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https://hull2017.sharepoint.com/Projects/Hull Dance/A_Budget/"/>
    </mc:Choice>
  </mc:AlternateContent>
  <workbookProtection workbookAlgorithmName="SHA-512" workbookHashValue="ijLN6qVlCFz5t2Hgqp9lpK8wTs4t3HH28RK+XN1fP9diRKnbospJuuMySoiG0McwTecsdqZd0FBGCex5z2xngA==" workbookSaltValue="0M0XFgces3ahPVAv8vOxOg==" workbookSpinCount="100000" lockStructure="1"/>
  <bookViews>
    <workbookView xWindow="120" yWindow="600" windowWidth="20100" windowHeight="7035" tabRatio="933" firstSheet="2" activeTab="8"/>
  </bookViews>
  <sheets>
    <sheet name="Guide - READ THIS" sheetId="50" state="hidden" r:id="rId1"/>
    <sheet name="Sheet1" sheetId="51" state="hidden" r:id="rId2"/>
    <sheet name="COL IJ" sheetId="56" r:id="rId3"/>
    <sheet name="Cover Sheet" sheetId="4" r:id="rId4"/>
    <sheet name="SUMMARY" sheetId="8" r:id="rId5"/>
    <sheet name="Cash flow summary" sheetId="34" r:id="rId6"/>
    <sheet name="Programme &amp; Delivery" sheetId="52" state="hidden" r:id="rId7"/>
    <sheet name="PROJECT SUMMARY" sheetId="55" r:id="rId8"/>
    <sheet name="Commissioning &amp; Fees" sheetId="9" r:id="rId9"/>
    <sheet name="Development R&amp;D" sheetId="22" r:id="rId10"/>
    <sheet name="Creative &amp; Production" sheetId="23" r:id="rId11"/>
    <sheet name="Performers" sheetId="33" r:id="rId12"/>
    <sheet name="Rehearsal Costs" sheetId="24" r:id="rId13"/>
    <sheet name="Technical &amp; Production" sheetId="25" r:id="rId14"/>
    <sheet name="Venue_Logistics" sheetId="26" r:id="rId15"/>
    <sheet name="Legal &amp; Documentation" sheetId="35" r:id="rId16"/>
    <sheet name="Marketing Digital Comms" sheetId="47" r:id="rId17"/>
    <sheet name="Education &amp; Community" sheetId="43" r:id="rId18"/>
    <sheet name="Volunteering" sheetId="46" r:id="rId19"/>
    <sheet name="Artist &amp; Guest Liaison" sheetId="45" r:id="rId20"/>
    <sheet name="Running Costs" sheetId="44" r:id="rId21"/>
    <sheet name="Admin &amp; Misc" sheetId="49" r:id="rId22"/>
    <sheet name="15" sheetId="48" r:id="rId23"/>
    <sheet name="Ticketing" sheetId="54" r:id="rId24"/>
    <sheet name="Merchandise" sheetId="19" r:id="rId25"/>
    <sheet name=" Income Miscellaneous" sheetId="20" r:id="rId26"/>
  </sheets>
  <externalReferences>
    <externalReference r:id="rId27"/>
  </externalReferences>
  <definedNames>
    <definedName name="_xlnm._FilterDatabase" localSheetId="7" hidden="1">'PROJECT SUMMARY'!$P$7:$P$642</definedName>
  </definedNames>
  <calcPr calcId="152511"/>
</workbook>
</file>

<file path=xl/calcChain.xml><?xml version="1.0" encoding="utf-8"?>
<calcChain xmlns="http://schemas.openxmlformats.org/spreadsheetml/2006/main">
  <c r="C3" i="51" l="1"/>
  <c r="D3" i="51"/>
  <c r="E3" i="51"/>
  <c r="C4" i="51"/>
  <c r="D4" i="51"/>
  <c r="E4" i="51"/>
  <c r="C5" i="51"/>
  <c r="D5" i="51"/>
  <c r="E5" i="51"/>
  <c r="C6" i="51"/>
  <c r="D6" i="51"/>
  <c r="E6" i="51"/>
  <c r="C7" i="51"/>
  <c r="D7" i="51"/>
  <c r="E7" i="51"/>
  <c r="C8" i="51"/>
  <c r="D8" i="51"/>
  <c r="E8" i="51"/>
  <c r="C9" i="51"/>
  <c r="D9" i="51"/>
  <c r="E9" i="51"/>
  <c r="C10" i="51"/>
  <c r="D10" i="51"/>
  <c r="E10" i="51"/>
  <c r="C11" i="51"/>
  <c r="D11" i="51"/>
  <c r="E11" i="51"/>
  <c r="C12" i="51"/>
  <c r="D12" i="51"/>
  <c r="E12" i="51"/>
  <c r="C13" i="51"/>
  <c r="D13" i="51"/>
  <c r="E13" i="51"/>
  <c r="C14" i="51"/>
  <c r="D14" i="51"/>
  <c r="E14" i="51"/>
  <c r="C15" i="51"/>
  <c r="D15" i="51"/>
  <c r="E15" i="51"/>
  <c r="C16" i="51"/>
  <c r="D16" i="51"/>
  <c r="E16" i="51"/>
  <c r="C17" i="51"/>
  <c r="D17" i="51"/>
  <c r="E17" i="51"/>
  <c r="C18" i="51"/>
  <c r="D18" i="51"/>
  <c r="E18" i="51"/>
  <c r="C19" i="51"/>
  <c r="D19" i="51"/>
  <c r="E19" i="51"/>
  <c r="C20" i="51"/>
  <c r="D20" i="51"/>
  <c r="E20" i="51"/>
  <c r="C21" i="51"/>
  <c r="D21" i="51"/>
  <c r="E21" i="51"/>
  <c r="C22" i="51"/>
  <c r="D22" i="51"/>
  <c r="E22" i="51"/>
  <c r="C23" i="51"/>
  <c r="D23" i="51"/>
  <c r="E23" i="51"/>
  <c r="C24" i="51"/>
  <c r="D24" i="51"/>
  <c r="E24" i="51"/>
  <c r="C25" i="51"/>
  <c r="D25" i="51"/>
  <c r="E25" i="51"/>
  <c r="C26" i="51"/>
  <c r="D26" i="51"/>
  <c r="E26" i="51"/>
  <c r="C27" i="51"/>
  <c r="D27" i="51"/>
  <c r="E27" i="51"/>
  <c r="C28" i="51"/>
  <c r="D28" i="51"/>
  <c r="E28" i="51"/>
  <c r="C29" i="51"/>
  <c r="D29" i="51"/>
  <c r="E29" i="51"/>
  <c r="C30" i="51"/>
  <c r="D30" i="51"/>
  <c r="E30" i="51"/>
  <c r="C31" i="51"/>
  <c r="D31" i="51"/>
  <c r="E31" i="51"/>
  <c r="C32" i="51"/>
  <c r="D32" i="51"/>
  <c r="E32" i="51"/>
  <c r="C33" i="51"/>
  <c r="D33" i="51"/>
  <c r="E33" i="51"/>
  <c r="C34" i="51"/>
  <c r="D34" i="51"/>
  <c r="E34" i="51"/>
  <c r="C35" i="51"/>
  <c r="D35" i="51"/>
  <c r="E35" i="51"/>
  <c r="C36" i="51"/>
  <c r="D36" i="51"/>
  <c r="E36" i="51"/>
  <c r="C37" i="51"/>
  <c r="D37" i="51"/>
  <c r="E37" i="51"/>
  <c r="C38" i="51"/>
  <c r="D38" i="51"/>
  <c r="E38" i="51"/>
  <c r="C39" i="51"/>
  <c r="D39" i="51"/>
  <c r="E39" i="51"/>
  <c r="C40" i="51"/>
  <c r="D40" i="51"/>
  <c r="E40" i="51"/>
  <c r="C41" i="51"/>
  <c r="D41" i="51"/>
  <c r="E41" i="51"/>
  <c r="C42" i="51"/>
  <c r="D42" i="51"/>
  <c r="E42" i="51"/>
  <c r="C43" i="51"/>
  <c r="D43" i="51"/>
  <c r="E43" i="51"/>
  <c r="C44" i="51"/>
  <c r="D44" i="51"/>
  <c r="E44" i="51"/>
  <c r="C45" i="51"/>
  <c r="D45" i="51"/>
  <c r="E45" i="51"/>
  <c r="C46" i="51"/>
  <c r="D46" i="51"/>
  <c r="E46" i="51"/>
  <c r="C47" i="51"/>
  <c r="D47" i="51"/>
  <c r="E47" i="51"/>
  <c r="C48" i="51"/>
  <c r="D48" i="51"/>
  <c r="E48" i="51"/>
  <c r="C49" i="51"/>
  <c r="D49" i="51"/>
  <c r="E49" i="51"/>
  <c r="C50" i="51"/>
  <c r="D50" i="51"/>
  <c r="E50" i="51"/>
  <c r="C51" i="51"/>
  <c r="D51" i="51"/>
  <c r="E51" i="51"/>
  <c r="C52" i="51"/>
  <c r="D52" i="51"/>
  <c r="E52" i="51"/>
  <c r="C53" i="51"/>
  <c r="D53" i="51"/>
  <c r="E53" i="51"/>
  <c r="C54" i="51"/>
  <c r="D54" i="51"/>
  <c r="E54" i="51"/>
  <c r="C55" i="51"/>
  <c r="D55" i="51"/>
  <c r="E55" i="51"/>
  <c r="C56" i="51"/>
  <c r="D56" i="51"/>
  <c r="E56" i="51"/>
  <c r="C57" i="51"/>
  <c r="D57" i="51"/>
  <c r="E57" i="51"/>
  <c r="C58" i="51"/>
  <c r="D58" i="51"/>
  <c r="E58" i="51"/>
  <c r="C59" i="51"/>
  <c r="D59" i="51"/>
  <c r="E59" i="51"/>
  <c r="C60" i="51"/>
  <c r="D60" i="51"/>
  <c r="E60" i="51"/>
  <c r="C61" i="51"/>
  <c r="D61" i="51"/>
  <c r="E61" i="51"/>
  <c r="C62" i="51"/>
  <c r="D62" i="51"/>
  <c r="E62" i="51"/>
  <c r="C63" i="51"/>
  <c r="D63" i="51"/>
  <c r="E63" i="51"/>
  <c r="C64" i="51"/>
  <c r="D64" i="51"/>
  <c r="E64" i="51"/>
  <c r="C65" i="51"/>
  <c r="D65" i="51"/>
  <c r="E65" i="51"/>
  <c r="C66" i="51"/>
  <c r="D66" i="51"/>
  <c r="E66" i="51"/>
  <c r="C67" i="51"/>
  <c r="D67" i="51"/>
  <c r="E67" i="51"/>
  <c r="C68" i="51"/>
  <c r="D68" i="51"/>
  <c r="E68" i="51"/>
  <c r="C69" i="51"/>
  <c r="D69" i="51"/>
  <c r="E69" i="51"/>
  <c r="C70" i="51"/>
  <c r="D70" i="51"/>
  <c r="E70" i="51"/>
  <c r="C71" i="51"/>
  <c r="D71" i="51"/>
  <c r="E71" i="51"/>
  <c r="C72" i="51"/>
  <c r="D72" i="51"/>
  <c r="E72" i="51"/>
  <c r="C73" i="51"/>
  <c r="D73" i="51"/>
  <c r="E73" i="51"/>
  <c r="C74" i="51"/>
  <c r="D74" i="51"/>
  <c r="E74" i="51"/>
  <c r="C75" i="51"/>
  <c r="D75" i="51"/>
  <c r="E75" i="51"/>
  <c r="C76" i="51"/>
  <c r="D76" i="51"/>
  <c r="E76" i="51"/>
  <c r="C77" i="51"/>
  <c r="D77" i="51"/>
  <c r="E77" i="51"/>
  <c r="C78" i="51"/>
  <c r="D78" i="51"/>
  <c r="E78" i="51"/>
  <c r="C79" i="51"/>
  <c r="D79" i="51"/>
  <c r="E79" i="51"/>
  <c r="C80" i="51"/>
  <c r="D80" i="51"/>
  <c r="E80" i="51"/>
  <c r="C81" i="51"/>
  <c r="D81" i="51"/>
  <c r="E81" i="51"/>
  <c r="C82" i="51"/>
  <c r="D82" i="51"/>
  <c r="E82" i="51"/>
  <c r="C83" i="51"/>
  <c r="D83" i="51"/>
  <c r="E83" i="51"/>
  <c r="C84" i="51"/>
  <c r="D84" i="51"/>
  <c r="E84" i="51"/>
  <c r="C85" i="51"/>
  <c r="D85" i="51"/>
  <c r="E85" i="51"/>
  <c r="C86" i="51"/>
  <c r="D86" i="51"/>
  <c r="E86" i="51"/>
  <c r="C87" i="51"/>
  <c r="D87" i="51"/>
  <c r="E87" i="51"/>
  <c r="C88" i="51"/>
  <c r="D88" i="51"/>
  <c r="E88" i="51"/>
  <c r="C89" i="51"/>
  <c r="D89" i="51"/>
  <c r="E89" i="51"/>
  <c r="C90" i="51"/>
  <c r="D90" i="51"/>
  <c r="E90" i="51"/>
  <c r="C91" i="51"/>
  <c r="D91" i="51"/>
  <c r="E91" i="51"/>
  <c r="C92" i="51"/>
  <c r="D92" i="51"/>
  <c r="E92" i="51"/>
  <c r="C93" i="51"/>
  <c r="D93" i="51"/>
  <c r="E93" i="51"/>
  <c r="C94" i="51"/>
  <c r="D94" i="51"/>
  <c r="E94" i="51"/>
  <c r="C95" i="51"/>
  <c r="D95" i="51"/>
  <c r="E95" i="51"/>
  <c r="C96" i="51"/>
  <c r="D96" i="51"/>
  <c r="E96" i="51"/>
  <c r="C97" i="51"/>
  <c r="D97" i="51"/>
  <c r="E97" i="51"/>
  <c r="C98" i="51"/>
  <c r="D98" i="51"/>
  <c r="E98" i="51"/>
  <c r="C99" i="51"/>
  <c r="D99" i="51"/>
  <c r="E99" i="51"/>
  <c r="C100" i="51"/>
  <c r="D100" i="51"/>
  <c r="E100" i="51"/>
  <c r="C101" i="51"/>
  <c r="D101" i="51"/>
  <c r="E101" i="51"/>
  <c r="C102" i="51"/>
  <c r="D102" i="51"/>
  <c r="E102" i="51"/>
  <c r="C103" i="51"/>
  <c r="D103" i="51"/>
  <c r="E103" i="51"/>
  <c r="C104" i="51"/>
  <c r="D104" i="51"/>
  <c r="E104" i="51"/>
  <c r="C105" i="51"/>
  <c r="D105" i="51"/>
  <c r="E105" i="51"/>
  <c r="C106" i="51"/>
  <c r="D106" i="51"/>
  <c r="E106" i="51"/>
  <c r="C107" i="51"/>
  <c r="D107" i="51"/>
  <c r="E107" i="51"/>
  <c r="C108" i="51"/>
  <c r="D108" i="51"/>
  <c r="E108" i="51"/>
  <c r="C109" i="51"/>
  <c r="D109" i="51"/>
  <c r="E109" i="51"/>
  <c r="C110" i="51"/>
  <c r="D110" i="51"/>
  <c r="E110" i="51"/>
  <c r="C111" i="51"/>
  <c r="D111" i="51"/>
  <c r="E111" i="51"/>
  <c r="C112" i="51"/>
  <c r="D112" i="51"/>
  <c r="E112" i="51"/>
  <c r="C113" i="51"/>
  <c r="D113" i="51"/>
  <c r="E113" i="51"/>
  <c r="C114" i="51"/>
  <c r="D114" i="51"/>
  <c r="E114" i="51"/>
  <c r="C115" i="51"/>
  <c r="D115" i="51"/>
  <c r="E115" i="51"/>
  <c r="C116" i="51"/>
  <c r="D116" i="51"/>
  <c r="E116" i="51"/>
  <c r="C117" i="51"/>
  <c r="D117" i="51"/>
  <c r="E117" i="51"/>
  <c r="C118" i="51"/>
  <c r="D118" i="51"/>
  <c r="E118" i="51"/>
  <c r="C119" i="51"/>
  <c r="D119" i="51"/>
  <c r="E119" i="51"/>
  <c r="C120" i="51"/>
  <c r="D120" i="51"/>
  <c r="E120" i="51"/>
  <c r="C121" i="51"/>
  <c r="D121" i="51"/>
  <c r="E121" i="51"/>
  <c r="C122" i="51"/>
  <c r="D122" i="51"/>
  <c r="E122" i="51"/>
  <c r="C123" i="51"/>
  <c r="D123" i="51"/>
  <c r="E123" i="51"/>
  <c r="C124" i="51"/>
  <c r="D124" i="51"/>
  <c r="E124" i="51"/>
  <c r="C125" i="51"/>
  <c r="D125" i="51"/>
  <c r="E125" i="51"/>
  <c r="C126" i="51"/>
  <c r="D126" i="51"/>
  <c r="E126" i="51"/>
  <c r="C127" i="51"/>
  <c r="D127" i="51"/>
  <c r="E127" i="51"/>
  <c r="C128" i="51"/>
  <c r="D128" i="51"/>
  <c r="E128" i="51"/>
  <c r="C129" i="51"/>
  <c r="D129" i="51"/>
  <c r="E129" i="51"/>
  <c r="C130" i="51"/>
  <c r="D130" i="51"/>
  <c r="E130" i="51"/>
  <c r="C131" i="51"/>
  <c r="D131" i="51"/>
  <c r="E131" i="51"/>
  <c r="C132" i="51"/>
  <c r="D132" i="51"/>
  <c r="E132" i="51"/>
  <c r="C133" i="51"/>
  <c r="D133" i="51"/>
  <c r="E133" i="51"/>
  <c r="C134" i="51"/>
  <c r="D134" i="51"/>
  <c r="E134" i="51"/>
  <c r="C135" i="51"/>
  <c r="D135" i="51"/>
  <c r="E135" i="51"/>
  <c r="C136" i="51"/>
  <c r="D136" i="51"/>
  <c r="E136" i="51"/>
  <c r="C137" i="51"/>
  <c r="D137" i="51"/>
  <c r="E137" i="51"/>
  <c r="C138" i="51"/>
  <c r="D138" i="51"/>
  <c r="E138" i="51"/>
  <c r="C139" i="51"/>
  <c r="D139" i="51"/>
  <c r="E139" i="51"/>
  <c r="C140" i="51"/>
  <c r="D140" i="51"/>
  <c r="E140" i="51"/>
  <c r="C141" i="51"/>
  <c r="D141" i="51"/>
  <c r="E141" i="51"/>
  <c r="C142" i="51"/>
  <c r="D142" i="51"/>
  <c r="E142" i="51"/>
  <c r="C143" i="51"/>
  <c r="D143" i="51"/>
  <c r="E143" i="51"/>
  <c r="C144" i="51"/>
  <c r="D144" i="51"/>
  <c r="E144" i="51"/>
  <c r="C145" i="51"/>
  <c r="D145" i="51"/>
  <c r="E145" i="51"/>
  <c r="C146" i="51"/>
  <c r="D146" i="51"/>
  <c r="E146" i="51"/>
  <c r="C147" i="51"/>
  <c r="D147" i="51"/>
  <c r="E147" i="51"/>
  <c r="C148" i="51"/>
  <c r="D148" i="51"/>
  <c r="E148" i="51"/>
  <c r="C149" i="51"/>
  <c r="D149" i="51"/>
  <c r="E149" i="51"/>
  <c r="C150" i="51"/>
  <c r="D150" i="51"/>
  <c r="E150" i="51"/>
  <c r="C151" i="51"/>
  <c r="D151" i="51"/>
  <c r="E151" i="51"/>
  <c r="C152" i="51"/>
  <c r="D152" i="51"/>
  <c r="E152" i="51"/>
  <c r="C153" i="51"/>
  <c r="D153" i="51"/>
  <c r="E153" i="51"/>
  <c r="C154" i="51"/>
  <c r="D154" i="51"/>
  <c r="E154" i="51"/>
  <c r="C155" i="51"/>
  <c r="D155" i="51"/>
  <c r="E155" i="51"/>
  <c r="C156" i="51"/>
  <c r="D156" i="51"/>
  <c r="E156" i="51"/>
  <c r="C157" i="51"/>
  <c r="D157" i="51"/>
  <c r="E157" i="51"/>
  <c r="C158" i="51"/>
  <c r="D158" i="51"/>
  <c r="E158" i="51"/>
  <c r="C159" i="51"/>
  <c r="D159" i="51"/>
  <c r="E159" i="51"/>
  <c r="C160" i="51"/>
  <c r="D160" i="51"/>
  <c r="E160" i="51"/>
  <c r="C161" i="51"/>
  <c r="D161" i="51"/>
  <c r="E161" i="51"/>
  <c r="C162" i="51"/>
  <c r="D162" i="51"/>
  <c r="E162" i="51"/>
  <c r="C163" i="51"/>
  <c r="D163" i="51"/>
  <c r="E163" i="51"/>
  <c r="C164" i="51"/>
  <c r="D164" i="51"/>
  <c r="E164" i="51"/>
  <c r="C165" i="51"/>
  <c r="D165" i="51"/>
  <c r="E165" i="51"/>
  <c r="C166" i="51"/>
  <c r="D166" i="51"/>
  <c r="E166" i="51"/>
  <c r="C167" i="51"/>
  <c r="D167" i="51"/>
  <c r="E167" i="51"/>
  <c r="C168" i="51"/>
  <c r="D168" i="51"/>
  <c r="E168" i="51"/>
  <c r="C169" i="51"/>
  <c r="D169" i="51"/>
  <c r="E169" i="51"/>
  <c r="C170" i="51"/>
  <c r="D170" i="51"/>
  <c r="E170" i="51"/>
  <c r="C171" i="51"/>
  <c r="D171" i="51"/>
  <c r="E171" i="51"/>
  <c r="C172" i="51"/>
  <c r="D172" i="51"/>
  <c r="E172" i="51"/>
  <c r="C173" i="51"/>
  <c r="D173" i="51"/>
  <c r="E173" i="51"/>
  <c r="C174" i="51"/>
  <c r="D174" i="51"/>
  <c r="E174" i="51"/>
  <c r="C175" i="51"/>
  <c r="D175" i="51"/>
  <c r="E175" i="51"/>
  <c r="C176" i="51"/>
  <c r="D176" i="51"/>
  <c r="E176" i="51"/>
  <c r="C177" i="51"/>
  <c r="D177" i="51"/>
  <c r="E177" i="51"/>
  <c r="C178" i="51"/>
  <c r="D178" i="51"/>
  <c r="E178" i="51"/>
  <c r="C179" i="51"/>
  <c r="D179" i="51"/>
  <c r="E179" i="51"/>
  <c r="C180" i="51"/>
  <c r="D180" i="51"/>
  <c r="E180" i="51"/>
  <c r="C181" i="51"/>
  <c r="D181" i="51"/>
  <c r="E181" i="51"/>
  <c r="C182" i="51"/>
  <c r="D182" i="51"/>
  <c r="E182" i="51"/>
  <c r="C183" i="51"/>
  <c r="D183" i="51"/>
  <c r="E183" i="51"/>
  <c r="C184" i="51"/>
  <c r="D184" i="51"/>
  <c r="E184" i="51"/>
  <c r="C185" i="51"/>
  <c r="D185" i="51"/>
  <c r="E185" i="51"/>
  <c r="C186" i="51"/>
  <c r="D186" i="51"/>
  <c r="E186" i="51"/>
  <c r="C187" i="51"/>
  <c r="D187" i="51"/>
  <c r="E187" i="51"/>
  <c r="C188" i="51"/>
  <c r="D188" i="51"/>
  <c r="E188" i="51"/>
  <c r="C189" i="51"/>
  <c r="D189" i="51"/>
  <c r="E189" i="51"/>
  <c r="C190" i="51"/>
  <c r="D190" i="51"/>
  <c r="E190" i="51"/>
  <c r="C191" i="51"/>
  <c r="D191" i="51"/>
  <c r="E191" i="51"/>
  <c r="C192" i="51"/>
  <c r="D192" i="51"/>
  <c r="E192" i="51"/>
  <c r="C193" i="51"/>
  <c r="D193" i="51"/>
  <c r="E193" i="51"/>
  <c r="C194" i="51"/>
  <c r="D194" i="51"/>
  <c r="E194" i="51"/>
  <c r="C195" i="51"/>
  <c r="D195" i="51"/>
  <c r="E195" i="51"/>
  <c r="C196" i="51"/>
  <c r="D196" i="51"/>
  <c r="E196" i="51"/>
  <c r="C197" i="51"/>
  <c r="D197" i="51"/>
  <c r="E197" i="51"/>
  <c r="C198" i="51"/>
  <c r="D198" i="51"/>
  <c r="E198" i="51"/>
  <c r="C199" i="51"/>
  <c r="D199" i="51"/>
  <c r="E199" i="51"/>
  <c r="C200" i="51"/>
  <c r="D200" i="51"/>
  <c r="E200" i="51"/>
  <c r="C201" i="51"/>
  <c r="D201" i="51"/>
  <c r="E201" i="51"/>
  <c r="C202" i="51"/>
  <c r="D202" i="51"/>
  <c r="E202" i="51"/>
  <c r="C203" i="51"/>
  <c r="D203" i="51"/>
  <c r="E203" i="51"/>
  <c r="C204" i="51"/>
  <c r="D204" i="51"/>
  <c r="E204" i="51"/>
  <c r="C205" i="51"/>
  <c r="D205" i="51"/>
  <c r="E205" i="51"/>
  <c r="C206" i="51"/>
  <c r="D206" i="51"/>
  <c r="E206" i="51"/>
  <c r="C207" i="51"/>
  <c r="D207" i="51"/>
  <c r="E207" i="51"/>
  <c r="C208" i="51"/>
  <c r="D208" i="51"/>
  <c r="E208" i="51"/>
  <c r="C209" i="51"/>
  <c r="D209" i="51"/>
  <c r="E209" i="51"/>
  <c r="C210" i="51"/>
  <c r="D210" i="51"/>
  <c r="E210" i="51"/>
  <c r="C211" i="51"/>
  <c r="D211" i="51"/>
  <c r="E211" i="51"/>
  <c r="C212" i="51"/>
  <c r="D212" i="51"/>
  <c r="E212" i="51"/>
  <c r="C213" i="51"/>
  <c r="D213" i="51"/>
  <c r="E213" i="51"/>
  <c r="C214" i="51"/>
  <c r="D214" i="51"/>
  <c r="E214" i="51"/>
  <c r="C215" i="51"/>
  <c r="D215" i="51"/>
  <c r="E215" i="51"/>
  <c r="C216" i="51"/>
  <c r="D216" i="51"/>
  <c r="E216" i="51"/>
  <c r="C217" i="51"/>
  <c r="D217" i="51"/>
  <c r="E217" i="51"/>
  <c r="C218" i="51"/>
  <c r="D218" i="51"/>
  <c r="E218" i="51"/>
  <c r="C219" i="51"/>
  <c r="D219" i="51"/>
  <c r="E219" i="51"/>
  <c r="C220" i="51"/>
  <c r="D220" i="51"/>
  <c r="E220" i="51"/>
  <c r="C221" i="51"/>
  <c r="D221" i="51"/>
  <c r="E221" i="51"/>
  <c r="C222" i="51"/>
  <c r="D222" i="51"/>
  <c r="E222" i="51"/>
  <c r="C223" i="51"/>
  <c r="D223" i="51"/>
  <c r="E223" i="51"/>
  <c r="C224" i="51"/>
  <c r="D224" i="51"/>
  <c r="E224" i="51"/>
  <c r="C225" i="51"/>
  <c r="D225" i="51"/>
  <c r="E225" i="51"/>
  <c r="C226" i="51"/>
  <c r="D226" i="51"/>
  <c r="E226" i="51"/>
  <c r="C227" i="51"/>
  <c r="D227" i="51"/>
  <c r="E227" i="51"/>
  <c r="C228" i="51"/>
  <c r="D228" i="51"/>
  <c r="E228" i="51"/>
  <c r="C229" i="51"/>
  <c r="D229" i="51"/>
  <c r="E229" i="51"/>
  <c r="C230" i="51"/>
  <c r="D230" i="51"/>
  <c r="E230" i="51"/>
  <c r="C231" i="51"/>
  <c r="D231" i="51"/>
  <c r="E231" i="51"/>
  <c r="C232" i="51"/>
  <c r="D232" i="51"/>
  <c r="E232" i="51"/>
  <c r="C233" i="51"/>
  <c r="D233" i="51"/>
  <c r="E233" i="51"/>
  <c r="C234" i="51"/>
  <c r="D234" i="51"/>
  <c r="E234" i="51"/>
  <c r="C235" i="51"/>
  <c r="D235" i="51"/>
  <c r="E235" i="51"/>
  <c r="C236" i="51"/>
  <c r="D236" i="51"/>
  <c r="E236" i="51"/>
  <c r="C237" i="51"/>
  <c r="D237" i="51"/>
  <c r="E237" i="51"/>
  <c r="C238" i="51"/>
  <c r="D238" i="51"/>
  <c r="E238" i="51"/>
  <c r="C239" i="51"/>
  <c r="D239" i="51"/>
  <c r="E239" i="51"/>
  <c r="C240" i="51"/>
  <c r="D240" i="51"/>
  <c r="E240" i="51"/>
  <c r="C241" i="51"/>
  <c r="D241" i="51"/>
  <c r="E241" i="51"/>
  <c r="C242" i="51"/>
  <c r="D242" i="51"/>
  <c r="E242" i="51"/>
  <c r="C243" i="51"/>
  <c r="D243" i="51"/>
  <c r="E243" i="51"/>
  <c r="C244" i="51"/>
  <c r="D244" i="51"/>
  <c r="E244" i="51"/>
  <c r="C245" i="51"/>
  <c r="D245" i="51"/>
  <c r="E245" i="51"/>
  <c r="C246" i="51"/>
  <c r="D246" i="51"/>
  <c r="E246" i="51"/>
  <c r="C247" i="51"/>
  <c r="D247" i="51"/>
  <c r="E247" i="51"/>
  <c r="C248" i="51"/>
  <c r="D248" i="51"/>
  <c r="E248" i="51"/>
  <c r="C249" i="51"/>
  <c r="D249" i="51"/>
  <c r="E249" i="51"/>
  <c r="C250" i="51"/>
  <c r="D250" i="51"/>
  <c r="E250" i="51"/>
  <c r="C251" i="51"/>
  <c r="D251" i="51"/>
  <c r="E251" i="51"/>
  <c r="C252" i="51"/>
  <c r="D252" i="51"/>
  <c r="E252" i="51"/>
  <c r="C253" i="51"/>
  <c r="D253" i="51"/>
  <c r="E253" i="51"/>
  <c r="C254" i="51"/>
  <c r="D254" i="51"/>
  <c r="E254" i="51"/>
  <c r="C255" i="51"/>
  <c r="D255" i="51"/>
  <c r="E255" i="51"/>
  <c r="C256" i="51"/>
  <c r="D256" i="51"/>
  <c r="E256" i="51"/>
  <c r="C257" i="51"/>
  <c r="D257" i="51"/>
  <c r="E257" i="51"/>
  <c r="C258" i="51"/>
  <c r="D258" i="51"/>
  <c r="E258" i="51"/>
  <c r="C259" i="51"/>
  <c r="D259" i="51"/>
  <c r="E259" i="51"/>
  <c r="C260" i="51"/>
  <c r="D260" i="51"/>
  <c r="E260" i="51"/>
  <c r="C261" i="51"/>
  <c r="D261" i="51"/>
  <c r="E261" i="51"/>
  <c r="C262" i="51"/>
  <c r="D262" i="51"/>
  <c r="E262" i="51"/>
  <c r="C263" i="51"/>
  <c r="D263" i="51"/>
  <c r="E263" i="51"/>
  <c r="C264" i="51"/>
  <c r="D264" i="51"/>
  <c r="E264" i="51"/>
  <c r="C265" i="51"/>
  <c r="D265" i="51"/>
  <c r="E265" i="51"/>
  <c r="C266" i="51"/>
  <c r="D266" i="51"/>
  <c r="E266" i="51"/>
  <c r="C267" i="51"/>
  <c r="D267" i="51"/>
  <c r="E267" i="51"/>
  <c r="C268" i="51"/>
  <c r="D268" i="51"/>
  <c r="E268" i="51"/>
  <c r="C269" i="51"/>
  <c r="D269" i="51"/>
  <c r="E269" i="51"/>
  <c r="C270" i="51"/>
  <c r="D270" i="51"/>
  <c r="E270" i="51"/>
  <c r="C271" i="51"/>
  <c r="D271" i="51"/>
  <c r="E271" i="51"/>
  <c r="C272" i="51"/>
  <c r="D272" i="51"/>
  <c r="E272" i="51"/>
  <c r="C273" i="51"/>
  <c r="D273" i="51"/>
  <c r="E273" i="51"/>
  <c r="C274" i="51"/>
  <c r="D274" i="51"/>
  <c r="E274" i="51"/>
  <c r="C275" i="51"/>
  <c r="D275" i="51"/>
  <c r="E275" i="51"/>
  <c r="C276" i="51"/>
  <c r="D276" i="51"/>
  <c r="E276" i="51"/>
  <c r="C277" i="51"/>
  <c r="D277" i="51"/>
  <c r="E277" i="51"/>
  <c r="C278" i="51"/>
  <c r="D278" i="51"/>
  <c r="E278" i="51"/>
  <c r="C279" i="51"/>
  <c r="D279" i="51"/>
  <c r="E279" i="51"/>
  <c r="C280" i="51"/>
  <c r="D280" i="51"/>
  <c r="E280" i="51"/>
  <c r="C281" i="51"/>
  <c r="D281" i="51"/>
  <c r="E281" i="51"/>
  <c r="C282" i="51"/>
  <c r="D282" i="51"/>
  <c r="E282" i="51"/>
  <c r="C283" i="51"/>
  <c r="D283" i="51"/>
  <c r="E283" i="51"/>
  <c r="C284" i="51"/>
  <c r="D284" i="51"/>
  <c r="E284" i="51"/>
  <c r="C285" i="51"/>
  <c r="D285" i="51"/>
  <c r="E285" i="51"/>
  <c r="C286" i="51"/>
  <c r="D286" i="51"/>
  <c r="E286" i="51"/>
  <c r="C287" i="51"/>
  <c r="D287" i="51"/>
  <c r="E287" i="51"/>
  <c r="C288" i="51"/>
  <c r="D288" i="51"/>
  <c r="E288" i="51"/>
  <c r="C289" i="51"/>
  <c r="D289" i="51"/>
  <c r="E289" i="51"/>
  <c r="C290" i="51"/>
  <c r="D290" i="51"/>
  <c r="E290" i="51"/>
  <c r="C291" i="51"/>
  <c r="D291" i="51"/>
  <c r="E291" i="51"/>
  <c r="C292" i="51"/>
  <c r="D292" i="51"/>
  <c r="E292" i="51"/>
  <c r="C293" i="51"/>
  <c r="D293" i="51"/>
  <c r="E293" i="51"/>
  <c r="C294" i="51"/>
  <c r="D294" i="51"/>
  <c r="E294" i="51"/>
  <c r="C295" i="51"/>
  <c r="D295" i="51"/>
  <c r="E295" i="51"/>
  <c r="C296" i="51"/>
  <c r="D296" i="51"/>
  <c r="E296" i="51"/>
  <c r="C297" i="51"/>
  <c r="D297" i="51"/>
  <c r="E297" i="51"/>
  <c r="C298" i="51"/>
  <c r="D298" i="51"/>
  <c r="E298" i="51"/>
  <c r="C299" i="51"/>
  <c r="D299" i="51"/>
  <c r="E299" i="51"/>
  <c r="C300" i="51"/>
  <c r="D300" i="51"/>
  <c r="E300" i="51"/>
  <c r="C301" i="51"/>
  <c r="D301" i="51"/>
  <c r="E301" i="51"/>
  <c r="C302" i="51"/>
  <c r="D302" i="51"/>
  <c r="E302" i="51"/>
  <c r="C303" i="51"/>
  <c r="D303" i="51"/>
  <c r="E303" i="51"/>
  <c r="C304" i="51"/>
  <c r="D304" i="51"/>
  <c r="E304" i="51"/>
  <c r="C305" i="51"/>
  <c r="D305" i="51"/>
  <c r="E305" i="51"/>
  <c r="C306" i="51"/>
  <c r="D306" i="51"/>
  <c r="E306" i="51"/>
  <c r="C307" i="51"/>
  <c r="D307" i="51"/>
  <c r="E307" i="51"/>
  <c r="C308" i="51"/>
  <c r="D308" i="51"/>
  <c r="E308" i="51"/>
  <c r="C309" i="51"/>
  <c r="D309" i="51"/>
  <c r="E309" i="51"/>
  <c r="C310" i="51"/>
  <c r="D310" i="51"/>
  <c r="E310" i="51"/>
  <c r="C311" i="51"/>
  <c r="D311" i="51"/>
  <c r="E311" i="51"/>
  <c r="C312" i="51"/>
  <c r="D312" i="51"/>
  <c r="E312" i="51"/>
  <c r="C313" i="51"/>
  <c r="D313" i="51"/>
  <c r="E313" i="51"/>
  <c r="C314" i="51"/>
  <c r="D314" i="51"/>
  <c r="E314" i="51"/>
  <c r="C315" i="51"/>
  <c r="D315" i="51"/>
  <c r="E315" i="51"/>
  <c r="C316" i="51"/>
  <c r="D316" i="51"/>
  <c r="E316" i="51"/>
  <c r="C317" i="51"/>
  <c r="D317" i="51"/>
  <c r="E317" i="51"/>
  <c r="C318" i="51"/>
  <c r="D318" i="51"/>
  <c r="E318" i="51"/>
  <c r="C319" i="51"/>
  <c r="D319" i="51"/>
  <c r="E319" i="51"/>
  <c r="C320" i="51"/>
  <c r="D320" i="51"/>
  <c r="E320" i="51"/>
  <c r="C321" i="51"/>
  <c r="D321" i="51"/>
  <c r="E321" i="51"/>
  <c r="C322" i="51"/>
  <c r="D322" i="51"/>
  <c r="E322" i="51"/>
  <c r="C323" i="51"/>
  <c r="D323" i="51"/>
  <c r="E323" i="51"/>
  <c r="C324" i="51"/>
  <c r="D324" i="51"/>
  <c r="E324" i="51"/>
  <c r="C325" i="51"/>
  <c r="D325" i="51"/>
  <c r="E325" i="51"/>
  <c r="C326" i="51"/>
  <c r="D326" i="51"/>
  <c r="E326" i="51"/>
  <c r="C327" i="51"/>
  <c r="D327" i="51"/>
  <c r="E327" i="51"/>
  <c r="C328" i="51"/>
  <c r="D328" i="51"/>
  <c r="E328" i="51"/>
  <c r="C329" i="51"/>
  <c r="D329" i="51"/>
  <c r="E329" i="51"/>
  <c r="C330" i="51"/>
  <c r="D330" i="51"/>
  <c r="E330" i="51"/>
  <c r="C331" i="51"/>
  <c r="D331" i="51"/>
  <c r="E331" i="51"/>
  <c r="C332" i="51"/>
  <c r="D332" i="51"/>
  <c r="E332" i="51"/>
  <c r="C333" i="51"/>
  <c r="D333" i="51"/>
  <c r="E333" i="51"/>
  <c r="C334" i="51"/>
  <c r="D334" i="51"/>
  <c r="E334" i="51"/>
  <c r="C335" i="51"/>
  <c r="D335" i="51"/>
  <c r="E335" i="51"/>
  <c r="C336" i="51"/>
  <c r="D336" i="51"/>
  <c r="E336" i="51"/>
  <c r="C337" i="51"/>
  <c r="D337" i="51"/>
  <c r="E337" i="51"/>
  <c r="C338" i="51"/>
  <c r="D338" i="51"/>
  <c r="E338" i="51"/>
  <c r="C339" i="51"/>
  <c r="D339" i="51"/>
  <c r="E339" i="51"/>
  <c r="C340" i="51"/>
  <c r="D340" i="51"/>
  <c r="E340" i="51"/>
  <c r="C341" i="51"/>
  <c r="D341" i="51"/>
  <c r="E341" i="51"/>
  <c r="C342" i="51"/>
  <c r="D342" i="51"/>
  <c r="E342" i="51"/>
  <c r="C343" i="51"/>
  <c r="D343" i="51"/>
  <c r="E343" i="51"/>
  <c r="C344" i="51"/>
  <c r="D344" i="51"/>
  <c r="E344" i="51"/>
  <c r="C345" i="51"/>
  <c r="D345" i="51"/>
  <c r="E345" i="51"/>
  <c r="C346" i="51"/>
  <c r="D346" i="51"/>
  <c r="E346" i="51"/>
  <c r="C347" i="51"/>
  <c r="D347" i="51"/>
  <c r="E347" i="51"/>
  <c r="C348" i="51"/>
  <c r="D348" i="51"/>
  <c r="E348" i="51"/>
  <c r="C349" i="51"/>
  <c r="D349" i="51"/>
  <c r="E349" i="51"/>
  <c r="C350" i="51"/>
  <c r="D350" i="51"/>
  <c r="E350" i="51"/>
  <c r="C351" i="51"/>
  <c r="D351" i="51"/>
  <c r="E351" i="51"/>
  <c r="C352" i="51"/>
  <c r="D352" i="51"/>
  <c r="E352" i="51"/>
  <c r="C353" i="51"/>
  <c r="D353" i="51"/>
  <c r="E353" i="51"/>
  <c r="C354" i="51"/>
  <c r="D354" i="51"/>
  <c r="E354" i="51"/>
  <c r="C355" i="51"/>
  <c r="D355" i="51"/>
  <c r="E355" i="51"/>
  <c r="C356" i="51"/>
  <c r="D356" i="51"/>
  <c r="E356" i="51"/>
  <c r="C357" i="51"/>
  <c r="D357" i="51"/>
  <c r="E357" i="51"/>
  <c r="C358" i="51"/>
  <c r="D358" i="51"/>
  <c r="E358" i="51"/>
  <c r="C359" i="51"/>
  <c r="D359" i="51"/>
  <c r="E359" i="51"/>
  <c r="C360" i="51"/>
  <c r="D360" i="51"/>
  <c r="E360" i="51"/>
  <c r="C361" i="51"/>
  <c r="D361" i="51"/>
  <c r="E361" i="51"/>
  <c r="C362" i="51"/>
  <c r="D362" i="51"/>
  <c r="E362" i="51"/>
  <c r="C363" i="51"/>
  <c r="D363" i="51"/>
  <c r="E363" i="51"/>
  <c r="C364" i="51"/>
  <c r="D364" i="51"/>
  <c r="E364" i="51"/>
  <c r="C365" i="51"/>
  <c r="D365" i="51"/>
  <c r="E365" i="51"/>
  <c r="C366" i="51"/>
  <c r="D366" i="51"/>
  <c r="E366" i="51"/>
  <c r="C367" i="51"/>
  <c r="D367" i="51"/>
  <c r="E367" i="51"/>
  <c r="C368" i="51"/>
  <c r="D368" i="51"/>
  <c r="E368" i="51"/>
  <c r="C369" i="51"/>
  <c r="D369" i="51"/>
  <c r="E369" i="51"/>
  <c r="C370" i="51"/>
  <c r="D370" i="51"/>
  <c r="E370" i="51"/>
  <c r="C371" i="51"/>
  <c r="D371" i="51"/>
  <c r="E371" i="51"/>
  <c r="C372" i="51"/>
  <c r="D372" i="51"/>
  <c r="E372" i="51"/>
  <c r="C373" i="51"/>
  <c r="D373" i="51"/>
  <c r="E373" i="51"/>
  <c r="C374" i="51"/>
  <c r="D374" i="51"/>
  <c r="E374" i="51"/>
  <c r="C375" i="51"/>
  <c r="D375" i="51"/>
  <c r="E375" i="51"/>
  <c r="C376" i="51"/>
  <c r="D376" i="51"/>
  <c r="E376" i="51"/>
  <c r="C377" i="51"/>
  <c r="D377" i="51"/>
  <c r="E377" i="51"/>
  <c r="C378" i="51"/>
  <c r="D378" i="51"/>
  <c r="E378" i="51"/>
  <c r="C379" i="51"/>
  <c r="D379" i="51"/>
  <c r="E379" i="51"/>
  <c r="C380" i="51"/>
  <c r="D380" i="51"/>
  <c r="E380" i="51"/>
  <c r="C381" i="51"/>
  <c r="D381" i="51"/>
  <c r="E381" i="51"/>
  <c r="C382" i="51"/>
  <c r="D382" i="51"/>
  <c r="E382" i="51"/>
  <c r="C383" i="51"/>
  <c r="D383" i="51"/>
  <c r="E383" i="51"/>
  <c r="C384" i="51"/>
  <c r="D384" i="51"/>
  <c r="E384" i="51"/>
  <c r="C385" i="51"/>
  <c r="D385" i="51"/>
  <c r="E385" i="51"/>
  <c r="C386" i="51"/>
  <c r="D386" i="51"/>
  <c r="E386" i="51"/>
  <c r="C387" i="51"/>
  <c r="D387" i="51"/>
  <c r="E387" i="51"/>
  <c r="C388" i="51"/>
  <c r="D388" i="51"/>
  <c r="E388" i="51"/>
  <c r="C389" i="51"/>
  <c r="D389" i="51"/>
  <c r="E389" i="51"/>
  <c r="C390" i="51"/>
  <c r="D390" i="51"/>
  <c r="E390" i="51"/>
  <c r="C391" i="51"/>
  <c r="D391" i="51"/>
  <c r="E391" i="51"/>
  <c r="C392" i="51"/>
  <c r="D392" i="51"/>
  <c r="E392" i="51"/>
  <c r="C393" i="51"/>
  <c r="D393" i="51"/>
  <c r="E393" i="51"/>
  <c r="C394" i="51"/>
  <c r="D394" i="51"/>
  <c r="E394" i="51"/>
  <c r="C395" i="51"/>
  <c r="D395" i="51"/>
  <c r="E395" i="51"/>
  <c r="C396" i="51"/>
  <c r="D396" i="51"/>
  <c r="E396" i="51"/>
  <c r="C397" i="51"/>
  <c r="D397" i="51"/>
  <c r="E397" i="51"/>
  <c r="C398" i="51"/>
  <c r="D398" i="51"/>
  <c r="E398" i="51"/>
  <c r="C399" i="51"/>
  <c r="D399" i="51"/>
  <c r="E399" i="51"/>
  <c r="C400" i="51"/>
  <c r="D400" i="51"/>
  <c r="E400" i="51"/>
  <c r="C401" i="51"/>
  <c r="D401" i="51"/>
  <c r="E401" i="51"/>
  <c r="C402" i="51"/>
  <c r="D402" i="51"/>
  <c r="E402" i="51"/>
  <c r="C403" i="51"/>
  <c r="D403" i="51"/>
  <c r="E403" i="51"/>
  <c r="C404" i="51"/>
  <c r="D404" i="51"/>
  <c r="E404" i="51"/>
  <c r="C405" i="51"/>
  <c r="D405" i="51"/>
  <c r="E405" i="51"/>
  <c r="C406" i="51"/>
  <c r="D406" i="51"/>
  <c r="E406" i="51"/>
  <c r="C407" i="51"/>
  <c r="D407" i="51"/>
  <c r="E407" i="51"/>
  <c r="C408" i="51"/>
  <c r="D408" i="51"/>
  <c r="E408" i="51"/>
  <c r="C409" i="51"/>
  <c r="D409" i="51"/>
  <c r="E409" i="51"/>
  <c r="C410" i="51"/>
  <c r="D410" i="51"/>
  <c r="E410" i="51"/>
  <c r="C411" i="51"/>
  <c r="D411" i="51"/>
  <c r="E411" i="51"/>
  <c r="C412" i="51"/>
  <c r="D412" i="51"/>
  <c r="E412" i="51"/>
  <c r="C413" i="51"/>
  <c r="D413" i="51"/>
  <c r="E413" i="51"/>
  <c r="C414" i="51"/>
  <c r="D414" i="51"/>
  <c r="E414" i="51"/>
  <c r="C415" i="51"/>
  <c r="D415" i="51"/>
  <c r="E415" i="51"/>
  <c r="C416" i="51"/>
  <c r="D416" i="51"/>
  <c r="E416" i="51"/>
  <c r="C417" i="51"/>
  <c r="D417" i="51"/>
  <c r="E417" i="51"/>
  <c r="C418" i="51"/>
  <c r="D418" i="51"/>
  <c r="E418" i="51"/>
  <c r="C419" i="51"/>
  <c r="D419" i="51"/>
  <c r="E419" i="51"/>
  <c r="C420" i="51"/>
  <c r="D420" i="51"/>
  <c r="E420" i="51"/>
  <c r="C421" i="51"/>
  <c r="D421" i="51"/>
  <c r="E421" i="51"/>
  <c r="C422" i="51"/>
  <c r="D422" i="51"/>
  <c r="E422" i="51"/>
  <c r="C423" i="51"/>
  <c r="D423" i="51"/>
  <c r="E423" i="51"/>
  <c r="C424" i="51"/>
  <c r="D424" i="51"/>
  <c r="E424" i="51"/>
  <c r="C425" i="51"/>
  <c r="D425" i="51"/>
  <c r="E425" i="51"/>
  <c r="C426" i="51"/>
  <c r="D426" i="51"/>
  <c r="E426" i="51"/>
  <c r="C427" i="51"/>
  <c r="D427" i="51"/>
  <c r="E427" i="51"/>
  <c r="C428" i="51"/>
  <c r="D428" i="51"/>
  <c r="E428" i="51"/>
  <c r="C429" i="51"/>
  <c r="D429" i="51"/>
  <c r="E429" i="51"/>
  <c r="C430" i="51"/>
  <c r="D430" i="51"/>
  <c r="E430" i="51"/>
  <c r="C431" i="51"/>
  <c r="D431" i="51"/>
  <c r="E431" i="51"/>
  <c r="C432" i="51"/>
  <c r="D432" i="51"/>
  <c r="E432" i="51"/>
  <c r="C433" i="51"/>
  <c r="D433" i="51"/>
  <c r="E433" i="51"/>
  <c r="C434" i="51"/>
  <c r="D434" i="51"/>
  <c r="E434" i="51"/>
  <c r="C435" i="51"/>
  <c r="D435" i="51"/>
  <c r="E435" i="51"/>
  <c r="C436" i="51"/>
  <c r="D436" i="51"/>
  <c r="E436" i="51"/>
  <c r="C437" i="51"/>
  <c r="D437" i="51"/>
  <c r="E437" i="51"/>
  <c r="C438" i="51"/>
  <c r="D438" i="51"/>
  <c r="E438" i="51"/>
  <c r="C439" i="51"/>
  <c r="D439" i="51"/>
  <c r="E439" i="51"/>
  <c r="C440" i="51"/>
  <c r="D440" i="51"/>
  <c r="E440" i="51"/>
  <c r="C441" i="51"/>
  <c r="D441" i="51"/>
  <c r="E441" i="51"/>
  <c r="C442" i="51"/>
  <c r="D442" i="51"/>
  <c r="E442" i="51"/>
  <c r="C443" i="51"/>
  <c r="D443" i="51"/>
  <c r="E443" i="51"/>
  <c r="C444" i="51"/>
  <c r="D444" i="51"/>
  <c r="E444" i="51"/>
  <c r="C445" i="51"/>
  <c r="D445" i="51"/>
  <c r="E445" i="51"/>
  <c r="C446" i="51"/>
  <c r="D446" i="51"/>
  <c r="E446" i="51"/>
  <c r="C447" i="51"/>
  <c r="D447" i="51"/>
  <c r="E447" i="51"/>
  <c r="C448" i="51"/>
  <c r="D448" i="51"/>
  <c r="E448" i="51"/>
  <c r="C449" i="51"/>
  <c r="D449" i="51"/>
  <c r="E449" i="51"/>
  <c r="C450" i="51"/>
  <c r="D450" i="51"/>
  <c r="E450" i="51"/>
  <c r="C451" i="51"/>
  <c r="D451" i="51"/>
  <c r="E451" i="51"/>
  <c r="C452" i="51"/>
  <c r="D452" i="51"/>
  <c r="E452" i="51"/>
  <c r="C453" i="51"/>
  <c r="D453" i="51"/>
  <c r="E453" i="51"/>
  <c r="C454" i="51"/>
  <c r="D454" i="51"/>
  <c r="E454" i="51"/>
  <c r="C455" i="51"/>
  <c r="D455" i="51"/>
  <c r="E455" i="51"/>
  <c r="C456" i="51"/>
  <c r="D456" i="51"/>
  <c r="E456" i="51"/>
  <c r="C457" i="51"/>
  <c r="D457" i="51"/>
  <c r="E457" i="51"/>
  <c r="C458" i="51"/>
  <c r="D458" i="51"/>
  <c r="E458" i="51"/>
  <c r="C459" i="51"/>
  <c r="D459" i="51"/>
  <c r="E459" i="51"/>
  <c r="C460" i="51"/>
  <c r="D460" i="51"/>
  <c r="E460" i="51"/>
  <c r="C461" i="51"/>
  <c r="D461" i="51"/>
  <c r="E461" i="51"/>
  <c r="C462" i="51"/>
  <c r="D462" i="51"/>
  <c r="E462" i="51"/>
  <c r="C463" i="51"/>
  <c r="D463" i="51"/>
  <c r="E463" i="51"/>
  <c r="C464" i="51"/>
  <c r="D464" i="51"/>
  <c r="E464" i="51"/>
  <c r="C465" i="51"/>
  <c r="D465" i="51"/>
  <c r="E465" i="51"/>
  <c r="C466" i="51"/>
  <c r="D466" i="51"/>
  <c r="E466" i="51"/>
  <c r="C467" i="51"/>
  <c r="D467" i="51"/>
  <c r="E467" i="51"/>
  <c r="C468" i="51"/>
  <c r="D468" i="51"/>
  <c r="E468" i="51"/>
  <c r="C469" i="51"/>
  <c r="D469" i="51"/>
  <c r="E469" i="51"/>
  <c r="C470" i="51"/>
  <c r="D470" i="51"/>
  <c r="E470" i="51"/>
  <c r="C471" i="51"/>
  <c r="D471" i="51"/>
  <c r="E471" i="51"/>
  <c r="C472" i="51"/>
  <c r="D472" i="51"/>
  <c r="E472" i="51"/>
  <c r="C473" i="51"/>
  <c r="D473" i="51"/>
  <c r="E473" i="51"/>
  <c r="C474" i="51"/>
  <c r="D474" i="51"/>
  <c r="E474" i="51"/>
  <c r="C475" i="51"/>
  <c r="D475" i="51"/>
  <c r="E475" i="51"/>
  <c r="C476" i="51"/>
  <c r="D476" i="51"/>
  <c r="E476" i="51"/>
  <c r="C477" i="51"/>
  <c r="D477" i="51"/>
  <c r="E477" i="51"/>
  <c r="C478" i="51"/>
  <c r="D478" i="51"/>
  <c r="E478" i="51"/>
  <c r="C479" i="51"/>
  <c r="D479" i="51"/>
  <c r="E479" i="51"/>
  <c r="C480" i="51"/>
  <c r="D480" i="51"/>
  <c r="E480" i="51"/>
  <c r="C481" i="51"/>
  <c r="D481" i="51"/>
  <c r="E481" i="51"/>
  <c r="C482" i="51"/>
  <c r="D482" i="51"/>
  <c r="E482" i="51"/>
  <c r="C483" i="51"/>
  <c r="D483" i="51"/>
  <c r="E483" i="51"/>
  <c r="C484" i="51"/>
  <c r="D484" i="51"/>
  <c r="E484" i="51"/>
  <c r="C485" i="51"/>
  <c r="D485" i="51"/>
  <c r="E485" i="51"/>
  <c r="C486" i="51"/>
  <c r="D486" i="51"/>
  <c r="E486" i="51"/>
  <c r="C487" i="51"/>
  <c r="D487" i="51"/>
  <c r="E487" i="51"/>
  <c r="C488" i="51"/>
  <c r="D488" i="51"/>
  <c r="E488" i="51"/>
  <c r="C489" i="51"/>
  <c r="D489" i="51"/>
  <c r="E489" i="51"/>
  <c r="C490" i="51"/>
  <c r="D490" i="51"/>
  <c r="E490" i="51"/>
  <c r="C491" i="51"/>
  <c r="D491" i="51"/>
  <c r="E491" i="51"/>
  <c r="C492" i="51"/>
  <c r="D492" i="51"/>
  <c r="E492" i="51"/>
  <c r="C493" i="51"/>
  <c r="D493" i="51"/>
  <c r="E493" i="51"/>
  <c r="C494" i="51"/>
  <c r="D494" i="51"/>
  <c r="E494" i="51"/>
  <c r="C495" i="51"/>
  <c r="D495" i="51"/>
  <c r="E495" i="51"/>
  <c r="C496" i="51"/>
  <c r="D496" i="51"/>
  <c r="E496" i="51"/>
  <c r="C497" i="51"/>
  <c r="D497" i="51"/>
  <c r="E497" i="51"/>
  <c r="C498" i="51"/>
  <c r="D498" i="51"/>
  <c r="E498" i="51"/>
  <c r="C499" i="51"/>
  <c r="D499" i="51"/>
  <c r="E499" i="51"/>
  <c r="C500" i="51"/>
  <c r="D500" i="51"/>
  <c r="E500" i="51"/>
  <c r="C501" i="51"/>
  <c r="D501" i="51"/>
  <c r="E501" i="51"/>
  <c r="C502" i="51"/>
  <c r="D502" i="51"/>
  <c r="E502" i="51"/>
  <c r="C503" i="51"/>
  <c r="D503" i="51"/>
  <c r="E503" i="51"/>
  <c r="C504" i="51"/>
  <c r="D504" i="51"/>
  <c r="E504" i="51"/>
  <c r="C505" i="51"/>
  <c r="D505" i="51"/>
  <c r="E505" i="51"/>
  <c r="C506" i="51"/>
  <c r="D506" i="51"/>
  <c r="E506" i="51"/>
  <c r="C507" i="51"/>
  <c r="D507" i="51"/>
  <c r="E507" i="51"/>
  <c r="C508" i="51"/>
  <c r="D508" i="51"/>
  <c r="E508" i="51"/>
  <c r="C509" i="51"/>
  <c r="D509" i="51"/>
  <c r="E509" i="51"/>
  <c r="C510" i="51"/>
  <c r="D510" i="51"/>
  <c r="E510" i="51"/>
  <c r="C511" i="51"/>
  <c r="D511" i="51"/>
  <c r="E511" i="51"/>
  <c r="C512" i="51"/>
  <c r="D512" i="51"/>
  <c r="E512" i="51"/>
  <c r="C513" i="51"/>
  <c r="D513" i="51"/>
  <c r="E513" i="51"/>
  <c r="C514" i="51"/>
  <c r="D514" i="51"/>
  <c r="E514" i="51"/>
  <c r="C515" i="51"/>
  <c r="D515" i="51"/>
  <c r="E515" i="51"/>
  <c r="C516" i="51"/>
  <c r="D516" i="51"/>
  <c r="E516" i="51"/>
  <c r="C517" i="51"/>
  <c r="D517" i="51"/>
  <c r="E517" i="51"/>
  <c r="C518" i="51"/>
  <c r="D518" i="51"/>
  <c r="E518" i="51"/>
  <c r="C519" i="51"/>
  <c r="D519" i="51"/>
  <c r="E519" i="51"/>
  <c r="C520" i="51"/>
  <c r="D520" i="51"/>
  <c r="E520" i="51"/>
  <c r="C521" i="51"/>
  <c r="D521" i="51"/>
  <c r="E521" i="51"/>
  <c r="C522" i="51"/>
  <c r="D522" i="51"/>
  <c r="E522" i="51"/>
  <c r="C523" i="51"/>
  <c r="D523" i="51"/>
  <c r="E523" i="51"/>
  <c r="C524" i="51"/>
  <c r="D524" i="51"/>
  <c r="E524" i="51"/>
  <c r="C525" i="51"/>
  <c r="D525" i="51"/>
  <c r="E525" i="51"/>
  <c r="C526" i="51"/>
  <c r="D526" i="51"/>
  <c r="E526" i="51"/>
  <c r="C527" i="51"/>
  <c r="D527" i="51"/>
  <c r="E527" i="51"/>
  <c r="C528" i="51"/>
  <c r="D528" i="51"/>
  <c r="E528" i="51"/>
  <c r="C529" i="51"/>
  <c r="D529" i="51"/>
  <c r="E529" i="51"/>
  <c r="C530" i="51"/>
  <c r="D530" i="51"/>
  <c r="E530" i="51"/>
  <c r="C531" i="51"/>
  <c r="D531" i="51"/>
  <c r="E531" i="51"/>
  <c r="C532" i="51"/>
  <c r="D532" i="51"/>
  <c r="E532" i="51"/>
  <c r="C533" i="51"/>
  <c r="D533" i="51"/>
  <c r="E533" i="51"/>
  <c r="C534" i="51"/>
  <c r="D534" i="51"/>
  <c r="E534" i="51"/>
  <c r="C535" i="51"/>
  <c r="D535" i="51"/>
  <c r="E535" i="51"/>
  <c r="C536" i="51"/>
  <c r="D536" i="51"/>
  <c r="E536" i="51"/>
  <c r="C537" i="51"/>
  <c r="D537" i="51"/>
  <c r="E537" i="51"/>
  <c r="C538" i="51"/>
  <c r="D538" i="51"/>
  <c r="E538" i="51"/>
  <c r="C539" i="51"/>
  <c r="D539" i="51"/>
  <c r="E539" i="51"/>
  <c r="C540" i="51"/>
  <c r="D540" i="51"/>
  <c r="E540" i="51"/>
  <c r="C541" i="51"/>
  <c r="D541" i="51"/>
  <c r="E541" i="51"/>
  <c r="C542" i="51"/>
  <c r="D542" i="51"/>
  <c r="E542" i="51"/>
  <c r="C543" i="51"/>
  <c r="D543" i="51"/>
  <c r="E543" i="51"/>
  <c r="C544" i="51"/>
  <c r="D544" i="51"/>
  <c r="E544" i="51"/>
  <c r="C545" i="51"/>
  <c r="D545" i="51"/>
  <c r="E545" i="51"/>
  <c r="C546" i="51"/>
  <c r="D546" i="51"/>
  <c r="E546" i="51"/>
  <c r="C547" i="51"/>
  <c r="D547" i="51"/>
  <c r="E547" i="51"/>
  <c r="C548" i="51"/>
  <c r="D548" i="51"/>
  <c r="E548" i="51"/>
  <c r="C549" i="51"/>
  <c r="D549" i="51"/>
  <c r="E549" i="51"/>
  <c r="C550" i="51"/>
  <c r="D550" i="51"/>
  <c r="E550" i="51"/>
  <c r="C551" i="51"/>
  <c r="D551" i="51"/>
  <c r="E551" i="51"/>
  <c r="C552" i="51"/>
  <c r="D552" i="51"/>
  <c r="E552" i="51"/>
  <c r="C553" i="51"/>
  <c r="D553" i="51"/>
  <c r="E553" i="51"/>
  <c r="C554" i="51"/>
  <c r="D554" i="51"/>
  <c r="E554" i="51"/>
  <c r="C555" i="51"/>
  <c r="D555" i="51"/>
  <c r="E555" i="51"/>
  <c r="C556" i="51"/>
  <c r="D556" i="51"/>
  <c r="E556" i="51"/>
  <c r="C557" i="51"/>
  <c r="D557" i="51"/>
  <c r="E557" i="51"/>
  <c r="C558" i="51"/>
  <c r="D558" i="51"/>
  <c r="E558" i="51"/>
  <c r="C559" i="51"/>
  <c r="D559" i="51"/>
  <c r="E559" i="51"/>
  <c r="C560" i="51"/>
  <c r="D560" i="51"/>
  <c r="E560" i="51"/>
  <c r="C561" i="51"/>
  <c r="D561" i="51"/>
  <c r="E561" i="51"/>
  <c r="C562" i="51"/>
  <c r="D562" i="51"/>
  <c r="E562" i="51"/>
  <c r="C563" i="51"/>
  <c r="D563" i="51"/>
  <c r="E563" i="51"/>
  <c r="C564" i="51"/>
  <c r="D564" i="51"/>
  <c r="E564" i="51"/>
  <c r="C565" i="51"/>
  <c r="D565" i="51"/>
  <c r="E565" i="51"/>
  <c r="C566" i="51"/>
  <c r="D566" i="51"/>
  <c r="E566" i="51"/>
  <c r="C567" i="51"/>
  <c r="D567" i="51"/>
  <c r="E567" i="51"/>
  <c r="C568" i="51"/>
  <c r="D568" i="51"/>
  <c r="E568" i="51"/>
  <c r="C569" i="51"/>
  <c r="D569" i="51"/>
  <c r="E569" i="51"/>
  <c r="C570" i="51"/>
  <c r="D570" i="51"/>
  <c r="E570" i="51"/>
  <c r="C571" i="51"/>
  <c r="D571" i="51"/>
  <c r="E571" i="51"/>
  <c r="C572" i="51"/>
  <c r="D572" i="51"/>
  <c r="E572" i="51"/>
  <c r="C573" i="51"/>
  <c r="D573" i="51"/>
  <c r="E573" i="51"/>
  <c r="C574" i="51"/>
  <c r="D574" i="51"/>
  <c r="E574" i="51"/>
  <c r="C575" i="51"/>
  <c r="D575" i="51"/>
  <c r="E575" i="51"/>
  <c r="C576" i="51"/>
  <c r="D576" i="51"/>
  <c r="E576" i="51"/>
  <c r="C577" i="51"/>
  <c r="D577" i="51"/>
  <c r="E577" i="51"/>
  <c r="C578" i="51"/>
  <c r="D578" i="51"/>
  <c r="E578" i="51"/>
  <c r="C579" i="51"/>
  <c r="D579" i="51"/>
  <c r="E579" i="51"/>
  <c r="C580" i="51"/>
  <c r="D580" i="51"/>
  <c r="E580" i="51"/>
  <c r="C581" i="51"/>
  <c r="D581" i="51"/>
  <c r="E581" i="51"/>
  <c r="C582" i="51"/>
  <c r="D582" i="51"/>
  <c r="E582" i="51"/>
  <c r="C583" i="51"/>
  <c r="D583" i="51"/>
  <c r="E583" i="51"/>
  <c r="C584" i="51"/>
  <c r="D584" i="51"/>
  <c r="E584" i="51"/>
  <c r="C585" i="51"/>
  <c r="D585" i="51"/>
  <c r="E585" i="51"/>
  <c r="C586" i="51"/>
  <c r="D586" i="51"/>
  <c r="E586" i="51"/>
  <c r="C587" i="51"/>
  <c r="D587" i="51"/>
  <c r="E587" i="51"/>
  <c r="C588" i="51"/>
  <c r="D588" i="51"/>
  <c r="E588" i="51"/>
  <c r="C589" i="51"/>
  <c r="D589" i="51"/>
  <c r="E589" i="51"/>
  <c r="C590" i="51"/>
  <c r="D590" i="51"/>
  <c r="E590" i="51"/>
  <c r="C591" i="51"/>
  <c r="D591" i="51"/>
  <c r="E591" i="51"/>
  <c r="C592" i="51"/>
  <c r="D592" i="51"/>
  <c r="E592" i="51"/>
  <c r="C593" i="51"/>
  <c r="D593" i="51"/>
  <c r="E593" i="51"/>
  <c r="C594" i="51"/>
  <c r="D594" i="51"/>
  <c r="E594" i="51"/>
  <c r="C595" i="51"/>
  <c r="D595" i="51"/>
  <c r="E595" i="51"/>
  <c r="C596" i="51"/>
  <c r="D596" i="51"/>
  <c r="E596" i="51"/>
  <c r="C597" i="51"/>
  <c r="D597" i="51"/>
  <c r="E597" i="51"/>
  <c r="C598" i="51"/>
  <c r="D598" i="51"/>
  <c r="E598" i="51"/>
  <c r="C599" i="51"/>
  <c r="D599" i="51"/>
  <c r="E599" i="51"/>
  <c r="C600" i="51"/>
  <c r="D600" i="51"/>
  <c r="E600" i="51"/>
  <c r="C601" i="51"/>
  <c r="D601" i="51"/>
  <c r="E601" i="51"/>
  <c r="C602" i="51"/>
  <c r="D602" i="51"/>
  <c r="E602" i="51"/>
  <c r="C603" i="51"/>
  <c r="D603" i="51"/>
  <c r="E603" i="51"/>
  <c r="C604" i="51"/>
  <c r="D604" i="51"/>
  <c r="E604" i="51"/>
  <c r="C605" i="51"/>
  <c r="D605" i="51"/>
  <c r="E605" i="51"/>
  <c r="C606" i="51"/>
  <c r="D606" i="51"/>
  <c r="E606" i="51"/>
  <c r="C607" i="51"/>
  <c r="D607" i="51"/>
  <c r="E607" i="51"/>
  <c r="C608" i="51"/>
  <c r="D608" i="51"/>
  <c r="E608" i="51"/>
  <c r="C609" i="51"/>
  <c r="D609" i="51"/>
  <c r="E609" i="51"/>
  <c r="C610" i="51"/>
  <c r="D610" i="51"/>
  <c r="E610" i="51"/>
  <c r="C611" i="51"/>
  <c r="D611" i="51"/>
  <c r="E611" i="51"/>
  <c r="C612" i="51"/>
  <c r="D612" i="51"/>
  <c r="E612" i="51"/>
  <c r="C613" i="51"/>
  <c r="D613" i="51"/>
  <c r="E613" i="51"/>
  <c r="C614" i="51"/>
  <c r="D614" i="51"/>
  <c r="E614" i="51"/>
  <c r="C615" i="51"/>
  <c r="D615" i="51"/>
  <c r="E615" i="51"/>
  <c r="C616" i="51"/>
  <c r="D616" i="51"/>
  <c r="E616" i="51"/>
  <c r="C617" i="51"/>
  <c r="D617" i="51"/>
  <c r="E617" i="51"/>
  <c r="C618" i="51"/>
  <c r="D618" i="51"/>
  <c r="E618" i="51"/>
  <c r="C619" i="51"/>
  <c r="D619" i="51"/>
  <c r="E619" i="51"/>
  <c r="C620" i="51"/>
  <c r="D620" i="51"/>
  <c r="E620" i="51"/>
  <c r="C621" i="51"/>
  <c r="D621" i="51"/>
  <c r="E621" i="51"/>
  <c r="C622" i="51"/>
  <c r="D622" i="51"/>
  <c r="E622" i="51"/>
  <c r="C623" i="51"/>
  <c r="D623" i="51"/>
  <c r="E623" i="51"/>
  <c r="C624" i="51"/>
  <c r="D624" i="51"/>
  <c r="E624" i="51"/>
  <c r="C625" i="51"/>
  <c r="D625" i="51"/>
  <c r="E625" i="51"/>
  <c r="C626" i="51"/>
  <c r="D626" i="51"/>
  <c r="E626" i="51"/>
  <c r="C627" i="51"/>
  <c r="D627" i="51"/>
  <c r="E627" i="51"/>
  <c r="C628" i="51"/>
  <c r="D628" i="51"/>
  <c r="E628" i="51"/>
  <c r="C629" i="51"/>
  <c r="D629" i="51"/>
  <c r="E629" i="51"/>
  <c r="C630" i="51"/>
  <c r="D630" i="51"/>
  <c r="E630" i="51"/>
  <c r="C631" i="51"/>
  <c r="D631" i="51"/>
  <c r="E631" i="51"/>
  <c r="C632" i="51"/>
  <c r="D632" i="51"/>
  <c r="E632" i="51"/>
  <c r="C633" i="51"/>
  <c r="D633" i="51"/>
  <c r="E633" i="51"/>
  <c r="C634" i="51"/>
  <c r="D634" i="51"/>
  <c r="E634" i="51"/>
  <c r="C635" i="51"/>
  <c r="D635" i="51"/>
  <c r="E635" i="51"/>
  <c r="C636" i="51"/>
  <c r="D636" i="51"/>
  <c r="E636" i="51"/>
  <c r="C637" i="51"/>
  <c r="D637" i="51"/>
  <c r="E637" i="51"/>
  <c r="C638" i="51"/>
  <c r="D638" i="51"/>
  <c r="E638" i="51"/>
  <c r="C639" i="51"/>
  <c r="D639" i="51"/>
  <c r="E639" i="51"/>
  <c r="C640" i="51"/>
  <c r="D640" i="51"/>
  <c r="E640" i="51"/>
  <c r="C641" i="51"/>
  <c r="D641" i="51"/>
  <c r="E641" i="51"/>
  <c r="C642" i="51"/>
  <c r="D642" i="51"/>
  <c r="E642" i="51"/>
  <c r="C643" i="51"/>
  <c r="D643" i="51"/>
  <c r="E643" i="51"/>
  <c r="C644" i="51"/>
  <c r="D644" i="51"/>
  <c r="E644" i="51"/>
  <c r="C645" i="51"/>
  <c r="D645" i="51"/>
  <c r="E645" i="51"/>
  <c r="C646" i="51"/>
  <c r="D646" i="51"/>
  <c r="E646" i="51"/>
  <c r="C647" i="51"/>
  <c r="D647" i="51"/>
  <c r="E647" i="51"/>
  <c r="C648" i="51"/>
  <c r="D648" i="51"/>
  <c r="E648" i="51"/>
  <c r="C649" i="51"/>
  <c r="D649" i="51"/>
  <c r="E649" i="51"/>
  <c r="C650" i="51"/>
  <c r="D650" i="51"/>
  <c r="E650" i="51"/>
  <c r="C651" i="51"/>
  <c r="D651" i="51"/>
  <c r="E651" i="51"/>
  <c r="C652" i="51"/>
  <c r="D652" i="51"/>
  <c r="E652" i="51"/>
  <c r="C653" i="51"/>
  <c r="D653" i="51"/>
  <c r="E653" i="51"/>
  <c r="C654" i="51"/>
  <c r="D654" i="51"/>
  <c r="E654" i="51"/>
  <c r="C655" i="51"/>
  <c r="D655" i="51"/>
  <c r="E655" i="51"/>
  <c r="C656" i="51"/>
  <c r="D656" i="51"/>
  <c r="E656" i="51"/>
  <c r="C657" i="51"/>
  <c r="D657" i="51"/>
  <c r="E657" i="51"/>
  <c r="C658" i="51"/>
  <c r="D658" i="51"/>
  <c r="E658" i="51"/>
  <c r="C659" i="51"/>
  <c r="D659" i="51"/>
  <c r="E659" i="51"/>
  <c r="C660" i="51"/>
  <c r="D660" i="51"/>
  <c r="E660" i="51"/>
  <c r="C661" i="51"/>
  <c r="D661" i="51"/>
  <c r="E661" i="51"/>
  <c r="C662" i="51"/>
  <c r="D662" i="51"/>
  <c r="E662" i="51"/>
  <c r="C663" i="51"/>
  <c r="D663" i="51"/>
  <c r="E663" i="51"/>
  <c r="C664" i="51"/>
  <c r="D664" i="51"/>
  <c r="E664" i="51"/>
  <c r="C665" i="51"/>
  <c r="D665" i="51"/>
  <c r="E665" i="51"/>
  <c r="C666" i="51"/>
  <c r="D666" i="51"/>
  <c r="E666" i="51"/>
  <c r="C667" i="51"/>
  <c r="D667" i="51"/>
  <c r="E667" i="51"/>
  <c r="C668" i="51"/>
  <c r="D668" i="51"/>
  <c r="E668" i="51"/>
  <c r="C669" i="51"/>
  <c r="D669" i="51"/>
  <c r="E669" i="51"/>
  <c r="C670" i="51"/>
  <c r="D670" i="51"/>
  <c r="E670" i="51"/>
  <c r="C671" i="51"/>
  <c r="D671" i="51"/>
  <c r="E671" i="51"/>
  <c r="C672" i="51"/>
  <c r="D672" i="51"/>
  <c r="E672" i="51"/>
  <c r="C673" i="51"/>
  <c r="D673" i="51"/>
  <c r="E673" i="51"/>
  <c r="C674" i="51"/>
  <c r="D674" i="51"/>
  <c r="E674" i="51"/>
  <c r="C675" i="51"/>
  <c r="D675" i="51"/>
  <c r="E675" i="51"/>
  <c r="C676" i="51"/>
  <c r="D676" i="51"/>
  <c r="E676" i="51"/>
  <c r="C677" i="51"/>
  <c r="D677" i="51"/>
  <c r="E677" i="51"/>
  <c r="C678" i="51"/>
  <c r="D678" i="51"/>
  <c r="E678" i="51"/>
  <c r="C679" i="51"/>
  <c r="D679" i="51"/>
  <c r="E679" i="51"/>
  <c r="C680" i="51"/>
  <c r="D680" i="51"/>
  <c r="E680" i="51"/>
  <c r="C681" i="51"/>
  <c r="D681" i="51"/>
  <c r="E681" i="51"/>
  <c r="C682" i="51"/>
  <c r="D682" i="51"/>
  <c r="E682" i="51"/>
  <c r="C683" i="51"/>
  <c r="D683" i="51"/>
  <c r="E683" i="51"/>
  <c r="C684" i="51"/>
  <c r="D684" i="51"/>
  <c r="E684" i="51"/>
  <c r="C685" i="51"/>
  <c r="D685" i="51"/>
  <c r="E685" i="51"/>
  <c r="C686" i="51"/>
  <c r="D686" i="51"/>
  <c r="E686" i="51"/>
  <c r="C687" i="51"/>
  <c r="D687" i="51"/>
  <c r="E687" i="51"/>
  <c r="C688" i="51"/>
  <c r="D688" i="51"/>
  <c r="E688" i="51"/>
  <c r="C689" i="51"/>
  <c r="D689" i="51"/>
  <c r="E689" i="51"/>
  <c r="C690" i="51"/>
  <c r="D690" i="51"/>
  <c r="E690" i="51"/>
  <c r="C691" i="51"/>
  <c r="D691" i="51"/>
  <c r="E691" i="51"/>
  <c r="C692" i="51"/>
  <c r="D692" i="51"/>
  <c r="E692" i="51"/>
  <c r="C693" i="51"/>
  <c r="D693" i="51"/>
  <c r="E693" i="51"/>
  <c r="C694" i="51"/>
  <c r="D694" i="51"/>
  <c r="E694" i="51"/>
  <c r="C695" i="51"/>
  <c r="D695" i="51"/>
  <c r="E695" i="51"/>
  <c r="C696" i="51"/>
  <c r="D696" i="51"/>
  <c r="E696" i="51"/>
  <c r="C697" i="51"/>
  <c r="D697" i="51"/>
  <c r="E697" i="51"/>
  <c r="C698" i="51"/>
  <c r="D698" i="51"/>
  <c r="E698" i="51"/>
  <c r="C699" i="51"/>
  <c r="D699" i="51"/>
  <c r="E699" i="51"/>
  <c r="C700" i="51"/>
  <c r="D700" i="51"/>
  <c r="E700" i="51"/>
  <c r="C701" i="51"/>
  <c r="D701" i="51"/>
  <c r="E701" i="51"/>
  <c r="C702" i="51"/>
  <c r="D702" i="51"/>
  <c r="E702" i="51"/>
  <c r="C703" i="51"/>
  <c r="D703" i="51"/>
  <c r="E703" i="51"/>
  <c r="C704" i="51"/>
  <c r="D704" i="51"/>
  <c r="E704" i="51"/>
  <c r="C705" i="51"/>
  <c r="D705" i="51"/>
  <c r="E705" i="51"/>
  <c r="C706" i="51"/>
  <c r="D706" i="51"/>
  <c r="E706" i="51"/>
  <c r="C707" i="51"/>
  <c r="D707" i="51"/>
  <c r="E707" i="51"/>
  <c r="C708" i="51"/>
  <c r="D708" i="51"/>
  <c r="E708" i="51"/>
  <c r="C709" i="51"/>
  <c r="D709" i="51"/>
  <c r="E709" i="51"/>
  <c r="C710" i="51"/>
  <c r="D710" i="51"/>
  <c r="E710" i="51"/>
  <c r="C711" i="51"/>
  <c r="D711" i="51"/>
  <c r="E711" i="51"/>
  <c r="C712" i="51"/>
  <c r="D712" i="51"/>
  <c r="E712" i="51"/>
  <c r="C713" i="51"/>
  <c r="D713" i="51"/>
  <c r="E713" i="51"/>
  <c r="C714" i="51"/>
  <c r="D714" i="51"/>
  <c r="E714" i="51"/>
  <c r="C715" i="51"/>
  <c r="D715" i="51"/>
  <c r="E715" i="51"/>
  <c r="C716" i="51"/>
  <c r="D716" i="51"/>
  <c r="E716" i="51"/>
  <c r="C717" i="51"/>
  <c r="D717" i="51"/>
  <c r="E717" i="51"/>
  <c r="C718" i="51"/>
  <c r="D718" i="51"/>
  <c r="E718" i="51"/>
  <c r="C719" i="51"/>
  <c r="D719" i="51"/>
  <c r="E719" i="51"/>
  <c r="C720" i="51"/>
  <c r="D720" i="51"/>
  <c r="E720" i="51"/>
  <c r="C721" i="51"/>
  <c r="D721" i="51"/>
  <c r="E721" i="51"/>
  <c r="C722" i="51"/>
  <c r="D722" i="51"/>
  <c r="E722" i="51"/>
  <c r="C723" i="51"/>
  <c r="D723" i="51"/>
  <c r="E723" i="51"/>
  <c r="C724" i="51"/>
  <c r="D724" i="51"/>
  <c r="E724" i="51"/>
  <c r="C725" i="51"/>
  <c r="D725" i="51"/>
  <c r="E725" i="51"/>
  <c r="C726" i="51"/>
  <c r="D726" i="51"/>
  <c r="E726" i="51"/>
  <c r="C727" i="51"/>
  <c r="D727" i="51"/>
  <c r="E727" i="51"/>
  <c r="C728" i="51"/>
  <c r="D728" i="51"/>
  <c r="E728" i="51"/>
  <c r="C729" i="51"/>
  <c r="D729" i="51"/>
  <c r="E729" i="51"/>
  <c r="C730" i="51"/>
  <c r="D730" i="51"/>
  <c r="E730" i="51"/>
  <c r="C731" i="51"/>
  <c r="D731" i="51"/>
  <c r="E731" i="51"/>
  <c r="C732" i="51"/>
  <c r="D732" i="51"/>
  <c r="E732" i="51"/>
  <c r="C733" i="51"/>
  <c r="D733" i="51"/>
  <c r="E733" i="51"/>
  <c r="C734" i="51"/>
  <c r="D734" i="51"/>
  <c r="E734" i="51"/>
  <c r="C735" i="51"/>
  <c r="D735" i="51"/>
  <c r="E735" i="51"/>
  <c r="C736" i="51"/>
  <c r="D736" i="51"/>
  <c r="E736" i="51"/>
  <c r="C737" i="51"/>
  <c r="D737" i="51"/>
  <c r="E737" i="51"/>
  <c r="C738" i="51"/>
  <c r="D738" i="51"/>
  <c r="E738" i="51"/>
  <c r="C739" i="51"/>
  <c r="D739" i="51"/>
  <c r="E739" i="51"/>
  <c r="C740" i="51"/>
  <c r="D740" i="51"/>
  <c r="E740" i="51"/>
  <c r="C741" i="51"/>
  <c r="D741" i="51"/>
  <c r="E741" i="51"/>
  <c r="C742" i="51"/>
  <c r="D742" i="51"/>
  <c r="E742" i="51"/>
  <c r="C743" i="51"/>
  <c r="D743" i="51"/>
  <c r="E743" i="51"/>
  <c r="C744" i="51"/>
  <c r="D744" i="51"/>
  <c r="E744" i="51"/>
  <c r="C745" i="51"/>
  <c r="D745" i="51"/>
  <c r="E745" i="51"/>
  <c r="C746" i="51"/>
  <c r="D746" i="51"/>
  <c r="E746" i="51"/>
  <c r="C747" i="51"/>
  <c r="D747" i="51"/>
  <c r="E747" i="51"/>
  <c r="C748" i="51"/>
  <c r="D748" i="51"/>
  <c r="E748" i="51"/>
  <c r="C749" i="51"/>
  <c r="D749" i="51"/>
  <c r="E749" i="51"/>
  <c r="C750" i="51"/>
  <c r="D750" i="51"/>
  <c r="E750" i="51"/>
  <c r="C751" i="51"/>
  <c r="D751" i="51"/>
  <c r="E751" i="51"/>
  <c r="C752" i="51"/>
  <c r="D752" i="51"/>
  <c r="E752" i="51"/>
  <c r="C753" i="51"/>
  <c r="D753" i="51"/>
  <c r="E753" i="51"/>
  <c r="C754" i="51"/>
  <c r="D754" i="51"/>
  <c r="E754" i="51"/>
  <c r="C755" i="51"/>
  <c r="D755" i="51"/>
  <c r="E755" i="51"/>
  <c r="C756" i="51"/>
  <c r="D756" i="51"/>
  <c r="E756" i="51"/>
  <c r="C757" i="51"/>
  <c r="D757" i="51"/>
  <c r="E757" i="51"/>
  <c r="C758" i="51"/>
  <c r="D758" i="51"/>
  <c r="E758" i="51"/>
  <c r="C759" i="51"/>
  <c r="D759" i="51"/>
  <c r="E759" i="51"/>
  <c r="C760" i="51"/>
  <c r="D760" i="51"/>
  <c r="E760" i="51"/>
  <c r="C761" i="51"/>
  <c r="D761" i="51"/>
  <c r="E761" i="51"/>
  <c r="C762" i="51"/>
  <c r="D762" i="51"/>
  <c r="E762" i="51"/>
  <c r="C763" i="51"/>
  <c r="D763" i="51"/>
  <c r="E763" i="51"/>
  <c r="C764" i="51"/>
  <c r="D764" i="51"/>
  <c r="E764" i="51"/>
  <c r="C765" i="51"/>
  <c r="D765" i="51"/>
  <c r="E765" i="51"/>
  <c r="C766" i="51"/>
  <c r="D766" i="51"/>
  <c r="E766" i="51"/>
  <c r="C767" i="51"/>
  <c r="D767" i="51"/>
  <c r="E767" i="51"/>
  <c r="C768" i="51"/>
  <c r="D768" i="51"/>
  <c r="E768" i="51"/>
  <c r="C769" i="51"/>
  <c r="D769" i="51"/>
  <c r="E769" i="51"/>
  <c r="C770" i="51"/>
  <c r="D770" i="51"/>
  <c r="E770" i="51"/>
  <c r="C771" i="51"/>
  <c r="D771" i="51"/>
  <c r="E771" i="51"/>
  <c r="C772" i="51"/>
  <c r="D772" i="51"/>
  <c r="E772" i="51"/>
  <c r="C773" i="51"/>
  <c r="D773" i="51"/>
  <c r="E773" i="51"/>
  <c r="C774" i="51"/>
  <c r="D774" i="51"/>
  <c r="E774" i="51"/>
  <c r="C775" i="51"/>
  <c r="D775" i="51"/>
  <c r="E775" i="51"/>
  <c r="C776" i="51"/>
  <c r="D776" i="51"/>
  <c r="E776" i="51"/>
  <c r="C777" i="51"/>
  <c r="D777" i="51"/>
  <c r="E777" i="51"/>
  <c r="C778" i="51"/>
  <c r="D778" i="51"/>
  <c r="E778" i="51"/>
  <c r="C779" i="51"/>
  <c r="D779" i="51"/>
  <c r="E779" i="51"/>
  <c r="C780" i="51"/>
  <c r="D780" i="51"/>
  <c r="E780" i="51"/>
  <c r="C781" i="51"/>
  <c r="D781" i="51"/>
  <c r="E781" i="51"/>
  <c r="C782" i="51"/>
  <c r="D782" i="51"/>
  <c r="E782" i="51"/>
  <c r="C783" i="51"/>
  <c r="D783" i="51"/>
  <c r="E783" i="51"/>
  <c r="C784" i="51"/>
  <c r="D784" i="51"/>
  <c r="E784" i="51"/>
  <c r="C785" i="51"/>
  <c r="D785" i="51"/>
  <c r="E785" i="51"/>
  <c r="C786" i="51"/>
  <c r="D786" i="51"/>
  <c r="E786" i="51"/>
  <c r="C787" i="51"/>
  <c r="D787" i="51"/>
  <c r="E787" i="51"/>
  <c r="C788" i="51"/>
  <c r="D788" i="51"/>
  <c r="E788" i="51"/>
  <c r="C789" i="51"/>
  <c r="D789" i="51"/>
  <c r="E789" i="51"/>
  <c r="C790" i="51"/>
  <c r="D790" i="51"/>
  <c r="E790" i="51"/>
  <c r="C791" i="51"/>
  <c r="D791" i="51"/>
  <c r="E791" i="51"/>
  <c r="C792" i="51"/>
  <c r="D792" i="51"/>
  <c r="E792" i="51"/>
  <c r="C793" i="51"/>
  <c r="D793" i="51"/>
  <c r="E793" i="51"/>
  <c r="C794" i="51"/>
  <c r="D794" i="51"/>
  <c r="E794" i="51"/>
  <c r="C795" i="51"/>
  <c r="D795" i="51"/>
  <c r="E795" i="51"/>
  <c r="C796" i="51"/>
  <c r="D796" i="51"/>
  <c r="E796" i="51"/>
  <c r="C797" i="51"/>
  <c r="D797" i="51"/>
  <c r="E797" i="51"/>
  <c r="C798" i="51"/>
  <c r="D798" i="51"/>
  <c r="E798" i="51"/>
  <c r="C799" i="51"/>
  <c r="D799" i="51"/>
  <c r="E799" i="51"/>
  <c r="C800" i="51"/>
  <c r="D800" i="51"/>
  <c r="E800" i="51"/>
  <c r="C801" i="51"/>
  <c r="D801" i="51"/>
  <c r="E801" i="51"/>
  <c r="C802" i="51"/>
  <c r="D802" i="51"/>
  <c r="E802" i="51"/>
  <c r="C803" i="51"/>
  <c r="D803" i="51"/>
  <c r="E803" i="51"/>
  <c r="C804" i="51"/>
  <c r="D804" i="51"/>
  <c r="E804" i="51"/>
  <c r="C805" i="51"/>
  <c r="D805" i="51"/>
  <c r="E805" i="51"/>
  <c r="C806" i="51"/>
  <c r="D806" i="51"/>
  <c r="E806" i="51"/>
  <c r="C807" i="51"/>
  <c r="D807" i="51"/>
  <c r="E807" i="51"/>
  <c r="C808" i="51"/>
  <c r="D808" i="51"/>
  <c r="E808" i="51"/>
  <c r="C809" i="51"/>
  <c r="D809" i="51"/>
  <c r="E809" i="51"/>
  <c r="C810" i="51"/>
  <c r="D810" i="51"/>
  <c r="E810" i="51"/>
  <c r="C811" i="51"/>
  <c r="D811" i="51"/>
  <c r="E811" i="51"/>
  <c r="C812" i="51"/>
  <c r="D812" i="51"/>
  <c r="E812" i="51"/>
  <c r="C813" i="51"/>
  <c r="D813" i="51"/>
  <c r="E813" i="51"/>
  <c r="C814" i="51"/>
  <c r="D814" i="51"/>
  <c r="E814" i="51"/>
  <c r="C815" i="51"/>
  <c r="D815" i="51"/>
  <c r="E815" i="51"/>
  <c r="C816" i="51"/>
  <c r="D816" i="51"/>
  <c r="E816" i="51"/>
  <c r="C817" i="51"/>
  <c r="D817" i="51"/>
  <c r="E817" i="51"/>
  <c r="C818" i="51"/>
  <c r="D818" i="51"/>
  <c r="E818" i="51"/>
  <c r="C819" i="51"/>
  <c r="D819" i="51"/>
  <c r="E819" i="51"/>
  <c r="C820" i="51"/>
  <c r="D820" i="51"/>
  <c r="E820" i="51"/>
  <c r="C821" i="51"/>
  <c r="D821" i="51"/>
  <c r="E821" i="51"/>
  <c r="C822" i="51"/>
  <c r="D822" i="51"/>
  <c r="E822" i="51"/>
  <c r="C823" i="51"/>
  <c r="D823" i="51"/>
  <c r="E823" i="51"/>
  <c r="C824" i="51"/>
  <c r="D824" i="51"/>
  <c r="E824" i="51"/>
  <c r="C825" i="51"/>
  <c r="D825" i="51"/>
  <c r="E825" i="51"/>
  <c r="C826" i="51"/>
  <c r="D826" i="51"/>
  <c r="E826" i="51"/>
  <c r="C827" i="51"/>
  <c r="D827" i="51"/>
  <c r="E827" i="51"/>
  <c r="C828" i="51"/>
  <c r="D828" i="51"/>
  <c r="E828" i="51"/>
  <c r="C829" i="51"/>
  <c r="D829" i="51"/>
  <c r="E829" i="51"/>
  <c r="C830" i="51"/>
  <c r="D830" i="51"/>
  <c r="E830" i="51"/>
  <c r="C831" i="51"/>
  <c r="D831" i="51"/>
  <c r="E831" i="51"/>
  <c r="C832" i="51"/>
  <c r="D832" i="51"/>
  <c r="E832" i="51"/>
  <c r="C833" i="51"/>
  <c r="D833" i="51"/>
  <c r="E833" i="51"/>
  <c r="C834" i="51"/>
  <c r="D834" i="51"/>
  <c r="E834" i="51"/>
  <c r="C835" i="51"/>
  <c r="D835" i="51"/>
  <c r="E835" i="51"/>
  <c r="C836" i="51"/>
  <c r="D836" i="51"/>
  <c r="E836" i="51"/>
  <c r="C837" i="51"/>
  <c r="D837" i="51"/>
  <c r="E837" i="51"/>
  <c r="C838" i="51"/>
  <c r="D838" i="51"/>
  <c r="E838" i="51"/>
  <c r="C839" i="51"/>
  <c r="D839" i="51"/>
  <c r="E839" i="51"/>
  <c r="C840" i="51"/>
  <c r="D840" i="51"/>
  <c r="E840" i="51"/>
  <c r="C841" i="51"/>
  <c r="D841" i="51"/>
  <c r="E841" i="51"/>
  <c r="C842" i="51"/>
  <c r="D842" i="51"/>
  <c r="E842" i="51"/>
  <c r="C843" i="51"/>
  <c r="D843" i="51"/>
  <c r="E843" i="51"/>
  <c r="C844" i="51"/>
  <c r="D844" i="51"/>
  <c r="E844" i="51"/>
  <c r="C845" i="51"/>
  <c r="D845" i="51"/>
  <c r="E845" i="51"/>
  <c r="C846" i="51"/>
  <c r="D846" i="51"/>
  <c r="E846" i="51"/>
  <c r="C847" i="51"/>
  <c r="D847" i="51"/>
  <c r="E847" i="51"/>
  <c r="C848" i="51"/>
  <c r="D848" i="51"/>
  <c r="E848" i="51"/>
  <c r="C849" i="51"/>
  <c r="D849" i="51"/>
  <c r="E849" i="51"/>
  <c r="C850" i="51"/>
  <c r="D850" i="51"/>
  <c r="E850" i="51"/>
  <c r="C851" i="51"/>
  <c r="D851" i="51"/>
  <c r="E851" i="51"/>
  <c r="C852" i="51"/>
  <c r="D852" i="51"/>
  <c r="E852" i="51"/>
  <c r="C853" i="51"/>
  <c r="D853" i="51"/>
  <c r="E853" i="51"/>
  <c r="C854" i="51"/>
  <c r="D854" i="51"/>
  <c r="E854" i="51"/>
  <c r="C855" i="51"/>
  <c r="D855" i="51"/>
  <c r="E855" i="51"/>
  <c r="C856" i="51"/>
  <c r="D856" i="51"/>
  <c r="E856" i="51"/>
  <c r="C857" i="51"/>
  <c r="D857" i="51"/>
  <c r="E857" i="51"/>
  <c r="C858" i="51"/>
  <c r="D858" i="51"/>
  <c r="E858" i="51"/>
  <c r="C859" i="51"/>
  <c r="D859" i="51"/>
  <c r="E859" i="51"/>
  <c r="C860" i="51"/>
  <c r="D860" i="51"/>
  <c r="E860" i="51"/>
  <c r="C861" i="51"/>
  <c r="D861" i="51"/>
  <c r="E861" i="51"/>
  <c r="C862" i="51"/>
  <c r="D862" i="51"/>
  <c r="E862" i="51"/>
  <c r="C863" i="51"/>
  <c r="D863" i="51"/>
  <c r="E863" i="51"/>
  <c r="C864" i="51"/>
  <c r="D864" i="51"/>
  <c r="E864" i="51"/>
  <c r="C865" i="51"/>
  <c r="D865" i="51"/>
  <c r="E865" i="51"/>
  <c r="C866" i="51"/>
  <c r="D866" i="51"/>
  <c r="E866" i="51"/>
  <c r="C867" i="51"/>
  <c r="D867" i="51"/>
  <c r="E867" i="51"/>
  <c r="C868" i="51"/>
  <c r="D868" i="51"/>
  <c r="E868" i="51"/>
  <c r="C869" i="51"/>
  <c r="D869" i="51"/>
  <c r="E869" i="51"/>
  <c r="C870" i="51"/>
  <c r="D870" i="51"/>
  <c r="E870" i="51"/>
  <c r="C871" i="51"/>
  <c r="D871" i="51"/>
  <c r="E871" i="51"/>
  <c r="C872" i="51"/>
  <c r="D872" i="51"/>
  <c r="E872" i="51"/>
  <c r="C873" i="51"/>
  <c r="D873" i="51"/>
  <c r="E873" i="51"/>
  <c r="C874" i="51"/>
  <c r="D874" i="51"/>
  <c r="E874" i="51"/>
  <c r="C875" i="51"/>
  <c r="D875" i="51"/>
  <c r="E875" i="51"/>
  <c r="C876" i="51"/>
  <c r="D876" i="51"/>
  <c r="E876" i="51"/>
  <c r="C877" i="51"/>
  <c r="D877" i="51"/>
  <c r="E877" i="51"/>
  <c r="C878" i="51"/>
  <c r="D878" i="51"/>
  <c r="E878" i="51"/>
  <c r="C879" i="51"/>
  <c r="D879" i="51"/>
  <c r="E879" i="51"/>
  <c r="C880" i="51"/>
  <c r="D880" i="51"/>
  <c r="E880" i="51"/>
  <c r="C881" i="51"/>
  <c r="D881" i="51"/>
  <c r="E881" i="51"/>
  <c r="C882" i="51"/>
  <c r="D882" i="51"/>
  <c r="E882" i="51"/>
  <c r="C883" i="51"/>
  <c r="D883" i="51"/>
  <c r="E883" i="51"/>
  <c r="C884" i="51"/>
  <c r="D884" i="51"/>
  <c r="E884" i="51"/>
  <c r="C885" i="51"/>
  <c r="D885" i="51"/>
  <c r="E885" i="51"/>
  <c r="C886" i="51"/>
  <c r="D886" i="51"/>
  <c r="E886" i="51"/>
  <c r="C887" i="51"/>
  <c r="D887" i="51"/>
  <c r="E887" i="51"/>
  <c r="C888" i="51"/>
  <c r="D888" i="51"/>
  <c r="E888" i="51"/>
  <c r="C889" i="51"/>
  <c r="D889" i="51"/>
  <c r="E889" i="51"/>
  <c r="C890" i="51"/>
  <c r="D890" i="51"/>
  <c r="E890" i="51"/>
  <c r="C891" i="51"/>
  <c r="D891" i="51"/>
  <c r="E891" i="51"/>
  <c r="C892" i="51"/>
  <c r="D892" i="51"/>
  <c r="E892" i="51"/>
  <c r="C893" i="51"/>
  <c r="D893" i="51"/>
  <c r="E893" i="51"/>
  <c r="C894" i="51"/>
  <c r="D894" i="51"/>
  <c r="E894" i="51"/>
  <c r="C895" i="51"/>
  <c r="D895" i="51"/>
  <c r="E895" i="51"/>
  <c r="C896" i="51"/>
  <c r="D896" i="51"/>
  <c r="E896" i="51"/>
  <c r="C897" i="51"/>
  <c r="D897" i="51"/>
  <c r="E897" i="51"/>
  <c r="C898" i="51"/>
  <c r="D898" i="51"/>
  <c r="E898" i="51"/>
  <c r="C899" i="51"/>
  <c r="D899" i="51"/>
  <c r="E899" i="51"/>
  <c r="C900" i="51"/>
  <c r="D900" i="51"/>
  <c r="E900" i="51"/>
  <c r="C901" i="51"/>
  <c r="D901" i="51"/>
  <c r="E901" i="51"/>
  <c r="C902" i="51"/>
  <c r="D902" i="51"/>
  <c r="E902" i="51"/>
  <c r="C903" i="51"/>
  <c r="D903" i="51"/>
  <c r="E903" i="51"/>
  <c r="C904" i="51"/>
  <c r="D904" i="51"/>
  <c r="E904" i="51"/>
  <c r="C905" i="51"/>
  <c r="D905" i="51"/>
  <c r="E905" i="51"/>
  <c r="C906" i="51"/>
  <c r="D906" i="51"/>
  <c r="E906" i="51"/>
  <c r="C907" i="51"/>
  <c r="D907" i="51"/>
  <c r="E907" i="51"/>
  <c r="C908" i="51"/>
  <c r="D908" i="51"/>
  <c r="E908" i="51"/>
  <c r="C909" i="51"/>
  <c r="D909" i="51"/>
  <c r="E909" i="51"/>
  <c r="C910" i="51"/>
  <c r="D910" i="51"/>
  <c r="E910" i="51"/>
  <c r="C911" i="51"/>
  <c r="D911" i="51"/>
  <c r="E911" i="51"/>
  <c r="C912" i="51"/>
  <c r="D912" i="51"/>
  <c r="E912" i="51"/>
  <c r="C913" i="51"/>
  <c r="D913" i="51"/>
  <c r="E913" i="51"/>
  <c r="C914" i="51"/>
  <c r="D914" i="51"/>
  <c r="E914" i="51"/>
  <c r="C915" i="51"/>
  <c r="D915" i="51"/>
  <c r="E915" i="51"/>
  <c r="C916" i="51"/>
  <c r="D916" i="51"/>
  <c r="E916" i="51"/>
  <c r="C917" i="51"/>
  <c r="D917" i="51"/>
  <c r="E917" i="51"/>
  <c r="C918" i="51"/>
  <c r="D918" i="51"/>
  <c r="E918" i="51"/>
  <c r="C919" i="51"/>
  <c r="D919" i="51"/>
  <c r="E919" i="51"/>
  <c r="C920" i="51"/>
  <c r="D920" i="51"/>
  <c r="E920" i="51"/>
  <c r="C921" i="51"/>
  <c r="D921" i="51"/>
  <c r="E921" i="51"/>
  <c r="C922" i="51"/>
  <c r="D922" i="51"/>
  <c r="E922" i="51"/>
  <c r="C923" i="51"/>
  <c r="D923" i="51"/>
  <c r="E923" i="51"/>
  <c r="C924" i="51"/>
  <c r="D924" i="51"/>
  <c r="E924" i="51"/>
  <c r="C925" i="51"/>
  <c r="D925" i="51"/>
  <c r="E925" i="51"/>
  <c r="C926" i="51"/>
  <c r="D926" i="51"/>
  <c r="E926" i="51"/>
  <c r="C927" i="51"/>
  <c r="D927" i="51"/>
  <c r="E927" i="51"/>
  <c r="C928" i="51"/>
  <c r="D928" i="51"/>
  <c r="E928" i="51"/>
  <c r="C929" i="51"/>
  <c r="D929" i="51"/>
  <c r="E929" i="51"/>
  <c r="C930" i="51"/>
  <c r="D930" i="51"/>
  <c r="E930" i="51"/>
  <c r="C931" i="51"/>
  <c r="D931" i="51"/>
  <c r="E931" i="51"/>
  <c r="C932" i="51"/>
  <c r="D932" i="51"/>
  <c r="E932" i="51"/>
  <c r="C933" i="51"/>
  <c r="D933" i="51"/>
  <c r="E933" i="51"/>
  <c r="C934" i="51"/>
  <c r="D934" i="51"/>
  <c r="E934" i="51"/>
  <c r="C935" i="51"/>
  <c r="D935" i="51"/>
  <c r="E935" i="51"/>
  <c r="C936" i="51"/>
  <c r="D936" i="51"/>
  <c r="E936" i="51"/>
  <c r="C937" i="51"/>
  <c r="D937" i="51"/>
  <c r="E937" i="51"/>
  <c r="C938" i="51"/>
  <c r="D938" i="51"/>
  <c r="E938" i="51"/>
  <c r="C939" i="51"/>
  <c r="D939" i="51"/>
  <c r="E939" i="51"/>
  <c r="C940" i="51"/>
  <c r="D940" i="51"/>
  <c r="E940" i="51"/>
  <c r="C941" i="51"/>
  <c r="D941" i="51"/>
  <c r="E941" i="51"/>
  <c r="C942" i="51"/>
  <c r="D942" i="51"/>
  <c r="E942" i="51"/>
  <c r="C943" i="51"/>
  <c r="D943" i="51"/>
  <c r="E943" i="51"/>
  <c r="C944" i="51"/>
  <c r="D944" i="51"/>
  <c r="E944" i="51"/>
  <c r="C945" i="51"/>
  <c r="D945" i="51"/>
  <c r="E945" i="51"/>
  <c r="C946" i="51"/>
  <c r="D946" i="51"/>
  <c r="E946" i="51"/>
  <c r="C947" i="51"/>
  <c r="D947" i="51"/>
  <c r="E947" i="51"/>
  <c r="C948" i="51"/>
  <c r="D948" i="51"/>
  <c r="E948" i="51"/>
  <c r="C949" i="51"/>
  <c r="D949" i="51"/>
  <c r="E949" i="51"/>
  <c r="C950" i="51"/>
  <c r="D950" i="51"/>
  <c r="E950" i="51"/>
  <c r="C951" i="51"/>
  <c r="D951" i="51"/>
  <c r="E951" i="51"/>
  <c r="C952" i="51"/>
  <c r="D952" i="51"/>
  <c r="E952" i="51"/>
  <c r="C953" i="51"/>
  <c r="D953" i="51"/>
  <c r="E953" i="51"/>
  <c r="C954" i="51"/>
  <c r="D954" i="51"/>
  <c r="E954" i="51"/>
  <c r="C955" i="51"/>
  <c r="D955" i="51"/>
  <c r="E955" i="51"/>
  <c r="C956" i="51"/>
  <c r="D956" i="51"/>
  <c r="E956" i="51"/>
  <c r="C957" i="51"/>
  <c r="D957" i="51"/>
  <c r="E957" i="51"/>
  <c r="C958" i="51"/>
  <c r="D958" i="51"/>
  <c r="E958" i="51"/>
  <c r="C959" i="51"/>
  <c r="D959" i="51"/>
  <c r="E959" i="51"/>
  <c r="C960" i="51"/>
  <c r="D960" i="51"/>
  <c r="E960" i="51"/>
  <c r="C961" i="51"/>
  <c r="D961" i="51"/>
  <c r="E961" i="51"/>
  <c r="C962" i="51"/>
  <c r="D962" i="51"/>
  <c r="E962" i="51"/>
  <c r="C963" i="51"/>
  <c r="D963" i="51"/>
  <c r="E963" i="51"/>
  <c r="C964" i="51"/>
  <c r="D964" i="51"/>
  <c r="E964" i="51"/>
  <c r="C965" i="51"/>
  <c r="D965" i="51"/>
  <c r="E965" i="51"/>
  <c r="C966" i="51"/>
  <c r="D966" i="51"/>
  <c r="E966" i="51"/>
  <c r="C967" i="51"/>
  <c r="D967" i="51"/>
  <c r="E967" i="51"/>
  <c r="C968" i="51"/>
  <c r="D968" i="51"/>
  <c r="E968" i="51"/>
  <c r="C969" i="51"/>
  <c r="D969" i="51"/>
  <c r="E969" i="51"/>
  <c r="C970" i="51"/>
  <c r="D970" i="51"/>
  <c r="E970" i="51"/>
  <c r="C971" i="51"/>
  <c r="D971" i="51"/>
  <c r="E971" i="51"/>
  <c r="C972" i="51"/>
  <c r="D972" i="51"/>
  <c r="E972" i="51"/>
  <c r="C973" i="51"/>
  <c r="D973" i="51"/>
  <c r="E973" i="51"/>
  <c r="C974" i="51"/>
  <c r="D974" i="51"/>
  <c r="E974" i="51"/>
  <c r="C975" i="51"/>
  <c r="D975" i="51"/>
  <c r="E975" i="51"/>
  <c r="C976" i="51"/>
  <c r="D976" i="51"/>
  <c r="E976" i="51"/>
  <c r="C977" i="51"/>
  <c r="D977" i="51"/>
  <c r="E977" i="51"/>
  <c r="C978" i="51"/>
  <c r="D978" i="51"/>
  <c r="E978" i="51"/>
  <c r="C979" i="51"/>
  <c r="D979" i="51"/>
  <c r="E979" i="51"/>
  <c r="C980" i="51"/>
  <c r="D980" i="51"/>
  <c r="E980" i="51"/>
  <c r="C981" i="51"/>
  <c r="D981" i="51"/>
  <c r="E981" i="51"/>
  <c r="C982" i="51"/>
  <c r="D982" i="51"/>
  <c r="E982" i="51"/>
  <c r="C983" i="51"/>
  <c r="D983" i="51"/>
  <c r="E983" i="51"/>
  <c r="C984" i="51"/>
  <c r="D984" i="51"/>
  <c r="E984" i="51"/>
  <c r="C985" i="51"/>
  <c r="D985" i="51"/>
  <c r="E985" i="51"/>
  <c r="C986" i="51"/>
  <c r="D986" i="51"/>
  <c r="E986" i="51"/>
  <c r="C987" i="51"/>
  <c r="D987" i="51"/>
  <c r="E987" i="51"/>
  <c r="C988" i="51"/>
  <c r="D988" i="51"/>
  <c r="E988" i="51"/>
  <c r="C989" i="51"/>
  <c r="D989" i="51"/>
  <c r="E989" i="51"/>
  <c r="C990" i="51"/>
  <c r="D990" i="51"/>
  <c r="E990" i="51"/>
  <c r="C991" i="51"/>
  <c r="D991" i="51"/>
  <c r="E991" i="51"/>
  <c r="C992" i="51"/>
  <c r="D992" i="51"/>
  <c r="E992" i="51"/>
  <c r="C993" i="51"/>
  <c r="D993" i="51"/>
  <c r="E993" i="51"/>
  <c r="C994" i="51"/>
  <c r="D994" i="51"/>
  <c r="E994" i="51"/>
  <c r="C995" i="51"/>
  <c r="D995" i="51"/>
  <c r="E995" i="51"/>
  <c r="C996" i="51"/>
  <c r="D996" i="51"/>
  <c r="E996" i="51"/>
  <c r="C997" i="51"/>
  <c r="D997" i="51"/>
  <c r="E997" i="51"/>
  <c r="C998" i="51"/>
  <c r="D998" i="51"/>
  <c r="E998" i="51"/>
  <c r="C999" i="51"/>
  <c r="D999" i="51"/>
  <c r="E999" i="51"/>
  <c r="C1000" i="51"/>
  <c r="D1000" i="51"/>
  <c r="E1000" i="51"/>
  <c r="C1001" i="51"/>
  <c r="D1001" i="51"/>
  <c r="E1001" i="51"/>
  <c r="C1002" i="51"/>
  <c r="D1002" i="51"/>
  <c r="E1002" i="51"/>
  <c r="C1003" i="51"/>
  <c r="D1003" i="51"/>
  <c r="E1003" i="51"/>
  <c r="C1004" i="51"/>
  <c r="D1004" i="51"/>
  <c r="E1004" i="51"/>
  <c r="C1005" i="51"/>
  <c r="D1005" i="51"/>
  <c r="E1005" i="51"/>
  <c r="C1006" i="51"/>
  <c r="D1006" i="51"/>
  <c r="E1006" i="51"/>
  <c r="C1007" i="51"/>
  <c r="D1007" i="51"/>
  <c r="E1007" i="51"/>
  <c r="C1008" i="51"/>
  <c r="D1008" i="51"/>
  <c r="E1008" i="51"/>
  <c r="C1009" i="51"/>
  <c r="D1009" i="51"/>
  <c r="E1009" i="51"/>
  <c r="C1010" i="51"/>
  <c r="D1010" i="51"/>
  <c r="E1010" i="51"/>
  <c r="C1011" i="51"/>
  <c r="D1011" i="51"/>
  <c r="E1011" i="51"/>
  <c r="C1012" i="51"/>
  <c r="D1012" i="51"/>
  <c r="E1012" i="51"/>
  <c r="C1013" i="51"/>
  <c r="D1013" i="51"/>
  <c r="E1013" i="51"/>
  <c r="C1014" i="51"/>
  <c r="D1014" i="51"/>
  <c r="E1014" i="51"/>
  <c r="C1015" i="51"/>
  <c r="D1015" i="51"/>
  <c r="E1015" i="51"/>
  <c r="C1016" i="51"/>
  <c r="D1016" i="51"/>
  <c r="E1016" i="51"/>
  <c r="C1017" i="51"/>
  <c r="D1017" i="51"/>
  <c r="E1017" i="51"/>
  <c r="C1018" i="51"/>
  <c r="D1018" i="51"/>
  <c r="E1018" i="51"/>
  <c r="C1019" i="51"/>
  <c r="D1019" i="51"/>
  <c r="E1019" i="51"/>
  <c r="C1020" i="51"/>
  <c r="D1020" i="51"/>
  <c r="E1020" i="51"/>
  <c r="C1021" i="51"/>
  <c r="D1021" i="51"/>
  <c r="E1021" i="51"/>
  <c r="C1022" i="51"/>
  <c r="D1022" i="51"/>
  <c r="E1022" i="51"/>
  <c r="C1023" i="51"/>
  <c r="D1023" i="51"/>
  <c r="E1023" i="51"/>
  <c r="C1024" i="51"/>
  <c r="D1024" i="51"/>
  <c r="E1024" i="51"/>
  <c r="C1025" i="51"/>
  <c r="D1025" i="51"/>
  <c r="E1025" i="51"/>
  <c r="C1026" i="51"/>
  <c r="D1026" i="51"/>
  <c r="E1026" i="51"/>
  <c r="C1027" i="51"/>
  <c r="D1027" i="51"/>
  <c r="E1027" i="51"/>
  <c r="C1028" i="51"/>
  <c r="D1028" i="51"/>
  <c r="E1028" i="51"/>
  <c r="C1029" i="51"/>
  <c r="D1029" i="51"/>
  <c r="E1029" i="51"/>
  <c r="C1030" i="51"/>
  <c r="D1030" i="51"/>
  <c r="E1030" i="51"/>
  <c r="C1031" i="51"/>
  <c r="D1031" i="51"/>
  <c r="E1031" i="51"/>
  <c r="C1032" i="51"/>
  <c r="D1032" i="51"/>
  <c r="E1032" i="51"/>
  <c r="C1033" i="51"/>
  <c r="D1033" i="51"/>
  <c r="E1033" i="51"/>
  <c r="C1034" i="51"/>
  <c r="D1034" i="51"/>
  <c r="E1034" i="51"/>
  <c r="C1035" i="51"/>
  <c r="D1035" i="51"/>
  <c r="E1035" i="51"/>
  <c r="C1036" i="51"/>
  <c r="D1036" i="51"/>
  <c r="E1036" i="51"/>
  <c r="C1037" i="51"/>
  <c r="D1037" i="51"/>
  <c r="E1037" i="51"/>
  <c r="C1038" i="51"/>
  <c r="D1038" i="51"/>
  <c r="E1038" i="51"/>
  <c r="C1039" i="51"/>
  <c r="D1039" i="51"/>
  <c r="E1039" i="51"/>
  <c r="C1040" i="51"/>
  <c r="D1040" i="51"/>
  <c r="E1040" i="51"/>
  <c r="C1041" i="51"/>
  <c r="D1041" i="51"/>
  <c r="E1041" i="51"/>
  <c r="C1042" i="51"/>
  <c r="D1042" i="51"/>
  <c r="E1042" i="51"/>
  <c r="C1043" i="51"/>
  <c r="D1043" i="51"/>
  <c r="E1043" i="51"/>
  <c r="C1044" i="51"/>
  <c r="D1044" i="51"/>
  <c r="E1044" i="51"/>
  <c r="C1045" i="51"/>
  <c r="D1045" i="51"/>
  <c r="E1045" i="51"/>
  <c r="C1046" i="51"/>
  <c r="D1046" i="51"/>
  <c r="E1046" i="51"/>
  <c r="C1047" i="51"/>
  <c r="D1047" i="51"/>
  <c r="E1047" i="51"/>
  <c r="C1048" i="51"/>
  <c r="D1048" i="51"/>
  <c r="E1048" i="51"/>
  <c r="C1049" i="51"/>
  <c r="D1049" i="51"/>
  <c r="E1049" i="51"/>
  <c r="C1050" i="51"/>
  <c r="D1050" i="51"/>
  <c r="E1050" i="51"/>
  <c r="C1051" i="51"/>
  <c r="D1051" i="51"/>
  <c r="E1051" i="51"/>
  <c r="C1052" i="51"/>
  <c r="D1052" i="51"/>
  <c r="E1052" i="51"/>
  <c r="C1053" i="51"/>
  <c r="D1053" i="51"/>
  <c r="E1053" i="51"/>
  <c r="C1054" i="51"/>
  <c r="D1054" i="51"/>
  <c r="E1054" i="51"/>
  <c r="C1055" i="51"/>
  <c r="D1055" i="51"/>
  <c r="E1055" i="51"/>
  <c r="C1056" i="51"/>
  <c r="D1056" i="51"/>
  <c r="E1056" i="51"/>
  <c r="C1057" i="51"/>
  <c r="D1057" i="51"/>
  <c r="E1057" i="51"/>
  <c r="C1058" i="51"/>
  <c r="D1058" i="51"/>
  <c r="E1058" i="51"/>
  <c r="C1059" i="51"/>
  <c r="D1059" i="51"/>
  <c r="E1059" i="51"/>
  <c r="C1060" i="51"/>
  <c r="D1060" i="51"/>
  <c r="E1060" i="51"/>
  <c r="C1061" i="51"/>
  <c r="D1061" i="51"/>
  <c r="E1061" i="51"/>
  <c r="C1062" i="51"/>
  <c r="D1062" i="51"/>
  <c r="E1062" i="51"/>
  <c r="C1063" i="51"/>
  <c r="D1063" i="51"/>
  <c r="E1063" i="51"/>
  <c r="C1064" i="51"/>
  <c r="D1064" i="51"/>
  <c r="E1064" i="51"/>
  <c r="C1065" i="51"/>
  <c r="D1065" i="51"/>
  <c r="E1065" i="51"/>
  <c r="C1066" i="51"/>
  <c r="D1066" i="51"/>
  <c r="E1066" i="51"/>
  <c r="C1067" i="51"/>
  <c r="D1067" i="51"/>
  <c r="E1067" i="51"/>
  <c r="C1068" i="51"/>
  <c r="D1068" i="51"/>
  <c r="E1068" i="51"/>
  <c r="C1069" i="51"/>
  <c r="D1069" i="51"/>
  <c r="E1069" i="51"/>
  <c r="C1070" i="51"/>
  <c r="D1070" i="51"/>
  <c r="E1070" i="51"/>
  <c r="C1071" i="51"/>
  <c r="D1071" i="51"/>
  <c r="E1071" i="51"/>
  <c r="C1072" i="51"/>
  <c r="D1072" i="51"/>
  <c r="E1072" i="51"/>
  <c r="C1073" i="51"/>
  <c r="D1073" i="51"/>
  <c r="E1073" i="51"/>
  <c r="C1074" i="51"/>
  <c r="D1074" i="51"/>
  <c r="E1074" i="51"/>
  <c r="C1075" i="51"/>
  <c r="D1075" i="51"/>
  <c r="E1075" i="51"/>
  <c r="C1076" i="51"/>
  <c r="D1076" i="51"/>
  <c r="E1076" i="51"/>
  <c r="C1077" i="51"/>
  <c r="D1077" i="51"/>
  <c r="E1077" i="51"/>
  <c r="C1078" i="51"/>
  <c r="D1078" i="51"/>
  <c r="E1078" i="51"/>
  <c r="C1079" i="51"/>
  <c r="D1079" i="51"/>
  <c r="E1079" i="51"/>
  <c r="C1080" i="51"/>
  <c r="D1080" i="51"/>
  <c r="E1080" i="51"/>
  <c r="C1081" i="51"/>
  <c r="D1081" i="51"/>
  <c r="E1081" i="51"/>
  <c r="C1082" i="51"/>
  <c r="D1082" i="51"/>
  <c r="E1082" i="51"/>
  <c r="C1083" i="51"/>
  <c r="D1083" i="51"/>
  <c r="E1083" i="51"/>
  <c r="C1084" i="51"/>
  <c r="D1084" i="51"/>
  <c r="E1084" i="51"/>
  <c r="C1085" i="51"/>
  <c r="D1085" i="51"/>
  <c r="E1085" i="51"/>
  <c r="C1086" i="51"/>
  <c r="D1086" i="51"/>
  <c r="E1086" i="51"/>
  <c r="C1087" i="51"/>
  <c r="D1087" i="51"/>
  <c r="E1087" i="51"/>
  <c r="C1088" i="51"/>
  <c r="D1088" i="51"/>
  <c r="E1088" i="51"/>
  <c r="C1089" i="51"/>
  <c r="D1089" i="51"/>
  <c r="E1089" i="51"/>
  <c r="C1090" i="51"/>
  <c r="D1090" i="51"/>
  <c r="E1090" i="51"/>
  <c r="C1091" i="51"/>
  <c r="D1091" i="51"/>
  <c r="E1091" i="51"/>
  <c r="C1092" i="51"/>
  <c r="D1092" i="51"/>
  <c r="E1092" i="51"/>
  <c r="C1093" i="51"/>
  <c r="D1093" i="51"/>
  <c r="E1093" i="51"/>
  <c r="C1094" i="51"/>
  <c r="D1094" i="51"/>
  <c r="E1094" i="51"/>
  <c r="C1095" i="51"/>
  <c r="D1095" i="51"/>
  <c r="E1095" i="51"/>
  <c r="C1096" i="51"/>
  <c r="D1096" i="51"/>
  <c r="E1096" i="51"/>
  <c r="C1097" i="51"/>
  <c r="D1097" i="51"/>
  <c r="E1097" i="51"/>
  <c r="C1098" i="51"/>
  <c r="D1098" i="51"/>
  <c r="E1098" i="51"/>
  <c r="C1099" i="51"/>
  <c r="D1099" i="51"/>
  <c r="E1099" i="51"/>
  <c r="C1100" i="51"/>
  <c r="D1100" i="51"/>
  <c r="E1100" i="51"/>
  <c r="C1101" i="51"/>
  <c r="D1101" i="51"/>
  <c r="E1101" i="51"/>
  <c r="C1102" i="51"/>
  <c r="D1102" i="51"/>
  <c r="E1102" i="51"/>
  <c r="C1103" i="51"/>
  <c r="D1103" i="51"/>
  <c r="E1103" i="51"/>
  <c r="C1104" i="51"/>
  <c r="D1104" i="51"/>
  <c r="E1104" i="51"/>
  <c r="C1105" i="51"/>
  <c r="D1105" i="51"/>
  <c r="E1105" i="51"/>
  <c r="C1106" i="51"/>
  <c r="D1106" i="51"/>
  <c r="E1106" i="51"/>
  <c r="C1107" i="51"/>
  <c r="D1107" i="51"/>
  <c r="E1107" i="51"/>
  <c r="C1108" i="51"/>
  <c r="D1108" i="51"/>
  <c r="E1108" i="51"/>
  <c r="C1109" i="51"/>
  <c r="D1109" i="51"/>
  <c r="E1109" i="51"/>
  <c r="C1110" i="51"/>
  <c r="D1110" i="51"/>
  <c r="E1110" i="51"/>
  <c r="C1111" i="51"/>
  <c r="D1111" i="51"/>
  <c r="E1111" i="51"/>
  <c r="C1112" i="51"/>
  <c r="D1112" i="51"/>
  <c r="E1112" i="51"/>
  <c r="C1113" i="51"/>
  <c r="D1113" i="51"/>
  <c r="E1113" i="51"/>
  <c r="C1114" i="51"/>
  <c r="D1114" i="51"/>
  <c r="E1114" i="51"/>
  <c r="C1115" i="51"/>
  <c r="D1115" i="51"/>
  <c r="E1115" i="51"/>
  <c r="C1116" i="51"/>
  <c r="D1116" i="51"/>
  <c r="E1116" i="51"/>
  <c r="C1117" i="51"/>
  <c r="D1117" i="51"/>
  <c r="E1117" i="51"/>
  <c r="C1118" i="51"/>
  <c r="D1118" i="51"/>
  <c r="E1118" i="51"/>
  <c r="C1119" i="51"/>
  <c r="D1119" i="51"/>
  <c r="E1119" i="51"/>
  <c r="C1120" i="51"/>
  <c r="D1120" i="51"/>
  <c r="E1120" i="51"/>
  <c r="C1121" i="51"/>
  <c r="D1121" i="51"/>
  <c r="E1121" i="51"/>
  <c r="C1122" i="51"/>
  <c r="D1122" i="51"/>
  <c r="E1122" i="51"/>
  <c r="C1123" i="51"/>
  <c r="D1123" i="51"/>
  <c r="E1123" i="51"/>
  <c r="C1124" i="51"/>
  <c r="D1124" i="51"/>
  <c r="E1124" i="51"/>
  <c r="C1125" i="51"/>
  <c r="D1125" i="51"/>
  <c r="E1125" i="51"/>
  <c r="C1126" i="51"/>
  <c r="D1126" i="51"/>
  <c r="E1126" i="51"/>
  <c r="C1127" i="51"/>
  <c r="D1127" i="51"/>
  <c r="E1127" i="51"/>
  <c r="C1128" i="51"/>
  <c r="D1128" i="51"/>
  <c r="E1128" i="51"/>
  <c r="C1129" i="51"/>
  <c r="D1129" i="51"/>
  <c r="E1129" i="51"/>
  <c r="C1130" i="51"/>
  <c r="D1130" i="51"/>
  <c r="E1130" i="51"/>
  <c r="C1131" i="51"/>
  <c r="D1131" i="51"/>
  <c r="E1131" i="51"/>
  <c r="C1132" i="51"/>
  <c r="D1132" i="51"/>
  <c r="E1132" i="51"/>
  <c r="C1133" i="51"/>
  <c r="D1133" i="51"/>
  <c r="E1133" i="51"/>
  <c r="C1134" i="51"/>
  <c r="D1134" i="51"/>
  <c r="E1134" i="51"/>
  <c r="C1135" i="51"/>
  <c r="D1135" i="51"/>
  <c r="E1135" i="51"/>
  <c r="C1136" i="51"/>
  <c r="D1136" i="51"/>
  <c r="E1136" i="51"/>
  <c r="C1137" i="51"/>
  <c r="D1137" i="51"/>
  <c r="E1137" i="51"/>
  <c r="C1138" i="51"/>
  <c r="D1138" i="51"/>
  <c r="E1138" i="51"/>
  <c r="C1139" i="51"/>
  <c r="D1139" i="51"/>
  <c r="E1139" i="51"/>
  <c r="C1140" i="51"/>
  <c r="D1140" i="51"/>
  <c r="E1140" i="51"/>
  <c r="C1141" i="51"/>
  <c r="D1141" i="51"/>
  <c r="E1141" i="51"/>
  <c r="C1142" i="51"/>
  <c r="D1142" i="51"/>
  <c r="E1142" i="51"/>
  <c r="C1143" i="51"/>
  <c r="D1143" i="51"/>
  <c r="E1143" i="51"/>
  <c r="C1144" i="51"/>
  <c r="D1144" i="51"/>
  <c r="E1144" i="51"/>
  <c r="C1145" i="51"/>
  <c r="D1145" i="51"/>
  <c r="E1145" i="51"/>
  <c r="C1146" i="51"/>
  <c r="D1146" i="51"/>
  <c r="E1146" i="51"/>
  <c r="C1147" i="51"/>
  <c r="D1147" i="51"/>
  <c r="E1147" i="51"/>
  <c r="C1148" i="51"/>
  <c r="D1148" i="51"/>
  <c r="E1148" i="51"/>
  <c r="C1149" i="51"/>
  <c r="D1149" i="51"/>
  <c r="E1149" i="51"/>
  <c r="C1150" i="51"/>
  <c r="D1150" i="51"/>
  <c r="E1150" i="51"/>
  <c r="C1151" i="51"/>
  <c r="D1151" i="51"/>
  <c r="E1151" i="51"/>
  <c r="C1152" i="51"/>
  <c r="D1152" i="51"/>
  <c r="E1152" i="51"/>
  <c r="C1153" i="51"/>
  <c r="D1153" i="51"/>
  <c r="E1153" i="51"/>
  <c r="C1154" i="51"/>
  <c r="D1154" i="51"/>
  <c r="E1154" i="51"/>
  <c r="C1155" i="51"/>
  <c r="D1155" i="51"/>
  <c r="E1155" i="51"/>
  <c r="C1156" i="51"/>
  <c r="D1156" i="51"/>
  <c r="E1156" i="51"/>
  <c r="C1157" i="51"/>
  <c r="D1157" i="51"/>
  <c r="E1157" i="51"/>
  <c r="C1158" i="51"/>
  <c r="D1158" i="51"/>
  <c r="E1158" i="51"/>
  <c r="C1159" i="51"/>
  <c r="D1159" i="51"/>
  <c r="E1159" i="51"/>
  <c r="C1160" i="51"/>
  <c r="D1160" i="51"/>
  <c r="E1160" i="51"/>
  <c r="C1161" i="51"/>
  <c r="D1161" i="51"/>
  <c r="E1161" i="51"/>
  <c r="C1162" i="51"/>
  <c r="D1162" i="51"/>
  <c r="E1162" i="51"/>
  <c r="C1163" i="51"/>
  <c r="D1163" i="51"/>
  <c r="E1163" i="51"/>
  <c r="C1164" i="51"/>
  <c r="D1164" i="51"/>
  <c r="E1164" i="51"/>
  <c r="C1165" i="51"/>
  <c r="D1165" i="51"/>
  <c r="E1165" i="51"/>
  <c r="C1166" i="51"/>
  <c r="D1166" i="51"/>
  <c r="E1166" i="51"/>
  <c r="C1167" i="51"/>
  <c r="D1167" i="51"/>
  <c r="E1167" i="51"/>
  <c r="C1168" i="51"/>
  <c r="D1168" i="51"/>
  <c r="E1168" i="51"/>
  <c r="C1169" i="51"/>
  <c r="D1169" i="51"/>
  <c r="E1169" i="51"/>
  <c r="C1170" i="51"/>
  <c r="D1170" i="51"/>
  <c r="E1170" i="51"/>
  <c r="C1171" i="51"/>
  <c r="D1171" i="51"/>
  <c r="E1171" i="51"/>
  <c r="C1172" i="51"/>
  <c r="D1172" i="51"/>
  <c r="E1172" i="51"/>
  <c r="C1173" i="51"/>
  <c r="D1173" i="51"/>
  <c r="E1173" i="51"/>
  <c r="C1174" i="51"/>
  <c r="D1174" i="51"/>
  <c r="E1174" i="51"/>
  <c r="C1175" i="51"/>
  <c r="D1175" i="51"/>
  <c r="E1175" i="51"/>
  <c r="C1176" i="51"/>
  <c r="D1176" i="51"/>
  <c r="E1176" i="51"/>
  <c r="C1177" i="51"/>
  <c r="D1177" i="51"/>
  <c r="E1177" i="51"/>
  <c r="C1178" i="51"/>
  <c r="D1178" i="51"/>
  <c r="E1178" i="51"/>
  <c r="C1179" i="51"/>
  <c r="D1179" i="51"/>
  <c r="E1179" i="51"/>
  <c r="C1180" i="51"/>
  <c r="D1180" i="51"/>
  <c r="E1180" i="51"/>
  <c r="C1181" i="51"/>
  <c r="D1181" i="51"/>
  <c r="E1181" i="51"/>
  <c r="C1182" i="51"/>
  <c r="D1182" i="51"/>
  <c r="E1182" i="51"/>
  <c r="C1183" i="51"/>
  <c r="D1183" i="51"/>
  <c r="E1183" i="51"/>
  <c r="C1184" i="51"/>
  <c r="D1184" i="51"/>
  <c r="E1184" i="51"/>
  <c r="C1185" i="51"/>
  <c r="D1185" i="51"/>
  <c r="E1185" i="51"/>
  <c r="C1186" i="51"/>
  <c r="D1186" i="51"/>
  <c r="E1186" i="51"/>
  <c r="C1187" i="51"/>
  <c r="D1187" i="51"/>
  <c r="E1187" i="51"/>
  <c r="C1188" i="51"/>
  <c r="D1188" i="51"/>
  <c r="E1188" i="51"/>
  <c r="C1189" i="51"/>
  <c r="D1189" i="51"/>
  <c r="E1189" i="51"/>
  <c r="C1190" i="51"/>
  <c r="D1190" i="51"/>
  <c r="E1190" i="51"/>
  <c r="C1191" i="51"/>
  <c r="D1191" i="51"/>
  <c r="E1191" i="51"/>
  <c r="C1192" i="51"/>
  <c r="D1192" i="51"/>
  <c r="E1192" i="51"/>
  <c r="C1193" i="51"/>
  <c r="D1193" i="51"/>
  <c r="E1193" i="51"/>
  <c r="C1194" i="51"/>
  <c r="D1194" i="51"/>
  <c r="E1194" i="51"/>
  <c r="C1195" i="51"/>
  <c r="D1195" i="51"/>
  <c r="E1195" i="51"/>
  <c r="C1196" i="51"/>
  <c r="D1196" i="51"/>
  <c r="E1196" i="51"/>
  <c r="C1197" i="51"/>
  <c r="D1197" i="51"/>
  <c r="E1197" i="51"/>
  <c r="C1198" i="51"/>
  <c r="D1198" i="51"/>
  <c r="E1198" i="51"/>
  <c r="C1199" i="51"/>
  <c r="D1199" i="51"/>
  <c r="E1199" i="51"/>
  <c r="C1200" i="51"/>
  <c r="D1200" i="51"/>
  <c r="E1200" i="51"/>
  <c r="C1201" i="51"/>
  <c r="D1201" i="51"/>
  <c r="E1201" i="51"/>
  <c r="C1202" i="51"/>
  <c r="D1202" i="51"/>
  <c r="E1202" i="51"/>
  <c r="C1203" i="51"/>
  <c r="D1203" i="51"/>
  <c r="E1203" i="51"/>
  <c r="C1204" i="51"/>
  <c r="D1204" i="51"/>
  <c r="E1204" i="51"/>
  <c r="C1205" i="51"/>
  <c r="D1205" i="51"/>
  <c r="E1205" i="51"/>
  <c r="C1206" i="51"/>
  <c r="D1206" i="51"/>
  <c r="E1206" i="51"/>
  <c r="C1207" i="51"/>
  <c r="D1207" i="51"/>
  <c r="E1207" i="51"/>
  <c r="C1208" i="51"/>
  <c r="D1208" i="51"/>
  <c r="E1208" i="51"/>
  <c r="C1209" i="51"/>
  <c r="D1209" i="51"/>
  <c r="E1209" i="51"/>
  <c r="C1210" i="51"/>
  <c r="D1210" i="51"/>
  <c r="E1210" i="51"/>
  <c r="C1211" i="51"/>
  <c r="D1211" i="51"/>
  <c r="E1211" i="51"/>
  <c r="C1212" i="51"/>
  <c r="D1212" i="51"/>
  <c r="E1212" i="51"/>
  <c r="C1213" i="51"/>
  <c r="D1213" i="51"/>
  <c r="E1213" i="51"/>
  <c r="C1214" i="51"/>
  <c r="D1214" i="51"/>
  <c r="E1214" i="51"/>
  <c r="C1215" i="51"/>
  <c r="D1215" i="51"/>
  <c r="E1215" i="51"/>
  <c r="C1216" i="51"/>
  <c r="D1216" i="51"/>
  <c r="E1216" i="51"/>
  <c r="C1217" i="51"/>
  <c r="D1217" i="51"/>
  <c r="E1217" i="51"/>
  <c r="C1218" i="51"/>
  <c r="D1218" i="51"/>
  <c r="E1218" i="51"/>
  <c r="C1219" i="51"/>
  <c r="D1219" i="51"/>
  <c r="E1219" i="51"/>
  <c r="C1220" i="51"/>
  <c r="D1220" i="51"/>
  <c r="E1220" i="51"/>
  <c r="C1221" i="51"/>
  <c r="D1221" i="51"/>
  <c r="E1221" i="51"/>
  <c r="C1222" i="51"/>
  <c r="D1222" i="51"/>
  <c r="E1222" i="51"/>
  <c r="C1223" i="51"/>
  <c r="D1223" i="51"/>
  <c r="E1223" i="51"/>
  <c r="C1224" i="51"/>
  <c r="D1224" i="51"/>
  <c r="E1224" i="51"/>
  <c r="C1225" i="51"/>
  <c r="D1225" i="51"/>
  <c r="E1225" i="51"/>
  <c r="C1226" i="51"/>
  <c r="D1226" i="51"/>
  <c r="E1226" i="51"/>
  <c r="C1227" i="51"/>
  <c r="D1227" i="51"/>
  <c r="E1227" i="51"/>
  <c r="C1228" i="51"/>
  <c r="D1228" i="51"/>
  <c r="E1228" i="51"/>
  <c r="C1229" i="51"/>
  <c r="D1229" i="51"/>
  <c r="E1229" i="51"/>
  <c r="C1230" i="51"/>
  <c r="D1230" i="51"/>
  <c r="E1230" i="51"/>
  <c r="C1231" i="51"/>
  <c r="D1231" i="51"/>
  <c r="E1231" i="51"/>
  <c r="C1232" i="51"/>
  <c r="D1232" i="51"/>
  <c r="E1232" i="51"/>
  <c r="C1233" i="51"/>
  <c r="D1233" i="51"/>
  <c r="E1233" i="51"/>
  <c r="C1234" i="51"/>
  <c r="D1234" i="51"/>
  <c r="E1234" i="51"/>
  <c r="C1235" i="51"/>
  <c r="D1235" i="51"/>
  <c r="E1235" i="51"/>
  <c r="C1236" i="51"/>
  <c r="D1236" i="51"/>
  <c r="E1236" i="51"/>
  <c r="C1237" i="51"/>
  <c r="D1237" i="51"/>
  <c r="E1237" i="51"/>
  <c r="C1238" i="51"/>
  <c r="D1238" i="51"/>
  <c r="E1238" i="51"/>
  <c r="C1239" i="51"/>
  <c r="D1239" i="51"/>
  <c r="E1239" i="51"/>
  <c r="C1240" i="51"/>
  <c r="D1240" i="51"/>
  <c r="E1240" i="51"/>
  <c r="C1241" i="51"/>
  <c r="D1241" i="51"/>
  <c r="E1241" i="51"/>
  <c r="C1242" i="51"/>
  <c r="D1242" i="51"/>
  <c r="E1242" i="51"/>
  <c r="C1243" i="51"/>
  <c r="D1243" i="51"/>
  <c r="E1243" i="51"/>
  <c r="C1244" i="51"/>
  <c r="D1244" i="51"/>
  <c r="E1244" i="51"/>
  <c r="C1245" i="51"/>
  <c r="D1245" i="51"/>
  <c r="E1245" i="51"/>
  <c r="C1246" i="51"/>
  <c r="D1246" i="51"/>
  <c r="E1246" i="51"/>
  <c r="C1247" i="51"/>
  <c r="D1247" i="51"/>
  <c r="E1247" i="51"/>
  <c r="C1248" i="51"/>
  <c r="D1248" i="51"/>
  <c r="E1248" i="51"/>
  <c r="C1249" i="51"/>
  <c r="D1249" i="51"/>
  <c r="E1249" i="51"/>
  <c r="C1250" i="51"/>
  <c r="D1250" i="51"/>
  <c r="E1250" i="51"/>
  <c r="C1251" i="51"/>
  <c r="D1251" i="51"/>
  <c r="E1251" i="51"/>
  <c r="C1252" i="51"/>
  <c r="D1252" i="51"/>
  <c r="E1252" i="51"/>
  <c r="C1253" i="51"/>
  <c r="D1253" i="51"/>
  <c r="E1253" i="51"/>
  <c r="C1254" i="51"/>
  <c r="D1254" i="51"/>
  <c r="E1254" i="51"/>
  <c r="C1255" i="51"/>
  <c r="D1255" i="51"/>
  <c r="E1255" i="51"/>
  <c r="C1256" i="51"/>
  <c r="D1256" i="51"/>
  <c r="E1256" i="51"/>
  <c r="C1257" i="51"/>
  <c r="D1257" i="51"/>
  <c r="E1257" i="51"/>
  <c r="C1258" i="51"/>
  <c r="D1258" i="51"/>
  <c r="E1258" i="51"/>
  <c r="C1259" i="51"/>
  <c r="D1259" i="51"/>
  <c r="E1259" i="51"/>
  <c r="C1260" i="51"/>
  <c r="D1260" i="51"/>
  <c r="E1260" i="51"/>
  <c r="C1261" i="51"/>
  <c r="D1261" i="51"/>
  <c r="E1261" i="51"/>
  <c r="C1262" i="51"/>
  <c r="D1262" i="51"/>
  <c r="E1262" i="51"/>
  <c r="C1263" i="51"/>
  <c r="D1263" i="51"/>
  <c r="E1263" i="51"/>
  <c r="C1264" i="51"/>
  <c r="D1264" i="51"/>
  <c r="E1264" i="51"/>
  <c r="C1265" i="51"/>
  <c r="D1265" i="51"/>
  <c r="E1265" i="51"/>
  <c r="C1266" i="51"/>
  <c r="D1266" i="51"/>
  <c r="E1266" i="51"/>
  <c r="C1267" i="51"/>
  <c r="D1267" i="51"/>
  <c r="E1267" i="51"/>
  <c r="C1268" i="51"/>
  <c r="D1268" i="51"/>
  <c r="E1268" i="51"/>
  <c r="C1269" i="51"/>
  <c r="D1269" i="51"/>
  <c r="E1269" i="51"/>
  <c r="C1270" i="51"/>
  <c r="D1270" i="51"/>
  <c r="E1270" i="51"/>
  <c r="C1271" i="51"/>
  <c r="D1271" i="51"/>
  <c r="E1271" i="51"/>
  <c r="C1272" i="51"/>
  <c r="D1272" i="51"/>
  <c r="E1272" i="51"/>
  <c r="C1273" i="51"/>
  <c r="D1273" i="51"/>
  <c r="E1273" i="51"/>
  <c r="C1274" i="51"/>
  <c r="D1274" i="51"/>
  <c r="E1274" i="51"/>
  <c r="C1275" i="51"/>
  <c r="D1275" i="51"/>
  <c r="E1275" i="51"/>
  <c r="C1276" i="51"/>
  <c r="D1276" i="51"/>
  <c r="E1276" i="51"/>
  <c r="C1277" i="51"/>
  <c r="D1277" i="51"/>
  <c r="E1277" i="51"/>
  <c r="C1278" i="51"/>
  <c r="D1278" i="51"/>
  <c r="E1278" i="51"/>
  <c r="C1279" i="51"/>
  <c r="D1279" i="51"/>
  <c r="E1279" i="51"/>
  <c r="C1280" i="51"/>
  <c r="D1280" i="51"/>
  <c r="E1280" i="51"/>
  <c r="C1281" i="51"/>
  <c r="D1281" i="51"/>
  <c r="E1281" i="51"/>
  <c r="C1282" i="51"/>
  <c r="D1282" i="51"/>
  <c r="E1282" i="51"/>
  <c r="C1283" i="51"/>
  <c r="D1283" i="51"/>
  <c r="E1283" i="51"/>
  <c r="C1284" i="51"/>
  <c r="D1284" i="51"/>
  <c r="E1284" i="51"/>
  <c r="C1285" i="51"/>
  <c r="D1285" i="51"/>
  <c r="E1285" i="51"/>
  <c r="C1286" i="51"/>
  <c r="D1286" i="51"/>
  <c r="E1286" i="51"/>
  <c r="C1287" i="51"/>
  <c r="D1287" i="51"/>
  <c r="E1287" i="51"/>
  <c r="C1288" i="51"/>
  <c r="D1288" i="51"/>
  <c r="E1288" i="51"/>
  <c r="C1289" i="51"/>
  <c r="D1289" i="51"/>
  <c r="E1289" i="51"/>
  <c r="C1290" i="51"/>
  <c r="D1290" i="51"/>
  <c r="E1290" i="51"/>
  <c r="C1291" i="51"/>
  <c r="D1291" i="51"/>
  <c r="E1291" i="51"/>
  <c r="C1292" i="51"/>
  <c r="D1292" i="51"/>
  <c r="E1292" i="51"/>
  <c r="C1293" i="51"/>
  <c r="D1293" i="51"/>
  <c r="E1293" i="51"/>
  <c r="C1294" i="51"/>
  <c r="D1294" i="51"/>
  <c r="E1294" i="51"/>
  <c r="C1295" i="51"/>
  <c r="D1295" i="51"/>
  <c r="E1295" i="51"/>
  <c r="C1296" i="51"/>
  <c r="D1296" i="51"/>
  <c r="E1296" i="51"/>
  <c r="C1297" i="51"/>
  <c r="D1297" i="51"/>
  <c r="E1297" i="51"/>
  <c r="C1298" i="51"/>
  <c r="D1298" i="51"/>
  <c r="E1298" i="51"/>
  <c r="C1299" i="51"/>
  <c r="D1299" i="51"/>
  <c r="E1299" i="51"/>
  <c r="C1300" i="51"/>
  <c r="D1300" i="51"/>
  <c r="E1300" i="51"/>
  <c r="C1301" i="51"/>
  <c r="D1301" i="51"/>
  <c r="E1301" i="51"/>
  <c r="C1302" i="51"/>
  <c r="D1302" i="51"/>
  <c r="E1302" i="51"/>
  <c r="C1303" i="51"/>
  <c r="D1303" i="51"/>
  <c r="E1303" i="51"/>
  <c r="C1304" i="51"/>
  <c r="D1304" i="51"/>
  <c r="E1304" i="51"/>
  <c r="C1305" i="51"/>
  <c r="D1305" i="51"/>
  <c r="E1305" i="51"/>
  <c r="C1306" i="51"/>
  <c r="D1306" i="51"/>
  <c r="E1306" i="51"/>
  <c r="C1307" i="51"/>
  <c r="D1307" i="51"/>
  <c r="E1307" i="51"/>
  <c r="C1308" i="51"/>
  <c r="D1308" i="51"/>
  <c r="E1308" i="51"/>
  <c r="C1309" i="51"/>
  <c r="D1309" i="51"/>
  <c r="E1309" i="51"/>
  <c r="C1310" i="51"/>
  <c r="D1310" i="51"/>
  <c r="E1310" i="51"/>
  <c r="C1311" i="51"/>
  <c r="D1311" i="51"/>
  <c r="E1311" i="51"/>
  <c r="C1312" i="51"/>
  <c r="D1312" i="51"/>
  <c r="E1312" i="51"/>
  <c r="C1313" i="51"/>
  <c r="D1313" i="51"/>
  <c r="E1313" i="51"/>
  <c r="C1314" i="51"/>
  <c r="D1314" i="51"/>
  <c r="E1314" i="51"/>
  <c r="C1315" i="51"/>
  <c r="D1315" i="51"/>
  <c r="E1315" i="51"/>
  <c r="C1316" i="51"/>
  <c r="D1316" i="51"/>
  <c r="E1316" i="51"/>
  <c r="C1317" i="51"/>
  <c r="D1317" i="51"/>
  <c r="E1317" i="51"/>
  <c r="C1318" i="51"/>
  <c r="D1318" i="51"/>
  <c r="E1318" i="51"/>
  <c r="C1319" i="51"/>
  <c r="D1319" i="51"/>
  <c r="E1319" i="51"/>
  <c r="C1320" i="51"/>
  <c r="D1320" i="51"/>
  <c r="E1320" i="51"/>
  <c r="C1321" i="51"/>
  <c r="D1321" i="51"/>
  <c r="E1321" i="51"/>
  <c r="C1322" i="51"/>
  <c r="D1322" i="51"/>
  <c r="E1322" i="51"/>
  <c r="C1323" i="51"/>
  <c r="D1323" i="51"/>
  <c r="E1323" i="51"/>
  <c r="C1324" i="51"/>
  <c r="D1324" i="51"/>
  <c r="E1324" i="51"/>
  <c r="C1325" i="51"/>
  <c r="D1325" i="51"/>
  <c r="E1325" i="51"/>
  <c r="C1326" i="51"/>
  <c r="D1326" i="51"/>
  <c r="E1326" i="51"/>
  <c r="C1327" i="51"/>
  <c r="D1327" i="51"/>
  <c r="E1327" i="51"/>
  <c r="C1328" i="51"/>
  <c r="D1328" i="51"/>
  <c r="E1328" i="51"/>
  <c r="C1329" i="51"/>
  <c r="D1329" i="51"/>
  <c r="E1329" i="51"/>
  <c r="C1330" i="51"/>
  <c r="D1330" i="51"/>
  <c r="E1330" i="51"/>
  <c r="C1331" i="51"/>
  <c r="D1331" i="51"/>
  <c r="E1331" i="51"/>
  <c r="C1332" i="51"/>
  <c r="D1332" i="51"/>
  <c r="E1332" i="51"/>
  <c r="C1333" i="51"/>
  <c r="D1333" i="51"/>
  <c r="E1333" i="51"/>
  <c r="C1334" i="51"/>
  <c r="D1334" i="51"/>
  <c r="E1334" i="51"/>
  <c r="C1335" i="51"/>
  <c r="D1335" i="51"/>
  <c r="E1335" i="51"/>
  <c r="C1336" i="51"/>
  <c r="D1336" i="51"/>
  <c r="E1336" i="51"/>
  <c r="C1337" i="51"/>
  <c r="D1337" i="51"/>
  <c r="E1337" i="51"/>
  <c r="C1338" i="51"/>
  <c r="D1338" i="51"/>
  <c r="E1338" i="51"/>
  <c r="C1339" i="51"/>
  <c r="D1339" i="51"/>
  <c r="E1339" i="51"/>
  <c r="C1340" i="51"/>
  <c r="D1340" i="51"/>
  <c r="E1340" i="51"/>
  <c r="C1341" i="51"/>
  <c r="D1341" i="51"/>
  <c r="E1341" i="51"/>
  <c r="C1342" i="51"/>
  <c r="D1342" i="51"/>
  <c r="E1342" i="51"/>
  <c r="C1343" i="51"/>
  <c r="D1343" i="51"/>
  <c r="E1343" i="51"/>
  <c r="C1344" i="51"/>
  <c r="D1344" i="51"/>
  <c r="E1344" i="51"/>
  <c r="C1345" i="51"/>
  <c r="D1345" i="51"/>
  <c r="E1345" i="51"/>
  <c r="C1346" i="51"/>
  <c r="D1346" i="51"/>
  <c r="E1346" i="51"/>
  <c r="C1347" i="51"/>
  <c r="D1347" i="51"/>
  <c r="E1347" i="51"/>
  <c r="C1348" i="51"/>
  <c r="D1348" i="51"/>
  <c r="E1348" i="51"/>
  <c r="C1349" i="51"/>
  <c r="D1349" i="51"/>
  <c r="E1349" i="51"/>
  <c r="C1350" i="51"/>
  <c r="D1350" i="51"/>
  <c r="E1350" i="51"/>
  <c r="C1351" i="51"/>
  <c r="D1351" i="51"/>
  <c r="E1351" i="51"/>
  <c r="C1352" i="51"/>
  <c r="D1352" i="51"/>
  <c r="E1352" i="51"/>
  <c r="C1353" i="51"/>
  <c r="D1353" i="51"/>
  <c r="E1353" i="51"/>
  <c r="C1354" i="51"/>
  <c r="D1354" i="51"/>
  <c r="E1354" i="51"/>
  <c r="C1355" i="51"/>
  <c r="D1355" i="51"/>
  <c r="E1355" i="51"/>
  <c r="C1356" i="51"/>
  <c r="D1356" i="51"/>
  <c r="E1356" i="51"/>
  <c r="C1357" i="51"/>
  <c r="D1357" i="51"/>
  <c r="E1357" i="51"/>
  <c r="C1358" i="51"/>
  <c r="D1358" i="51"/>
  <c r="E1358" i="51"/>
  <c r="C1359" i="51"/>
  <c r="D1359" i="51"/>
  <c r="E1359" i="51"/>
  <c r="C1360" i="51"/>
  <c r="D1360" i="51"/>
  <c r="E1360" i="51"/>
  <c r="C1361" i="51"/>
  <c r="D1361" i="51"/>
  <c r="E1361" i="51"/>
  <c r="C1362" i="51"/>
  <c r="D1362" i="51"/>
  <c r="E1362" i="51"/>
  <c r="C1363" i="51"/>
  <c r="D1363" i="51"/>
  <c r="E1363" i="51"/>
  <c r="C1364" i="51"/>
  <c r="D1364" i="51"/>
  <c r="E1364" i="51"/>
  <c r="C1365" i="51"/>
  <c r="D1365" i="51"/>
  <c r="E1365" i="51"/>
  <c r="C1366" i="51"/>
  <c r="D1366" i="51"/>
  <c r="E1366" i="51"/>
  <c r="C1367" i="51"/>
  <c r="D1367" i="51"/>
  <c r="E1367" i="51"/>
  <c r="C1368" i="51"/>
  <c r="D1368" i="51"/>
  <c r="E1368" i="51"/>
  <c r="C1369" i="51"/>
  <c r="D1369" i="51"/>
  <c r="E1369" i="51"/>
  <c r="C1370" i="51"/>
  <c r="D1370" i="51"/>
  <c r="E1370" i="51"/>
  <c r="C1371" i="51"/>
  <c r="D1371" i="51"/>
  <c r="E1371" i="51"/>
  <c r="C1372" i="51"/>
  <c r="D1372" i="51"/>
  <c r="E1372" i="51"/>
  <c r="C1373" i="51"/>
  <c r="D1373" i="51"/>
  <c r="E1373" i="51"/>
  <c r="C1374" i="51"/>
  <c r="D1374" i="51"/>
  <c r="E1374" i="51"/>
  <c r="C1375" i="51"/>
  <c r="D1375" i="51"/>
  <c r="E1375" i="51"/>
  <c r="C1376" i="51"/>
  <c r="D1376" i="51"/>
  <c r="E1376" i="51"/>
  <c r="C1377" i="51"/>
  <c r="D1377" i="51"/>
  <c r="E1377" i="51"/>
  <c r="C1378" i="51"/>
  <c r="D1378" i="51"/>
  <c r="E1378" i="51"/>
  <c r="C1379" i="51"/>
  <c r="D1379" i="51"/>
  <c r="E1379" i="51"/>
  <c r="C1380" i="51"/>
  <c r="D1380" i="51"/>
  <c r="E1380" i="51"/>
  <c r="C1381" i="51"/>
  <c r="D1381" i="51"/>
  <c r="E1381" i="51"/>
  <c r="C1382" i="51"/>
  <c r="D1382" i="51"/>
  <c r="E1382" i="51"/>
  <c r="C1383" i="51"/>
  <c r="D1383" i="51"/>
  <c r="E1383" i="51"/>
  <c r="C1384" i="51"/>
  <c r="D1384" i="51"/>
  <c r="E1384" i="51"/>
  <c r="C1385" i="51"/>
  <c r="D1385" i="51"/>
  <c r="E1385" i="51"/>
  <c r="C1386" i="51"/>
  <c r="D1386" i="51"/>
  <c r="E1386" i="51"/>
  <c r="C1387" i="51"/>
  <c r="D1387" i="51"/>
  <c r="E1387" i="51"/>
  <c r="C1388" i="51"/>
  <c r="D1388" i="51"/>
  <c r="E1388" i="51"/>
  <c r="C1389" i="51"/>
  <c r="D1389" i="51"/>
  <c r="E1389" i="51"/>
  <c r="C1390" i="51"/>
  <c r="D1390" i="51"/>
  <c r="E1390" i="51"/>
  <c r="C1391" i="51"/>
  <c r="D1391" i="51"/>
  <c r="E1391" i="51"/>
  <c r="C1392" i="51"/>
  <c r="D1392" i="51"/>
  <c r="E1392" i="51"/>
  <c r="C1393" i="51"/>
  <c r="D1393" i="51"/>
  <c r="E1393" i="51"/>
  <c r="C1394" i="51"/>
  <c r="D1394" i="51"/>
  <c r="E1394" i="51"/>
  <c r="C1395" i="51"/>
  <c r="D1395" i="51"/>
  <c r="E1395" i="51"/>
  <c r="C1396" i="51"/>
  <c r="D1396" i="51"/>
  <c r="E1396" i="51"/>
  <c r="C1397" i="51"/>
  <c r="D1397" i="51"/>
  <c r="E1397" i="51"/>
  <c r="C1398" i="51"/>
  <c r="D1398" i="51"/>
  <c r="E1398" i="51"/>
  <c r="C1399" i="51"/>
  <c r="D1399" i="51"/>
  <c r="E1399" i="51"/>
  <c r="C1400" i="51"/>
  <c r="D1400" i="51"/>
  <c r="E1400" i="51"/>
  <c r="C1401" i="51"/>
  <c r="D1401" i="51"/>
  <c r="E1401" i="51"/>
  <c r="C1402" i="51"/>
  <c r="D1402" i="51"/>
  <c r="E1402" i="51"/>
  <c r="C1403" i="51"/>
  <c r="D1403" i="51"/>
  <c r="E1403" i="51"/>
  <c r="C1404" i="51"/>
  <c r="D1404" i="51"/>
  <c r="E1404" i="51"/>
  <c r="C1405" i="51"/>
  <c r="D1405" i="51"/>
  <c r="E1405" i="51"/>
  <c r="C1406" i="51"/>
  <c r="D1406" i="51"/>
  <c r="E1406" i="51"/>
  <c r="C1407" i="51"/>
  <c r="D1407" i="51"/>
  <c r="E1407" i="51"/>
  <c r="C1408" i="51"/>
  <c r="D1408" i="51"/>
  <c r="E1408" i="51"/>
  <c r="C1409" i="51"/>
  <c r="D1409" i="51"/>
  <c r="E1409" i="51"/>
  <c r="C1410" i="51"/>
  <c r="D1410" i="51"/>
  <c r="E1410" i="51"/>
  <c r="C1411" i="51"/>
  <c r="D1411" i="51"/>
  <c r="E1411" i="51"/>
  <c r="C1412" i="51"/>
  <c r="D1412" i="51"/>
  <c r="E1412" i="51"/>
  <c r="C1413" i="51"/>
  <c r="D1413" i="51"/>
  <c r="E1413" i="51"/>
  <c r="C1414" i="51"/>
  <c r="D1414" i="51"/>
  <c r="E1414" i="51"/>
  <c r="C1415" i="51"/>
  <c r="D1415" i="51"/>
  <c r="E1415" i="51"/>
  <c r="C1416" i="51"/>
  <c r="D1416" i="51"/>
  <c r="E1416" i="51"/>
  <c r="C1417" i="51"/>
  <c r="D1417" i="51"/>
  <c r="E1417" i="51"/>
  <c r="C1418" i="51"/>
  <c r="D1418" i="51"/>
  <c r="E1418" i="51"/>
  <c r="C1419" i="51"/>
  <c r="D1419" i="51"/>
  <c r="E1419" i="51"/>
  <c r="C1420" i="51"/>
  <c r="D1420" i="51"/>
  <c r="E1420" i="51"/>
  <c r="C1421" i="51"/>
  <c r="D1421" i="51"/>
  <c r="E1421" i="51"/>
  <c r="C1422" i="51"/>
  <c r="D1422" i="51"/>
  <c r="E1422" i="51"/>
  <c r="C1423" i="51"/>
  <c r="D1423" i="51"/>
  <c r="E1423" i="51"/>
  <c r="C1424" i="51"/>
  <c r="D1424" i="51"/>
  <c r="E1424" i="51"/>
  <c r="C1425" i="51"/>
  <c r="D1425" i="51"/>
  <c r="E1425" i="51"/>
  <c r="C1426" i="51"/>
  <c r="D1426" i="51"/>
  <c r="E1426" i="51"/>
  <c r="C1427" i="51"/>
  <c r="D1427" i="51"/>
  <c r="E1427" i="51"/>
  <c r="C1428" i="51"/>
  <c r="D1428" i="51"/>
  <c r="E1428" i="51"/>
  <c r="C1429" i="51"/>
  <c r="D1429" i="51"/>
  <c r="E1429" i="51"/>
  <c r="C1430" i="51"/>
  <c r="D1430" i="51"/>
  <c r="E1430" i="51"/>
  <c r="C1431" i="51"/>
  <c r="D1431" i="51"/>
  <c r="E1431" i="51"/>
  <c r="C1432" i="51"/>
  <c r="D1432" i="51"/>
  <c r="E1432" i="51"/>
  <c r="C1433" i="51"/>
  <c r="D1433" i="51"/>
  <c r="E1433" i="51"/>
  <c r="C1434" i="51"/>
  <c r="D1434" i="51"/>
  <c r="E1434" i="51"/>
  <c r="C1435" i="51"/>
  <c r="D1435" i="51"/>
  <c r="E1435" i="51"/>
  <c r="C1436" i="51"/>
  <c r="D1436" i="51"/>
  <c r="E1436" i="51"/>
  <c r="C1437" i="51"/>
  <c r="D1437" i="51"/>
  <c r="E1437" i="51"/>
  <c r="C1438" i="51"/>
  <c r="D1438" i="51"/>
  <c r="E1438" i="51"/>
  <c r="C1439" i="51"/>
  <c r="D1439" i="51"/>
  <c r="E1439" i="51"/>
  <c r="C1440" i="51"/>
  <c r="D1440" i="51"/>
  <c r="E1440" i="51"/>
  <c r="C1441" i="51"/>
  <c r="D1441" i="51"/>
  <c r="E1441" i="51"/>
  <c r="C1442" i="51"/>
  <c r="D1442" i="51"/>
  <c r="E1442" i="51"/>
  <c r="C1443" i="51"/>
  <c r="D1443" i="51"/>
  <c r="E1443" i="51"/>
  <c r="C1444" i="51"/>
  <c r="D1444" i="51"/>
  <c r="E1444" i="51"/>
  <c r="C1445" i="51"/>
  <c r="D1445" i="51"/>
  <c r="E1445" i="51"/>
  <c r="C1446" i="51"/>
  <c r="D1446" i="51"/>
  <c r="E1446" i="51"/>
  <c r="C1447" i="51"/>
  <c r="D1447" i="51"/>
  <c r="E1447" i="51"/>
  <c r="C1448" i="51"/>
  <c r="D1448" i="51"/>
  <c r="E1448" i="51"/>
  <c r="C1449" i="51"/>
  <c r="D1449" i="51"/>
  <c r="E1449" i="51"/>
  <c r="C1450" i="51"/>
  <c r="D1450" i="51"/>
  <c r="E1450" i="51"/>
  <c r="C1451" i="51"/>
  <c r="D1451" i="51"/>
  <c r="E1451" i="51"/>
  <c r="C1452" i="51"/>
  <c r="D1452" i="51"/>
  <c r="E1452" i="51"/>
  <c r="C1453" i="51"/>
  <c r="D1453" i="51"/>
  <c r="E1453" i="51"/>
  <c r="C1454" i="51"/>
  <c r="D1454" i="51"/>
  <c r="E1454" i="51"/>
  <c r="C1455" i="51"/>
  <c r="D1455" i="51"/>
  <c r="E1455" i="51"/>
  <c r="C1456" i="51"/>
  <c r="D1456" i="51"/>
  <c r="E1456" i="51"/>
  <c r="C1457" i="51"/>
  <c r="D1457" i="51"/>
  <c r="E1457" i="51"/>
  <c r="C1458" i="51"/>
  <c r="D1458" i="51"/>
  <c r="E1458" i="51"/>
  <c r="C1459" i="51"/>
  <c r="D1459" i="51"/>
  <c r="E1459" i="51"/>
  <c r="C1460" i="51"/>
  <c r="D1460" i="51"/>
  <c r="E1460" i="51"/>
  <c r="C1461" i="51"/>
  <c r="D1461" i="51"/>
  <c r="E1461" i="51"/>
  <c r="C1462" i="51"/>
  <c r="D1462" i="51"/>
  <c r="E1462" i="51"/>
  <c r="C1463" i="51"/>
  <c r="D1463" i="51"/>
  <c r="E1463" i="51"/>
  <c r="C1464" i="51"/>
  <c r="D1464" i="51"/>
  <c r="E1464" i="51"/>
  <c r="C1465" i="51"/>
  <c r="D1465" i="51"/>
  <c r="E1465" i="51"/>
  <c r="C1466" i="51"/>
  <c r="D1466" i="51"/>
  <c r="E1466" i="51"/>
  <c r="C1467" i="51"/>
  <c r="D1467" i="51"/>
  <c r="E1467" i="51"/>
  <c r="C1468" i="51"/>
  <c r="D1468" i="51"/>
  <c r="E1468" i="51"/>
  <c r="C1469" i="51"/>
  <c r="D1469" i="51"/>
  <c r="E1469" i="51"/>
  <c r="C1470" i="51"/>
  <c r="D1470" i="51"/>
  <c r="E1470" i="51"/>
  <c r="C1471" i="51"/>
  <c r="D1471" i="51"/>
  <c r="E1471" i="51"/>
  <c r="C1472" i="51"/>
  <c r="D1472" i="51"/>
  <c r="E1472" i="51"/>
  <c r="C1473" i="51"/>
  <c r="D1473" i="51"/>
  <c r="E1473" i="51"/>
  <c r="C1474" i="51"/>
  <c r="D1474" i="51"/>
  <c r="E1474" i="51"/>
  <c r="C1475" i="51"/>
  <c r="D1475" i="51"/>
  <c r="E1475" i="51"/>
  <c r="C1476" i="51"/>
  <c r="D1476" i="51"/>
  <c r="E1476" i="51"/>
  <c r="C1477" i="51"/>
  <c r="D1477" i="51"/>
  <c r="E1477" i="51"/>
  <c r="C1478" i="51"/>
  <c r="D1478" i="51"/>
  <c r="E1478" i="51"/>
  <c r="C1479" i="51"/>
  <c r="D1479" i="51"/>
  <c r="E1479" i="51"/>
  <c r="C1480" i="51"/>
  <c r="D1480" i="51"/>
  <c r="E1480" i="51"/>
  <c r="C1481" i="51"/>
  <c r="D1481" i="51"/>
  <c r="E1481" i="51"/>
  <c r="C1482" i="51"/>
  <c r="D1482" i="51"/>
  <c r="E1482" i="51"/>
  <c r="C1483" i="51"/>
  <c r="D1483" i="51"/>
  <c r="E1483" i="51"/>
  <c r="C1484" i="51"/>
  <c r="D1484" i="51"/>
  <c r="E1484" i="51"/>
  <c r="C1485" i="51"/>
  <c r="D1485" i="51"/>
  <c r="E1485" i="51"/>
  <c r="C1486" i="51"/>
  <c r="D1486" i="51"/>
  <c r="E1486" i="51"/>
  <c r="C1487" i="51"/>
  <c r="D1487" i="51"/>
  <c r="E1487" i="51"/>
  <c r="C1488" i="51"/>
  <c r="D1488" i="51"/>
  <c r="E1488" i="51"/>
  <c r="C1489" i="51"/>
  <c r="D1489" i="51"/>
  <c r="E1489" i="51"/>
  <c r="C1490" i="51"/>
  <c r="D1490" i="51"/>
  <c r="E1490" i="51"/>
  <c r="C1491" i="51"/>
  <c r="D1491" i="51"/>
  <c r="E1491" i="51"/>
  <c r="C1492" i="51"/>
  <c r="D1492" i="51"/>
  <c r="E1492" i="51"/>
  <c r="C1493" i="51"/>
  <c r="D1493" i="51"/>
  <c r="E1493" i="51"/>
  <c r="C1494" i="51"/>
  <c r="D1494" i="51"/>
  <c r="E1494" i="51"/>
  <c r="C1495" i="51"/>
  <c r="D1495" i="51"/>
  <c r="E1495" i="51"/>
  <c r="C1496" i="51"/>
  <c r="D1496" i="51"/>
  <c r="E1496" i="51"/>
  <c r="C1497" i="51"/>
  <c r="D1497" i="51"/>
  <c r="E1497" i="51"/>
  <c r="C1498" i="51"/>
  <c r="D1498" i="51"/>
  <c r="E1498" i="51"/>
  <c r="C1499" i="51"/>
  <c r="D1499" i="51"/>
  <c r="E1499" i="51"/>
  <c r="C1500" i="51"/>
  <c r="D1500" i="51"/>
  <c r="E1500" i="51"/>
  <c r="C1501" i="51"/>
  <c r="D1501" i="51"/>
  <c r="E1501" i="51"/>
  <c r="C1502" i="51"/>
  <c r="D1502" i="51"/>
  <c r="E1502" i="51"/>
  <c r="C1503" i="51"/>
  <c r="D1503" i="51"/>
  <c r="E1503" i="51"/>
  <c r="C1504" i="51"/>
  <c r="D1504" i="51"/>
  <c r="E1504" i="51"/>
  <c r="C1505" i="51"/>
  <c r="D1505" i="51"/>
  <c r="E1505" i="51"/>
  <c r="C1506" i="51"/>
  <c r="D1506" i="51"/>
  <c r="E1506" i="51"/>
  <c r="C1507" i="51"/>
  <c r="D1507" i="51"/>
  <c r="E1507" i="51"/>
  <c r="C1508" i="51"/>
  <c r="D1508" i="51"/>
  <c r="E1508" i="51"/>
  <c r="C1509" i="51"/>
  <c r="D1509" i="51"/>
  <c r="E1509" i="51"/>
  <c r="C1510" i="51"/>
  <c r="D1510" i="51"/>
  <c r="E1510" i="51"/>
  <c r="C1511" i="51"/>
  <c r="D1511" i="51"/>
  <c r="E1511" i="51"/>
  <c r="C1512" i="51"/>
  <c r="D1512" i="51"/>
  <c r="E1512" i="51"/>
  <c r="C1513" i="51"/>
  <c r="D1513" i="51"/>
  <c r="E1513" i="51"/>
  <c r="C1514" i="51"/>
  <c r="D1514" i="51"/>
  <c r="E1514" i="51"/>
  <c r="C1515" i="51"/>
  <c r="D1515" i="51"/>
  <c r="E1515" i="51"/>
  <c r="C1516" i="51"/>
  <c r="D1516" i="51"/>
  <c r="E1516" i="51"/>
  <c r="C1517" i="51"/>
  <c r="D1517" i="51"/>
  <c r="E1517" i="51"/>
  <c r="C1518" i="51"/>
  <c r="D1518" i="51"/>
  <c r="E1518" i="51"/>
  <c r="C1519" i="51"/>
  <c r="D1519" i="51"/>
  <c r="E1519" i="51"/>
  <c r="C1520" i="51"/>
  <c r="D1520" i="51"/>
  <c r="E1520" i="51"/>
  <c r="C1521" i="51"/>
  <c r="D1521" i="51"/>
  <c r="E1521" i="51"/>
  <c r="C1522" i="51"/>
  <c r="D1522" i="51"/>
  <c r="E1522" i="51"/>
  <c r="C1523" i="51"/>
  <c r="D1523" i="51"/>
  <c r="E1523" i="51"/>
  <c r="C1524" i="51"/>
  <c r="D1524" i="51"/>
  <c r="E1524" i="51"/>
  <c r="C1525" i="51"/>
  <c r="D1525" i="51"/>
  <c r="E1525" i="51"/>
  <c r="C1526" i="51"/>
  <c r="D1526" i="51"/>
  <c r="E1526" i="51"/>
  <c r="C1527" i="51"/>
  <c r="D1527" i="51"/>
  <c r="E1527" i="51"/>
  <c r="C1528" i="51"/>
  <c r="D1528" i="51"/>
  <c r="E1528" i="51"/>
  <c r="C1529" i="51"/>
  <c r="D1529" i="51"/>
  <c r="E1529" i="51"/>
  <c r="C1530" i="51"/>
  <c r="D1530" i="51"/>
  <c r="E1530" i="51"/>
  <c r="C1531" i="51"/>
  <c r="D1531" i="51"/>
  <c r="E1531" i="51"/>
  <c r="C1532" i="51"/>
  <c r="D1532" i="51"/>
  <c r="E1532" i="51"/>
  <c r="C1533" i="51"/>
  <c r="D1533" i="51"/>
  <c r="E1533" i="51"/>
  <c r="C1534" i="51"/>
  <c r="D1534" i="51"/>
  <c r="E1534" i="51"/>
  <c r="C1535" i="51"/>
  <c r="D1535" i="51"/>
  <c r="E1535" i="51"/>
  <c r="C1536" i="51"/>
  <c r="D1536" i="51"/>
  <c r="E1536" i="51"/>
  <c r="C1537" i="51"/>
  <c r="D1537" i="51"/>
  <c r="E1537" i="51"/>
  <c r="C1538" i="51"/>
  <c r="D1538" i="51"/>
  <c r="E1538" i="51"/>
  <c r="C1539" i="51"/>
  <c r="D1539" i="51"/>
  <c r="E1539" i="51"/>
  <c r="C1540" i="51"/>
  <c r="D1540" i="51"/>
  <c r="E1540" i="51"/>
  <c r="C1541" i="51"/>
  <c r="D1541" i="51"/>
  <c r="E1541" i="51"/>
  <c r="C1542" i="51"/>
  <c r="D1542" i="51"/>
  <c r="E1542" i="51"/>
  <c r="C1543" i="51"/>
  <c r="D1543" i="51"/>
  <c r="E1543" i="51"/>
  <c r="C1544" i="51"/>
  <c r="D1544" i="51"/>
  <c r="E1544" i="51"/>
  <c r="C1545" i="51"/>
  <c r="D1545" i="51"/>
  <c r="E1545" i="51"/>
  <c r="C1546" i="51"/>
  <c r="D1546" i="51"/>
  <c r="E1546" i="51"/>
  <c r="C1547" i="51"/>
  <c r="D1547" i="51"/>
  <c r="E1547" i="51"/>
  <c r="C1548" i="51"/>
  <c r="D1548" i="51"/>
  <c r="E1548" i="51"/>
  <c r="C1549" i="51"/>
  <c r="D1549" i="51"/>
  <c r="E1549" i="51"/>
  <c r="C1550" i="51"/>
  <c r="D1550" i="51"/>
  <c r="E1550" i="51"/>
  <c r="C1551" i="51"/>
  <c r="D1551" i="51"/>
  <c r="E1551" i="51"/>
  <c r="C1552" i="51"/>
  <c r="D1552" i="51"/>
  <c r="E1552" i="51"/>
  <c r="C1553" i="51"/>
  <c r="D1553" i="51"/>
  <c r="E1553" i="51"/>
  <c r="C1554" i="51"/>
  <c r="D1554" i="51"/>
  <c r="E1554" i="51"/>
  <c r="C1555" i="51"/>
  <c r="D1555" i="51"/>
  <c r="E1555" i="51"/>
  <c r="C1556" i="51"/>
  <c r="D1556" i="51"/>
  <c r="E1556" i="51"/>
  <c r="C1557" i="51"/>
  <c r="D1557" i="51"/>
  <c r="E1557" i="51"/>
  <c r="C1558" i="51"/>
  <c r="D1558" i="51"/>
  <c r="E1558" i="51"/>
  <c r="C1559" i="51"/>
  <c r="D1559" i="51"/>
  <c r="E1559" i="51"/>
  <c r="C1560" i="51"/>
  <c r="D1560" i="51"/>
  <c r="E1560" i="51"/>
  <c r="C1561" i="51"/>
  <c r="D1561" i="51"/>
  <c r="E1561" i="51"/>
  <c r="C1562" i="51"/>
  <c r="D1562" i="51"/>
  <c r="E1562" i="51"/>
  <c r="C1563" i="51"/>
  <c r="D1563" i="51"/>
  <c r="E1563" i="51"/>
  <c r="C1564" i="51"/>
  <c r="D1564" i="51"/>
  <c r="E1564" i="51"/>
  <c r="C1565" i="51"/>
  <c r="D1565" i="51"/>
  <c r="E1565" i="51"/>
  <c r="C1566" i="51"/>
  <c r="D1566" i="51"/>
  <c r="E1566" i="51"/>
  <c r="C1567" i="51"/>
  <c r="D1567" i="51"/>
  <c r="E1567" i="51"/>
  <c r="C1568" i="51"/>
  <c r="D1568" i="51"/>
  <c r="E1568" i="51"/>
  <c r="C1569" i="51"/>
  <c r="D1569" i="51"/>
  <c r="E1569" i="51"/>
  <c r="C1570" i="51"/>
  <c r="D1570" i="51"/>
  <c r="E1570" i="51"/>
  <c r="C1571" i="51"/>
  <c r="D1571" i="51"/>
  <c r="E1571" i="51"/>
  <c r="C1572" i="51"/>
  <c r="D1572" i="51"/>
  <c r="E1572" i="51"/>
  <c r="C1573" i="51"/>
  <c r="D1573" i="51"/>
  <c r="E1573" i="51"/>
  <c r="C1574" i="51"/>
  <c r="D1574" i="51"/>
  <c r="E1574" i="51"/>
  <c r="C1575" i="51"/>
  <c r="D1575" i="51"/>
  <c r="E1575" i="51"/>
  <c r="C1576" i="51"/>
  <c r="D1576" i="51"/>
  <c r="E1576" i="51"/>
  <c r="C1577" i="51"/>
  <c r="D1577" i="51"/>
  <c r="E1577" i="51"/>
  <c r="C1578" i="51"/>
  <c r="D1578" i="51"/>
  <c r="E1578" i="51"/>
  <c r="C1579" i="51"/>
  <c r="D1579" i="51"/>
  <c r="E1579" i="51"/>
  <c r="C1580" i="51"/>
  <c r="D1580" i="51"/>
  <c r="E1580" i="51"/>
  <c r="C1581" i="51"/>
  <c r="D1581" i="51"/>
  <c r="E1581" i="51"/>
  <c r="C1582" i="51"/>
  <c r="D1582" i="51"/>
  <c r="E1582" i="51"/>
  <c r="C1583" i="51"/>
  <c r="D1583" i="51"/>
  <c r="E1583" i="51"/>
  <c r="C1584" i="51"/>
  <c r="D1584" i="51"/>
  <c r="E1584" i="51"/>
  <c r="C1585" i="51"/>
  <c r="D1585" i="51"/>
  <c r="E1585" i="51"/>
  <c r="C1586" i="51"/>
  <c r="D1586" i="51"/>
  <c r="E1586" i="51"/>
  <c r="C1587" i="51"/>
  <c r="D1587" i="51"/>
  <c r="E1587" i="51"/>
  <c r="C1588" i="51"/>
  <c r="D1588" i="51"/>
  <c r="E1588" i="51"/>
  <c r="C1589" i="51"/>
  <c r="D1589" i="51"/>
  <c r="E1589" i="51"/>
  <c r="C1590" i="51"/>
  <c r="D1590" i="51"/>
  <c r="E1590" i="51"/>
  <c r="C1591" i="51"/>
  <c r="D1591" i="51"/>
  <c r="E1591" i="51"/>
  <c r="C1592" i="51"/>
  <c r="D1592" i="51"/>
  <c r="E1592" i="51"/>
  <c r="C1593" i="51"/>
  <c r="D1593" i="51"/>
  <c r="E1593" i="51"/>
  <c r="C1594" i="51"/>
  <c r="D1594" i="51"/>
  <c r="E1594" i="51"/>
  <c r="C1595" i="51"/>
  <c r="D1595" i="51"/>
  <c r="E1595" i="51"/>
  <c r="C1596" i="51"/>
  <c r="D1596" i="51"/>
  <c r="E1596" i="51"/>
  <c r="C1597" i="51"/>
  <c r="D1597" i="51"/>
  <c r="E1597" i="51"/>
  <c r="C1598" i="51"/>
  <c r="D1598" i="51"/>
  <c r="E1598" i="51"/>
  <c r="C1599" i="51"/>
  <c r="D1599" i="51"/>
  <c r="E1599" i="51"/>
  <c r="C1600" i="51"/>
  <c r="D1600" i="51"/>
  <c r="E1600" i="51"/>
  <c r="C1601" i="51"/>
  <c r="D1601" i="51"/>
  <c r="E1601" i="51"/>
  <c r="C1602" i="51"/>
  <c r="D1602" i="51"/>
  <c r="E1602" i="51"/>
  <c r="C1603" i="51"/>
  <c r="D1603" i="51"/>
  <c r="E1603" i="51"/>
  <c r="C1604" i="51"/>
  <c r="D1604" i="51"/>
  <c r="E1604" i="51"/>
  <c r="C1605" i="51"/>
  <c r="D1605" i="51"/>
  <c r="E1605" i="51"/>
  <c r="C1606" i="51"/>
  <c r="D1606" i="51"/>
  <c r="E1606" i="51"/>
  <c r="C1607" i="51"/>
  <c r="D1607" i="51"/>
  <c r="E1607" i="51"/>
  <c r="C1608" i="51"/>
  <c r="D1608" i="51"/>
  <c r="E1608" i="51"/>
  <c r="C1609" i="51"/>
  <c r="D1609" i="51"/>
  <c r="E1609" i="51"/>
  <c r="C1610" i="51"/>
  <c r="D1610" i="51"/>
  <c r="E1610" i="51"/>
  <c r="C1611" i="51"/>
  <c r="D1611" i="51"/>
  <c r="E1611" i="51"/>
  <c r="C1612" i="51"/>
  <c r="D1612" i="51"/>
  <c r="E1612" i="51"/>
  <c r="C1613" i="51"/>
  <c r="D1613" i="51"/>
  <c r="E1613" i="51"/>
  <c r="C1614" i="51"/>
  <c r="D1614" i="51"/>
  <c r="E1614" i="51"/>
  <c r="C1615" i="51"/>
  <c r="D1615" i="51"/>
  <c r="E1615" i="51"/>
  <c r="C1616" i="51"/>
  <c r="D1616" i="51"/>
  <c r="E1616" i="51"/>
  <c r="C1617" i="51"/>
  <c r="D1617" i="51"/>
  <c r="E1617" i="51"/>
  <c r="C1618" i="51"/>
  <c r="D1618" i="51"/>
  <c r="E1618" i="51"/>
  <c r="C1619" i="51"/>
  <c r="D1619" i="51"/>
  <c r="E1619" i="51"/>
  <c r="C1620" i="51"/>
  <c r="D1620" i="51"/>
  <c r="E1620" i="51"/>
  <c r="C1621" i="51"/>
  <c r="D1621" i="51"/>
  <c r="E1621" i="51"/>
  <c r="C1622" i="51"/>
  <c r="D1622" i="51"/>
  <c r="E1622" i="51"/>
  <c r="C1623" i="51"/>
  <c r="D1623" i="51"/>
  <c r="E1623" i="51"/>
  <c r="C1624" i="51"/>
  <c r="D1624" i="51"/>
  <c r="E1624" i="51"/>
  <c r="C1625" i="51"/>
  <c r="D1625" i="51"/>
  <c r="E1625" i="51"/>
  <c r="C1626" i="51"/>
  <c r="D1626" i="51"/>
  <c r="E1626" i="51"/>
  <c r="C1627" i="51"/>
  <c r="D1627" i="51"/>
  <c r="E1627" i="51"/>
  <c r="C1628" i="51"/>
  <c r="D1628" i="51"/>
  <c r="E1628" i="51"/>
  <c r="C1629" i="51"/>
  <c r="D1629" i="51"/>
  <c r="E1629" i="51"/>
  <c r="C1630" i="51"/>
  <c r="D1630" i="51"/>
  <c r="E1630" i="51"/>
  <c r="C1631" i="51"/>
  <c r="D1631" i="51"/>
  <c r="E1631" i="51"/>
  <c r="C1632" i="51"/>
  <c r="D1632" i="51"/>
  <c r="E1632" i="51"/>
  <c r="C1633" i="51"/>
  <c r="D1633" i="51"/>
  <c r="E1633" i="51"/>
  <c r="C1634" i="51"/>
  <c r="D1634" i="51"/>
  <c r="E1634" i="51"/>
  <c r="C1635" i="51"/>
  <c r="D1635" i="51"/>
  <c r="E1635" i="51"/>
  <c r="C1636" i="51"/>
  <c r="D1636" i="51"/>
  <c r="E1636" i="51"/>
  <c r="C1637" i="51"/>
  <c r="D1637" i="51"/>
  <c r="E1637" i="51"/>
  <c r="C1638" i="51"/>
  <c r="D1638" i="51"/>
  <c r="E1638" i="51"/>
  <c r="C1639" i="51"/>
  <c r="D1639" i="51"/>
  <c r="E1639" i="51"/>
  <c r="C1640" i="51"/>
  <c r="D1640" i="51"/>
  <c r="E1640" i="51"/>
  <c r="C1641" i="51"/>
  <c r="D1641" i="51"/>
  <c r="E1641" i="51"/>
  <c r="C1642" i="51"/>
  <c r="D1642" i="51"/>
  <c r="E1642" i="51"/>
  <c r="C1643" i="51"/>
  <c r="D1643" i="51"/>
  <c r="E1643" i="51"/>
  <c r="C1644" i="51"/>
  <c r="D1644" i="51"/>
  <c r="E1644" i="51"/>
  <c r="C1645" i="51"/>
  <c r="D1645" i="51"/>
  <c r="E1645" i="51"/>
  <c r="C1646" i="51"/>
  <c r="D1646" i="51"/>
  <c r="E1646" i="51"/>
  <c r="C1647" i="51"/>
  <c r="D1647" i="51"/>
  <c r="E1647" i="51"/>
  <c r="C1648" i="51"/>
  <c r="D1648" i="51"/>
  <c r="E1648" i="51"/>
  <c r="C1649" i="51"/>
  <c r="D1649" i="51"/>
  <c r="E1649" i="51"/>
  <c r="C1650" i="51"/>
  <c r="D1650" i="51"/>
  <c r="E1650" i="51"/>
  <c r="C1651" i="51"/>
  <c r="D1651" i="51"/>
  <c r="E1651" i="51"/>
  <c r="C1652" i="51"/>
  <c r="D1652" i="51"/>
  <c r="E1652" i="51"/>
  <c r="C1653" i="51"/>
  <c r="D1653" i="51"/>
  <c r="E1653" i="51"/>
  <c r="C1654" i="51"/>
  <c r="D1654" i="51"/>
  <c r="E1654" i="51"/>
  <c r="C1655" i="51"/>
  <c r="D1655" i="51"/>
  <c r="E1655" i="51"/>
  <c r="C1656" i="51"/>
  <c r="D1656" i="51"/>
  <c r="E1656" i="51"/>
  <c r="C1657" i="51"/>
  <c r="D1657" i="51"/>
  <c r="E1657" i="51"/>
  <c r="C1658" i="51"/>
  <c r="D1658" i="51"/>
  <c r="E1658" i="51"/>
  <c r="C1659" i="51"/>
  <c r="D1659" i="51"/>
  <c r="E1659" i="51"/>
  <c r="C1660" i="51"/>
  <c r="D1660" i="51"/>
  <c r="E1660" i="51"/>
  <c r="C1661" i="51"/>
  <c r="D1661" i="51"/>
  <c r="E1661" i="51"/>
  <c r="C1662" i="51"/>
  <c r="D1662" i="51"/>
  <c r="E1662" i="51"/>
  <c r="C1663" i="51"/>
  <c r="D1663" i="51"/>
  <c r="E1663" i="51"/>
  <c r="C1664" i="51"/>
  <c r="D1664" i="51"/>
  <c r="E1664" i="51"/>
  <c r="C1665" i="51"/>
  <c r="D1665" i="51"/>
  <c r="E1665" i="51"/>
  <c r="C1666" i="51"/>
  <c r="D1666" i="51"/>
  <c r="E1666" i="51"/>
  <c r="C1667" i="51"/>
  <c r="D1667" i="51"/>
  <c r="E1667" i="51"/>
  <c r="C1668" i="51"/>
  <c r="D1668" i="51"/>
  <c r="E1668" i="51"/>
  <c r="C1669" i="51"/>
  <c r="D1669" i="51"/>
  <c r="E1669" i="51"/>
  <c r="C1670" i="51"/>
  <c r="D1670" i="51"/>
  <c r="E1670" i="51"/>
  <c r="C1671" i="51"/>
  <c r="D1671" i="51"/>
  <c r="E1671" i="51"/>
  <c r="C1672" i="51"/>
  <c r="D1672" i="51"/>
  <c r="E1672" i="51"/>
  <c r="C1673" i="51"/>
  <c r="D1673" i="51"/>
  <c r="E1673" i="51"/>
  <c r="C1674" i="51"/>
  <c r="D1674" i="51"/>
  <c r="E1674" i="51"/>
  <c r="C1675" i="51"/>
  <c r="D1675" i="51"/>
  <c r="E1675" i="51"/>
  <c r="C1676" i="51"/>
  <c r="D1676" i="51"/>
  <c r="E1676" i="51"/>
  <c r="C1677" i="51"/>
  <c r="D1677" i="51"/>
  <c r="E1677" i="51"/>
  <c r="C1678" i="51"/>
  <c r="D1678" i="51"/>
  <c r="E1678" i="51"/>
  <c r="C1679" i="51"/>
  <c r="D1679" i="51"/>
  <c r="E1679" i="51"/>
  <c r="C1680" i="51"/>
  <c r="D1680" i="51"/>
  <c r="E1680" i="51"/>
  <c r="C1681" i="51"/>
  <c r="D1681" i="51"/>
  <c r="E1681" i="51"/>
  <c r="C1682" i="51"/>
  <c r="D1682" i="51"/>
  <c r="E1682" i="51"/>
  <c r="C1683" i="51"/>
  <c r="D1683" i="51"/>
  <c r="E1683" i="51"/>
  <c r="C1684" i="51"/>
  <c r="D1684" i="51"/>
  <c r="E1684" i="51"/>
  <c r="C1685" i="51"/>
  <c r="D1685" i="51"/>
  <c r="E1685" i="51"/>
  <c r="C1686" i="51"/>
  <c r="D1686" i="51"/>
  <c r="E1686" i="51"/>
  <c r="C1687" i="51"/>
  <c r="D1687" i="51"/>
  <c r="E1687" i="51"/>
  <c r="C1688" i="51"/>
  <c r="D1688" i="51"/>
  <c r="E1688" i="51"/>
  <c r="C1689" i="51"/>
  <c r="D1689" i="51"/>
  <c r="E1689" i="51"/>
  <c r="C1690" i="51"/>
  <c r="D1690" i="51"/>
  <c r="E1690" i="51"/>
  <c r="C1691" i="51"/>
  <c r="D1691" i="51"/>
  <c r="E1691" i="51"/>
  <c r="C1692" i="51"/>
  <c r="D1692" i="51"/>
  <c r="E1692" i="51"/>
  <c r="C1693" i="51"/>
  <c r="D1693" i="51"/>
  <c r="E1693" i="51"/>
  <c r="C1694" i="51"/>
  <c r="D1694" i="51"/>
  <c r="E1694" i="51"/>
  <c r="C1695" i="51"/>
  <c r="D1695" i="51"/>
  <c r="E1695" i="51"/>
  <c r="C1696" i="51"/>
  <c r="D1696" i="51"/>
  <c r="E1696" i="51"/>
  <c r="C1697" i="51"/>
  <c r="D1697" i="51"/>
  <c r="E1697" i="51"/>
  <c r="C1698" i="51"/>
  <c r="D1698" i="51"/>
  <c r="E1698" i="51"/>
  <c r="C1699" i="51"/>
  <c r="D1699" i="51"/>
  <c r="E1699" i="51"/>
  <c r="C1700" i="51"/>
  <c r="D1700" i="51"/>
  <c r="E1700" i="51"/>
  <c r="C1701" i="51"/>
  <c r="D1701" i="51"/>
  <c r="E1701" i="51"/>
  <c r="C1702" i="51"/>
  <c r="D1702" i="51"/>
  <c r="E1702" i="51"/>
  <c r="C1703" i="51"/>
  <c r="D1703" i="51"/>
  <c r="E1703" i="51"/>
  <c r="C1704" i="51"/>
  <c r="D1704" i="51"/>
  <c r="E1704" i="51"/>
  <c r="C1705" i="51"/>
  <c r="D1705" i="51"/>
  <c r="E1705" i="51"/>
  <c r="C1706" i="51"/>
  <c r="D1706" i="51"/>
  <c r="E1706" i="51"/>
  <c r="C1707" i="51"/>
  <c r="D1707" i="51"/>
  <c r="E1707" i="51"/>
  <c r="C1708" i="51"/>
  <c r="D1708" i="51"/>
  <c r="E1708" i="51"/>
  <c r="C1709" i="51"/>
  <c r="D1709" i="51"/>
  <c r="E1709" i="51"/>
  <c r="C1710" i="51"/>
  <c r="D1710" i="51"/>
  <c r="E1710" i="51"/>
  <c r="C1711" i="51"/>
  <c r="D1711" i="51"/>
  <c r="E1711" i="51"/>
  <c r="C1712" i="51"/>
  <c r="D1712" i="51"/>
  <c r="E1712" i="51"/>
  <c r="C1713" i="51"/>
  <c r="D1713" i="51"/>
  <c r="E1713" i="51"/>
  <c r="C1714" i="51"/>
  <c r="D1714" i="51"/>
  <c r="E1714" i="51"/>
  <c r="C1715" i="51"/>
  <c r="D1715" i="51"/>
  <c r="E1715" i="51"/>
  <c r="C1716" i="51"/>
  <c r="D1716" i="51"/>
  <c r="E1716" i="51"/>
  <c r="C1717" i="51"/>
  <c r="D1717" i="51"/>
  <c r="E1717" i="51"/>
  <c r="C1718" i="51"/>
  <c r="D1718" i="51"/>
  <c r="E1718" i="51"/>
  <c r="C1719" i="51"/>
  <c r="D1719" i="51"/>
  <c r="E1719" i="51"/>
  <c r="C1720" i="51"/>
  <c r="D1720" i="51"/>
  <c r="E1720" i="51"/>
  <c r="C1721" i="51"/>
  <c r="D1721" i="51"/>
  <c r="E1721" i="51"/>
  <c r="C1722" i="51"/>
  <c r="D1722" i="51"/>
  <c r="E1722" i="51"/>
  <c r="C1723" i="51"/>
  <c r="D1723" i="51"/>
  <c r="E1723" i="51"/>
  <c r="C1724" i="51"/>
  <c r="D1724" i="51"/>
  <c r="E1724" i="51"/>
  <c r="C1725" i="51"/>
  <c r="D1725" i="51"/>
  <c r="E1725" i="51"/>
  <c r="C1726" i="51"/>
  <c r="D1726" i="51"/>
  <c r="E1726" i="51"/>
  <c r="C1727" i="51"/>
  <c r="D1727" i="51"/>
  <c r="E1727" i="51"/>
  <c r="C1728" i="51"/>
  <c r="D1728" i="51"/>
  <c r="E1728" i="51"/>
  <c r="C1729" i="51"/>
  <c r="D1729" i="51"/>
  <c r="E1729" i="51"/>
  <c r="C1730" i="51"/>
  <c r="D1730" i="51"/>
  <c r="E1730" i="51"/>
  <c r="C1731" i="51"/>
  <c r="D1731" i="51"/>
  <c r="E1731" i="51"/>
  <c r="C1732" i="51"/>
  <c r="D1732" i="51"/>
  <c r="E1732" i="51"/>
  <c r="C1733" i="51"/>
  <c r="D1733" i="51"/>
  <c r="E1733" i="51"/>
  <c r="C1734" i="51"/>
  <c r="D1734" i="51"/>
  <c r="E1734" i="51"/>
  <c r="C1735" i="51"/>
  <c r="D1735" i="51"/>
  <c r="E1735" i="51"/>
  <c r="C1736" i="51"/>
  <c r="D1736" i="51"/>
  <c r="E1736" i="51"/>
  <c r="C1737" i="51"/>
  <c r="D1737" i="51"/>
  <c r="E1737" i="51"/>
  <c r="C1738" i="51"/>
  <c r="D1738" i="51"/>
  <c r="E1738" i="51"/>
  <c r="C1739" i="51"/>
  <c r="D1739" i="51"/>
  <c r="E1739" i="51"/>
  <c r="C1740" i="51"/>
  <c r="D1740" i="51"/>
  <c r="E1740" i="51"/>
  <c r="C1741" i="51"/>
  <c r="D1741" i="51"/>
  <c r="E1741" i="51"/>
  <c r="C1742" i="51"/>
  <c r="D1742" i="51"/>
  <c r="E1742" i="51"/>
  <c r="C1743" i="51"/>
  <c r="D1743" i="51"/>
  <c r="E1743" i="51"/>
  <c r="C1744" i="51"/>
  <c r="D1744" i="51"/>
  <c r="E1744" i="51"/>
  <c r="C1745" i="51"/>
  <c r="D1745" i="51"/>
  <c r="E1745" i="51"/>
  <c r="C1746" i="51"/>
  <c r="D1746" i="51"/>
  <c r="E1746" i="51"/>
  <c r="C1747" i="51"/>
  <c r="D1747" i="51"/>
  <c r="E1747" i="51"/>
  <c r="C1748" i="51"/>
  <c r="D1748" i="51"/>
  <c r="E1748" i="51"/>
  <c r="C1749" i="51"/>
  <c r="D1749" i="51"/>
  <c r="E1749" i="51"/>
  <c r="C1750" i="51"/>
  <c r="D1750" i="51"/>
  <c r="E1750" i="51"/>
  <c r="C1751" i="51"/>
  <c r="D1751" i="51"/>
  <c r="E1751" i="51"/>
  <c r="C1752" i="51"/>
  <c r="D1752" i="51"/>
  <c r="E1752" i="51"/>
  <c r="C1753" i="51"/>
  <c r="D1753" i="51"/>
  <c r="E1753" i="51"/>
  <c r="C1754" i="51"/>
  <c r="D1754" i="51"/>
  <c r="E1754" i="51"/>
  <c r="C1755" i="51"/>
  <c r="D1755" i="51"/>
  <c r="E1755" i="51"/>
  <c r="C1756" i="51"/>
  <c r="D1756" i="51"/>
  <c r="E1756" i="51"/>
  <c r="C1757" i="51"/>
  <c r="D1757" i="51"/>
  <c r="E1757" i="51"/>
  <c r="C1758" i="51"/>
  <c r="D1758" i="51"/>
  <c r="E1758" i="51"/>
  <c r="C1759" i="51"/>
  <c r="D1759" i="51"/>
  <c r="E1759" i="51"/>
  <c r="C1760" i="51"/>
  <c r="D1760" i="51"/>
  <c r="E1760" i="51"/>
  <c r="C1761" i="51"/>
  <c r="D1761" i="51"/>
  <c r="E1761" i="51"/>
  <c r="C1762" i="51"/>
  <c r="D1762" i="51"/>
  <c r="E1762" i="51"/>
  <c r="C1763" i="51"/>
  <c r="D1763" i="51"/>
  <c r="E1763" i="51"/>
  <c r="C1764" i="51"/>
  <c r="D1764" i="51"/>
  <c r="E1764" i="51"/>
  <c r="C1765" i="51"/>
  <c r="D1765" i="51"/>
  <c r="E1765" i="51"/>
  <c r="C1766" i="51"/>
  <c r="D1766" i="51"/>
  <c r="E1766" i="51"/>
  <c r="C1767" i="51"/>
  <c r="D1767" i="51"/>
  <c r="E1767" i="51"/>
  <c r="C1768" i="51"/>
  <c r="D1768" i="51"/>
  <c r="E1768" i="51"/>
  <c r="C1769" i="51"/>
  <c r="D1769" i="51"/>
  <c r="E1769" i="51"/>
  <c r="C1770" i="51"/>
  <c r="D1770" i="51"/>
  <c r="E1770" i="51"/>
  <c r="C1771" i="51"/>
  <c r="D1771" i="51"/>
  <c r="E1771" i="51"/>
  <c r="C1772" i="51"/>
  <c r="D1772" i="51"/>
  <c r="E1772" i="51"/>
  <c r="C1773" i="51"/>
  <c r="D1773" i="51"/>
  <c r="E1773" i="51"/>
  <c r="C1774" i="51"/>
  <c r="D1774" i="51"/>
  <c r="E1774" i="51"/>
  <c r="C1775" i="51"/>
  <c r="D1775" i="51"/>
  <c r="E1775" i="51"/>
  <c r="C1776" i="51"/>
  <c r="D1776" i="51"/>
  <c r="E1776" i="51"/>
  <c r="C1777" i="51"/>
  <c r="D1777" i="51"/>
  <c r="E1777" i="51"/>
  <c r="C1778" i="51"/>
  <c r="D1778" i="51"/>
  <c r="E1778" i="51"/>
  <c r="C1779" i="51"/>
  <c r="D1779" i="51"/>
  <c r="E1779" i="51"/>
  <c r="C1780" i="51"/>
  <c r="D1780" i="51"/>
  <c r="E1780" i="51"/>
  <c r="C1781" i="51"/>
  <c r="D1781" i="51"/>
  <c r="E1781" i="51"/>
  <c r="C1782" i="51"/>
  <c r="D1782" i="51"/>
  <c r="E1782" i="51"/>
  <c r="C1783" i="51"/>
  <c r="D1783" i="51"/>
  <c r="E1783" i="51"/>
  <c r="C1784" i="51"/>
  <c r="D1784" i="51"/>
  <c r="E1784" i="51"/>
  <c r="C1785" i="51"/>
  <c r="D1785" i="51"/>
  <c r="E1785" i="51"/>
  <c r="C1786" i="51"/>
  <c r="D1786" i="51"/>
  <c r="E1786" i="51"/>
  <c r="C1787" i="51"/>
  <c r="D1787" i="51"/>
  <c r="E1787" i="51"/>
  <c r="C1788" i="51"/>
  <c r="D1788" i="51"/>
  <c r="E1788" i="51"/>
  <c r="C1789" i="51"/>
  <c r="D1789" i="51"/>
  <c r="E1789" i="51"/>
  <c r="C1790" i="51"/>
  <c r="D1790" i="51"/>
  <c r="E1790" i="51"/>
  <c r="C1791" i="51"/>
  <c r="D1791" i="51"/>
  <c r="E1791" i="51"/>
  <c r="C1792" i="51"/>
  <c r="D1792" i="51"/>
  <c r="E1792" i="51"/>
  <c r="C1793" i="51"/>
  <c r="D1793" i="51"/>
  <c r="E1793" i="51"/>
  <c r="C1794" i="51"/>
  <c r="D1794" i="51"/>
  <c r="E1794" i="51"/>
  <c r="C1795" i="51"/>
  <c r="D1795" i="51"/>
  <c r="E1795" i="51"/>
  <c r="C1796" i="51"/>
  <c r="D1796" i="51"/>
  <c r="E1796" i="51"/>
  <c r="C1797" i="51"/>
  <c r="D1797" i="51"/>
  <c r="E1797" i="51"/>
  <c r="C1798" i="51"/>
  <c r="D1798" i="51"/>
  <c r="E1798" i="51"/>
  <c r="C1799" i="51"/>
  <c r="D1799" i="51"/>
  <c r="E1799" i="51"/>
  <c r="C1800" i="51"/>
  <c r="D1800" i="51"/>
  <c r="E1800" i="51"/>
  <c r="C1801" i="51"/>
  <c r="D1801" i="51"/>
  <c r="E1801" i="51"/>
  <c r="C1802" i="51"/>
  <c r="D1802" i="51"/>
  <c r="E1802" i="51"/>
  <c r="C1803" i="51"/>
  <c r="D1803" i="51"/>
  <c r="E1803" i="51"/>
  <c r="C1804" i="51"/>
  <c r="D1804" i="51"/>
  <c r="E1804" i="51"/>
  <c r="C1805" i="51"/>
  <c r="D1805" i="51"/>
  <c r="E1805" i="51"/>
  <c r="C1806" i="51"/>
  <c r="D1806" i="51"/>
  <c r="E1806" i="51"/>
  <c r="C1807" i="51"/>
  <c r="D1807" i="51"/>
  <c r="E1807" i="51"/>
  <c r="C1808" i="51"/>
  <c r="D1808" i="51"/>
  <c r="E1808" i="51"/>
  <c r="C1809" i="51"/>
  <c r="D1809" i="51"/>
  <c r="E1809" i="51"/>
  <c r="C1810" i="51"/>
  <c r="D1810" i="51"/>
  <c r="E1810" i="51"/>
  <c r="C1811" i="51"/>
  <c r="D1811" i="51"/>
  <c r="E1811" i="51"/>
  <c r="C1812" i="51"/>
  <c r="D1812" i="51"/>
  <c r="E1812" i="51"/>
  <c r="C1813" i="51"/>
  <c r="D1813" i="51"/>
  <c r="E1813" i="51"/>
  <c r="C1814" i="51"/>
  <c r="D1814" i="51"/>
  <c r="E1814" i="51"/>
  <c r="C1815" i="51"/>
  <c r="D1815" i="51"/>
  <c r="E1815" i="51"/>
  <c r="C1816" i="51"/>
  <c r="D1816" i="51"/>
  <c r="E1816" i="51"/>
  <c r="C1817" i="51"/>
  <c r="D1817" i="51"/>
  <c r="E1817" i="51"/>
  <c r="C1818" i="51"/>
  <c r="D1818" i="51"/>
  <c r="E1818" i="51"/>
  <c r="C1819" i="51"/>
  <c r="D1819" i="51"/>
  <c r="E1819" i="51"/>
  <c r="C1820" i="51"/>
  <c r="D1820" i="51"/>
  <c r="E1820" i="51"/>
  <c r="C1821" i="51"/>
  <c r="D1821" i="51"/>
  <c r="E1821" i="51"/>
  <c r="C1822" i="51"/>
  <c r="D1822" i="51"/>
  <c r="E1822" i="51"/>
  <c r="C1823" i="51"/>
  <c r="D1823" i="51"/>
  <c r="E1823" i="51"/>
  <c r="C1824" i="51"/>
  <c r="D1824" i="51"/>
  <c r="E1824" i="51"/>
  <c r="C1825" i="51"/>
  <c r="D1825" i="51"/>
  <c r="E1825" i="51"/>
  <c r="C1826" i="51"/>
  <c r="D1826" i="51"/>
  <c r="E1826" i="51"/>
  <c r="C1827" i="51"/>
  <c r="D1827" i="51"/>
  <c r="E1827" i="51"/>
  <c r="C1828" i="51"/>
  <c r="D1828" i="51"/>
  <c r="E1828" i="51"/>
  <c r="C1829" i="51"/>
  <c r="D1829" i="51"/>
  <c r="E1829" i="51"/>
  <c r="C1830" i="51"/>
  <c r="D1830" i="51"/>
  <c r="E1830" i="51"/>
  <c r="C1831" i="51"/>
  <c r="D1831" i="51"/>
  <c r="E1831" i="51"/>
  <c r="C1832" i="51"/>
  <c r="D1832" i="51"/>
  <c r="E1832" i="51"/>
  <c r="C1833" i="51"/>
  <c r="D1833" i="51"/>
  <c r="E1833" i="51"/>
  <c r="C1834" i="51"/>
  <c r="D1834" i="51"/>
  <c r="E1834" i="51"/>
  <c r="C1835" i="51"/>
  <c r="D1835" i="51"/>
  <c r="E1835" i="51"/>
  <c r="C1836" i="51"/>
  <c r="D1836" i="51"/>
  <c r="E1836" i="51"/>
  <c r="C1837" i="51"/>
  <c r="D1837" i="51"/>
  <c r="E1837" i="51"/>
  <c r="C1838" i="51"/>
  <c r="D1838" i="51"/>
  <c r="E1838" i="51"/>
  <c r="C1839" i="51"/>
  <c r="D1839" i="51"/>
  <c r="E1839" i="51"/>
  <c r="C1840" i="51"/>
  <c r="D1840" i="51"/>
  <c r="E1840" i="51"/>
  <c r="C1841" i="51"/>
  <c r="D1841" i="51"/>
  <c r="E1841" i="51"/>
  <c r="C1842" i="51"/>
  <c r="D1842" i="51"/>
  <c r="E1842" i="51"/>
  <c r="C1843" i="51"/>
  <c r="D1843" i="51"/>
  <c r="E1843" i="51"/>
  <c r="C1844" i="51"/>
  <c r="D1844" i="51"/>
  <c r="E1844" i="51"/>
  <c r="C1845" i="51"/>
  <c r="D1845" i="51"/>
  <c r="E1845" i="51"/>
  <c r="C1846" i="51"/>
  <c r="D1846" i="51"/>
  <c r="E1846" i="51"/>
  <c r="C1847" i="51"/>
  <c r="D1847" i="51"/>
  <c r="E1847" i="51"/>
  <c r="C1848" i="51"/>
  <c r="D1848" i="51"/>
  <c r="E1848" i="51"/>
  <c r="C1849" i="51"/>
  <c r="D1849" i="51"/>
  <c r="E1849" i="51"/>
  <c r="C1850" i="51"/>
  <c r="D1850" i="51"/>
  <c r="E1850" i="51"/>
  <c r="C1851" i="51"/>
  <c r="D1851" i="51"/>
  <c r="E1851" i="51"/>
  <c r="C1852" i="51"/>
  <c r="D1852" i="51"/>
  <c r="E1852" i="51"/>
  <c r="C1853" i="51"/>
  <c r="D1853" i="51"/>
  <c r="E1853" i="51"/>
  <c r="C1854" i="51"/>
  <c r="D1854" i="51"/>
  <c r="E1854" i="51"/>
  <c r="C1855" i="51"/>
  <c r="D1855" i="51"/>
  <c r="E1855" i="51"/>
  <c r="C1856" i="51"/>
  <c r="D1856" i="51"/>
  <c r="E1856" i="51"/>
  <c r="C1857" i="51"/>
  <c r="D1857" i="51"/>
  <c r="E1857" i="51"/>
  <c r="C1858" i="51"/>
  <c r="D1858" i="51"/>
  <c r="E1858" i="51"/>
  <c r="C1859" i="51"/>
  <c r="D1859" i="51"/>
  <c r="E1859" i="51"/>
  <c r="C1860" i="51"/>
  <c r="D1860" i="51"/>
  <c r="E1860" i="51"/>
  <c r="C1861" i="51"/>
  <c r="D1861" i="51"/>
  <c r="E1861" i="51"/>
  <c r="C1862" i="51"/>
  <c r="D1862" i="51"/>
  <c r="E1862" i="51"/>
  <c r="C1863" i="51"/>
  <c r="D1863" i="51"/>
  <c r="E1863" i="51"/>
  <c r="C1864" i="51"/>
  <c r="D1864" i="51"/>
  <c r="E1864" i="51"/>
  <c r="C1865" i="51"/>
  <c r="D1865" i="51"/>
  <c r="E1865" i="51"/>
  <c r="C1866" i="51"/>
  <c r="D1866" i="51"/>
  <c r="E1866" i="51"/>
  <c r="C1867" i="51"/>
  <c r="D1867" i="51"/>
  <c r="E1867" i="51"/>
  <c r="C1868" i="51"/>
  <c r="D1868" i="51"/>
  <c r="E1868" i="51"/>
  <c r="C1869" i="51"/>
  <c r="D1869" i="51"/>
  <c r="E1869" i="51"/>
  <c r="C1870" i="51"/>
  <c r="D1870" i="51"/>
  <c r="E1870" i="51"/>
  <c r="C1871" i="51"/>
  <c r="D1871" i="51"/>
  <c r="E1871" i="51"/>
  <c r="C1872" i="51"/>
  <c r="D1872" i="51"/>
  <c r="E1872" i="51"/>
  <c r="C1873" i="51"/>
  <c r="D1873" i="51"/>
  <c r="E1873" i="51"/>
  <c r="C1874" i="51"/>
  <c r="D1874" i="51"/>
  <c r="E1874" i="51"/>
  <c r="C1875" i="51"/>
  <c r="D1875" i="51"/>
  <c r="E1875" i="51"/>
  <c r="C1876" i="51"/>
  <c r="D1876" i="51"/>
  <c r="E1876" i="51"/>
  <c r="C1877" i="51"/>
  <c r="D1877" i="51"/>
  <c r="E1877" i="51"/>
  <c r="C1878" i="51"/>
  <c r="D1878" i="51"/>
  <c r="E1878" i="51"/>
  <c r="C1879" i="51"/>
  <c r="D1879" i="51"/>
  <c r="E1879" i="51"/>
  <c r="C1880" i="51"/>
  <c r="D1880" i="51"/>
  <c r="E1880" i="51"/>
  <c r="C1881" i="51"/>
  <c r="D1881" i="51"/>
  <c r="E1881" i="51"/>
  <c r="C1882" i="51"/>
  <c r="D1882" i="51"/>
  <c r="E1882" i="51"/>
  <c r="C1883" i="51"/>
  <c r="D1883" i="51"/>
  <c r="E1883" i="51"/>
  <c r="C1884" i="51"/>
  <c r="D1884" i="51"/>
  <c r="E1884" i="51"/>
  <c r="C1885" i="51"/>
  <c r="D1885" i="51"/>
  <c r="E1885" i="51"/>
  <c r="C1886" i="51"/>
  <c r="D1886" i="51"/>
  <c r="E1886" i="51"/>
  <c r="C1887" i="51"/>
  <c r="D1887" i="51"/>
  <c r="E1887" i="51"/>
  <c r="C1888" i="51"/>
  <c r="D1888" i="51"/>
  <c r="E1888" i="51"/>
  <c r="C1889" i="51"/>
  <c r="D1889" i="51"/>
  <c r="E1889" i="51"/>
  <c r="C1890" i="51"/>
  <c r="D1890" i="51"/>
  <c r="E1890" i="51"/>
  <c r="C1891" i="51"/>
  <c r="D1891" i="51"/>
  <c r="E1891" i="51"/>
  <c r="C1892" i="51"/>
  <c r="D1892" i="51"/>
  <c r="E1892" i="51"/>
  <c r="C1893" i="51"/>
  <c r="D1893" i="51"/>
  <c r="E1893" i="51"/>
  <c r="C1894" i="51"/>
  <c r="D1894" i="51"/>
  <c r="E1894" i="51"/>
  <c r="C1895" i="51"/>
  <c r="D1895" i="51"/>
  <c r="E1895" i="51"/>
  <c r="C1896" i="51"/>
  <c r="D1896" i="51"/>
  <c r="E1896" i="51"/>
  <c r="C1897" i="51"/>
  <c r="D1897" i="51"/>
  <c r="E1897" i="51"/>
  <c r="C1898" i="51"/>
  <c r="D1898" i="51"/>
  <c r="E1898" i="51"/>
  <c r="C1899" i="51"/>
  <c r="D1899" i="51"/>
  <c r="E1899" i="51"/>
  <c r="C1900" i="51"/>
  <c r="D1900" i="51"/>
  <c r="E1900" i="51"/>
  <c r="C1901" i="51"/>
  <c r="D1901" i="51"/>
  <c r="E1901" i="51"/>
  <c r="C1902" i="51"/>
  <c r="D1902" i="51"/>
  <c r="E1902" i="51"/>
  <c r="C1903" i="51"/>
  <c r="D1903" i="51"/>
  <c r="E1903" i="51"/>
  <c r="C1904" i="51"/>
  <c r="D1904" i="51"/>
  <c r="E1904" i="51"/>
  <c r="C1905" i="51"/>
  <c r="D1905" i="51"/>
  <c r="E1905" i="51"/>
  <c r="C1906" i="51"/>
  <c r="D1906" i="51"/>
  <c r="E1906" i="51"/>
  <c r="C1907" i="51"/>
  <c r="D1907" i="51"/>
  <c r="E1907" i="51"/>
  <c r="C1908" i="51"/>
  <c r="D1908" i="51"/>
  <c r="E1908" i="51"/>
  <c r="C1909" i="51"/>
  <c r="D1909" i="51"/>
  <c r="E1909" i="51"/>
  <c r="C1910" i="51"/>
  <c r="D1910" i="51"/>
  <c r="E1910" i="51"/>
  <c r="C1911" i="51"/>
  <c r="D1911" i="51"/>
  <c r="E1911" i="51"/>
  <c r="C1912" i="51"/>
  <c r="D1912" i="51"/>
  <c r="E1912" i="51"/>
  <c r="C1913" i="51"/>
  <c r="D1913" i="51"/>
  <c r="E1913" i="51"/>
  <c r="C1914" i="51"/>
  <c r="D1914" i="51"/>
  <c r="E1914" i="51"/>
  <c r="C1915" i="51"/>
  <c r="D1915" i="51"/>
  <c r="E1915" i="51"/>
  <c r="C1916" i="51"/>
  <c r="D1916" i="51"/>
  <c r="E1916" i="51"/>
  <c r="C1917" i="51"/>
  <c r="D1917" i="51"/>
  <c r="E1917" i="51"/>
  <c r="C1918" i="51"/>
  <c r="D1918" i="51"/>
  <c r="E1918" i="51"/>
  <c r="C1919" i="51"/>
  <c r="D1919" i="51"/>
  <c r="E1919" i="51"/>
  <c r="C1920" i="51"/>
  <c r="D1920" i="51"/>
  <c r="E1920" i="51"/>
  <c r="C1921" i="51"/>
  <c r="D1921" i="51"/>
  <c r="E1921" i="51"/>
  <c r="C1922" i="51"/>
  <c r="D1922" i="51"/>
  <c r="E1922" i="51"/>
  <c r="C1923" i="51"/>
  <c r="D1923" i="51"/>
  <c r="E1923" i="51"/>
  <c r="C1924" i="51"/>
  <c r="D1924" i="51"/>
  <c r="E1924" i="51"/>
  <c r="C1925" i="51"/>
  <c r="D1925" i="51"/>
  <c r="E1925" i="51"/>
  <c r="C1926" i="51"/>
  <c r="D1926" i="51"/>
  <c r="E1926" i="51"/>
  <c r="C1927" i="51"/>
  <c r="D1927" i="51"/>
  <c r="E1927" i="51"/>
  <c r="C1928" i="51"/>
  <c r="D1928" i="51"/>
  <c r="E1928" i="51"/>
  <c r="C1929" i="51"/>
  <c r="D1929" i="51"/>
  <c r="E1929" i="51"/>
  <c r="C1930" i="51"/>
  <c r="D1930" i="51"/>
  <c r="E1930" i="51"/>
  <c r="C1931" i="51"/>
  <c r="D1931" i="51"/>
  <c r="E1931" i="51"/>
  <c r="C1932" i="51"/>
  <c r="D1932" i="51"/>
  <c r="E1932" i="51"/>
  <c r="C1933" i="51"/>
  <c r="D1933" i="51"/>
  <c r="E1933" i="51"/>
  <c r="C1934" i="51"/>
  <c r="D1934" i="51"/>
  <c r="E1934" i="51"/>
  <c r="C1935" i="51"/>
  <c r="D1935" i="51"/>
  <c r="E1935" i="51"/>
  <c r="C1936" i="51"/>
  <c r="D1936" i="51"/>
  <c r="E1936" i="51"/>
  <c r="C1937" i="51"/>
  <c r="D1937" i="51"/>
  <c r="E1937" i="51"/>
  <c r="C1938" i="51"/>
  <c r="D1938" i="51"/>
  <c r="E1938" i="51"/>
  <c r="C1939" i="51"/>
  <c r="D1939" i="51"/>
  <c r="E1939" i="51"/>
  <c r="C1940" i="51"/>
  <c r="D1940" i="51"/>
  <c r="E1940" i="51"/>
  <c r="C1941" i="51"/>
  <c r="D1941" i="51"/>
  <c r="E1941" i="51"/>
  <c r="C1942" i="51"/>
  <c r="D1942" i="51"/>
  <c r="E1942" i="51"/>
  <c r="C1943" i="51"/>
  <c r="D1943" i="51"/>
  <c r="E1943" i="51"/>
  <c r="C1944" i="51"/>
  <c r="D1944" i="51"/>
  <c r="E1944" i="51"/>
  <c r="C1945" i="51"/>
  <c r="D1945" i="51"/>
  <c r="E1945" i="51"/>
  <c r="C1946" i="51"/>
  <c r="D1946" i="51"/>
  <c r="E1946" i="51"/>
  <c r="C1947" i="51"/>
  <c r="D1947" i="51"/>
  <c r="E1947" i="51"/>
  <c r="C1948" i="51"/>
  <c r="D1948" i="51"/>
  <c r="E1948" i="51"/>
  <c r="C1949" i="51"/>
  <c r="D1949" i="51"/>
  <c r="E1949" i="51"/>
  <c r="C1950" i="51"/>
  <c r="D1950" i="51"/>
  <c r="E1950" i="51"/>
  <c r="C1951" i="51"/>
  <c r="D1951" i="51"/>
  <c r="E1951" i="51"/>
  <c r="C1952" i="51"/>
  <c r="D1952" i="51"/>
  <c r="E1952" i="51"/>
  <c r="C1953" i="51"/>
  <c r="D1953" i="51"/>
  <c r="E1953" i="51"/>
  <c r="C1954" i="51"/>
  <c r="D1954" i="51"/>
  <c r="E1954" i="51"/>
  <c r="C1955" i="51"/>
  <c r="D1955" i="51"/>
  <c r="E1955" i="51"/>
  <c r="C1956" i="51"/>
  <c r="D1956" i="51"/>
  <c r="E1956" i="51"/>
  <c r="C1957" i="51"/>
  <c r="D1957" i="51"/>
  <c r="E1957" i="51"/>
  <c r="C1958" i="51"/>
  <c r="D1958" i="51"/>
  <c r="E1958" i="51"/>
  <c r="C1959" i="51"/>
  <c r="D1959" i="51"/>
  <c r="E1959" i="51"/>
  <c r="C1960" i="51"/>
  <c r="D1960" i="51"/>
  <c r="E1960" i="51"/>
  <c r="C1961" i="51"/>
  <c r="D1961" i="51"/>
  <c r="E1961" i="51"/>
  <c r="C1962" i="51"/>
  <c r="D1962" i="51"/>
  <c r="E1962" i="51"/>
  <c r="C1963" i="51"/>
  <c r="D1963" i="51"/>
  <c r="E1963" i="51"/>
  <c r="C1964" i="51"/>
  <c r="D1964" i="51"/>
  <c r="E1964" i="51"/>
  <c r="C1965" i="51"/>
  <c r="D1965" i="51"/>
  <c r="E1965" i="51"/>
  <c r="C1966" i="51"/>
  <c r="D1966" i="51"/>
  <c r="E1966" i="51"/>
  <c r="C1967" i="51"/>
  <c r="D1967" i="51"/>
  <c r="E1967" i="51"/>
  <c r="C1968" i="51"/>
  <c r="D1968" i="51"/>
  <c r="E1968" i="51"/>
  <c r="C1969" i="51"/>
  <c r="D1969" i="51"/>
  <c r="E1969" i="51"/>
  <c r="C1970" i="51"/>
  <c r="D1970" i="51"/>
  <c r="E1970" i="51"/>
  <c r="C1971" i="51"/>
  <c r="D1971" i="51"/>
  <c r="E1971" i="51"/>
  <c r="C1972" i="51"/>
  <c r="D1972" i="51"/>
  <c r="E1972" i="51"/>
  <c r="C1973" i="51"/>
  <c r="D1973" i="51"/>
  <c r="E1973" i="51"/>
  <c r="C1974" i="51"/>
  <c r="D1974" i="51"/>
  <c r="E1974" i="51"/>
  <c r="C1975" i="51"/>
  <c r="D1975" i="51"/>
  <c r="E1975" i="51"/>
  <c r="C1976" i="51"/>
  <c r="D1976" i="51"/>
  <c r="E1976" i="51"/>
  <c r="C1977" i="51"/>
  <c r="D1977" i="51"/>
  <c r="E1977" i="51"/>
  <c r="C1978" i="51"/>
  <c r="D1978" i="51"/>
  <c r="E1978" i="51"/>
  <c r="C1979" i="51"/>
  <c r="D1979" i="51"/>
  <c r="E1979" i="51"/>
  <c r="C1980" i="51"/>
  <c r="D1980" i="51"/>
  <c r="E1980" i="51"/>
  <c r="C1981" i="51"/>
  <c r="D1981" i="51"/>
  <c r="E1981" i="51"/>
  <c r="C1982" i="51"/>
  <c r="D1982" i="51"/>
  <c r="E1982" i="51"/>
  <c r="C1983" i="51"/>
  <c r="D1983" i="51"/>
  <c r="E1983" i="51"/>
  <c r="C1984" i="51"/>
  <c r="D1984" i="51"/>
  <c r="E1984" i="51"/>
  <c r="C1985" i="51"/>
  <c r="D1985" i="51"/>
  <c r="E1985" i="51"/>
  <c r="C1986" i="51"/>
  <c r="D1986" i="51"/>
  <c r="E1986" i="51"/>
  <c r="C1987" i="51"/>
  <c r="D1987" i="51"/>
  <c r="E1987" i="51"/>
  <c r="C1988" i="51"/>
  <c r="D1988" i="51"/>
  <c r="E1988" i="51"/>
  <c r="C1989" i="51"/>
  <c r="D1989" i="51"/>
  <c r="E1989" i="51"/>
  <c r="C1990" i="51"/>
  <c r="D1990" i="51"/>
  <c r="E1990" i="51"/>
  <c r="C1991" i="51"/>
  <c r="D1991" i="51"/>
  <c r="E1991" i="51"/>
  <c r="C1992" i="51"/>
  <c r="D1992" i="51"/>
  <c r="E1992" i="51"/>
  <c r="C1993" i="51"/>
  <c r="D1993" i="51"/>
  <c r="E1993" i="51"/>
  <c r="C1994" i="51"/>
  <c r="D1994" i="51"/>
  <c r="E1994" i="51"/>
  <c r="C1995" i="51"/>
  <c r="D1995" i="51"/>
  <c r="E1995" i="51"/>
  <c r="C1996" i="51"/>
  <c r="D1996" i="51"/>
  <c r="E1996" i="51"/>
  <c r="C1997" i="51"/>
  <c r="D1997" i="51"/>
  <c r="E1997" i="51"/>
  <c r="C1998" i="51"/>
  <c r="D1998" i="51"/>
  <c r="E1998" i="51"/>
  <c r="C1999" i="51"/>
  <c r="D1999" i="51"/>
  <c r="E1999" i="51"/>
  <c r="C2000" i="51"/>
  <c r="D2000" i="51"/>
  <c r="E2000" i="51"/>
  <c r="C2001" i="51"/>
  <c r="D2001" i="51"/>
  <c r="E2001" i="51"/>
  <c r="C2002" i="51"/>
  <c r="D2002" i="51"/>
  <c r="E2002" i="51"/>
  <c r="C2003" i="51"/>
  <c r="D2003" i="51"/>
  <c r="E2003" i="51"/>
  <c r="C2004" i="51"/>
  <c r="D2004" i="51"/>
  <c r="E2004" i="51"/>
  <c r="C2005" i="51"/>
  <c r="D2005" i="51"/>
  <c r="E2005" i="51"/>
  <c r="C2006" i="51"/>
  <c r="D2006" i="51"/>
  <c r="E2006" i="51"/>
  <c r="C2007" i="51"/>
  <c r="D2007" i="51"/>
  <c r="E2007" i="51"/>
  <c r="C2008" i="51"/>
  <c r="D2008" i="51"/>
  <c r="E2008" i="51"/>
  <c r="C2009" i="51"/>
  <c r="D2009" i="51"/>
  <c r="E2009" i="51"/>
  <c r="C2010" i="51"/>
  <c r="D2010" i="51"/>
  <c r="E2010" i="51"/>
  <c r="C2011" i="51"/>
  <c r="D2011" i="51"/>
  <c r="E2011" i="51"/>
  <c r="C2012" i="51"/>
  <c r="D2012" i="51"/>
  <c r="E2012" i="51"/>
  <c r="C2013" i="51"/>
  <c r="D2013" i="51"/>
  <c r="E2013" i="51"/>
  <c r="C2014" i="51"/>
  <c r="D2014" i="51"/>
  <c r="E2014" i="51"/>
  <c r="C2015" i="51"/>
  <c r="D2015" i="51"/>
  <c r="E2015" i="51"/>
  <c r="C2016" i="51"/>
  <c r="D2016" i="51"/>
  <c r="E2016" i="51"/>
  <c r="C2017" i="51"/>
  <c r="D2017" i="51"/>
  <c r="E2017" i="51"/>
  <c r="C2018" i="51"/>
  <c r="D2018" i="51"/>
  <c r="E2018" i="51"/>
  <c r="C2019" i="51"/>
  <c r="D2019" i="51"/>
  <c r="E2019" i="51"/>
  <c r="C2020" i="51"/>
  <c r="D2020" i="51"/>
  <c r="E2020" i="51"/>
  <c r="C2021" i="51"/>
  <c r="D2021" i="51"/>
  <c r="E2021" i="51"/>
  <c r="C2022" i="51"/>
  <c r="D2022" i="51"/>
  <c r="E2022" i="51"/>
  <c r="C2023" i="51"/>
  <c r="D2023" i="51"/>
  <c r="E2023" i="51"/>
  <c r="C2024" i="51"/>
  <c r="D2024" i="51"/>
  <c r="E2024" i="51"/>
  <c r="C2025" i="51"/>
  <c r="D2025" i="51"/>
  <c r="E2025" i="51"/>
  <c r="C2026" i="51"/>
  <c r="D2026" i="51"/>
  <c r="E2026" i="51"/>
  <c r="C2027" i="51"/>
  <c r="D2027" i="51"/>
  <c r="E2027" i="51"/>
  <c r="C2028" i="51"/>
  <c r="D2028" i="51"/>
  <c r="E2028" i="51"/>
  <c r="C2029" i="51"/>
  <c r="D2029" i="51"/>
  <c r="E2029" i="51"/>
  <c r="C2030" i="51"/>
  <c r="D2030" i="51"/>
  <c r="E2030" i="51"/>
  <c r="C2031" i="51"/>
  <c r="D2031" i="51"/>
  <c r="E2031" i="51"/>
  <c r="C2032" i="51"/>
  <c r="D2032" i="51"/>
  <c r="E2032" i="51"/>
  <c r="C2033" i="51"/>
  <c r="D2033" i="51"/>
  <c r="E2033" i="51"/>
  <c r="C2034" i="51"/>
  <c r="D2034" i="51"/>
  <c r="E2034" i="51"/>
  <c r="C2035" i="51"/>
  <c r="D2035" i="51"/>
  <c r="E2035" i="51"/>
  <c r="C2036" i="51"/>
  <c r="D2036" i="51"/>
  <c r="E2036" i="51"/>
  <c r="C2037" i="51"/>
  <c r="D2037" i="51"/>
  <c r="E2037" i="51"/>
  <c r="C2038" i="51"/>
  <c r="D2038" i="51"/>
  <c r="E2038" i="51"/>
  <c r="C2039" i="51"/>
  <c r="D2039" i="51"/>
  <c r="E2039" i="51"/>
  <c r="C2040" i="51"/>
  <c r="D2040" i="51"/>
  <c r="E2040" i="51"/>
  <c r="C2041" i="51"/>
  <c r="D2041" i="51"/>
  <c r="E2041" i="51"/>
  <c r="C2042" i="51"/>
  <c r="D2042" i="51"/>
  <c r="E2042" i="51"/>
  <c r="C2043" i="51"/>
  <c r="D2043" i="51"/>
  <c r="E2043" i="51"/>
  <c r="C2044" i="51"/>
  <c r="D2044" i="51"/>
  <c r="E2044" i="51"/>
  <c r="C2045" i="51"/>
  <c r="D2045" i="51"/>
  <c r="E2045" i="51"/>
  <c r="C2046" i="51"/>
  <c r="D2046" i="51"/>
  <c r="E2046" i="51"/>
  <c r="C2047" i="51"/>
  <c r="D2047" i="51"/>
  <c r="E2047" i="51"/>
  <c r="C2048" i="51"/>
  <c r="D2048" i="51"/>
  <c r="E2048" i="51"/>
  <c r="C2049" i="51"/>
  <c r="D2049" i="51"/>
  <c r="E2049" i="51"/>
  <c r="C2050" i="51"/>
  <c r="D2050" i="51"/>
  <c r="E2050" i="51"/>
  <c r="C2051" i="51"/>
  <c r="D2051" i="51"/>
  <c r="E2051" i="51"/>
  <c r="C2052" i="51"/>
  <c r="D2052" i="51"/>
  <c r="E2052" i="51"/>
  <c r="C2053" i="51"/>
  <c r="D2053" i="51"/>
  <c r="E2053" i="51"/>
  <c r="C2054" i="51"/>
  <c r="D2054" i="51"/>
  <c r="E2054" i="51"/>
  <c r="C2055" i="51"/>
  <c r="D2055" i="51"/>
  <c r="E2055" i="51"/>
  <c r="C2056" i="51"/>
  <c r="D2056" i="51"/>
  <c r="E2056" i="51"/>
  <c r="C2057" i="51"/>
  <c r="D2057" i="51"/>
  <c r="E2057" i="51"/>
  <c r="C2058" i="51"/>
  <c r="D2058" i="51"/>
  <c r="E2058" i="51"/>
  <c r="C2059" i="51"/>
  <c r="D2059" i="51"/>
  <c r="E2059" i="51"/>
  <c r="C2060" i="51"/>
  <c r="D2060" i="51"/>
  <c r="E2060" i="51"/>
  <c r="C2061" i="51"/>
  <c r="D2061" i="51"/>
  <c r="E2061" i="51"/>
  <c r="C2062" i="51"/>
  <c r="D2062" i="51"/>
  <c r="E2062" i="51"/>
  <c r="C2063" i="51"/>
  <c r="D2063" i="51"/>
  <c r="E2063" i="51"/>
  <c r="C2064" i="51"/>
  <c r="D2064" i="51"/>
  <c r="E2064" i="51"/>
  <c r="C2065" i="51"/>
  <c r="D2065" i="51"/>
  <c r="E2065" i="51"/>
  <c r="C2066" i="51"/>
  <c r="D2066" i="51"/>
  <c r="E2066" i="51"/>
  <c r="C2067" i="51"/>
  <c r="D2067" i="51"/>
  <c r="E2067" i="51"/>
  <c r="C2068" i="51"/>
  <c r="D2068" i="51"/>
  <c r="E2068" i="51"/>
  <c r="C2069" i="51"/>
  <c r="D2069" i="51"/>
  <c r="E2069" i="51"/>
  <c r="C2070" i="51"/>
  <c r="D2070" i="51"/>
  <c r="E2070" i="51"/>
  <c r="C2071" i="51"/>
  <c r="D2071" i="51"/>
  <c r="E2071" i="51"/>
  <c r="C2072" i="51"/>
  <c r="D2072" i="51"/>
  <c r="E2072" i="51"/>
  <c r="C2073" i="51"/>
  <c r="D2073" i="51"/>
  <c r="E2073" i="51"/>
  <c r="C2074" i="51"/>
  <c r="D2074" i="51"/>
  <c r="E2074" i="51"/>
  <c r="C2075" i="51"/>
  <c r="D2075" i="51"/>
  <c r="E2075" i="51"/>
  <c r="C2076" i="51"/>
  <c r="D2076" i="51"/>
  <c r="E2076" i="51"/>
  <c r="C2077" i="51"/>
  <c r="D2077" i="51"/>
  <c r="E2077" i="51"/>
  <c r="C2078" i="51"/>
  <c r="D2078" i="51"/>
  <c r="E2078" i="51"/>
  <c r="C2079" i="51"/>
  <c r="D2079" i="51"/>
  <c r="E2079" i="51"/>
  <c r="C2080" i="51"/>
  <c r="D2080" i="51"/>
  <c r="E2080" i="51"/>
  <c r="C2081" i="51"/>
  <c r="D2081" i="51"/>
  <c r="E2081" i="51"/>
  <c r="C2082" i="51"/>
  <c r="D2082" i="51"/>
  <c r="E2082" i="51"/>
  <c r="C2083" i="51"/>
  <c r="D2083" i="51"/>
  <c r="E2083" i="51"/>
  <c r="C2084" i="51"/>
  <c r="D2084" i="51"/>
  <c r="E2084" i="51"/>
  <c r="C2085" i="51"/>
  <c r="D2085" i="51"/>
  <c r="E2085" i="51"/>
  <c r="C2086" i="51"/>
  <c r="D2086" i="51"/>
  <c r="E2086" i="51"/>
  <c r="C2087" i="51"/>
  <c r="D2087" i="51"/>
  <c r="E2087" i="51"/>
  <c r="C2088" i="51"/>
  <c r="D2088" i="51"/>
  <c r="E2088" i="51"/>
  <c r="C2089" i="51"/>
  <c r="D2089" i="51"/>
  <c r="E2089" i="51"/>
  <c r="C2090" i="51"/>
  <c r="D2090" i="51"/>
  <c r="E2090" i="51"/>
  <c r="C2091" i="51"/>
  <c r="D2091" i="51"/>
  <c r="E2091" i="51"/>
  <c r="C2092" i="51"/>
  <c r="D2092" i="51"/>
  <c r="E2092" i="51"/>
  <c r="C2093" i="51"/>
  <c r="D2093" i="51"/>
  <c r="E2093" i="51"/>
  <c r="C2094" i="51"/>
  <c r="D2094" i="51"/>
  <c r="E2094" i="51"/>
  <c r="C2095" i="51"/>
  <c r="D2095" i="51"/>
  <c r="E2095" i="51"/>
  <c r="C2096" i="51"/>
  <c r="D2096" i="51"/>
  <c r="E2096" i="51"/>
  <c r="C2097" i="51"/>
  <c r="D2097" i="51"/>
  <c r="E2097" i="51"/>
  <c r="C2098" i="51"/>
  <c r="D2098" i="51"/>
  <c r="E2098" i="51"/>
  <c r="C2099" i="51"/>
  <c r="D2099" i="51"/>
  <c r="E2099" i="51"/>
  <c r="C2100" i="51"/>
  <c r="D2100" i="51"/>
  <c r="E2100" i="51"/>
  <c r="C2101" i="51"/>
  <c r="D2101" i="51"/>
  <c r="E2101" i="51"/>
  <c r="C2102" i="51"/>
  <c r="D2102" i="51"/>
  <c r="E2102" i="51"/>
  <c r="C2103" i="51"/>
  <c r="D2103" i="51"/>
  <c r="E2103" i="51"/>
  <c r="C2104" i="51"/>
  <c r="D2104" i="51"/>
  <c r="E2104" i="51"/>
  <c r="C2105" i="51"/>
  <c r="D2105" i="51"/>
  <c r="E2105" i="51"/>
  <c r="C2106" i="51"/>
  <c r="D2106" i="51"/>
  <c r="E2106" i="51"/>
  <c r="C2107" i="51"/>
  <c r="D2107" i="51"/>
  <c r="E2107" i="51"/>
  <c r="C2108" i="51"/>
  <c r="D2108" i="51"/>
  <c r="E2108" i="51"/>
  <c r="C2109" i="51"/>
  <c r="D2109" i="51"/>
  <c r="E2109" i="51"/>
  <c r="C2110" i="51"/>
  <c r="D2110" i="51"/>
  <c r="E2110" i="51"/>
  <c r="C2111" i="51"/>
  <c r="D2111" i="51"/>
  <c r="E2111" i="51"/>
  <c r="C2112" i="51"/>
  <c r="D2112" i="51"/>
  <c r="E2112" i="51"/>
  <c r="C2113" i="51"/>
  <c r="D2113" i="51"/>
  <c r="E2113" i="51"/>
  <c r="C2114" i="51"/>
  <c r="D2114" i="51"/>
  <c r="E2114" i="51"/>
  <c r="C2115" i="51"/>
  <c r="D2115" i="51"/>
  <c r="E2115" i="51"/>
  <c r="C2116" i="51"/>
  <c r="D2116" i="51"/>
  <c r="E2116" i="51"/>
  <c r="C2117" i="51"/>
  <c r="D2117" i="51"/>
  <c r="E2117" i="51"/>
  <c r="C2118" i="51"/>
  <c r="D2118" i="51"/>
  <c r="E2118" i="51"/>
  <c r="C2119" i="51"/>
  <c r="D2119" i="51"/>
  <c r="E2119" i="51"/>
  <c r="C2120" i="51"/>
  <c r="D2120" i="51"/>
  <c r="E2120" i="51"/>
  <c r="C2121" i="51"/>
  <c r="D2121" i="51"/>
  <c r="E2121" i="51"/>
  <c r="C2122" i="51"/>
  <c r="D2122" i="51"/>
  <c r="E2122" i="51"/>
  <c r="C2123" i="51"/>
  <c r="D2123" i="51"/>
  <c r="E2123" i="51"/>
  <c r="C2124" i="51"/>
  <c r="D2124" i="51"/>
  <c r="E2124" i="51"/>
  <c r="C2125" i="51"/>
  <c r="D2125" i="51"/>
  <c r="E2125" i="51"/>
  <c r="C2126" i="51"/>
  <c r="D2126" i="51"/>
  <c r="E2126" i="51"/>
  <c r="C2127" i="51"/>
  <c r="D2127" i="51"/>
  <c r="E2127" i="51"/>
  <c r="C2128" i="51"/>
  <c r="D2128" i="51"/>
  <c r="E2128" i="51"/>
  <c r="C2129" i="51"/>
  <c r="D2129" i="51"/>
  <c r="E2129" i="51"/>
  <c r="C2130" i="51"/>
  <c r="D2130" i="51"/>
  <c r="E2130" i="51"/>
  <c r="C2131" i="51"/>
  <c r="D2131" i="51"/>
  <c r="E2131" i="51"/>
  <c r="C2132" i="51"/>
  <c r="D2132" i="51"/>
  <c r="E2132" i="51"/>
  <c r="C2133" i="51"/>
  <c r="D2133" i="51"/>
  <c r="E2133" i="51"/>
  <c r="C2134" i="51"/>
  <c r="D2134" i="51"/>
  <c r="E2134" i="51"/>
  <c r="C2135" i="51"/>
  <c r="D2135" i="51"/>
  <c r="E2135" i="51"/>
  <c r="C2136" i="51"/>
  <c r="D2136" i="51"/>
  <c r="E2136" i="51"/>
  <c r="C2137" i="51"/>
  <c r="D2137" i="51"/>
  <c r="E2137" i="51"/>
  <c r="C2138" i="51"/>
  <c r="D2138" i="51"/>
  <c r="E2138" i="51"/>
  <c r="C2139" i="51"/>
  <c r="D2139" i="51"/>
  <c r="E2139" i="51"/>
  <c r="C2140" i="51"/>
  <c r="D2140" i="51"/>
  <c r="E2140" i="51"/>
  <c r="C2141" i="51"/>
  <c r="D2141" i="51"/>
  <c r="E2141" i="51"/>
  <c r="C2142" i="51"/>
  <c r="D2142" i="51"/>
  <c r="E2142" i="51"/>
  <c r="C2143" i="51"/>
  <c r="D2143" i="51"/>
  <c r="E2143" i="51"/>
  <c r="C2144" i="51"/>
  <c r="D2144" i="51"/>
  <c r="E2144" i="51"/>
  <c r="C2145" i="51"/>
  <c r="D2145" i="51"/>
  <c r="E2145" i="51"/>
  <c r="C2146" i="51"/>
  <c r="D2146" i="51"/>
  <c r="E2146" i="51"/>
  <c r="C2147" i="51"/>
  <c r="D2147" i="51"/>
  <c r="E2147" i="51"/>
  <c r="C2148" i="51"/>
  <c r="D2148" i="51"/>
  <c r="E2148" i="51"/>
  <c r="C2149" i="51"/>
  <c r="D2149" i="51"/>
  <c r="E2149" i="51"/>
  <c r="C2150" i="51"/>
  <c r="D2150" i="51"/>
  <c r="E2150" i="51"/>
  <c r="C2151" i="51"/>
  <c r="D2151" i="51"/>
  <c r="E2151" i="51"/>
  <c r="C2152" i="51"/>
  <c r="D2152" i="51"/>
  <c r="E2152" i="51"/>
  <c r="C2153" i="51"/>
  <c r="D2153" i="51"/>
  <c r="E2153" i="51"/>
  <c r="C2154" i="51"/>
  <c r="D2154" i="51"/>
  <c r="E2154" i="51"/>
  <c r="C2155" i="51"/>
  <c r="D2155" i="51"/>
  <c r="E2155" i="51"/>
  <c r="C2156" i="51"/>
  <c r="D2156" i="51"/>
  <c r="E2156" i="51"/>
  <c r="C2157" i="51"/>
  <c r="D2157" i="51"/>
  <c r="E2157" i="51"/>
  <c r="C2158" i="51"/>
  <c r="D2158" i="51"/>
  <c r="E2158" i="51"/>
  <c r="C2159" i="51"/>
  <c r="D2159" i="51"/>
  <c r="E2159" i="51"/>
  <c r="C2160" i="51"/>
  <c r="D2160" i="51"/>
  <c r="E2160" i="51"/>
  <c r="C2161" i="51"/>
  <c r="D2161" i="51"/>
  <c r="E2161" i="51"/>
  <c r="C2162" i="51"/>
  <c r="D2162" i="51"/>
  <c r="E2162" i="51"/>
  <c r="C2163" i="51"/>
  <c r="D2163" i="51"/>
  <c r="E2163" i="51"/>
  <c r="C2164" i="51"/>
  <c r="D2164" i="51"/>
  <c r="E2164" i="51"/>
  <c r="C2165" i="51"/>
  <c r="D2165" i="51"/>
  <c r="E2165" i="51"/>
  <c r="C2166" i="51"/>
  <c r="D2166" i="51"/>
  <c r="E2166" i="51"/>
  <c r="C2167" i="51"/>
  <c r="D2167" i="51"/>
  <c r="E2167" i="51"/>
  <c r="C2168" i="51"/>
  <c r="D2168" i="51"/>
  <c r="E2168" i="51"/>
  <c r="C2169" i="51"/>
  <c r="D2169" i="51"/>
  <c r="E2169" i="51"/>
  <c r="C2170" i="51"/>
  <c r="D2170" i="51"/>
  <c r="E2170" i="51"/>
  <c r="C2171" i="51"/>
  <c r="D2171" i="51"/>
  <c r="E2171" i="51"/>
  <c r="C2172" i="51"/>
  <c r="D2172" i="51"/>
  <c r="E2172" i="51"/>
  <c r="C2173" i="51"/>
  <c r="D2173" i="51"/>
  <c r="E2173" i="51"/>
  <c r="C2174" i="51"/>
  <c r="D2174" i="51"/>
  <c r="E2174" i="51"/>
  <c r="C2175" i="51"/>
  <c r="D2175" i="51"/>
  <c r="E2175" i="51"/>
  <c r="C2176" i="51"/>
  <c r="D2176" i="51"/>
  <c r="E2176" i="51"/>
  <c r="C2177" i="51"/>
  <c r="D2177" i="51"/>
  <c r="E2177" i="51"/>
  <c r="C2178" i="51"/>
  <c r="D2178" i="51"/>
  <c r="E2178" i="51"/>
  <c r="C2179" i="51"/>
  <c r="D2179" i="51"/>
  <c r="E2179" i="51"/>
  <c r="C2180" i="51"/>
  <c r="D2180" i="51"/>
  <c r="E2180" i="51"/>
  <c r="C2181" i="51"/>
  <c r="D2181" i="51"/>
  <c r="E2181" i="51"/>
  <c r="C2182" i="51"/>
  <c r="D2182" i="51"/>
  <c r="E2182" i="51"/>
  <c r="C2183" i="51"/>
  <c r="D2183" i="51"/>
  <c r="E2183" i="51"/>
  <c r="C2184" i="51"/>
  <c r="D2184" i="51"/>
  <c r="E2184" i="51"/>
  <c r="C2185" i="51"/>
  <c r="D2185" i="51"/>
  <c r="E2185" i="51"/>
  <c r="C2186" i="51"/>
  <c r="D2186" i="51"/>
  <c r="E2186" i="51"/>
  <c r="C2187" i="51"/>
  <c r="D2187" i="51"/>
  <c r="E2187" i="51"/>
  <c r="C2188" i="51"/>
  <c r="D2188" i="51"/>
  <c r="E2188" i="51"/>
  <c r="C2189" i="51"/>
  <c r="D2189" i="51"/>
  <c r="E2189" i="51"/>
  <c r="C2190" i="51"/>
  <c r="D2190" i="51"/>
  <c r="E2190" i="51"/>
  <c r="C2191" i="51"/>
  <c r="D2191" i="51"/>
  <c r="E2191" i="51"/>
  <c r="C2192" i="51"/>
  <c r="D2192" i="51"/>
  <c r="E2192" i="51"/>
  <c r="C2193" i="51"/>
  <c r="D2193" i="51"/>
  <c r="E2193" i="51"/>
  <c r="C2194" i="51"/>
  <c r="D2194" i="51"/>
  <c r="E2194" i="51"/>
  <c r="C2195" i="51"/>
  <c r="D2195" i="51"/>
  <c r="E2195" i="51"/>
  <c r="C2196" i="51"/>
  <c r="D2196" i="51"/>
  <c r="E2196" i="51"/>
  <c r="C2197" i="51"/>
  <c r="D2197" i="51"/>
  <c r="E2197" i="51"/>
  <c r="C2198" i="51"/>
  <c r="D2198" i="51"/>
  <c r="E2198" i="51"/>
  <c r="C2199" i="51"/>
  <c r="D2199" i="51"/>
  <c r="E2199" i="51"/>
  <c r="C2200" i="51"/>
  <c r="D2200" i="51"/>
  <c r="E2200" i="51"/>
  <c r="C2201" i="51"/>
  <c r="D2201" i="51"/>
  <c r="E2201" i="51"/>
  <c r="C2202" i="51"/>
  <c r="D2202" i="51"/>
  <c r="E2202" i="51"/>
  <c r="C2203" i="51"/>
  <c r="D2203" i="51"/>
  <c r="E2203" i="51"/>
  <c r="C2204" i="51"/>
  <c r="D2204" i="51"/>
  <c r="E2204" i="51"/>
  <c r="C2205" i="51"/>
  <c r="D2205" i="51"/>
  <c r="E2205" i="51"/>
  <c r="C2206" i="51"/>
  <c r="D2206" i="51"/>
  <c r="E2206" i="51"/>
  <c r="C2207" i="51"/>
  <c r="D2207" i="51"/>
  <c r="E2207" i="51"/>
  <c r="C2208" i="51"/>
  <c r="D2208" i="51"/>
  <c r="E2208" i="51"/>
  <c r="C2209" i="51"/>
  <c r="D2209" i="51"/>
  <c r="E2209" i="51"/>
  <c r="C2210" i="51"/>
  <c r="D2210" i="51"/>
  <c r="E2210" i="51"/>
  <c r="C2211" i="51"/>
  <c r="D2211" i="51"/>
  <c r="E2211" i="51"/>
  <c r="C2212" i="51"/>
  <c r="D2212" i="51"/>
  <c r="E2212" i="51"/>
  <c r="C2213" i="51"/>
  <c r="D2213" i="51"/>
  <c r="E2213" i="51"/>
  <c r="C2214" i="51"/>
  <c r="D2214" i="51"/>
  <c r="E2214" i="51"/>
  <c r="C2215" i="51"/>
  <c r="D2215" i="51"/>
  <c r="E2215" i="51"/>
  <c r="C2216" i="51"/>
  <c r="D2216" i="51"/>
  <c r="E2216" i="51"/>
  <c r="C2217" i="51"/>
  <c r="D2217" i="51"/>
  <c r="E2217" i="51"/>
  <c r="C2218" i="51"/>
  <c r="D2218" i="51"/>
  <c r="E2218" i="51"/>
  <c r="C2219" i="51"/>
  <c r="D2219" i="51"/>
  <c r="E2219" i="51"/>
  <c r="C2220" i="51"/>
  <c r="D2220" i="51"/>
  <c r="E2220" i="51"/>
  <c r="C2221" i="51"/>
  <c r="D2221" i="51"/>
  <c r="E2221" i="51"/>
  <c r="C2222" i="51"/>
  <c r="D2222" i="51"/>
  <c r="E2222" i="51"/>
  <c r="C2223" i="51"/>
  <c r="D2223" i="51"/>
  <c r="E2223" i="51"/>
  <c r="C2224" i="51"/>
  <c r="D2224" i="51"/>
  <c r="E2224" i="51"/>
  <c r="C2225" i="51"/>
  <c r="D2225" i="51"/>
  <c r="E2225" i="51"/>
  <c r="C2226" i="51"/>
  <c r="D2226" i="51"/>
  <c r="E2226" i="51"/>
  <c r="C2227" i="51"/>
  <c r="D2227" i="51"/>
  <c r="E2227" i="51"/>
  <c r="C2228" i="51"/>
  <c r="D2228" i="51"/>
  <c r="E2228" i="51"/>
  <c r="C2229" i="51"/>
  <c r="D2229" i="51"/>
  <c r="E2229" i="51"/>
  <c r="C2230" i="51"/>
  <c r="D2230" i="51"/>
  <c r="E2230" i="51"/>
  <c r="C2231" i="51"/>
  <c r="D2231" i="51"/>
  <c r="E2231" i="51"/>
  <c r="C2232" i="51"/>
  <c r="D2232" i="51"/>
  <c r="E2232" i="51"/>
  <c r="C2233" i="51"/>
  <c r="D2233" i="51"/>
  <c r="E2233" i="51"/>
  <c r="C2234" i="51"/>
  <c r="D2234" i="51"/>
  <c r="E2234" i="51"/>
  <c r="C2235" i="51"/>
  <c r="D2235" i="51"/>
  <c r="E2235" i="51"/>
  <c r="C2236" i="51"/>
  <c r="D2236" i="51"/>
  <c r="E2236" i="51"/>
  <c r="C2237" i="51"/>
  <c r="D2237" i="51"/>
  <c r="E2237" i="51"/>
  <c r="C2238" i="51"/>
  <c r="D2238" i="51"/>
  <c r="E2238" i="51"/>
  <c r="C2239" i="51"/>
  <c r="D2239" i="51"/>
  <c r="E2239" i="51"/>
  <c r="C2240" i="51"/>
  <c r="D2240" i="51"/>
  <c r="E2240" i="51"/>
  <c r="C2241" i="51"/>
  <c r="D2241" i="51"/>
  <c r="E2241" i="51"/>
  <c r="C2242" i="51"/>
  <c r="D2242" i="51"/>
  <c r="E2242" i="51"/>
  <c r="C2243" i="51"/>
  <c r="D2243" i="51"/>
  <c r="E2243" i="51"/>
  <c r="C2244" i="51"/>
  <c r="D2244" i="51"/>
  <c r="E2244" i="51"/>
  <c r="C2245" i="51"/>
  <c r="D2245" i="51"/>
  <c r="E2245" i="51"/>
  <c r="C2246" i="51"/>
  <c r="D2246" i="51"/>
  <c r="E2246" i="51"/>
  <c r="C2247" i="51"/>
  <c r="D2247" i="51"/>
  <c r="E2247" i="51"/>
  <c r="C2248" i="51"/>
  <c r="D2248" i="51"/>
  <c r="E2248" i="51"/>
  <c r="C2249" i="51"/>
  <c r="D2249" i="51"/>
  <c r="E2249" i="51"/>
  <c r="C2250" i="51"/>
  <c r="D2250" i="51"/>
  <c r="E2250" i="51"/>
  <c r="C2251" i="51"/>
  <c r="D2251" i="51"/>
  <c r="E2251" i="51"/>
  <c r="C2252" i="51"/>
  <c r="D2252" i="51"/>
  <c r="E2252" i="51"/>
  <c r="C2253" i="51"/>
  <c r="D2253" i="51"/>
  <c r="E2253" i="51"/>
  <c r="C2254" i="51"/>
  <c r="D2254" i="51"/>
  <c r="E2254" i="51"/>
  <c r="C2255" i="51"/>
  <c r="D2255" i="51"/>
  <c r="E2255" i="51"/>
  <c r="C2256" i="51"/>
  <c r="D2256" i="51"/>
  <c r="E2256" i="51"/>
  <c r="C2257" i="51"/>
  <c r="D2257" i="51"/>
  <c r="E2257" i="51"/>
  <c r="C2258" i="51"/>
  <c r="D2258" i="51"/>
  <c r="E2258" i="51"/>
  <c r="C2259" i="51"/>
  <c r="D2259" i="51"/>
  <c r="E2259" i="51"/>
  <c r="C2260" i="51"/>
  <c r="D2260" i="51"/>
  <c r="E2260" i="51"/>
  <c r="C2261" i="51"/>
  <c r="D2261" i="51"/>
  <c r="E2261" i="51"/>
  <c r="C2262" i="51"/>
  <c r="D2262" i="51"/>
  <c r="E2262" i="51"/>
  <c r="C2263" i="51"/>
  <c r="D2263" i="51"/>
  <c r="E2263" i="51"/>
  <c r="C2264" i="51"/>
  <c r="D2264" i="51"/>
  <c r="E2264" i="51"/>
  <c r="C2265" i="51"/>
  <c r="D2265" i="51"/>
  <c r="E2265" i="51"/>
  <c r="C2266" i="51"/>
  <c r="D2266" i="51"/>
  <c r="E2266" i="51"/>
  <c r="C2267" i="51"/>
  <c r="D2267" i="51"/>
  <c r="E2267" i="51"/>
  <c r="C2268" i="51"/>
  <c r="D2268" i="51"/>
  <c r="E2268" i="51"/>
  <c r="C2269" i="51"/>
  <c r="D2269" i="51"/>
  <c r="E2269" i="51"/>
  <c r="C2270" i="51"/>
  <c r="D2270" i="51"/>
  <c r="E2270" i="51"/>
  <c r="C2271" i="51"/>
  <c r="D2271" i="51"/>
  <c r="E2271" i="51"/>
  <c r="C2272" i="51"/>
  <c r="D2272" i="51"/>
  <c r="E2272" i="51"/>
  <c r="C2273" i="51"/>
  <c r="D2273" i="51"/>
  <c r="E2273" i="51"/>
  <c r="C2274" i="51"/>
  <c r="D2274" i="51"/>
  <c r="E2274" i="51"/>
  <c r="C2275" i="51"/>
  <c r="D2275" i="51"/>
  <c r="E2275" i="51"/>
  <c r="C2276" i="51"/>
  <c r="D2276" i="51"/>
  <c r="E2276" i="51"/>
  <c r="C2277" i="51"/>
  <c r="D2277" i="51"/>
  <c r="E2277" i="51"/>
  <c r="C2278" i="51"/>
  <c r="D2278" i="51"/>
  <c r="E2278" i="51"/>
  <c r="C2279" i="51"/>
  <c r="D2279" i="51"/>
  <c r="E2279" i="51"/>
  <c r="C2280" i="51"/>
  <c r="D2280" i="51"/>
  <c r="E2280" i="51"/>
  <c r="C2281" i="51"/>
  <c r="D2281" i="51"/>
  <c r="E2281" i="51"/>
  <c r="C2282" i="51"/>
  <c r="D2282" i="51"/>
  <c r="E2282" i="51"/>
  <c r="C2283" i="51"/>
  <c r="D2283" i="51"/>
  <c r="E2283" i="51"/>
  <c r="C2284" i="51"/>
  <c r="D2284" i="51"/>
  <c r="E2284" i="51"/>
  <c r="C2285" i="51"/>
  <c r="D2285" i="51"/>
  <c r="E2285" i="51"/>
  <c r="C2286" i="51"/>
  <c r="D2286" i="51"/>
  <c r="E2286" i="51"/>
  <c r="C2287" i="51"/>
  <c r="D2287" i="51"/>
  <c r="E2287" i="51"/>
  <c r="C2288" i="51"/>
  <c r="D2288" i="51"/>
  <c r="E2288" i="51"/>
  <c r="C2289" i="51"/>
  <c r="D2289" i="51"/>
  <c r="E2289" i="51"/>
  <c r="C2290" i="51"/>
  <c r="D2290" i="51"/>
  <c r="E2290" i="51"/>
  <c r="C2291" i="51"/>
  <c r="D2291" i="51"/>
  <c r="E2291" i="51"/>
  <c r="C2292" i="51"/>
  <c r="D2292" i="51"/>
  <c r="E2292" i="51"/>
  <c r="C2293" i="51"/>
  <c r="D2293" i="51"/>
  <c r="E2293" i="51"/>
  <c r="C2294" i="51"/>
  <c r="D2294" i="51"/>
  <c r="E2294" i="51"/>
  <c r="C2295" i="51"/>
  <c r="D2295" i="51"/>
  <c r="E2295" i="51"/>
  <c r="C2296" i="51"/>
  <c r="D2296" i="51"/>
  <c r="E2296" i="51"/>
  <c r="C2297" i="51"/>
  <c r="D2297" i="51"/>
  <c r="E2297" i="51"/>
  <c r="C2298" i="51"/>
  <c r="D2298" i="51"/>
  <c r="E2298" i="51"/>
  <c r="C2299" i="51"/>
  <c r="D2299" i="51"/>
  <c r="E2299" i="51"/>
  <c r="C2300" i="51"/>
  <c r="D2300" i="51"/>
  <c r="E2300" i="51"/>
  <c r="C2301" i="51"/>
  <c r="D2301" i="51"/>
  <c r="E2301" i="51"/>
  <c r="C2302" i="51"/>
  <c r="D2302" i="51"/>
  <c r="E2302" i="51"/>
  <c r="C2303" i="51"/>
  <c r="D2303" i="51"/>
  <c r="E2303" i="51"/>
  <c r="C2304" i="51"/>
  <c r="D2304" i="51"/>
  <c r="E2304" i="51"/>
  <c r="C2305" i="51"/>
  <c r="D2305" i="51"/>
  <c r="E2305" i="51"/>
  <c r="C2306" i="51"/>
  <c r="D2306" i="51"/>
  <c r="E2306" i="51"/>
  <c r="C2307" i="51"/>
  <c r="D2307" i="51"/>
  <c r="E2307" i="51"/>
  <c r="C2308" i="51"/>
  <c r="D2308" i="51"/>
  <c r="E2308" i="51"/>
  <c r="C2309" i="51"/>
  <c r="D2309" i="51"/>
  <c r="E2309" i="51"/>
  <c r="C2310" i="51"/>
  <c r="D2310" i="51"/>
  <c r="E2310" i="51"/>
  <c r="C2311" i="51"/>
  <c r="D2311" i="51"/>
  <c r="E2311" i="51"/>
  <c r="C2312" i="51"/>
  <c r="D2312" i="51"/>
  <c r="E2312" i="51"/>
  <c r="C2313" i="51"/>
  <c r="D2313" i="51"/>
  <c r="E2313" i="51"/>
  <c r="C2314" i="51"/>
  <c r="D2314" i="51"/>
  <c r="E2314" i="51"/>
  <c r="C2315" i="51"/>
  <c r="D2315" i="51"/>
  <c r="E2315" i="51"/>
  <c r="C2316" i="51"/>
  <c r="D2316" i="51"/>
  <c r="E2316" i="51"/>
  <c r="C2317" i="51"/>
  <c r="D2317" i="51"/>
  <c r="E2317" i="51"/>
  <c r="C2318" i="51"/>
  <c r="D2318" i="51"/>
  <c r="E2318" i="51"/>
  <c r="C2319" i="51"/>
  <c r="D2319" i="51"/>
  <c r="E2319" i="51"/>
  <c r="C2320" i="51"/>
  <c r="D2320" i="51"/>
  <c r="E2320" i="51"/>
  <c r="C2321" i="51"/>
  <c r="D2321" i="51"/>
  <c r="E2321" i="51"/>
  <c r="C2322" i="51"/>
  <c r="D2322" i="51"/>
  <c r="E2322" i="51"/>
  <c r="C2323" i="51"/>
  <c r="D2323" i="51"/>
  <c r="E2323" i="51"/>
  <c r="C2324" i="51"/>
  <c r="D2324" i="51"/>
  <c r="E2324" i="51"/>
  <c r="C2325" i="51"/>
  <c r="D2325" i="51"/>
  <c r="E2325" i="51"/>
  <c r="C2326" i="51"/>
  <c r="D2326" i="51"/>
  <c r="E2326" i="51"/>
  <c r="C2327" i="51"/>
  <c r="D2327" i="51"/>
  <c r="E2327" i="51"/>
  <c r="C2328" i="51"/>
  <c r="D2328" i="51"/>
  <c r="E2328" i="51"/>
  <c r="C2329" i="51"/>
  <c r="D2329" i="51"/>
  <c r="E2329" i="51"/>
  <c r="C2330" i="51"/>
  <c r="D2330" i="51"/>
  <c r="E2330" i="51"/>
  <c r="C2331" i="51"/>
  <c r="D2331" i="51"/>
  <c r="E2331" i="51"/>
  <c r="C2332" i="51"/>
  <c r="D2332" i="51"/>
  <c r="E2332" i="51"/>
  <c r="C2333" i="51"/>
  <c r="D2333" i="51"/>
  <c r="E2333" i="51"/>
  <c r="C2334" i="51"/>
  <c r="D2334" i="51"/>
  <c r="E2334" i="51"/>
  <c r="C2335" i="51"/>
  <c r="D2335" i="51"/>
  <c r="E2335" i="51"/>
  <c r="C2336" i="51"/>
  <c r="D2336" i="51"/>
  <c r="E2336" i="51"/>
  <c r="C2337" i="51"/>
  <c r="D2337" i="51"/>
  <c r="E2337" i="51"/>
  <c r="C2338" i="51"/>
  <c r="D2338" i="51"/>
  <c r="E2338" i="51"/>
  <c r="C2339" i="51"/>
  <c r="D2339" i="51"/>
  <c r="E2339" i="51"/>
  <c r="C2340" i="51"/>
  <c r="D2340" i="51"/>
  <c r="E2340" i="51"/>
  <c r="C2341" i="51"/>
  <c r="D2341" i="51"/>
  <c r="E2341" i="51"/>
  <c r="C2342" i="51"/>
  <c r="D2342" i="51"/>
  <c r="E2342" i="51"/>
  <c r="C2343" i="51"/>
  <c r="D2343" i="51"/>
  <c r="E2343" i="51"/>
  <c r="C2344" i="51"/>
  <c r="D2344" i="51"/>
  <c r="E2344" i="51"/>
  <c r="C2345" i="51"/>
  <c r="D2345" i="51"/>
  <c r="E2345" i="51"/>
  <c r="C2346" i="51"/>
  <c r="D2346" i="51"/>
  <c r="E2346" i="51"/>
  <c r="C2347" i="51"/>
  <c r="D2347" i="51"/>
  <c r="E2347" i="51"/>
  <c r="C2348" i="51"/>
  <c r="D2348" i="51"/>
  <c r="E2348" i="51"/>
  <c r="C2349" i="51"/>
  <c r="D2349" i="51"/>
  <c r="E2349" i="51"/>
  <c r="C2350" i="51"/>
  <c r="D2350" i="51"/>
  <c r="E2350" i="51"/>
  <c r="C2351" i="51"/>
  <c r="D2351" i="51"/>
  <c r="E2351" i="51"/>
  <c r="C2352" i="51"/>
  <c r="D2352" i="51"/>
  <c r="E2352" i="51"/>
  <c r="C2353" i="51"/>
  <c r="D2353" i="51"/>
  <c r="E2353" i="51"/>
  <c r="C2354" i="51"/>
  <c r="D2354" i="51"/>
  <c r="E2354" i="51"/>
  <c r="C2355" i="51"/>
  <c r="D2355" i="51"/>
  <c r="E2355" i="51"/>
  <c r="C2356" i="51"/>
  <c r="D2356" i="51"/>
  <c r="E2356" i="51"/>
  <c r="C2357" i="51"/>
  <c r="D2357" i="51"/>
  <c r="E2357" i="51"/>
  <c r="C2358" i="51"/>
  <c r="D2358" i="51"/>
  <c r="E2358" i="51"/>
  <c r="C2359" i="51"/>
  <c r="D2359" i="51"/>
  <c r="E2359" i="51"/>
  <c r="C2360" i="51"/>
  <c r="D2360" i="51"/>
  <c r="E2360" i="51"/>
  <c r="C2361" i="51"/>
  <c r="D2361" i="51"/>
  <c r="E2361" i="51"/>
  <c r="C2362" i="51"/>
  <c r="D2362" i="51"/>
  <c r="E2362" i="51"/>
  <c r="C2363" i="51"/>
  <c r="D2363" i="51"/>
  <c r="E2363" i="51"/>
  <c r="C2364" i="51"/>
  <c r="D2364" i="51"/>
  <c r="E2364" i="51"/>
  <c r="C2365" i="51"/>
  <c r="D2365" i="51"/>
  <c r="E2365" i="51"/>
  <c r="C2366" i="51"/>
  <c r="D2366" i="51"/>
  <c r="E2366" i="51"/>
  <c r="C2367" i="51"/>
  <c r="D2367" i="51"/>
  <c r="E2367" i="51"/>
  <c r="C2368" i="51"/>
  <c r="D2368" i="51"/>
  <c r="E2368" i="51"/>
  <c r="C2369" i="51"/>
  <c r="D2369" i="51"/>
  <c r="E2369" i="51"/>
  <c r="C2370" i="51"/>
  <c r="D2370" i="51"/>
  <c r="E2370" i="51"/>
  <c r="C2371" i="51"/>
  <c r="D2371" i="51"/>
  <c r="E2371" i="51"/>
  <c r="C2372" i="51"/>
  <c r="D2372" i="51"/>
  <c r="E2372" i="51"/>
  <c r="C2373" i="51"/>
  <c r="D2373" i="51"/>
  <c r="E2373" i="51"/>
  <c r="C2374" i="51"/>
  <c r="D2374" i="51"/>
  <c r="E2374" i="51"/>
  <c r="C2375" i="51"/>
  <c r="D2375" i="51"/>
  <c r="E2375" i="51"/>
  <c r="C2376" i="51"/>
  <c r="D2376" i="51"/>
  <c r="E2376" i="51"/>
  <c r="C2377" i="51"/>
  <c r="D2377" i="51"/>
  <c r="E2377" i="51"/>
  <c r="C2378" i="51"/>
  <c r="D2378" i="51"/>
  <c r="E2378" i="51"/>
  <c r="C2379" i="51"/>
  <c r="D2379" i="51"/>
  <c r="E2379" i="51"/>
  <c r="C2380" i="51"/>
  <c r="D2380" i="51"/>
  <c r="E2380" i="51"/>
  <c r="C2381" i="51"/>
  <c r="D2381" i="51"/>
  <c r="E2381" i="51"/>
  <c r="C2382" i="51"/>
  <c r="D2382" i="51"/>
  <c r="E2382" i="51"/>
  <c r="C2383" i="51"/>
  <c r="D2383" i="51"/>
  <c r="E2383" i="51"/>
  <c r="C2384" i="51"/>
  <c r="D2384" i="51"/>
  <c r="E2384" i="51"/>
  <c r="C2385" i="51"/>
  <c r="D2385" i="51"/>
  <c r="E2385" i="51"/>
  <c r="C2386" i="51"/>
  <c r="D2386" i="51"/>
  <c r="E2386" i="51"/>
  <c r="C2387" i="51"/>
  <c r="D2387" i="51"/>
  <c r="E2387" i="51"/>
  <c r="C2388" i="51"/>
  <c r="D2388" i="51"/>
  <c r="E2388" i="51"/>
  <c r="C2389" i="51"/>
  <c r="D2389" i="51"/>
  <c r="E2389" i="51"/>
  <c r="C2390" i="51"/>
  <c r="D2390" i="51"/>
  <c r="E2390" i="51"/>
  <c r="C2391" i="51"/>
  <c r="D2391" i="51"/>
  <c r="E2391" i="51"/>
  <c r="C2392" i="51"/>
  <c r="D2392" i="51"/>
  <c r="E2392" i="51"/>
  <c r="C2393" i="51"/>
  <c r="D2393" i="51"/>
  <c r="E2393" i="51"/>
  <c r="C2394" i="51"/>
  <c r="D2394" i="51"/>
  <c r="E2394" i="51"/>
  <c r="C2395" i="51"/>
  <c r="D2395" i="51"/>
  <c r="E2395" i="51"/>
  <c r="C2396" i="51"/>
  <c r="D2396" i="51"/>
  <c r="E2396" i="51"/>
  <c r="C2397" i="51"/>
  <c r="D2397" i="51"/>
  <c r="E2397" i="51"/>
  <c r="C2398" i="51"/>
  <c r="D2398" i="51"/>
  <c r="E2398" i="51"/>
  <c r="C2399" i="51"/>
  <c r="D2399" i="51"/>
  <c r="E2399" i="51"/>
  <c r="C2400" i="51"/>
  <c r="D2400" i="51"/>
  <c r="E2400" i="51"/>
  <c r="C2401" i="51"/>
  <c r="D2401" i="51"/>
  <c r="E2401" i="51"/>
  <c r="C2402" i="51"/>
  <c r="D2402" i="51"/>
  <c r="E2402" i="51"/>
  <c r="C2403" i="51"/>
  <c r="D2403" i="51"/>
  <c r="E2403" i="51"/>
  <c r="C2404" i="51"/>
  <c r="D2404" i="51"/>
  <c r="E2404" i="51"/>
  <c r="C2405" i="51"/>
  <c r="D2405" i="51"/>
  <c r="E2405" i="51"/>
  <c r="C2406" i="51"/>
  <c r="D2406" i="51"/>
  <c r="E2406" i="51"/>
  <c r="C2407" i="51"/>
  <c r="D2407" i="51"/>
  <c r="E2407" i="51"/>
  <c r="C2408" i="51"/>
  <c r="D2408" i="51"/>
  <c r="E2408" i="51"/>
  <c r="C2409" i="51"/>
  <c r="D2409" i="51"/>
  <c r="E2409" i="51"/>
  <c r="C2410" i="51"/>
  <c r="D2410" i="51"/>
  <c r="E2410" i="51"/>
  <c r="C2411" i="51"/>
  <c r="D2411" i="51"/>
  <c r="E2411" i="51"/>
  <c r="C2412" i="51"/>
  <c r="D2412" i="51"/>
  <c r="E2412" i="51"/>
  <c r="C2413" i="51"/>
  <c r="D2413" i="51"/>
  <c r="E2413" i="51"/>
  <c r="C2414" i="51"/>
  <c r="D2414" i="51"/>
  <c r="E2414" i="51"/>
  <c r="C2415" i="51"/>
  <c r="D2415" i="51"/>
  <c r="E2415" i="51"/>
  <c r="C2416" i="51"/>
  <c r="D2416" i="51"/>
  <c r="E2416" i="51"/>
  <c r="C2417" i="51"/>
  <c r="D2417" i="51"/>
  <c r="E2417" i="51"/>
  <c r="C2418" i="51"/>
  <c r="D2418" i="51"/>
  <c r="E2418" i="51"/>
  <c r="C2419" i="51"/>
  <c r="D2419" i="51"/>
  <c r="E2419" i="51"/>
  <c r="C2420" i="51"/>
  <c r="D2420" i="51"/>
  <c r="E2420" i="51"/>
  <c r="C2421" i="51"/>
  <c r="D2421" i="51"/>
  <c r="E2421" i="51"/>
  <c r="C2422" i="51"/>
  <c r="D2422" i="51"/>
  <c r="E2422" i="51"/>
  <c r="C2423" i="51"/>
  <c r="D2423" i="51"/>
  <c r="E2423" i="51"/>
  <c r="C2424" i="51"/>
  <c r="D2424" i="51"/>
  <c r="E2424" i="51"/>
  <c r="C2425" i="51"/>
  <c r="D2425" i="51"/>
  <c r="E2425" i="51"/>
  <c r="C2426" i="51"/>
  <c r="D2426" i="51"/>
  <c r="E2426" i="51"/>
  <c r="C2427" i="51"/>
  <c r="D2427" i="51"/>
  <c r="E2427" i="51"/>
  <c r="C2428" i="51"/>
  <c r="D2428" i="51"/>
  <c r="E2428" i="51"/>
  <c r="C2429" i="51"/>
  <c r="D2429" i="51"/>
  <c r="E2429" i="51"/>
  <c r="C2430" i="51"/>
  <c r="D2430" i="51"/>
  <c r="E2430" i="51"/>
  <c r="C2431" i="51"/>
  <c r="D2431" i="51"/>
  <c r="E2431" i="51"/>
  <c r="C2432" i="51"/>
  <c r="D2432" i="51"/>
  <c r="E2432" i="51"/>
  <c r="C2433" i="51"/>
  <c r="D2433" i="51"/>
  <c r="E2433" i="51"/>
  <c r="C2434" i="51"/>
  <c r="D2434" i="51"/>
  <c r="E2434" i="51"/>
  <c r="C2435" i="51"/>
  <c r="D2435" i="51"/>
  <c r="E2435" i="51"/>
  <c r="C2436" i="51"/>
  <c r="D2436" i="51"/>
  <c r="E2436" i="51"/>
  <c r="C2437" i="51"/>
  <c r="D2437" i="51"/>
  <c r="E2437" i="51"/>
  <c r="C2438" i="51"/>
  <c r="D2438" i="51"/>
  <c r="E2438" i="51"/>
  <c r="C2439" i="51"/>
  <c r="D2439" i="51"/>
  <c r="E2439" i="51"/>
  <c r="C2440" i="51"/>
  <c r="D2440" i="51"/>
  <c r="E2440" i="51"/>
  <c r="C2441" i="51"/>
  <c r="D2441" i="51"/>
  <c r="E2441" i="51"/>
  <c r="C2442" i="51"/>
  <c r="D2442" i="51"/>
  <c r="E2442" i="51"/>
  <c r="C2443" i="51"/>
  <c r="D2443" i="51"/>
  <c r="E2443" i="51"/>
  <c r="C2444" i="51"/>
  <c r="D2444" i="51"/>
  <c r="E2444" i="51"/>
  <c r="C2445" i="51"/>
  <c r="D2445" i="51"/>
  <c r="E2445" i="51"/>
  <c r="C2446" i="51"/>
  <c r="D2446" i="51"/>
  <c r="E2446" i="51"/>
  <c r="C2447" i="51"/>
  <c r="D2447" i="51"/>
  <c r="E2447" i="51"/>
  <c r="C2448" i="51"/>
  <c r="D2448" i="51"/>
  <c r="E2448" i="51"/>
  <c r="C2449" i="51"/>
  <c r="D2449" i="51"/>
  <c r="E2449" i="51"/>
  <c r="C2450" i="51"/>
  <c r="D2450" i="51"/>
  <c r="E2450" i="51"/>
  <c r="C2451" i="51"/>
  <c r="D2451" i="51"/>
  <c r="E2451" i="51"/>
  <c r="C2452" i="51"/>
  <c r="D2452" i="51"/>
  <c r="E2452" i="51"/>
  <c r="C2453" i="51"/>
  <c r="D2453" i="51"/>
  <c r="E2453" i="51"/>
  <c r="C2454" i="51"/>
  <c r="D2454" i="51"/>
  <c r="E2454" i="51"/>
  <c r="C2455" i="51"/>
  <c r="D2455" i="51"/>
  <c r="E2455" i="51"/>
  <c r="C2456" i="51"/>
  <c r="D2456" i="51"/>
  <c r="E2456" i="51"/>
  <c r="C2457" i="51"/>
  <c r="D2457" i="51"/>
  <c r="E2457" i="51"/>
  <c r="C2458" i="51"/>
  <c r="D2458" i="51"/>
  <c r="E2458" i="51"/>
  <c r="C2459" i="51"/>
  <c r="D2459" i="51"/>
  <c r="E2459" i="51"/>
  <c r="C2460" i="51"/>
  <c r="D2460" i="51"/>
  <c r="E2460" i="51"/>
  <c r="C2461" i="51"/>
  <c r="D2461" i="51"/>
  <c r="E2461" i="51"/>
  <c r="C2462" i="51"/>
  <c r="D2462" i="51"/>
  <c r="E2462" i="51"/>
  <c r="C2463" i="51"/>
  <c r="D2463" i="51"/>
  <c r="E2463" i="51"/>
  <c r="C2464" i="51"/>
  <c r="D2464" i="51"/>
  <c r="E2464" i="51"/>
  <c r="C2465" i="51"/>
  <c r="D2465" i="51"/>
  <c r="E2465" i="51"/>
  <c r="C2466" i="51"/>
  <c r="D2466" i="51"/>
  <c r="E2466" i="51"/>
  <c r="C2467" i="51"/>
  <c r="D2467" i="51"/>
  <c r="E2467" i="51"/>
  <c r="C2468" i="51"/>
  <c r="D2468" i="51"/>
  <c r="E2468" i="51"/>
  <c r="C2469" i="51"/>
  <c r="D2469" i="51"/>
  <c r="E2469" i="51"/>
  <c r="C2470" i="51"/>
  <c r="D2470" i="51"/>
  <c r="E2470" i="51"/>
  <c r="C2471" i="51"/>
  <c r="D2471" i="51"/>
  <c r="E2471" i="51"/>
  <c r="C2472" i="51"/>
  <c r="D2472" i="51"/>
  <c r="E2472" i="51"/>
  <c r="C2473" i="51"/>
  <c r="D2473" i="51"/>
  <c r="E2473" i="51"/>
  <c r="C2474" i="51"/>
  <c r="D2474" i="51"/>
  <c r="E2474" i="51"/>
  <c r="C2475" i="51"/>
  <c r="D2475" i="51"/>
  <c r="E2475" i="51"/>
  <c r="C2476" i="51"/>
  <c r="D2476" i="51"/>
  <c r="E2476" i="51"/>
  <c r="C2477" i="51"/>
  <c r="D2477" i="51"/>
  <c r="E2477" i="51"/>
  <c r="C2478" i="51"/>
  <c r="D2478" i="51"/>
  <c r="E2478" i="51"/>
  <c r="C2479" i="51"/>
  <c r="D2479" i="51"/>
  <c r="E2479" i="51"/>
  <c r="C2480" i="51"/>
  <c r="D2480" i="51"/>
  <c r="E2480" i="51"/>
  <c r="C2481" i="51"/>
  <c r="D2481" i="51"/>
  <c r="E2481" i="51"/>
  <c r="C2482" i="51"/>
  <c r="D2482" i="51"/>
  <c r="E2482" i="51"/>
  <c r="C2483" i="51"/>
  <c r="D2483" i="51"/>
  <c r="E2483" i="51"/>
  <c r="C2484" i="51"/>
  <c r="D2484" i="51"/>
  <c r="E2484" i="51"/>
  <c r="C2485" i="51"/>
  <c r="D2485" i="51"/>
  <c r="E2485" i="51"/>
  <c r="C2486" i="51"/>
  <c r="D2486" i="51"/>
  <c r="E2486" i="51"/>
  <c r="C2487" i="51"/>
  <c r="D2487" i="51"/>
  <c r="E2487" i="51"/>
  <c r="C2488" i="51"/>
  <c r="D2488" i="51"/>
  <c r="E2488" i="51"/>
  <c r="C2489" i="51"/>
  <c r="D2489" i="51"/>
  <c r="E2489" i="51"/>
  <c r="C2490" i="51"/>
  <c r="D2490" i="51"/>
  <c r="E2490" i="51"/>
  <c r="C2491" i="51"/>
  <c r="D2491" i="51"/>
  <c r="E2491" i="51"/>
  <c r="C2492" i="51"/>
  <c r="D2492" i="51"/>
  <c r="E2492" i="51"/>
  <c r="C2493" i="51"/>
  <c r="D2493" i="51"/>
  <c r="E2493" i="51"/>
  <c r="C2494" i="51"/>
  <c r="D2494" i="51"/>
  <c r="E2494" i="51"/>
  <c r="C2495" i="51"/>
  <c r="D2495" i="51"/>
  <c r="E2495" i="51"/>
  <c r="C2496" i="51"/>
  <c r="D2496" i="51"/>
  <c r="E2496" i="51"/>
  <c r="C2497" i="51"/>
  <c r="D2497" i="51"/>
  <c r="E2497" i="51"/>
  <c r="C2498" i="51"/>
  <c r="D2498" i="51"/>
  <c r="E2498" i="51"/>
  <c r="C2499" i="51"/>
  <c r="D2499" i="51"/>
  <c r="E2499" i="51"/>
  <c r="C2500" i="51"/>
  <c r="D2500" i="51"/>
  <c r="E2500" i="51"/>
  <c r="C2501" i="51"/>
  <c r="D2501" i="51"/>
  <c r="E2501" i="51"/>
  <c r="C2502" i="51"/>
  <c r="D2502" i="51"/>
  <c r="E2502" i="51"/>
  <c r="C2503" i="51"/>
  <c r="D2503" i="51"/>
  <c r="E2503" i="51"/>
  <c r="C2504" i="51"/>
  <c r="D2504" i="51"/>
  <c r="E2504" i="51"/>
  <c r="C2505" i="51"/>
  <c r="D2505" i="51"/>
  <c r="E2505" i="51"/>
  <c r="C2506" i="51"/>
  <c r="D2506" i="51"/>
  <c r="E2506" i="51"/>
  <c r="C2507" i="51"/>
  <c r="D2507" i="51"/>
  <c r="E2507" i="51"/>
  <c r="C2508" i="51"/>
  <c r="D2508" i="51"/>
  <c r="E2508" i="51"/>
  <c r="C2509" i="51"/>
  <c r="D2509" i="51"/>
  <c r="E2509" i="51"/>
  <c r="C2510" i="51"/>
  <c r="D2510" i="51"/>
  <c r="E2510" i="51"/>
  <c r="C2511" i="51"/>
  <c r="D2511" i="51"/>
  <c r="E2511" i="51"/>
  <c r="C2512" i="51"/>
  <c r="D2512" i="51"/>
  <c r="E2512" i="51"/>
  <c r="C2513" i="51"/>
  <c r="D2513" i="51"/>
  <c r="E2513" i="51"/>
  <c r="C2514" i="51"/>
  <c r="D2514" i="51"/>
  <c r="E2514" i="51"/>
  <c r="C2515" i="51"/>
  <c r="D2515" i="51"/>
  <c r="E2515" i="51"/>
  <c r="C2516" i="51"/>
  <c r="D2516" i="51"/>
  <c r="E2516" i="51"/>
  <c r="C2517" i="51"/>
  <c r="D2517" i="51"/>
  <c r="E2517" i="51"/>
  <c r="C2518" i="51"/>
  <c r="D2518" i="51"/>
  <c r="E2518" i="51"/>
  <c r="C2519" i="51"/>
  <c r="D2519" i="51"/>
  <c r="E2519" i="51"/>
  <c r="C2520" i="51"/>
  <c r="D2520" i="51"/>
  <c r="E2520" i="51"/>
  <c r="C2521" i="51"/>
  <c r="D2521" i="51"/>
  <c r="E2521" i="51"/>
  <c r="C2522" i="51"/>
  <c r="D2522" i="51"/>
  <c r="E2522" i="51"/>
  <c r="C2523" i="51"/>
  <c r="D2523" i="51"/>
  <c r="E2523" i="51"/>
  <c r="C2524" i="51"/>
  <c r="D2524" i="51"/>
  <c r="E2524" i="51"/>
  <c r="C2525" i="51"/>
  <c r="D2525" i="51"/>
  <c r="E2525" i="51"/>
  <c r="C2526" i="51"/>
  <c r="D2526" i="51"/>
  <c r="E2526" i="51"/>
  <c r="C2527" i="51"/>
  <c r="D2527" i="51"/>
  <c r="E2527" i="51"/>
  <c r="C2528" i="51"/>
  <c r="D2528" i="51"/>
  <c r="E2528" i="51"/>
  <c r="C2529" i="51"/>
  <c r="D2529" i="51"/>
  <c r="E2529" i="51"/>
  <c r="C2530" i="51"/>
  <c r="D2530" i="51"/>
  <c r="E2530" i="51"/>
  <c r="C2531" i="51"/>
  <c r="D2531" i="51"/>
  <c r="E2531" i="51"/>
  <c r="C2532" i="51"/>
  <c r="D2532" i="51"/>
  <c r="E2532" i="51"/>
  <c r="C2533" i="51"/>
  <c r="D2533" i="51"/>
  <c r="E2533" i="51"/>
  <c r="C2534" i="51"/>
  <c r="D2534" i="51"/>
  <c r="E2534" i="51"/>
  <c r="C2535" i="51"/>
  <c r="D2535" i="51"/>
  <c r="E2535" i="51"/>
  <c r="C2536" i="51"/>
  <c r="D2536" i="51"/>
  <c r="E2536" i="51"/>
  <c r="C2537" i="51"/>
  <c r="D2537" i="51"/>
  <c r="E2537" i="51"/>
  <c r="C2538" i="51"/>
  <c r="D2538" i="51"/>
  <c r="E2538" i="51"/>
  <c r="C2539" i="51"/>
  <c r="D2539" i="51"/>
  <c r="E2539" i="51"/>
  <c r="C2540" i="51"/>
  <c r="D2540" i="51"/>
  <c r="E2540" i="51"/>
  <c r="C2541" i="51"/>
  <c r="D2541" i="51"/>
  <c r="E2541" i="51"/>
  <c r="C2542" i="51"/>
  <c r="D2542" i="51"/>
  <c r="E2542" i="51"/>
  <c r="C2543" i="51"/>
  <c r="D2543" i="51"/>
  <c r="E2543" i="51"/>
  <c r="C2544" i="51"/>
  <c r="D2544" i="51"/>
  <c r="E2544" i="51"/>
  <c r="C2545" i="51"/>
  <c r="D2545" i="51"/>
  <c r="E2545" i="51"/>
  <c r="C2546" i="51"/>
  <c r="D2546" i="51"/>
  <c r="E2546" i="51"/>
  <c r="C2547" i="51"/>
  <c r="D2547" i="51"/>
  <c r="E2547" i="51"/>
  <c r="C2548" i="51"/>
  <c r="D2548" i="51"/>
  <c r="E2548" i="51"/>
  <c r="C2549" i="51"/>
  <c r="D2549" i="51"/>
  <c r="E2549" i="51"/>
  <c r="C2550" i="51"/>
  <c r="D2550" i="51"/>
  <c r="E2550" i="51"/>
  <c r="C2551" i="51"/>
  <c r="D2551" i="51"/>
  <c r="E2551" i="51"/>
  <c r="C2552" i="51"/>
  <c r="D2552" i="51"/>
  <c r="E2552" i="51"/>
  <c r="C2553" i="51"/>
  <c r="D2553" i="51"/>
  <c r="E2553" i="51"/>
  <c r="C2554" i="51"/>
  <c r="D2554" i="51"/>
  <c r="E2554" i="51"/>
  <c r="C2555" i="51"/>
  <c r="D2555" i="51"/>
  <c r="E2555" i="51"/>
  <c r="C2556" i="51"/>
  <c r="D2556" i="51"/>
  <c r="E2556" i="51"/>
  <c r="C2557" i="51"/>
  <c r="D2557" i="51"/>
  <c r="E2557" i="51"/>
  <c r="C2558" i="51"/>
  <c r="D2558" i="51"/>
  <c r="E2558" i="51"/>
  <c r="C2559" i="51"/>
  <c r="D2559" i="51"/>
  <c r="E2559" i="51"/>
  <c r="C2560" i="51"/>
  <c r="D2560" i="51"/>
  <c r="E2560" i="51"/>
  <c r="C2561" i="51"/>
  <c r="D2561" i="51"/>
  <c r="E2561" i="51"/>
  <c r="C2562" i="51"/>
  <c r="D2562" i="51"/>
  <c r="E2562" i="51"/>
  <c r="C2563" i="51"/>
  <c r="D2563" i="51"/>
  <c r="E2563" i="51"/>
  <c r="C2564" i="51"/>
  <c r="D2564" i="51"/>
  <c r="E2564" i="51"/>
  <c r="C2565" i="51"/>
  <c r="D2565" i="51"/>
  <c r="E2565" i="51"/>
  <c r="C2566" i="51"/>
  <c r="D2566" i="51"/>
  <c r="E2566" i="51"/>
  <c r="C2567" i="51"/>
  <c r="D2567" i="51"/>
  <c r="E2567" i="51"/>
  <c r="C2568" i="51"/>
  <c r="D2568" i="51"/>
  <c r="E2568" i="51"/>
  <c r="C2569" i="51"/>
  <c r="D2569" i="51"/>
  <c r="E2569" i="51"/>
  <c r="C2570" i="51"/>
  <c r="D2570" i="51"/>
  <c r="E2570" i="51"/>
  <c r="C2571" i="51"/>
  <c r="D2571" i="51"/>
  <c r="E2571" i="51"/>
  <c r="C2572" i="51"/>
  <c r="D2572" i="51"/>
  <c r="E2572" i="51"/>
  <c r="C2573" i="51"/>
  <c r="D2573" i="51"/>
  <c r="E2573" i="51"/>
  <c r="C2574" i="51"/>
  <c r="D2574" i="51"/>
  <c r="E2574" i="51"/>
  <c r="C2575" i="51"/>
  <c r="D2575" i="51"/>
  <c r="E2575" i="51"/>
  <c r="C2576" i="51"/>
  <c r="D2576" i="51"/>
  <c r="E2576" i="51"/>
  <c r="C2577" i="51"/>
  <c r="D2577" i="51"/>
  <c r="E2577" i="51"/>
  <c r="C2578" i="51"/>
  <c r="D2578" i="51"/>
  <c r="E2578" i="51"/>
  <c r="C2579" i="51"/>
  <c r="D2579" i="51"/>
  <c r="E2579" i="51"/>
  <c r="C2580" i="51"/>
  <c r="D2580" i="51"/>
  <c r="E2580" i="51"/>
  <c r="C2581" i="51"/>
  <c r="D2581" i="51"/>
  <c r="E2581" i="51"/>
  <c r="C2582" i="51"/>
  <c r="D2582" i="51"/>
  <c r="E2582" i="51"/>
  <c r="C2583" i="51"/>
  <c r="D2583" i="51"/>
  <c r="E2583" i="51"/>
  <c r="C2584" i="51"/>
  <c r="D2584" i="51"/>
  <c r="E2584" i="51"/>
  <c r="C2585" i="51"/>
  <c r="D2585" i="51"/>
  <c r="E2585" i="51"/>
  <c r="C2586" i="51"/>
  <c r="D2586" i="51"/>
  <c r="E2586" i="51"/>
  <c r="C2587" i="51"/>
  <c r="D2587" i="51"/>
  <c r="E2587" i="51"/>
  <c r="C2588" i="51"/>
  <c r="D2588" i="51"/>
  <c r="E2588" i="51"/>
  <c r="C2589" i="51"/>
  <c r="D2589" i="51"/>
  <c r="E2589" i="51"/>
  <c r="C2590" i="51"/>
  <c r="D2590" i="51"/>
  <c r="E2590" i="51"/>
  <c r="C2591" i="51"/>
  <c r="D2591" i="51"/>
  <c r="E2591" i="51"/>
  <c r="C2592" i="51"/>
  <c r="D2592" i="51"/>
  <c r="E2592" i="51"/>
  <c r="C2593" i="51"/>
  <c r="D2593" i="51"/>
  <c r="E2593" i="51"/>
  <c r="C2594" i="51"/>
  <c r="D2594" i="51"/>
  <c r="E2594" i="51"/>
  <c r="C2595" i="51"/>
  <c r="D2595" i="51"/>
  <c r="E2595" i="51"/>
  <c r="C2596" i="51"/>
  <c r="D2596" i="51"/>
  <c r="E2596" i="51"/>
  <c r="C2597" i="51"/>
  <c r="D2597" i="51"/>
  <c r="E2597" i="51"/>
  <c r="C2598" i="51"/>
  <c r="D2598" i="51"/>
  <c r="E2598" i="51"/>
  <c r="C2599" i="51"/>
  <c r="D2599" i="51"/>
  <c r="E2599" i="51"/>
  <c r="C2600" i="51"/>
  <c r="D2600" i="51"/>
  <c r="E2600" i="51"/>
  <c r="C2601" i="51"/>
  <c r="D2601" i="51"/>
  <c r="E2601" i="51"/>
  <c r="C2602" i="51"/>
  <c r="D2602" i="51"/>
  <c r="E2602" i="51"/>
  <c r="C2603" i="51"/>
  <c r="D2603" i="51"/>
  <c r="E2603" i="51"/>
  <c r="C2604" i="51"/>
  <c r="D2604" i="51"/>
  <c r="E2604" i="51"/>
  <c r="C2605" i="51"/>
  <c r="D2605" i="51"/>
  <c r="E2605" i="51"/>
  <c r="C2606" i="51"/>
  <c r="D2606" i="51"/>
  <c r="E2606" i="51"/>
  <c r="C2607" i="51"/>
  <c r="D2607" i="51"/>
  <c r="E2607" i="51"/>
  <c r="C2608" i="51"/>
  <c r="D2608" i="51"/>
  <c r="E2608" i="51"/>
  <c r="C2609" i="51"/>
  <c r="D2609" i="51"/>
  <c r="E2609" i="51"/>
  <c r="C2610" i="51"/>
  <c r="D2610" i="51"/>
  <c r="E2610" i="51"/>
  <c r="C2611" i="51"/>
  <c r="D2611" i="51"/>
  <c r="E2611" i="51"/>
  <c r="C2612" i="51"/>
  <c r="D2612" i="51"/>
  <c r="E2612" i="51"/>
  <c r="C2613" i="51"/>
  <c r="D2613" i="51"/>
  <c r="E2613" i="51"/>
  <c r="C2614" i="51"/>
  <c r="D2614" i="51"/>
  <c r="E2614" i="51"/>
  <c r="C2615" i="51"/>
  <c r="D2615" i="51"/>
  <c r="E2615" i="51"/>
  <c r="C2616" i="51"/>
  <c r="D2616" i="51"/>
  <c r="E2616" i="51"/>
  <c r="C2617" i="51"/>
  <c r="D2617" i="51"/>
  <c r="E2617" i="51"/>
  <c r="C2618" i="51"/>
  <c r="D2618" i="51"/>
  <c r="E2618" i="51"/>
  <c r="C2619" i="51"/>
  <c r="D2619" i="51"/>
  <c r="E2619" i="51"/>
  <c r="C2620" i="51"/>
  <c r="D2620" i="51"/>
  <c r="E2620" i="51"/>
  <c r="C2621" i="51"/>
  <c r="D2621" i="51"/>
  <c r="E2621" i="51"/>
  <c r="C2622" i="51"/>
  <c r="D2622" i="51"/>
  <c r="E2622" i="51"/>
  <c r="C2623" i="51"/>
  <c r="D2623" i="51"/>
  <c r="E2623" i="51"/>
  <c r="C2624" i="51"/>
  <c r="D2624" i="51"/>
  <c r="E2624" i="51"/>
  <c r="C2625" i="51"/>
  <c r="D2625" i="51"/>
  <c r="E2625" i="51"/>
  <c r="C2626" i="51"/>
  <c r="D2626" i="51"/>
  <c r="E2626" i="51"/>
  <c r="C2627" i="51"/>
  <c r="D2627" i="51"/>
  <c r="E2627" i="51"/>
  <c r="C2628" i="51"/>
  <c r="D2628" i="51"/>
  <c r="E2628" i="51"/>
  <c r="C2629" i="51"/>
  <c r="D2629" i="51"/>
  <c r="E2629" i="51"/>
  <c r="C2630" i="51"/>
  <c r="D2630" i="51"/>
  <c r="E2630" i="51"/>
  <c r="C2631" i="51"/>
  <c r="D2631" i="51"/>
  <c r="E2631" i="51"/>
  <c r="C2632" i="51"/>
  <c r="D2632" i="51"/>
  <c r="E2632" i="51"/>
  <c r="C2633" i="51"/>
  <c r="D2633" i="51"/>
  <c r="E2633" i="51"/>
  <c r="C2634" i="51"/>
  <c r="D2634" i="51"/>
  <c r="E2634" i="51"/>
  <c r="C2635" i="51"/>
  <c r="D2635" i="51"/>
  <c r="E2635" i="51"/>
  <c r="C2636" i="51"/>
  <c r="D2636" i="51"/>
  <c r="E2636" i="51"/>
  <c r="C2637" i="51"/>
  <c r="D2637" i="51"/>
  <c r="E2637" i="51"/>
  <c r="C2638" i="51"/>
  <c r="D2638" i="51"/>
  <c r="E2638" i="51"/>
  <c r="C2639" i="51"/>
  <c r="D2639" i="51"/>
  <c r="E2639" i="51"/>
  <c r="C2640" i="51"/>
  <c r="D2640" i="51"/>
  <c r="E2640" i="51"/>
  <c r="C2641" i="51"/>
  <c r="D2641" i="51"/>
  <c r="E2641" i="51"/>
  <c r="C2642" i="51"/>
  <c r="D2642" i="51"/>
  <c r="E2642" i="51"/>
  <c r="C2643" i="51"/>
  <c r="D2643" i="51"/>
  <c r="E2643" i="51"/>
  <c r="C2644" i="51"/>
  <c r="D2644" i="51"/>
  <c r="E2644" i="51"/>
  <c r="C2645" i="51"/>
  <c r="D2645" i="51"/>
  <c r="E2645" i="51"/>
  <c r="C2646" i="51"/>
  <c r="D2646" i="51"/>
  <c r="E2646" i="51"/>
  <c r="C2647" i="51"/>
  <c r="D2647" i="51"/>
  <c r="E2647" i="51"/>
  <c r="C2648" i="51"/>
  <c r="D2648" i="51"/>
  <c r="E2648" i="51"/>
  <c r="C2649" i="51"/>
  <c r="D2649" i="51"/>
  <c r="E2649" i="51"/>
  <c r="C2650" i="51"/>
  <c r="D2650" i="51"/>
  <c r="E2650" i="51"/>
  <c r="C2651" i="51"/>
  <c r="D2651" i="51"/>
  <c r="E2651" i="51"/>
  <c r="C2652" i="51"/>
  <c r="D2652" i="51"/>
  <c r="E2652" i="51"/>
  <c r="C2653" i="51"/>
  <c r="D2653" i="51"/>
  <c r="E2653" i="51"/>
  <c r="C2654" i="51"/>
  <c r="D2654" i="51"/>
  <c r="E2654" i="51"/>
  <c r="C2655" i="51"/>
  <c r="D2655" i="51"/>
  <c r="E2655" i="51"/>
  <c r="C2656" i="51"/>
  <c r="D2656" i="51"/>
  <c r="E2656" i="51"/>
  <c r="C2657" i="51"/>
  <c r="D2657" i="51"/>
  <c r="E2657" i="51"/>
  <c r="C2658" i="51"/>
  <c r="D2658" i="51"/>
  <c r="E2658" i="51"/>
  <c r="C2659" i="51"/>
  <c r="D2659" i="51"/>
  <c r="E2659" i="51"/>
  <c r="C2660" i="51"/>
  <c r="D2660" i="51"/>
  <c r="E2660" i="51"/>
  <c r="C2661" i="51"/>
  <c r="D2661" i="51"/>
  <c r="E2661" i="51"/>
  <c r="C2662" i="51"/>
  <c r="D2662" i="51"/>
  <c r="E2662" i="51"/>
  <c r="C2663" i="51"/>
  <c r="D2663" i="51"/>
  <c r="E2663" i="51"/>
  <c r="C2664" i="51"/>
  <c r="D2664" i="51"/>
  <c r="E2664" i="51"/>
  <c r="C2665" i="51"/>
  <c r="D2665" i="51"/>
  <c r="E2665" i="51"/>
  <c r="C2666" i="51"/>
  <c r="D2666" i="51"/>
  <c r="E2666" i="51"/>
  <c r="C2667" i="51"/>
  <c r="D2667" i="51"/>
  <c r="E2667" i="51"/>
  <c r="C2668" i="51"/>
  <c r="D2668" i="51"/>
  <c r="E2668" i="51"/>
  <c r="C2669" i="51"/>
  <c r="D2669" i="51"/>
  <c r="E2669" i="51"/>
  <c r="C2670" i="51"/>
  <c r="D2670" i="51"/>
  <c r="E2670" i="51"/>
  <c r="C2671" i="51"/>
  <c r="D2671" i="51"/>
  <c r="E2671" i="51"/>
  <c r="C2672" i="51"/>
  <c r="D2672" i="51"/>
  <c r="E2672" i="51"/>
  <c r="C2673" i="51"/>
  <c r="D2673" i="51"/>
  <c r="E2673" i="51"/>
  <c r="C2674" i="51"/>
  <c r="D2674" i="51"/>
  <c r="E2674" i="51"/>
  <c r="C2675" i="51"/>
  <c r="D2675" i="51"/>
  <c r="E2675" i="51"/>
  <c r="C2676" i="51"/>
  <c r="D2676" i="51"/>
  <c r="E2676" i="51"/>
  <c r="C2677" i="51"/>
  <c r="D2677" i="51"/>
  <c r="E2677" i="51"/>
  <c r="C2678" i="51"/>
  <c r="D2678" i="51"/>
  <c r="E2678" i="51"/>
  <c r="C2679" i="51"/>
  <c r="D2679" i="51"/>
  <c r="E2679" i="51"/>
  <c r="C2680" i="51"/>
  <c r="D2680" i="51"/>
  <c r="E2680" i="51"/>
  <c r="C2681" i="51"/>
  <c r="D2681" i="51"/>
  <c r="E2681" i="51"/>
  <c r="C2682" i="51"/>
  <c r="D2682" i="51"/>
  <c r="E2682" i="51"/>
  <c r="C2683" i="51"/>
  <c r="D2683" i="51"/>
  <c r="E2683" i="51"/>
  <c r="C2684" i="51"/>
  <c r="D2684" i="51"/>
  <c r="E2684" i="51"/>
  <c r="C2685" i="51"/>
  <c r="D2685" i="51"/>
  <c r="E2685" i="51"/>
  <c r="C2686" i="51"/>
  <c r="D2686" i="51"/>
  <c r="E2686" i="51"/>
  <c r="C2687" i="51"/>
  <c r="D2687" i="51"/>
  <c r="E2687" i="51"/>
  <c r="C2688" i="51"/>
  <c r="D2688" i="51"/>
  <c r="E2688" i="51"/>
  <c r="C2689" i="51"/>
  <c r="D2689" i="51"/>
  <c r="E2689" i="51"/>
  <c r="C2690" i="51"/>
  <c r="D2690" i="51"/>
  <c r="E2690" i="51"/>
  <c r="C2691" i="51"/>
  <c r="D2691" i="51"/>
  <c r="E2691" i="51"/>
  <c r="C2692" i="51"/>
  <c r="D2692" i="51"/>
  <c r="E2692" i="51"/>
  <c r="C2693" i="51"/>
  <c r="D2693" i="51"/>
  <c r="E2693" i="51"/>
  <c r="C2694" i="51"/>
  <c r="D2694" i="51"/>
  <c r="E2694" i="51"/>
  <c r="C2695" i="51"/>
  <c r="D2695" i="51"/>
  <c r="E2695" i="51"/>
  <c r="C2696" i="51"/>
  <c r="D2696" i="51"/>
  <c r="E2696" i="51"/>
  <c r="C2697" i="51"/>
  <c r="D2697" i="51"/>
  <c r="E2697" i="51"/>
  <c r="C2698" i="51"/>
  <c r="D2698" i="51"/>
  <c r="E2698" i="51"/>
  <c r="C2699" i="51"/>
  <c r="D2699" i="51"/>
  <c r="E2699" i="51"/>
  <c r="C2700" i="51"/>
  <c r="D2700" i="51"/>
  <c r="E2700" i="51"/>
  <c r="C2701" i="51"/>
  <c r="D2701" i="51"/>
  <c r="E2701" i="51"/>
  <c r="C2702" i="51"/>
  <c r="D2702" i="51"/>
  <c r="E2702" i="51"/>
  <c r="C2703" i="51"/>
  <c r="D2703" i="51"/>
  <c r="E2703" i="51"/>
  <c r="C2704" i="51"/>
  <c r="D2704" i="51"/>
  <c r="E2704" i="51"/>
  <c r="C2705" i="51"/>
  <c r="D2705" i="51"/>
  <c r="E2705" i="51"/>
  <c r="C2706" i="51"/>
  <c r="D2706" i="51"/>
  <c r="E2706" i="51"/>
  <c r="C2707" i="51"/>
  <c r="D2707" i="51"/>
  <c r="E2707" i="51"/>
  <c r="C2708" i="51"/>
  <c r="D2708" i="51"/>
  <c r="E2708" i="51"/>
  <c r="C2709" i="51"/>
  <c r="D2709" i="51"/>
  <c r="E2709" i="51"/>
  <c r="C2710" i="51"/>
  <c r="D2710" i="51"/>
  <c r="E2710" i="51"/>
  <c r="C2711" i="51"/>
  <c r="D2711" i="51"/>
  <c r="E2711" i="51"/>
  <c r="C2712" i="51"/>
  <c r="D2712" i="51"/>
  <c r="E2712" i="51"/>
  <c r="C2713" i="51"/>
  <c r="D2713" i="51"/>
  <c r="E2713" i="51"/>
  <c r="C2714" i="51"/>
  <c r="D2714" i="51"/>
  <c r="E2714" i="51"/>
  <c r="C2715" i="51"/>
  <c r="D2715" i="51"/>
  <c r="E2715" i="51"/>
  <c r="C2716" i="51"/>
  <c r="D2716" i="51"/>
  <c r="E2716" i="51"/>
  <c r="C2717" i="51"/>
  <c r="D2717" i="51"/>
  <c r="E2717" i="51"/>
  <c r="C2718" i="51"/>
  <c r="D2718" i="51"/>
  <c r="E2718" i="51"/>
  <c r="C2719" i="51"/>
  <c r="D2719" i="51"/>
  <c r="E2719" i="51"/>
  <c r="C2720" i="51"/>
  <c r="D2720" i="51"/>
  <c r="E2720" i="51"/>
  <c r="C2721" i="51"/>
  <c r="D2721" i="51"/>
  <c r="E2721" i="51"/>
  <c r="C2722" i="51"/>
  <c r="D2722" i="51"/>
  <c r="E2722" i="51"/>
  <c r="C2723" i="51"/>
  <c r="D2723" i="51"/>
  <c r="E2723" i="51"/>
  <c r="C2724" i="51"/>
  <c r="D2724" i="51"/>
  <c r="E2724" i="51"/>
  <c r="C2725" i="51"/>
  <c r="D2725" i="51"/>
  <c r="E2725" i="51"/>
  <c r="C2726" i="51"/>
  <c r="D2726" i="51"/>
  <c r="E2726" i="51"/>
  <c r="C2727" i="51"/>
  <c r="D2727" i="51"/>
  <c r="E2727" i="51"/>
  <c r="C2728" i="51"/>
  <c r="D2728" i="51"/>
  <c r="E2728" i="51"/>
  <c r="C2729" i="51"/>
  <c r="D2729" i="51"/>
  <c r="E2729" i="51"/>
  <c r="C2730" i="51"/>
  <c r="D2730" i="51"/>
  <c r="E2730" i="51"/>
  <c r="C2731" i="51"/>
  <c r="D2731" i="51"/>
  <c r="E2731" i="51"/>
  <c r="C2732" i="51"/>
  <c r="D2732" i="51"/>
  <c r="E2732" i="51"/>
  <c r="C2733" i="51"/>
  <c r="D2733" i="51"/>
  <c r="E2733" i="51"/>
  <c r="C2734" i="51"/>
  <c r="D2734" i="51"/>
  <c r="E2734" i="51"/>
  <c r="C2735" i="51"/>
  <c r="D2735" i="51"/>
  <c r="E2735" i="51"/>
  <c r="C2736" i="51"/>
  <c r="D2736" i="51"/>
  <c r="E2736" i="51"/>
  <c r="C2737" i="51"/>
  <c r="D2737" i="51"/>
  <c r="E2737" i="51"/>
  <c r="C2738" i="51"/>
  <c r="D2738" i="51"/>
  <c r="E2738" i="51"/>
  <c r="C2739" i="51"/>
  <c r="D2739" i="51"/>
  <c r="E2739" i="51"/>
  <c r="C2740" i="51"/>
  <c r="D2740" i="51"/>
  <c r="E2740" i="51"/>
  <c r="C2741" i="51"/>
  <c r="D2741" i="51"/>
  <c r="E2741" i="51"/>
  <c r="C2742" i="51"/>
  <c r="D2742" i="51"/>
  <c r="E2742" i="51"/>
  <c r="C2743" i="51"/>
  <c r="D2743" i="51"/>
  <c r="E2743" i="51"/>
  <c r="C2744" i="51"/>
  <c r="D2744" i="51"/>
  <c r="E2744" i="51"/>
  <c r="C2745" i="51"/>
  <c r="D2745" i="51"/>
  <c r="E2745" i="51"/>
  <c r="C2746" i="51"/>
  <c r="D2746" i="51"/>
  <c r="E2746" i="51"/>
  <c r="C2747" i="51"/>
  <c r="D2747" i="51"/>
  <c r="E2747" i="51"/>
  <c r="C2748" i="51"/>
  <c r="D2748" i="51"/>
  <c r="E2748" i="51"/>
  <c r="C2749" i="51"/>
  <c r="D2749" i="51"/>
  <c r="E2749" i="51"/>
  <c r="C2750" i="51"/>
  <c r="D2750" i="51"/>
  <c r="E2750" i="51"/>
  <c r="C2751" i="51"/>
  <c r="D2751" i="51"/>
  <c r="E2751" i="51"/>
  <c r="C2752" i="51"/>
  <c r="D2752" i="51"/>
  <c r="E2752" i="51"/>
  <c r="C2753" i="51"/>
  <c r="D2753" i="51"/>
  <c r="E2753" i="51"/>
  <c r="C2754" i="51"/>
  <c r="D2754" i="51"/>
  <c r="E2754" i="51"/>
  <c r="C2755" i="51"/>
  <c r="D2755" i="51"/>
  <c r="E2755" i="51"/>
  <c r="C2756" i="51"/>
  <c r="D2756" i="51"/>
  <c r="E2756" i="51"/>
  <c r="C2757" i="51"/>
  <c r="D2757" i="51"/>
  <c r="E2757" i="51"/>
  <c r="C2758" i="51"/>
  <c r="D2758" i="51"/>
  <c r="E2758" i="51"/>
  <c r="C2759" i="51"/>
  <c r="D2759" i="51"/>
  <c r="E2759" i="51"/>
  <c r="C2760" i="51"/>
  <c r="D2760" i="51"/>
  <c r="E2760" i="51"/>
  <c r="C2761" i="51"/>
  <c r="D2761" i="51"/>
  <c r="E2761" i="51"/>
  <c r="C2762" i="51"/>
  <c r="D2762" i="51"/>
  <c r="E2762" i="51"/>
  <c r="C2763" i="51"/>
  <c r="D2763" i="51"/>
  <c r="E2763" i="51"/>
  <c r="C2764" i="51"/>
  <c r="D2764" i="51"/>
  <c r="E2764" i="51"/>
  <c r="C2765" i="51"/>
  <c r="D2765" i="51"/>
  <c r="E2765" i="51"/>
  <c r="C2766" i="51"/>
  <c r="D2766" i="51"/>
  <c r="E2766" i="51"/>
  <c r="C2767" i="51"/>
  <c r="D2767" i="51"/>
  <c r="E2767" i="51"/>
  <c r="C2768" i="51"/>
  <c r="D2768" i="51"/>
  <c r="E2768" i="51"/>
  <c r="C2769" i="51"/>
  <c r="D2769" i="51"/>
  <c r="E2769" i="51"/>
  <c r="C2770" i="51"/>
  <c r="D2770" i="51"/>
  <c r="E2770" i="51"/>
  <c r="C2771" i="51"/>
  <c r="D2771" i="51"/>
  <c r="E2771" i="51"/>
  <c r="C2772" i="51"/>
  <c r="D2772" i="51"/>
  <c r="E2772" i="51"/>
  <c r="C2773" i="51"/>
  <c r="D2773" i="51"/>
  <c r="E2773" i="51"/>
  <c r="C2774" i="51"/>
  <c r="D2774" i="51"/>
  <c r="E2774" i="51"/>
  <c r="C2775" i="51"/>
  <c r="D2775" i="51"/>
  <c r="E2775" i="51"/>
  <c r="C2776" i="51"/>
  <c r="D2776" i="51"/>
  <c r="E2776" i="51"/>
  <c r="C2777" i="51"/>
  <c r="D2777" i="51"/>
  <c r="E2777" i="51"/>
  <c r="C2778" i="51"/>
  <c r="D2778" i="51"/>
  <c r="E2778" i="51"/>
  <c r="C2779" i="51"/>
  <c r="D2779" i="51"/>
  <c r="E2779" i="51"/>
  <c r="C2780" i="51"/>
  <c r="D2780" i="51"/>
  <c r="E2780" i="51"/>
  <c r="C2781" i="51"/>
  <c r="D2781" i="51"/>
  <c r="E2781" i="51"/>
  <c r="C2782" i="51"/>
  <c r="D2782" i="51"/>
  <c r="E2782" i="51"/>
  <c r="C2783" i="51"/>
  <c r="D2783" i="51"/>
  <c r="E2783" i="51"/>
  <c r="C2784" i="51"/>
  <c r="D2784" i="51"/>
  <c r="E2784" i="51"/>
  <c r="C2785" i="51"/>
  <c r="D2785" i="51"/>
  <c r="E2785" i="51"/>
  <c r="C2786" i="51"/>
  <c r="D2786" i="51"/>
  <c r="E2786" i="51"/>
  <c r="C2787" i="51"/>
  <c r="D2787" i="51"/>
  <c r="E2787" i="51"/>
  <c r="C2788" i="51"/>
  <c r="D2788" i="51"/>
  <c r="E2788" i="51"/>
  <c r="C2789" i="51"/>
  <c r="D2789" i="51"/>
  <c r="E2789" i="51"/>
  <c r="C2790" i="51"/>
  <c r="D2790" i="51"/>
  <c r="E2790" i="51"/>
  <c r="C2791" i="51"/>
  <c r="D2791" i="51"/>
  <c r="E2791" i="51"/>
  <c r="C2792" i="51"/>
  <c r="D2792" i="51"/>
  <c r="E2792" i="51"/>
  <c r="C2793" i="51"/>
  <c r="D2793" i="51"/>
  <c r="E2793" i="51"/>
  <c r="C2794" i="51"/>
  <c r="D2794" i="51"/>
  <c r="E2794" i="51"/>
  <c r="C2795" i="51"/>
  <c r="D2795" i="51"/>
  <c r="E2795" i="51"/>
  <c r="C2796" i="51"/>
  <c r="D2796" i="51"/>
  <c r="E2796" i="51"/>
  <c r="C2797" i="51"/>
  <c r="D2797" i="51"/>
  <c r="E2797" i="51"/>
  <c r="C2798" i="51"/>
  <c r="D2798" i="51"/>
  <c r="E2798" i="51"/>
  <c r="C2799" i="51"/>
  <c r="D2799" i="51"/>
  <c r="E2799" i="51"/>
  <c r="C2800" i="51"/>
  <c r="D2800" i="51"/>
  <c r="E2800" i="51"/>
  <c r="C2801" i="51"/>
  <c r="D2801" i="51"/>
  <c r="E2801" i="51"/>
  <c r="C2802" i="51"/>
  <c r="D2802" i="51"/>
  <c r="E2802" i="51"/>
  <c r="C2803" i="51"/>
  <c r="D2803" i="51"/>
  <c r="E2803" i="51"/>
  <c r="C2804" i="51"/>
  <c r="D2804" i="51"/>
  <c r="E2804" i="51"/>
  <c r="C2805" i="51"/>
  <c r="D2805" i="51"/>
  <c r="E2805" i="51"/>
  <c r="C2806" i="51"/>
  <c r="D2806" i="51"/>
  <c r="E2806" i="51"/>
  <c r="C2807" i="51"/>
  <c r="D2807" i="51"/>
  <c r="E2807" i="51"/>
  <c r="C2808" i="51"/>
  <c r="D2808" i="51"/>
  <c r="E2808" i="51"/>
  <c r="C2809" i="51"/>
  <c r="D2809" i="51"/>
  <c r="E2809" i="51"/>
  <c r="C2810" i="51"/>
  <c r="D2810" i="51"/>
  <c r="E2810" i="51"/>
  <c r="C2811" i="51"/>
  <c r="D2811" i="51"/>
  <c r="E2811" i="51"/>
  <c r="C2812" i="51"/>
  <c r="D2812" i="51"/>
  <c r="E2812" i="51"/>
  <c r="C2813" i="51"/>
  <c r="D2813" i="51"/>
  <c r="E2813" i="51"/>
  <c r="C2814" i="51"/>
  <c r="D2814" i="51"/>
  <c r="E2814" i="51"/>
  <c r="C2815" i="51"/>
  <c r="D2815" i="51"/>
  <c r="E2815" i="51"/>
  <c r="C2816" i="51"/>
  <c r="D2816" i="51"/>
  <c r="E2816" i="51"/>
  <c r="C2817" i="51"/>
  <c r="D2817" i="51"/>
  <c r="E2817" i="51"/>
  <c r="C2818" i="51"/>
  <c r="D2818" i="51"/>
  <c r="E2818" i="51"/>
  <c r="C2819" i="51"/>
  <c r="D2819" i="51"/>
  <c r="E2819" i="51"/>
  <c r="C2820" i="51"/>
  <c r="D2820" i="51"/>
  <c r="E2820" i="51"/>
  <c r="C2821" i="51"/>
  <c r="D2821" i="51"/>
  <c r="E2821" i="51"/>
  <c r="C2822" i="51"/>
  <c r="D2822" i="51"/>
  <c r="E2822" i="51"/>
  <c r="C2823" i="51"/>
  <c r="D2823" i="51"/>
  <c r="E2823" i="51"/>
  <c r="C2824" i="51"/>
  <c r="D2824" i="51"/>
  <c r="E2824" i="51"/>
  <c r="C2825" i="51"/>
  <c r="D2825" i="51"/>
  <c r="E2825" i="51"/>
  <c r="C2826" i="51"/>
  <c r="D2826" i="51"/>
  <c r="E2826" i="51"/>
  <c r="C2827" i="51"/>
  <c r="D2827" i="51"/>
  <c r="E2827" i="51"/>
  <c r="C2828" i="51"/>
  <c r="D2828" i="51"/>
  <c r="E2828" i="51"/>
  <c r="C2829" i="51"/>
  <c r="D2829" i="51"/>
  <c r="E2829" i="51"/>
  <c r="C2830" i="51"/>
  <c r="D2830" i="51"/>
  <c r="E2830" i="51"/>
  <c r="C2831" i="51"/>
  <c r="D2831" i="51"/>
  <c r="E2831" i="51"/>
  <c r="C2832" i="51"/>
  <c r="D2832" i="51"/>
  <c r="E2832" i="51"/>
  <c r="C2833" i="51"/>
  <c r="D2833" i="51"/>
  <c r="E2833" i="51"/>
  <c r="C2834" i="51"/>
  <c r="D2834" i="51"/>
  <c r="E2834" i="51"/>
  <c r="C2835" i="51"/>
  <c r="D2835" i="51"/>
  <c r="E2835" i="51"/>
  <c r="C2836" i="51"/>
  <c r="D2836" i="51"/>
  <c r="E2836" i="51"/>
  <c r="C2837" i="51"/>
  <c r="D2837" i="51"/>
  <c r="E2837" i="51"/>
  <c r="C2838" i="51"/>
  <c r="D2838" i="51"/>
  <c r="E2838" i="51"/>
  <c r="C2839" i="51"/>
  <c r="D2839" i="51"/>
  <c r="E2839" i="51"/>
  <c r="C2840" i="51"/>
  <c r="D2840" i="51"/>
  <c r="E2840" i="51"/>
  <c r="C2841" i="51"/>
  <c r="D2841" i="51"/>
  <c r="E2841" i="51"/>
  <c r="C2842" i="51"/>
  <c r="D2842" i="51"/>
  <c r="E2842" i="51"/>
  <c r="C2843" i="51"/>
  <c r="D2843" i="51"/>
  <c r="E2843" i="51"/>
  <c r="C2844" i="51"/>
  <c r="D2844" i="51"/>
  <c r="E2844" i="51"/>
  <c r="C2845" i="51"/>
  <c r="D2845" i="51"/>
  <c r="E2845" i="51"/>
  <c r="C2846" i="51"/>
  <c r="D2846" i="51"/>
  <c r="E2846" i="51"/>
  <c r="C2847" i="51"/>
  <c r="D2847" i="51"/>
  <c r="E2847" i="51"/>
  <c r="C2848" i="51"/>
  <c r="D2848" i="51"/>
  <c r="E2848" i="51"/>
  <c r="C2849" i="51"/>
  <c r="D2849" i="51"/>
  <c r="E2849" i="51"/>
  <c r="C2850" i="51"/>
  <c r="D2850" i="51"/>
  <c r="E2850" i="51"/>
  <c r="C2851" i="51"/>
  <c r="D2851" i="51"/>
  <c r="E2851" i="51"/>
  <c r="C2852" i="51"/>
  <c r="D2852" i="51"/>
  <c r="E2852" i="51"/>
  <c r="C2853" i="51"/>
  <c r="D2853" i="51"/>
  <c r="E2853" i="51"/>
  <c r="C2854" i="51"/>
  <c r="D2854" i="51"/>
  <c r="E2854" i="51"/>
  <c r="C2855" i="51"/>
  <c r="D2855" i="51"/>
  <c r="E2855" i="51"/>
  <c r="C2856" i="51"/>
  <c r="D2856" i="51"/>
  <c r="E2856" i="51"/>
  <c r="C2857" i="51"/>
  <c r="D2857" i="51"/>
  <c r="E2857" i="51"/>
  <c r="C2858" i="51"/>
  <c r="D2858" i="51"/>
  <c r="E2858" i="51"/>
  <c r="C2859" i="51"/>
  <c r="D2859" i="51"/>
  <c r="E2859" i="51"/>
  <c r="C2860" i="51"/>
  <c r="D2860" i="51"/>
  <c r="E2860" i="51"/>
  <c r="C2861" i="51"/>
  <c r="D2861" i="51"/>
  <c r="E2861" i="51"/>
  <c r="C2862" i="51"/>
  <c r="D2862" i="51"/>
  <c r="E2862" i="51"/>
  <c r="C2863" i="51"/>
  <c r="D2863" i="51"/>
  <c r="E2863" i="51"/>
  <c r="C2864" i="51"/>
  <c r="D2864" i="51"/>
  <c r="E2864" i="51"/>
  <c r="C2865" i="51"/>
  <c r="D2865" i="51"/>
  <c r="E2865" i="51"/>
  <c r="C2866" i="51"/>
  <c r="D2866" i="51"/>
  <c r="E2866" i="51"/>
  <c r="C2867" i="51"/>
  <c r="D2867" i="51"/>
  <c r="E2867" i="51"/>
  <c r="C2868" i="51"/>
  <c r="D2868" i="51"/>
  <c r="E2868" i="51"/>
  <c r="C2869" i="51"/>
  <c r="D2869" i="51"/>
  <c r="E2869" i="51"/>
  <c r="C2870" i="51"/>
  <c r="D2870" i="51"/>
  <c r="E2870" i="51"/>
  <c r="C2871" i="51"/>
  <c r="D2871" i="51"/>
  <c r="E2871" i="51"/>
  <c r="C2872" i="51"/>
  <c r="D2872" i="51"/>
  <c r="E2872" i="51"/>
  <c r="C2873" i="51"/>
  <c r="D2873" i="51"/>
  <c r="E2873" i="51"/>
  <c r="C2874" i="51"/>
  <c r="D2874" i="51"/>
  <c r="E2874" i="51"/>
  <c r="C2875" i="51"/>
  <c r="D2875" i="51"/>
  <c r="E2875" i="51"/>
  <c r="C2876" i="51"/>
  <c r="D2876" i="51"/>
  <c r="E2876" i="51"/>
  <c r="C2877" i="51"/>
  <c r="D2877" i="51"/>
  <c r="E2877" i="51"/>
  <c r="C2878" i="51"/>
  <c r="D2878" i="51"/>
  <c r="E2878" i="51"/>
  <c r="C2879" i="51"/>
  <c r="D2879" i="51"/>
  <c r="E2879" i="51"/>
  <c r="C2880" i="51"/>
  <c r="D2880" i="51"/>
  <c r="E2880" i="51"/>
  <c r="C2881" i="51"/>
  <c r="D2881" i="51"/>
  <c r="E2881" i="51"/>
  <c r="C2882" i="51"/>
  <c r="D2882" i="51"/>
  <c r="E2882" i="51"/>
  <c r="C2883" i="51"/>
  <c r="D2883" i="51"/>
  <c r="E2883" i="51"/>
  <c r="C2884" i="51"/>
  <c r="D2884" i="51"/>
  <c r="E2884" i="51"/>
  <c r="C2885" i="51"/>
  <c r="D2885" i="51"/>
  <c r="E2885" i="51"/>
  <c r="C2886" i="51"/>
  <c r="D2886" i="51"/>
  <c r="E2886" i="51"/>
  <c r="C2887" i="51"/>
  <c r="D2887" i="51"/>
  <c r="E2887" i="51"/>
  <c r="C2888" i="51"/>
  <c r="D2888" i="51"/>
  <c r="E2888" i="51"/>
  <c r="C2889" i="51"/>
  <c r="D2889" i="51"/>
  <c r="E2889" i="51"/>
  <c r="C2890" i="51"/>
  <c r="D2890" i="51"/>
  <c r="E2890" i="51"/>
  <c r="C2891" i="51"/>
  <c r="D2891" i="51"/>
  <c r="E2891" i="51"/>
  <c r="C2892" i="51"/>
  <c r="D2892" i="51"/>
  <c r="E2892" i="51"/>
  <c r="C2893" i="51"/>
  <c r="D2893" i="51"/>
  <c r="E2893" i="51"/>
  <c r="C2894" i="51"/>
  <c r="D2894" i="51"/>
  <c r="E2894" i="51"/>
  <c r="C2895" i="51"/>
  <c r="D2895" i="51"/>
  <c r="E2895" i="51"/>
  <c r="C2896" i="51"/>
  <c r="D2896" i="51"/>
  <c r="E2896" i="51"/>
  <c r="C2897" i="51"/>
  <c r="D2897" i="51"/>
  <c r="E2897" i="51"/>
  <c r="C2898" i="51"/>
  <c r="D2898" i="51"/>
  <c r="E2898" i="51"/>
  <c r="C2899" i="51"/>
  <c r="D2899" i="51"/>
  <c r="E2899" i="51"/>
  <c r="C2900" i="51"/>
  <c r="D2900" i="51"/>
  <c r="E2900" i="51"/>
  <c r="C2901" i="51"/>
  <c r="D2901" i="51"/>
  <c r="E2901" i="51"/>
  <c r="C2902" i="51"/>
  <c r="D2902" i="51"/>
  <c r="E2902" i="51"/>
  <c r="C2903" i="51"/>
  <c r="D2903" i="51"/>
  <c r="E2903" i="51"/>
  <c r="C2904" i="51"/>
  <c r="D2904" i="51"/>
  <c r="E2904" i="51"/>
  <c r="C2905" i="51"/>
  <c r="D2905" i="51"/>
  <c r="E2905" i="51"/>
  <c r="C2906" i="51"/>
  <c r="D2906" i="51"/>
  <c r="E2906" i="51"/>
  <c r="C2907" i="51"/>
  <c r="D2907" i="51"/>
  <c r="E2907" i="51"/>
  <c r="C2908" i="51"/>
  <c r="D2908" i="51"/>
  <c r="E2908" i="51"/>
  <c r="C2909" i="51"/>
  <c r="D2909" i="51"/>
  <c r="E2909" i="51"/>
  <c r="C2910" i="51"/>
  <c r="D2910" i="51"/>
  <c r="E2910" i="51"/>
  <c r="C2911" i="51"/>
  <c r="D2911" i="51"/>
  <c r="E2911" i="51"/>
  <c r="C2912" i="51"/>
  <c r="D2912" i="51"/>
  <c r="E2912" i="51"/>
  <c r="C2913" i="51"/>
  <c r="D2913" i="51"/>
  <c r="E2913" i="51"/>
  <c r="C2914" i="51"/>
  <c r="D2914" i="51"/>
  <c r="E2914" i="51"/>
  <c r="C2915" i="51"/>
  <c r="D2915" i="51"/>
  <c r="E2915" i="51"/>
  <c r="C2916" i="51"/>
  <c r="D2916" i="51"/>
  <c r="E2916" i="51"/>
  <c r="C2917" i="51"/>
  <c r="D2917" i="51"/>
  <c r="E2917" i="51"/>
  <c r="C2918" i="51"/>
  <c r="D2918" i="51"/>
  <c r="E2918" i="51"/>
  <c r="C2919" i="51"/>
  <c r="D2919" i="51"/>
  <c r="E2919" i="51"/>
  <c r="C2920" i="51"/>
  <c r="D2920" i="51"/>
  <c r="E2920" i="51"/>
  <c r="C2921" i="51"/>
  <c r="D2921" i="51"/>
  <c r="E2921" i="51"/>
  <c r="C2922" i="51"/>
  <c r="D2922" i="51"/>
  <c r="E2922" i="51"/>
  <c r="C2923" i="51"/>
  <c r="D2923" i="51"/>
  <c r="E2923" i="51"/>
  <c r="C2924" i="51"/>
  <c r="D2924" i="51"/>
  <c r="E2924" i="51"/>
  <c r="C2925" i="51"/>
  <c r="D2925" i="51"/>
  <c r="E2925" i="51"/>
  <c r="C2926" i="51"/>
  <c r="D2926" i="51"/>
  <c r="E2926" i="51"/>
  <c r="C2927" i="51"/>
  <c r="D2927" i="51"/>
  <c r="E2927" i="51"/>
  <c r="C2928" i="51"/>
  <c r="D2928" i="51"/>
  <c r="E2928" i="51"/>
  <c r="C2929" i="51"/>
  <c r="D2929" i="51"/>
  <c r="E2929" i="51"/>
  <c r="C2930" i="51"/>
  <c r="D2930" i="51"/>
  <c r="E2930" i="51"/>
  <c r="C2931" i="51"/>
  <c r="D2931" i="51"/>
  <c r="E2931" i="51"/>
  <c r="C2932" i="51"/>
  <c r="D2932" i="51"/>
  <c r="E2932" i="51"/>
  <c r="C2933" i="51"/>
  <c r="D2933" i="51"/>
  <c r="E2933" i="51"/>
  <c r="C2934" i="51"/>
  <c r="D2934" i="51"/>
  <c r="E2934" i="51"/>
  <c r="C2935" i="51"/>
  <c r="D2935" i="51"/>
  <c r="E2935" i="51"/>
  <c r="C2936" i="51"/>
  <c r="D2936" i="51"/>
  <c r="E2936" i="51"/>
  <c r="C2937" i="51"/>
  <c r="D2937" i="51"/>
  <c r="E2937" i="51"/>
  <c r="C2938" i="51"/>
  <c r="D2938" i="51"/>
  <c r="E2938" i="51"/>
  <c r="C2939" i="51"/>
  <c r="D2939" i="51"/>
  <c r="E2939" i="51"/>
  <c r="C2940" i="51"/>
  <c r="D2940" i="51"/>
  <c r="E2940" i="51"/>
  <c r="C2941" i="51"/>
  <c r="D2941" i="51"/>
  <c r="E2941" i="51"/>
  <c r="C2942" i="51"/>
  <c r="D2942" i="51"/>
  <c r="E2942" i="51"/>
  <c r="C2943" i="51"/>
  <c r="D2943" i="51"/>
  <c r="E2943" i="51"/>
  <c r="C2944" i="51"/>
  <c r="D2944" i="51"/>
  <c r="E2944" i="51"/>
  <c r="C2945" i="51"/>
  <c r="D2945" i="51"/>
  <c r="E2945" i="51"/>
  <c r="C2946" i="51"/>
  <c r="D2946" i="51"/>
  <c r="E2946" i="51"/>
  <c r="C2947" i="51"/>
  <c r="D2947" i="51"/>
  <c r="E2947" i="51"/>
  <c r="C2948" i="51"/>
  <c r="D2948" i="51"/>
  <c r="E2948" i="51"/>
  <c r="C2949" i="51"/>
  <c r="D2949" i="51"/>
  <c r="E2949" i="51"/>
  <c r="C2950" i="51"/>
  <c r="D2950" i="51"/>
  <c r="E2950" i="51"/>
  <c r="C2951" i="51"/>
  <c r="D2951" i="51"/>
  <c r="E2951" i="51"/>
  <c r="C2952" i="51"/>
  <c r="D2952" i="51"/>
  <c r="E2952" i="51"/>
  <c r="C2953" i="51"/>
  <c r="D2953" i="51"/>
  <c r="E2953" i="51"/>
  <c r="C2954" i="51"/>
  <c r="D2954" i="51"/>
  <c r="E2954" i="51"/>
  <c r="C2955" i="51"/>
  <c r="D2955" i="51"/>
  <c r="E2955" i="51"/>
  <c r="C2956" i="51"/>
  <c r="D2956" i="51"/>
  <c r="E2956" i="51"/>
  <c r="C2957" i="51"/>
  <c r="D2957" i="51"/>
  <c r="E2957" i="51"/>
  <c r="C2958" i="51"/>
  <c r="D2958" i="51"/>
  <c r="E2958" i="51"/>
  <c r="C2959" i="51"/>
  <c r="D2959" i="51"/>
  <c r="E2959" i="51"/>
  <c r="C2960" i="51"/>
  <c r="D2960" i="51"/>
  <c r="E2960" i="51"/>
  <c r="C2961" i="51"/>
  <c r="D2961" i="51"/>
  <c r="E2961" i="51"/>
  <c r="C2962" i="51"/>
  <c r="D2962" i="51"/>
  <c r="E2962" i="51"/>
  <c r="C2963" i="51"/>
  <c r="D2963" i="51"/>
  <c r="E2963" i="51"/>
  <c r="C2964" i="51"/>
  <c r="D2964" i="51"/>
  <c r="E2964" i="51"/>
  <c r="C2965" i="51"/>
  <c r="D2965" i="51"/>
  <c r="E2965" i="51"/>
  <c r="C2966" i="51"/>
  <c r="D2966" i="51"/>
  <c r="E2966" i="51"/>
  <c r="C2967" i="51"/>
  <c r="D2967" i="51"/>
  <c r="E2967" i="51"/>
  <c r="C2968" i="51"/>
  <c r="D2968" i="51"/>
  <c r="E2968" i="51"/>
  <c r="C2969" i="51"/>
  <c r="D2969" i="51"/>
  <c r="E2969" i="51"/>
  <c r="C2970" i="51"/>
  <c r="D2970" i="51"/>
  <c r="E2970" i="51"/>
  <c r="C2971" i="51"/>
  <c r="D2971" i="51"/>
  <c r="E2971" i="51"/>
  <c r="C2972" i="51"/>
  <c r="D2972" i="51"/>
  <c r="E2972" i="51"/>
  <c r="C2973" i="51"/>
  <c r="D2973" i="51"/>
  <c r="E2973" i="51"/>
  <c r="C2974" i="51"/>
  <c r="D2974" i="51"/>
  <c r="E2974" i="51"/>
  <c r="C2975" i="51"/>
  <c r="D2975" i="51"/>
  <c r="E2975" i="51"/>
  <c r="C2976" i="51"/>
  <c r="D2976" i="51"/>
  <c r="E2976" i="51"/>
  <c r="C2977" i="51"/>
  <c r="D2977" i="51"/>
  <c r="E2977" i="51"/>
  <c r="C2978" i="51"/>
  <c r="D2978" i="51"/>
  <c r="E2978" i="51"/>
  <c r="C2979" i="51"/>
  <c r="D2979" i="51"/>
  <c r="E2979" i="51"/>
  <c r="C2980" i="51"/>
  <c r="D2980" i="51"/>
  <c r="E2980" i="51"/>
  <c r="C2981" i="51"/>
  <c r="D2981" i="51"/>
  <c r="E2981" i="51"/>
  <c r="C2982" i="51"/>
  <c r="D2982" i="51"/>
  <c r="E2982" i="51"/>
  <c r="C2983" i="51"/>
  <c r="D2983" i="51"/>
  <c r="E2983" i="51"/>
  <c r="C2984" i="51"/>
  <c r="D2984" i="51"/>
  <c r="E2984" i="51"/>
  <c r="C2985" i="51"/>
  <c r="D2985" i="51"/>
  <c r="E2985" i="51"/>
  <c r="C2986" i="51"/>
  <c r="D2986" i="51"/>
  <c r="E2986" i="51"/>
  <c r="C2987" i="51"/>
  <c r="D2987" i="51"/>
  <c r="E2987" i="51"/>
  <c r="C2988" i="51"/>
  <c r="D2988" i="51"/>
  <c r="E2988" i="51"/>
  <c r="C2989" i="51"/>
  <c r="D2989" i="51"/>
  <c r="E2989" i="51"/>
  <c r="C2990" i="51"/>
  <c r="D2990" i="51"/>
  <c r="E2990" i="51"/>
  <c r="C2991" i="51"/>
  <c r="D2991" i="51"/>
  <c r="E2991" i="51"/>
  <c r="C2992" i="51"/>
  <c r="D2992" i="51"/>
  <c r="E2992" i="51"/>
  <c r="C2993" i="51"/>
  <c r="D2993" i="51"/>
  <c r="E2993" i="51"/>
  <c r="C2994" i="51"/>
  <c r="D2994" i="51"/>
  <c r="E2994" i="51"/>
  <c r="C2995" i="51"/>
  <c r="D2995" i="51"/>
  <c r="E2995" i="51"/>
  <c r="C2996" i="51"/>
  <c r="D2996" i="51"/>
  <c r="E2996" i="51"/>
  <c r="C2997" i="51"/>
  <c r="D2997" i="51"/>
  <c r="E2997" i="51"/>
  <c r="C2998" i="51"/>
  <c r="D2998" i="51"/>
  <c r="E2998" i="51"/>
  <c r="C2999" i="51"/>
  <c r="D2999" i="51"/>
  <c r="E2999" i="51"/>
  <c r="C3000" i="51"/>
  <c r="D3000" i="51"/>
  <c r="E3000" i="51"/>
  <c r="C3001" i="51"/>
  <c r="D3001" i="51"/>
  <c r="E3001" i="51"/>
  <c r="C3002" i="51"/>
  <c r="D3002" i="51"/>
  <c r="E3002" i="51"/>
  <c r="C3003" i="51"/>
  <c r="D3003" i="51"/>
  <c r="E3003" i="51"/>
  <c r="C3004" i="51"/>
  <c r="D3004" i="51"/>
  <c r="E3004" i="51"/>
  <c r="C3005" i="51"/>
  <c r="D3005" i="51"/>
  <c r="E3005" i="51"/>
  <c r="C3006" i="51"/>
  <c r="D3006" i="51"/>
  <c r="E3006" i="51"/>
  <c r="C3007" i="51"/>
  <c r="D3007" i="51"/>
  <c r="E3007" i="51"/>
  <c r="C3008" i="51"/>
  <c r="D3008" i="51"/>
  <c r="E3008" i="51"/>
  <c r="C3009" i="51"/>
  <c r="D3009" i="51"/>
  <c r="E3009" i="51"/>
  <c r="C3010" i="51"/>
  <c r="D3010" i="51"/>
  <c r="E3010" i="51"/>
  <c r="C3011" i="51"/>
  <c r="D3011" i="51"/>
  <c r="E3011" i="51"/>
  <c r="C3012" i="51"/>
  <c r="D3012" i="51"/>
  <c r="E3012" i="51"/>
  <c r="C3013" i="51"/>
  <c r="D3013" i="51"/>
  <c r="E3013" i="51"/>
  <c r="C3014" i="51"/>
  <c r="D3014" i="51"/>
  <c r="E3014" i="51"/>
  <c r="C3015" i="51"/>
  <c r="D3015" i="51"/>
  <c r="E3015" i="51"/>
  <c r="C3016" i="51"/>
  <c r="D3016" i="51"/>
  <c r="E3016" i="51"/>
  <c r="C3017" i="51"/>
  <c r="D3017" i="51"/>
  <c r="E3017" i="51"/>
  <c r="C3018" i="51"/>
  <c r="D3018" i="51"/>
  <c r="E3018" i="51"/>
  <c r="C3019" i="51"/>
  <c r="D3019" i="51"/>
  <c r="E3019" i="51"/>
  <c r="C3020" i="51"/>
  <c r="D3020" i="51"/>
  <c r="E3020" i="51"/>
  <c r="C3021" i="51"/>
  <c r="D3021" i="51"/>
  <c r="E3021" i="51"/>
  <c r="C3022" i="51"/>
  <c r="D3022" i="51"/>
  <c r="E3022" i="51"/>
  <c r="C3023" i="51"/>
  <c r="D3023" i="51"/>
  <c r="E3023" i="51"/>
  <c r="C3024" i="51"/>
  <c r="D3024" i="51"/>
  <c r="E3024" i="51"/>
  <c r="C3025" i="51"/>
  <c r="D3025" i="51"/>
  <c r="E3025" i="51"/>
  <c r="C3026" i="51"/>
  <c r="D3026" i="51"/>
  <c r="E3026" i="51"/>
  <c r="C3027" i="51"/>
  <c r="D3027" i="51"/>
  <c r="E3027" i="51"/>
  <c r="C3028" i="51"/>
  <c r="D3028" i="51"/>
  <c r="E3028" i="51"/>
  <c r="C3029" i="51"/>
  <c r="D3029" i="51"/>
  <c r="E3029" i="51"/>
  <c r="C3030" i="51"/>
  <c r="D3030" i="51"/>
  <c r="E3030" i="51"/>
  <c r="C3031" i="51"/>
  <c r="D3031" i="51"/>
  <c r="E3031" i="51"/>
  <c r="C3032" i="51"/>
  <c r="D3032" i="51"/>
  <c r="E3032" i="51"/>
  <c r="C3033" i="51"/>
  <c r="D3033" i="51"/>
  <c r="E3033" i="51"/>
  <c r="C3034" i="51"/>
  <c r="D3034" i="51"/>
  <c r="E3034" i="51"/>
  <c r="C3035" i="51"/>
  <c r="D3035" i="51"/>
  <c r="E3035" i="51"/>
  <c r="C3036" i="51"/>
  <c r="D3036" i="51"/>
  <c r="E3036" i="51"/>
  <c r="C3037" i="51"/>
  <c r="D3037" i="51"/>
  <c r="E3037" i="51"/>
  <c r="C3038" i="51"/>
  <c r="D3038" i="51"/>
  <c r="E3038" i="51"/>
  <c r="C3039" i="51"/>
  <c r="D3039" i="51"/>
  <c r="E3039" i="51"/>
  <c r="C3040" i="51"/>
  <c r="D3040" i="51"/>
  <c r="E3040" i="51"/>
  <c r="C3041" i="51"/>
  <c r="D3041" i="51"/>
  <c r="E3041" i="51"/>
  <c r="C3042" i="51"/>
  <c r="D3042" i="51"/>
  <c r="E3042" i="51"/>
  <c r="C3043" i="51"/>
  <c r="D3043" i="51"/>
  <c r="E3043" i="51"/>
  <c r="C3044" i="51"/>
  <c r="D3044" i="51"/>
  <c r="E3044" i="51"/>
  <c r="C3045" i="51"/>
  <c r="D3045" i="51"/>
  <c r="E3045" i="51"/>
  <c r="C3046" i="51"/>
  <c r="D3046" i="51"/>
  <c r="E3046" i="51"/>
  <c r="C3047" i="51"/>
  <c r="D3047" i="51"/>
  <c r="E3047" i="51"/>
  <c r="C3048" i="51"/>
  <c r="D3048" i="51"/>
  <c r="E3048" i="51"/>
  <c r="C3049" i="51"/>
  <c r="D3049" i="51"/>
  <c r="E3049" i="51"/>
  <c r="C3050" i="51"/>
  <c r="D3050" i="51"/>
  <c r="E3050" i="51"/>
  <c r="C3051" i="51"/>
  <c r="D3051" i="51"/>
  <c r="E3051" i="51"/>
  <c r="C3052" i="51"/>
  <c r="D3052" i="51"/>
  <c r="E3052" i="51"/>
  <c r="C3053" i="51"/>
  <c r="D3053" i="51"/>
  <c r="E3053" i="51"/>
  <c r="C3054" i="51"/>
  <c r="D3054" i="51"/>
  <c r="E3054" i="51"/>
  <c r="C3055" i="51"/>
  <c r="D3055" i="51"/>
  <c r="E3055" i="51"/>
  <c r="C3056" i="51"/>
  <c r="D3056" i="51"/>
  <c r="E3056" i="51"/>
  <c r="C3057" i="51"/>
  <c r="D3057" i="51"/>
  <c r="E3057" i="51"/>
  <c r="C3058" i="51"/>
  <c r="D3058" i="51"/>
  <c r="E3058" i="51"/>
  <c r="C3059" i="51"/>
  <c r="D3059" i="51"/>
  <c r="E3059" i="51"/>
  <c r="C3060" i="51"/>
  <c r="D3060" i="51"/>
  <c r="E3060" i="51"/>
  <c r="C3061" i="51"/>
  <c r="D3061" i="51"/>
  <c r="E3061" i="51"/>
  <c r="C3062" i="51"/>
  <c r="D3062" i="51"/>
  <c r="E3062" i="51"/>
  <c r="C3063" i="51"/>
  <c r="D3063" i="51"/>
  <c r="E3063" i="51"/>
  <c r="C3064" i="51"/>
  <c r="D3064" i="51"/>
  <c r="E3064" i="51"/>
  <c r="C3065" i="51"/>
  <c r="D3065" i="51"/>
  <c r="E3065" i="51"/>
  <c r="C3066" i="51"/>
  <c r="D3066" i="51"/>
  <c r="E3066" i="51"/>
  <c r="C3067" i="51"/>
  <c r="D3067" i="51"/>
  <c r="E3067" i="51"/>
  <c r="C3068" i="51"/>
  <c r="D3068" i="51"/>
  <c r="E3068" i="51"/>
  <c r="C3069" i="51"/>
  <c r="D3069" i="51"/>
  <c r="E3069" i="51"/>
  <c r="C3070" i="51"/>
  <c r="D3070" i="51"/>
  <c r="E3070" i="51"/>
  <c r="C3071" i="51"/>
  <c r="D3071" i="51"/>
  <c r="E3071" i="51"/>
  <c r="C3072" i="51"/>
  <c r="D3072" i="51"/>
  <c r="E3072" i="51"/>
  <c r="C3073" i="51"/>
  <c r="D3073" i="51"/>
  <c r="E3073" i="51"/>
  <c r="C3074" i="51"/>
  <c r="D3074" i="51"/>
  <c r="E3074" i="51"/>
  <c r="C3075" i="51"/>
  <c r="D3075" i="51"/>
  <c r="E3075" i="51"/>
  <c r="C3076" i="51"/>
  <c r="D3076" i="51"/>
  <c r="E3076" i="51"/>
  <c r="C3077" i="51"/>
  <c r="D3077" i="51"/>
  <c r="E3077" i="51"/>
  <c r="C3078" i="51"/>
  <c r="D3078" i="51"/>
  <c r="E3078" i="51"/>
  <c r="C3079" i="51"/>
  <c r="D3079" i="51"/>
  <c r="E3079" i="51"/>
  <c r="C3080" i="51"/>
  <c r="D3080" i="51"/>
  <c r="E3080" i="51"/>
  <c r="C3081" i="51"/>
  <c r="D3081" i="51"/>
  <c r="E3081" i="51"/>
  <c r="C3082" i="51"/>
  <c r="D3082" i="51"/>
  <c r="E3082" i="51"/>
  <c r="C3083" i="51"/>
  <c r="D3083" i="51"/>
  <c r="E3083" i="51"/>
  <c r="C3084" i="51"/>
  <c r="D3084" i="51"/>
  <c r="E3084" i="51"/>
  <c r="C3085" i="51"/>
  <c r="D3085" i="51"/>
  <c r="E3085" i="51"/>
  <c r="C3086" i="51"/>
  <c r="D3086" i="51"/>
  <c r="E3086" i="51"/>
  <c r="C3087" i="51"/>
  <c r="D3087" i="51"/>
  <c r="E3087" i="51"/>
  <c r="C3088" i="51"/>
  <c r="D3088" i="51"/>
  <c r="E3088" i="51"/>
  <c r="C3089" i="51"/>
  <c r="D3089" i="51"/>
  <c r="E3089" i="51"/>
  <c r="C3090" i="51"/>
  <c r="D3090" i="51"/>
  <c r="E3090" i="51"/>
  <c r="C3091" i="51"/>
  <c r="D3091" i="51"/>
  <c r="E3091" i="51"/>
  <c r="C3092" i="51"/>
  <c r="D3092" i="51"/>
  <c r="E3092" i="51"/>
  <c r="C3093" i="51"/>
  <c r="D3093" i="51"/>
  <c r="E3093" i="51"/>
  <c r="C3094" i="51"/>
  <c r="D3094" i="51"/>
  <c r="E3094" i="51"/>
  <c r="C3095" i="51"/>
  <c r="D3095" i="51"/>
  <c r="E3095" i="51"/>
  <c r="C3096" i="51"/>
  <c r="D3096" i="51"/>
  <c r="E3096" i="51"/>
  <c r="C3097" i="51"/>
  <c r="D3097" i="51"/>
  <c r="E3097" i="51"/>
  <c r="C3098" i="51"/>
  <c r="D3098" i="51"/>
  <c r="E3098" i="51"/>
  <c r="C3099" i="51"/>
  <c r="D3099" i="51"/>
  <c r="E3099" i="51"/>
  <c r="C3100" i="51"/>
  <c r="D3100" i="51"/>
  <c r="E3100" i="51"/>
  <c r="C3101" i="51"/>
  <c r="D3101" i="51"/>
  <c r="E3101" i="51"/>
  <c r="C3102" i="51"/>
  <c r="D3102" i="51"/>
  <c r="E3102" i="51"/>
  <c r="C3103" i="51"/>
  <c r="D3103" i="51"/>
  <c r="E3103" i="51"/>
  <c r="C3104" i="51"/>
  <c r="D3104" i="51"/>
  <c r="E3104" i="51"/>
  <c r="C3105" i="51"/>
  <c r="D3105" i="51"/>
  <c r="E3105" i="51"/>
  <c r="C3106" i="51"/>
  <c r="D3106" i="51"/>
  <c r="E3106" i="51"/>
  <c r="C3107" i="51"/>
  <c r="D3107" i="51"/>
  <c r="E3107" i="51"/>
  <c r="C3108" i="51"/>
  <c r="D3108" i="51"/>
  <c r="E3108" i="51"/>
  <c r="C3109" i="51"/>
  <c r="D3109" i="51"/>
  <c r="E3109" i="51"/>
  <c r="C3110" i="51"/>
  <c r="D3110" i="51"/>
  <c r="E3110" i="51"/>
  <c r="C3111" i="51"/>
  <c r="D3111" i="51"/>
  <c r="E3111" i="51"/>
  <c r="C3112" i="51"/>
  <c r="D3112" i="51"/>
  <c r="E3112" i="51"/>
  <c r="C3113" i="51"/>
  <c r="D3113" i="51"/>
  <c r="E3113" i="51"/>
  <c r="C3114" i="51"/>
  <c r="D3114" i="51"/>
  <c r="E3114" i="51"/>
  <c r="C3115" i="51"/>
  <c r="D3115" i="51"/>
  <c r="E3115" i="51"/>
  <c r="C3116" i="51"/>
  <c r="D3116" i="51"/>
  <c r="E3116" i="51"/>
  <c r="C3117" i="51"/>
  <c r="D3117" i="51"/>
  <c r="E3117" i="51"/>
  <c r="C3118" i="51"/>
  <c r="D3118" i="51"/>
  <c r="E3118" i="51"/>
  <c r="C3119" i="51"/>
  <c r="D3119" i="51"/>
  <c r="E3119" i="51"/>
  <c r="C3120" i="51"/>
  <c r="D3120" i="51"/>
  <c r="E3120" i="51"/>
  <c r="C3121" i="51"/>
  <c r="D3121" i="51"/>
  <c r="E3121" i="51"/>
  <c r="C3122" i="51"/>
  <c r="D3122" i="51"/>
  <c r="E3122" i="51"/>
  <c r="C3123" i="51"/>
  <c r="D3123" i="51"/>
  <c r="E3123" i="51"/>
  <c r="C3124" i="51"/>
  <c r="D3124" i="51"/>
  <c r="E3124" i="51"/>
  <c r="C3125" i="51"/>
  <c r="D3125" i="51"/>
  <c r="E3125" i="51"/>
  <c r="C3126" i="51"/>
  <c r="D3126" i="51"/>
  <c r="E3126" i="51"/>
  <c r="C3127" i="51"/>
  <c r="D3127" i="51"/>
  <c r="E3127" i="51"/>
  <c r="C3128" i="51"/>
  <c r="D3128" i="51"/>
  <c r="E3128" i="51"/>
  <c r="C3129" i="51"/>
  <c r="D3129" i="51"/>
  <c r="E3129" i="51"/>
  <c r="C3130" i="51"/>
  <c r="D3130" i="51"/>
  <c r="E3130" i="51"/>
  <c r="C3131" i="51"/>
  <c r="D3131" i="51"/>
  <c r="E3131" i="51"/>
  <c r="C3132" i="51"/>
  <c r="D3132" i="51"/>
  <c r="E3132" i="51"/>
  <c r="C3133" i="51"/>
  <c r="D3133" i="51"/>
  <c r="E3133" i="51"/>
  <c r="C3134" i="51"/>
  <c r="D3134" i="51"/>
  <c r="E3134" i="51"/>
  <c r="C3135" i="51"/>
  <c r="D3135" i="51"/>
  <c r="E3135" i="51"/>
  <c r="C3136" i="51"/>
  <c r="D3136" i="51"/>
  <c r="E3136" i="51"/>
  <c r="C3137" i="51"/>
  <c r="D3137" i="51"/>
  <c r="E3137" i="51"/>
  <c r="C3138" i="51"/>
  <c r="D3138" i="51"/>
  <c r="E3138" i="51"/>
  <c r="C3139" i="51"/>
  <c r="D3139" i="51"/>
  <c r="E3139" i="51"/>
  <c r="C3140" i="51"/>
  <c r="D3140" i="51"/>
  <c r="E3140" i="51"/>
  <c r="C3141" i="51"/>
  <c r="D3141" i="51"/>
  <c r="E3141" i="51"/>
  <c r="C3142" i="51"/>
  <c r="D3142" i="51"/>
  <c r="E3142" i="51"/>
  <c r="C3143" i="51"/>
  <c r="D3143" i="51"/>
  <c r="E3143" i="51"/>
  <c r="C3144" i="51"/>
  <c r="D3144" i="51"/>
  <c r="E3144" i="51"/>
  <c r="C3145" i="51"/>
  <c r="D3145" i="51"/>
  <c r="E3145" i="51"/>
  <c r="C3146" i="51"/>
  <c r="D3146" i="51"/>
  <c r="E3146" i="51"/>
  <c r="C3147" i="51"/>
  <c r="D3147" i="51"/>
  <c r="E3147" i="51"/>
  <c r="C3148" i="51"/>
  <c r="D3148" i="51"/>
  <c r="E3148" i="51"/>
  <c r="C3149" i="51"/>
  <c r="D3149" i="51"/>
  <c r="E3149" i="51"/>
  <c r="C3150" i="51"/>
  <c r="D3150" i="51"/>
  <c r="E3150" i="51"/>
  <c r="C3151" i="51"/>
  <c r="D3151" i="51"/>
  <c r="E3151" i="51"/>
  <c r="C3152" i="51"/>
  <c r="D3152" i="51"/>
  <c r="E3152" i="51"/>
  <c r="C3153" i="51"/>
  <c r="D3153" i="51"/>
  <c r="E3153" i="51"/>
  <c r="C3154" i="51"/>
  <c r="D3154" i="51"/>
  <c r="E3154" i="51"/>
  <c r="C3155" i="51"/>
  <c r="D3155" i="51"/>
  <c r="E3155" i="51"/>
  <c r="C3156" i="51"/>
  <c r="D3156" i="51"/>
  <c r="E3156" i="51"/>
  <c r="C3157" i="51"/>
  <c r="D3157" i="51"/>
  <c r="E3157" i="51"/>
  <c r="C3158" i="51"/>
  <c r="D3158" i="51"/>
  <c r="E3158" i="51"/>
  <c r="C3159" i="51"/>
  <c r="D3159" i="51"/>
  <c r="E3159" i="51"/>
  <c r="C3160" i="51"/>
  <c r="D3160" i="51"/>
  <c r="E3160" i="51"/>
  <c r="C3161" i="51"/>
  <c r="D3161" i="51"/>
  <c r="E3161" i="51"/>
  <c r="C3162" i="51"/>
  <c r="D3162" i="51"/>
  <c r="E3162" i="51"/>
  <c r="C3163" i="51"/>
  <c r="D3163" i="51"/>
  <c r="E3163" i="51"/>
  <c r="C3164" i="51"/>
  <c r="D3164" i="51"/>
  <c r="E3164" i="51"/>
  <c r="C3165" i="51"/>
  <c r="D3165" i="51"/>
  <c r="E3165" i="51"/>
  <c r="C3166" i="51"/>
  <c r="D3166" i="51"/>
  <c r="E3166" i="51"/>
  <c r="C3167" i="51"/>
  <c r="D3167" i="51"/>
  <c r="E3167" i="51"/>
  <c r="C3168" i="51"/>
  <c r="D3168" i="51"/>
  <c r="E3168" i="51"/>
  <c r="C3169" i="51"/>
  <c r="D3169" i="51"/>
  <c r="E3169" i="51"/>
  <c r="C3170" i="51"/>
  <c r="D3170" i="51"/>
  <c r="E3170" i="51"/>
  <c r="C3171" i="51"/>
  <c r="D3171" i="51"/>
  <c r="E3171" i="51"/>
  <c r="C3172" i="51"/>
  <c r="D3172" i="51"/>
  <c r="E3172" i="51"/>
  <c r="C3173" i="51"/>
  <c r="D3173" i="51"/>
  <c r="E3173" i="51"/>
  <c r="C3174" i="51"/>
  <c r="D3174" i="51"/>
  <c r="E3174" i="51"/>
  <c r="C3175" i="51"/>
  <c r="D3175" i="51"/>
  <c r="E3175" i="51"/>
  <c r="C3176" i="51"/>
  <c r="D3176" i="51"/>
  <c r="E3176" i="51"/>
  <c r="C3177" i="51"/>
  <c r="D3177" i="51"/>
  <c r="E3177" i="51"/>
  <c r="C3178" i="51"/>
  <c r="D3178" i="51"/>
  <c r="E3178" i="51"/>
  <c r="C3179" i="51"/>
  <c r="D3179" i="51"/>
  <c r="E3179" i="51"/>
  <c r="C3180" i="51"/>
  <c r="D3180" i="51"/>
  <c r="E3180" i="51"/>
  <c r="C3181" i="51"/>
  <c r="D3181" i="51"/>
  <c r="E3181" i="51"/>
  <c r="C3182" i="51"/>
  <c r="D3182" i="51"/>
  <c r="E3182" i="51"/>
  <c r="C3183" i="51"/>
  <c r="D3183" i="51"/>
  <c r="E3183" i="51"/>
  <c r="C3184" i="51"/>
  <c r="D3184" i="51"/>
  <c r="E3184" i="51"/>
  <c r="C3185" i="51"/>
  <c r="D3185" i="51"/>
  <c r="E3185" i="51"/>
  <c r="C3186" i="51"/>
  <c r="D3186" i="51"/>
  <c r="E3186" i="51"/>
  <c r="C3187" i="51"/>
  <c r="D3187" i="51"/>
  <c r="E3187" i="51"/>
  <c r="C3188" i="51"/>
  <c r="D3188" i="51"/>
  <c r="E3188" i="51"/>
  <c r="C3189" i="51"/>
  <c r="D3189" i="51"/>
  <c r="E3189" i="51"/>
  <c r="C3190" i="51"/>
  <c r="D3190" i="51"/>
  <c r="E3190" i="51"/>
  <c r="C3191" i="51"/>
  <c r="D3191" i="51"/>
  <c r="E3191" i="51"/>
  <c r="C3192" i="51"/>
  <c r="D3192" i="51"/>
  <c r="E3192" i="51"/>
  <c r="C3193" i="51"/>
  <c r="D3193" i="51"/>
  <c r="E3193" i="51"/>
  <c r="C3194" i="51"/>
  <c r="D3194" i="51"/>
  <c r="E3194" i="51"/>
  <c r="C3195" i="51"/>
  <c r="D3195" i="51"/>
  <c r="E3195" i="51"/>
  <c r="C3196" i="51"/>
  <c r="D3196" i="51"/>
  <c r="E3196" i="51"/>
  <c r="C3197" i="51"/>
  <c r="D3197" i="51"/>
  <c r="E3197" i="51"/>
  <c r="C3198" i="51"/>
  <c r="D3198" i="51"/>
  <c r="E3198" i="51"/>
  <c r="C3199" i="51"/>
  <c r="D3199" i="51"/>
  <c r="E3199" i="51"/>
  <c r="C3200" i="51"/>
  <c r="D3200" i="51"/>
  <c r="E3200" i="51"/>
  <c r="C3201" i="51"/>
  <c r="D3201" i="51"/>
  <c r="E3201" i="51"/>
  <c r="C3202" i="51"/>
  <c r="D3202" i="51"/>
  <c r="E3202" i="51"/>
  <c r="C3203" i="51"/>
  <c r="D3203" i="51"/>
  <c r="E3203" i="51"/>
  <c r="C3204" i="51"/>
  <c r="D3204" i="51"/>
  <c r="E3204" i="51"/>
  <c r="C3205" i="51"/>
  <c r="D3205" i="51"/>
  <c r="E3205" i="51"/>
  <c r="C3206" i="51"/>
  <c r="D3206" i="51"/>
  <c r="E3206" i="51"/>
  <c r="C3207" i="51"/>
  <c r="D3207" i="51"/>
  <c r="E3207" i="51"/>
  <c r="C3208" i="51"/>
  <c r="D3208" i="51"/>
  <c r="E3208" i="51"/>
  <c r="C3209" i="51"/>
  <c r="D3209" i="51"/>
  <c r="E3209" i="51"/>
  <c r="C3210" i="51"/>
  <c r="D3210" i="51"/>
  <c r="E3210" i="51"/>
  <c r="C3211" i="51"/>
  <c r="D3211" i="51"/>
  <c r="E3211" i="51"/>
  <c r="C3212" i="51"/>
  <c r="D3212" i="51"/>
  <c r="E3212" i="51"/>
  <c r="C3213" i="51"/>
  <c r="D3213" i="51"/>
  <c r="E3213" i="51"/>
  <c r="C3214" i="51"/>
  <c r="D3214" i="51"/>
  <c r="E3214" i="51"/>
  <c r="C3215" i="51"/>
  <c r="D3215" i="51"/>
  <c r="E3215" i="51"/>
  <c r="C3216" i="51"/>
  <c r="D3216" i="51"/>
  <c r="E3216" i="51"/>
  <c r="C3217" i="51"/>
  <c r="D3217" i="51"/>
  <c r="E3217" i="51"/>
  <c r="C3218" i="51"/>
  <c r="D3218" i="51"/>
  <c r="E3218" i="51"/>
  <c r="C3219" i="51"/>
  <c r="D3219" i="51"/>
  <c r="E3219" i="51"/>
  <c r="C3220" i="51"/>
  <c r="D3220" i="51"/>
  <c r="E3220" i="51"/>
  <c r="C3221" i="51"/>
  <c r="D3221" i="51"/>
  <c r="E3221" i="51"/>
  <c r="C3222" i="51"/>
  <c r="D3222" i="51"/>
  <c r="E3222" i="51"/>
  <c r="C3223" i="51"/>
  <c r="D3223" i="51"/>
  <c r="E3223" i="51"/>
  <c r="C3224" i="51"/>
  <c r="D3224" i="51"/>
  <c r="E3224" i="51"/>
  <c r="C3225" i="51"/>
  <c r="D3225" i="51"/>
  <c r="E3225" i="51"/>
  <c r="C3226" i="51"/>
  <c r="D3226" i="51"/>
  <c r="E3226" i="51"/>
  <c r="C3227" i="51"/>
  <c r="D3227" i="51"/>
  <c r="E3227" i="51"/>
  <c r="C3228" i="51"/>
  <c r="D3228" i="51"/>
  <c r="E3228" i="51"/>
  <c r="C3229" i="51"/>
  <c r="D3229" i="51"/>
  <c r="E3229" i="51"/>
  <c r="C3230" i="51"/>
  <c r="D3230" i="51"/>
  <c r="E3230" i="51"/>
  <c r="C3231" i="51"/>
  <c r="D3231" i="51"/>
  <c r="E3231" i="51"/>
  <c r="C3232" i="51"/>
  <c r="D3232" i="51"/>
  <c r="E3232" i="51"/>
  <c r="C3233" i="51"/>
  <c r="D3233" i="51"/>
  <c r="E3233" i="51"/>
  <c r="C3234" i="51"/>
  <c r="D3234" i="51"/>
  <c r="E3234" i="51"/>
  <c r="C3235" i="51"/>
  <c r="D3235" i="51"/>
  <c r="E3235" i="51"/>
  <c r="C3236" i="51"/>
  <c r="D3236" i="51"/>
  <c r="E3236" i="51"/>
  <c r="C3237" i="51"/>
  <c r="D3237" i="51"/>
  <c r="E3237" i="51"/>
  <c r="C3238" i="51"/>
  <c r="D3238" i="51"/>
  <c r="E3238" i="51"/>
  <c r="C3239" i="51"/>
  <c r="D3239" i="51"/>
  <c r="E3239" i="51"/>
  <c r="C3240" i="51"/>
  <c r="D3240" i="51"/>
  <c r="E3240" i="51"/>
  <c r="C3241" i="51"/>
  <c r="D3241" i="51"/>
  <c r="E3241" i="51"/>
  <c r="C3242" i="51"/>
  <c r="D3242" i="51"/>
  <c r="E3242" i="51"/>
  <c r="C3243" i="51"/>
  <c r="D3243" i="51"/>
  <c r="E3243" i="51"/>
  <c r="C3244" i="51"/>
  <c r="D3244" i="51"/>
  <c r="E3244" i="51"/>
  <c r="C3245" i="51"/>
  <c r="D3245" i="51"/>
  <c r="E3245" i="51"/>
  <c r="C3246" i="51"/>
  <c r="D3246" i="51"/>
  <c r="E3246" i="51"/>
  <c r="C3247" i="51"/>
  <c r="D3247" i="51"/>
  <c r="E3247" i="51"/>
  <c r="C3248" i="51"/>
  <c r="D3248" i="51"/>
  <c r="E3248" i="51"/>
  <c r="C3249" i="51"/>
  <c r="D3249" i="51"/>
  <c r="E3249" i="51"/>
  <c r="C3250" i="51"/>
  <c r="D3250" i="51"/>
  <c r="E3250" i="51"/>
  <c r="C3251" i="51"/>
  <c r="D3251" i="51"/>
  <c r="E3251" i="51"/>
  <c r="C3252" i="51"/>
  <c r="D3252" i="51"/>
  <c r="E3252" i="51"/>
  <c r="C3253" i="51"/>
  <c r="D3253" i="51"/>
  <c r="E3253" i="51"/>
  <c r="C3254" i="51"/>
  <c r="D3254" i="51"/>
  <c r="E3254" i="51"/>
  <c r="C3255" i="51"/>
  <c r="D3255" i="51"/>
  <c r="E3255" i="51"/>
  <c r="C3256" i="51"/>
  <c r="D3256" i="51"/>
  <c r="E3256" i="51"/>
  <c r="C3257" i="51"/>
  <c r="D3257" i="51"/>
  <c r="E3257" i="51"/>
  <c r="C3258" i="51"/>
  <c r="D3258" i="51"/>
  <c r="E3258" i="51"/>
  <c r="C3259" i="51"/>
  <c r="D3259" i="51"/>
  <c r="E3259" i="51"/>
  <c r="C3260" i="51"/>
  <c r="D3260" i="51"/>
  <c r="E3260" i="51"/>
  <c r="C3261" i="51"/>
  <c r="D3261" i="51"/>
  <c r="E3261" i="51"/>
  <c r="C3262" i="51"/>
  <c r="D3262" i="51"/>
  <c r="E3262" i="51"/>
  <c r="C3263" i="51"/>
  <c r="D3263" i="51"/>
  <c r="E3263" i="51"/>
  <c r="C3264" i="51"/>
  <c r="D3264" i="51"/>
  <c r="E3264" i="51"/>
  <c r="C3265" i="51"/>
  <c r="D3265" i="51"/>
  <c r="E3265" i="51"/>
  <c r="C3266" i="51"/>
  <c r="D3266" i="51"/>
  <c r="E3266" i="51"/>
  <c r="C3267" i="51"/>
  <c r="D3267" i="51"/>
  <c r="E3267" i="51"/>
  <c r="C3268" i="51"/>
  <c r="D3268" i="51"/>
  <c r="E3268" i="51"/>
  <c r="C3269" i="51"/>
  <c r="D3269" i="51"/>
  <c r="E3269" i="51"/>
  <c r="C3270" i="51"/>
  <c r="D3270" i="51"/>
  <c r="E3270" i="51"/>
  <c r="C3271" i="51"/>
  <c r="D3271" i="51"/>
  <c r="E3271" i="51"/>
  <c r="C3272" i="51"/>
  <c r="D3272" i="51"/>
  <c r="E3272" i="51"/>
  <c r="C3273" i="51"/>
  <c r="D3273" i="51"/>
  <c r="E3273" i="51"/>
  <c r="C3274" i="51"/>
  <c r="D3274" i="51"/>
  <c r="E3274" i="51"/>
  <c r="C3275" i="51"/>
  <c r="D3275" i="51"/>
  <c r="E3275" i="51"/>
  <c r="C3276" i="51"/>
  <c r="D3276" i="51"/>
  <c r="E3276" i="51"/>
  <c r="C3277" i="51"/>
  <c r="D3277" i="51"/>
  <c r="E3277" i="51"/>
  <c r="C3278" i="51"/>
  <c r="D3278" i="51"/>
  <c r="E3278" i="51"/>
  <c r="C3279" i="51"/>
  <c r="D3279" i="51"/>
  <c r="E3279" i="51"/>
  <c r="C3280" i="51"/>
  <c r="D3280" i="51"/>
  <c r="E3280" i="51"/>
  <c r="C3281" i="51"/>
  <c r="D3281" i="51"/>
  <c r="E3281" i="51"/>
  <c r="C3282" i="51"/>
  <c r="D3282" i="51"/>
  <c r="E3282" i="51"/>
  <c r="C3283" i="51"/>
  <c r="D3283" i="51"/>
  <c r="E3283" i="51"/>
  <c r="C3284" i="51"/>
  <c r="D3284" i="51"/>
  <c r="E3284" i="51"/>
  <c r="C3285" i="51"/>
  <c r="D3285" i="51"/>
  <c r="E3285" i="51"/>
  <c r="C3286" i="51"/>
  <c r="D3286" i="51"/>
  <c r="E3286" i="51"/>
  <c r="C3287" i="51"/>
  <c r="D3287" i="51"/>
  <c r="E3287" i="51"/>
  <c r="C3288" i="51"/>
  <c r="D3288" i="51"/>
  <c r="E3288" i="51"/>
  <c r="C3289" i="51"/>
  <c r="D3289" i="51"/>
  <c r="E3289" i="51"/>
  <c r="C3290" i="51"/>
  <c r="D3290" i="51"/>
  <c r="E3290" i="51"/>
  <c r="C3291" i="51"/>
  <c r="D3291" i="51"/>
  <c r="E3291" i="51"/>
  <c r="C3292" i="51"/>
  <c r="D3292" i="51"/>
  <c r="E3292" i="51"/>
  <c r="C3293" i="51"/>
  <c r="D3293" i="51"/>
  <c r="E3293" i="51"/>
  <c r="C3294" i="51"/>
  <c r="D3294" i="51"/>
  <c r="E3294" i="51"/>
  <c r="C3295" i="51"/>
  <c r="D3295" i="51"/>
  <c r="E3295" i="51"/>
  <c r="C3296" i="51"/>
  <c r="D3296" i="51"/>
  <c r="E3296" i="51"/>
  <c r="C3297" i="51"/>
  <c r="D3297" i="51"/>
  <c r="E3297" i="51"/>
  <c r="C3298" i="51"/>
  <c r="D3298" i="51"/>
  <c r="E3298" i="51"/>
  <c r="C3299" i="51"/>
  <c r="D3299" i="51"/>
  <c r="E3299" i="51"/>
  <c r="C3300" i="51"/>
  <c r="D3300" i="51"/>
  <c r="E3300" i="51"/>
  <c r="C3301" i="51"/>
  <c r="D3301" i="51"/>
  <c r="E3301" i="51"/>
  <c r="C3302" i="51"/>
  <c r="D3302" i="51"/>
  <c r="E3302" i="51"/>
  <c r="C3303" i="51"/>
  <c r="D3303" i="51"/>
  <c r="E3303" i="51"/>
  <c r="C3304" i="51"/>
  <c r="D3304" i="51"/>
  <c r="E3304" i="51"/>
  <c r="C3305" i="51"/>
  <c r="D3305" i="51"/>
  <c r="E3305" i="51"/>
  <c r="C3306" i="51"/>
  <c r="D3306" i="51"/>
  <c r="E3306" i="51"/>
  <c r="C3307" i="51"/>
  <c r="D3307" i="51"/>
  <c r="E3307" i="51"/>
  <c r="C3308" i="51"/>
  <c r="D3308" i="51"/>
  <c r="E3308" i="51"/>
  <c r="C3309" i="51"/>
  <c r="D3309" i="51"/>
  <c r="E3309" i="51"/>
  <c r="C3310" i="51"/>
  <c r="D3310" i="51"/>
  <c r="E3310" i="51"/>
  <c r="C3311" i="51"/>
  <c r="D3311" i="51"/>
  <c r="E3311" i="51"/>
  <c r="C3312" i="51"/>
  <c r="D3312" i="51"/>
  <c r="E3312" i="51"/>
  <c r="C3313" i="51"/>
  <c r="D3313" i="51"/>
  <c r="E3313" i="51"/>
  <c r="C3314" i="51"/>
  <c r="D3314" i="51"/>
  <c r="E3314" i="51"/>
  <c r="C3315" i="51"/>
  <c r="D3315" i="51"/>
  <c r="E3315" i="51"/>
  <c r="C3316" i="51"/>
  <c r="D3316" i="51"/>
  <c r="E3316" i="51"/>
  <c r="C3317" i="51"/>
  <c r="D3317" i="51"/>
  <c r="E3317" i="51"/>
  <c r="C3318" i="51"/>
  <c r="D3318" i="51"/>
  <c r="E3318" i="51"/>
  <c r="C3319" i="51"/>
  <c r="D3319" i="51"/>
  <c r="E3319" i="51"/>
  <c r="C3320" i="51"/>
  <c r="D3320" i="51"/>
  <c r="E3320" i="51"/>
  <c r="C3321" i="51"/>
  <c r="D3321" i="51"/>
  <c r="E3321" i="51"/>
  <c r="C3322" i="51"/>
  <c r="D3322" i="51"/>
  <c r="E3322" i="51"/>
  <c r="C3323" i="51"/>
  <c r="D3323" i="51"/>
  <c r="E3323" i="51"/>
  <c r="C3324" i="51"/>
  <c r="D3324" i="51"/>
  <c r="E3324" i="51"/>
  <c r="C3325" i="51"/>
  <c r="D3325" i="51"/>
  <c r="E3325" i="51"/>
  <c r="C3326" i="51"/>
  <c r="D3326" i="51"/>
  <c r="E3326" i="51"/>
  <c r="C3327" i="51"/>
  <c r="D3327" i="51"/>
  <c r="E3327" i="51"/>
  <c r="C3328" i="51"/>
  <c r="D3328" i="51"/>
  <c r="E3328" i="51"/>
  <c r="C3329" i="51"/>
  <c r="D3329" i="51"/>
  <c r="E3329" i="51"/>
  <c r="C3330" i="51"/>
  <c r="D3330" i="51"/>
  <c r="E3330" i="51"/>
  <c r="C3331" i="51"/>
  <c r="D3331" i="51"/>
  <c r="E3331" i="51"/>
  <c r="C3332" i="51"/>
  <c r="D3332" i="51"/>
  <c r="E3332" i="51"/>
  <c r="C3333" i="51"/>
  <c r="D3333" i="51"/>
  <c r="E3333" i="51"/>
  <c r="C3334" i="51"/>
  <c r="D3334" i="51"/>
  <c r="E3334" i="51"/>
  <c r="C3335" i="51"/>
  <c r="D3335" i="51"/>
  <c r="E3335" i="51"/>
  <c r="C3336" i="51"/>
  <c r="D3336" i="51"/>
  <c r="E3336" i="51"/>
  <c r="C3337" i="51"/>
  <c r="D3337" i="51"/>
  <c r="E3337" i="51"/>
  <c r="C3338" i="51"/>
  <c r="D3338" i="51"/>
  <c r="E3338" i="51"/>
  <c r="C3339" i="51"/>
  <c r="D3339" i="51"/>
  <c r="E3339" i="51"/>
  <c r="C3340" i="51"/>
  <c r="D3340" i="51"/>
  <c r="E3340" i="51"/>
  <c r="C3341" i="51"/>
  <c r="D3341" i="51"/>
  <c r="E3341" i="51"/>
  <c r="C3342" i="51"/>
  <c r="D3342" i="51"/>
  <c r="E3342" i="51"/>
  <c r="C3343" i="51"/>
  <c r="D3343" i="51"/>
  <c r="E3343" i="51"/>
  <c r="C3344" i="51"/>
  <c r="D3344" i="51"/>
  <c r="E3344" i="51"/>
  <c r="C3345" i="51"/>
  <c r="D3345" i="51"/>
  <c r="E3345" i="51"/>
  <c r="C3346" i="51"/>
  <c r="D3346" i="51"/>
  <c r="E3346" i="51"/>
  <c r="C3347" i="51"/>
  <c r="D3347" i="51"/>
  <c r="E3347" i="51"/>
  <c r="C3348" i="51"/>
  <c r="D3348" i="51"/>
  <c r="E3348" i="51"/>
  <c r="C3349" i="51"/>
  <c r="D3349" i="51"/>
  <c r="E3349" i="51"/>
  <c r="C3350" i="51"/>
  <c r="D3350" i="51"/>
  <c r="E3350" i="51"/>
  <c r="C3351" i="51"/>
  <c r="D3351" i="51"/>
  <c r="E3351" i="51"/>
  <c r="C3352" i="51"/>
  <c r="D3352" i="51"/>
  <c r="E3352" i="51"/>
  <c r="C3353" i="51"/>
  <c r="D3353" i="51"/>
  <c r="E3353" i="51"/>
  <c r="C3354" i="51"/>
  <c r="D3354" i="51"/>
  <c r="E3354" i="51"/>
  <c r="C3355" i="51"/>
  <c r="D3355" i="51"/>
  <c r="E3355" i="51"/>
  <c r="C3356" i="51"/>
  <c r="D3356" i="51"/>
  <c r="E3356" i="51"/>
  <c r="C3357" i="51"/>
  <c r="D3357" i="51"/>
  <c r="E3357" i="51"/>
  <c r="C3358" i="51"/>
  <c r="D3358" i="51"/>
  <c r="E3358" i="51"/>
  <c r="C3359" i="51"/>
  <c r="D3359" i="51"/>
  <c r="E3359" i="51"/>
  <c r="C3360" i="51"/>
  <c r="D3360" i="51"/>
  <c r="E3360" i="51"/>
  <c r="C3361" i="51"/>
  <c r="D3361" i="51"/>
  <c r="E3361" i="51"/>
  <c r="C3362" i="51"/>
  <c r="D3362" i="51"/>
  <c r="E3362" i="51"/>
  <c r="C3363" i="51"/>
  <c r="D3363" i="51"/>
  <c r="E3363" i="51"/>
  <c r="C3364" i="51"/>
  <c r="D3364" i="51"/>
  <c r="E3364" i="51"/>
  <c r="C3365" i="51"/>
  <c r="D3365" i="51"/>
  <c r="E3365" i="51"/>
  <c r="C3366" i="51"/>
  <c r="D3366" i="51"/>
  <c r="E3366" i="51"/>
  <c r="C3367" i="51"/>
  <c r="D3367" i="51"/>
  <c r="E3367" i="51"/>
  <c r="C3368" i="51"/>
  <c r="D3368" i="51"/>
  <c r="E3368" i="51"/>
  <c r="C3369" i="51"/>
  <c r="D3369" i="51"/>
  <c r="E3369" i="51"/>
  <c r="C3370" i="51"/>
  <c r="D3370" i="51"/>
  <c r="E3370" i="51"/>
  <c r="C3371" i="51"/>
  <c r="D3371" i="51"/>
  <c r="E3371" i="51"/>
  <c r="C3372" i="51"/>
  <c r="D3372" i="51"/>
  <c r="E3372" i="51"/>
  <c r="C3373" i="51"/>
  <c r="D3373" i="51"/>
  <c r="E3373" i="51"/>
  <c r="C3374" i="51"/>
  <c r="D3374" i="51"/>
  <c r="E3374" i="51"/>
  <c r="C3375" i="51"/>
  <c r="D3375" i="51"/>
  <c r="E3375" i="51"/>
  <c r="C3376" i="51"/>
  <c r="D3376" i="51"/>
  <c r="E3376" i="51"/>
  <c r="C3377" i="51"/>
  <c r="D3377" i="51"/>
  <c r="E3377" i="51"/>
  <c r="C3378" i="51"/>
  <c r="D3378" i="51"/>
  <c r="E3378" i="51"/>
  <c r="C3379" i="51"/>
  <c r="D3379" i="51"/>
  <c r="E3379" i="51"/>
  <c r="C3380" i="51"/>
  <c r="D3380" i="51"/>
  <c r="E3380" i="51"/>
  <c r="C3381" i="51"/>
  <c r="D3381" i="51"/>
  <c r="E3381" i="51"/>
  <c r="C3382" i="51"/>
  <c r="D3382" i="51"/>
  <c r="E3382" i="51"/>
  <c r="C3383" i="51"/>
  <c r="D3383" i="51"/>
  <c r="E3383" i="51"/>
  <c r="C3384" i="51"/>
  <c r="D3384" i="51"/>
  <c r="E3384" i="51"/>
  <c r="C3385" i="51"/>
  <c r="D3385" i="51"/>
  <c r="E3385" i="51"/>
  <c r="C3386" i="51"/>
  <c r="D3386" i="51"/>
  <c r="E3386" i="51"/>
  <c r="C3387" i="51"/>
  <c r="D3387" i="51"/>
  <c r="E3387" i="51"/>
  <c r="C3388" i="51"/>
  <c r="D3388" i="51"/>
  <c r="E3388" i="51"/>
  <c r="C3389" i="51"/>
  <c r="D3389" i="51"/>
  <c r="E3389" i="51"/>
  <c r="C3390" i="51"/>
  <c r="D3390" i="51"/>
  <c r="E3390" i="51"/>
  <c r="C3391" i="51"/>
  <c r="D3391" i="51"/>
  <c r="E3391" i="51"/>
  <c r="C3392" i="51"/>
  <c r="D3392" i="51"/>
  <c r="E3392" i="51"/>
  <c r="C3393" i="51"/>
  <c r="D3393" i="51"/>
  <c r="E3393" i="51"/>
  <c r="C3394" i="51"/>
  <c r="D3394" i="51"/>
  <c r="E3394" i="51"/>
  <c r="C3395" i="51"/>
  <c r="D3395" i="51"/>
  <c r="E3395" i="51"/>
  <c r="C3396" i="51"/>
  <c r="D3396" i="51"/>
  <c r="E3396" i="51"/>
  <c r="C3397" i="51"/>
  <c r="D3397" i="51"/>
  <c r="E3397" i="51"/>
  <c r="C3398" i="51"/>
  <c r="D3398" i="51"/>
  <c r="E3398" i="51"/>
  <c r="C3399" i="51"/>
  <c r="D3399" i="51"/>
  <c r="E3399" i="51"/>
  <c r="C3400" i="51"/>
  <c r="D3400" i="51"/>
  <c r="E3400" i="51"/>
  <c r="C3401" i="51"/>
  <c r="D3401" i="51"/>
  <c r="E3401" i="51"/>
  <c r="C3402" i="51"/>
  <c r="D3402" i="51"/>
  <c r="E3402" i="51"/>
  <c r="C3403" i="51"/>
  <c r="D3403" i="51"/>
  <c r="E3403" i="51"/>
  <c r="C3404" i="51"/>
  <c r="D3404" i="51"/>
  <c r="E3404" i="51"/>
  <c r="C3405" i="51"/>
  <c r="D3405" i="51"/>
  <c r="E3405" i="51"/>
  <c r="C3406" i="51"/>
  <c r="D3406" i="51"/>
  <c r="E3406" i="51"/>
  <c r="C3407" i="51"/>
  <c r="D3407" i="51"/>
  <c r="E3407" i="51"/>
  <c r="C3408" i="51"/>
  <c r="D3408" i="51"/>
  <c r="E3408" i="51"/>
  <c r="C3409" i="51"/>
  <c r="D3409" i="51"/>
  <c r="E3409" i="51"/>
  <c r="C3410" i="51"/>
  <c r="D3410" i="51"/>
  <c r="E3410" i="51"/>
  <c r="C3411" i="51"/>
  <c r="D3411" i="51"/>
  <c r="E3411" i="51"/>
  <c r="C3412" i="51"/>
  <c r="D3412" i="51"/>
  <c r="E3412" i="51"/>
  <c r="C3413" i="51"/>
  <c r="D3413" i="51"/>
  <c r="E3413" i="51"/>
  <c r="C3414" i="51"/>
  <c r="D3414" i="51"/>
  <c r="E3414" i="51"/>
  <c r="C3415" i="51"/>
  <c r="D3415" i="51"/>
  <c r="E3415" i="51"/>
  <c r="C3416" i="51"/>
  <c r="D3416" i="51"/>
  <c r="E3416" i="51"/>
  <c r="C3417" i="51"/>
  <c r="D3417" i="51"/>
  <c r="E3417" i="51"/>
  <c r="C3418" i="51"/>
  <c r="D3418" i="51"/>
  <c r="E3418" i="51"/>
  <c r="C3419" i="51"/>
  <c r="D3419" i="51"/>
  <c r="E3419" i="51"/>
  <c r="C3420" i="51"/>
  <c r="D3420" i="51"/>
  <c r="E3420" i="51"/>
  <c r="C3421" i="51"/>
  <c r="D3421" i="51"/>
  <c r="E3421" i="51"/>
  <c r="C3422" i="51"/>
  <c r="D3422" i="51"/>
  <c r="E3422" i="51"/>
  <c r="C3423" i="51"/>
  <c r="D3423" i="51"/>
  <c r="E3423" i="51"/>
  <c r="C3424" i="51"/>
  <c r="D3424" i="51"/>
  <c r="E3424" i="51"/>
  <c r="C3425" i="51"/>
  <c r="D3425" i="51"/>
  <c r="E3425" i="51"/>
  <c r="C3426" i="51"/>
  <c r="D3426" i="51"/>
  <c r="E3426" i="51"/>
  <c r="C3427" i="51"/>
  <c r="D3427" i="51"/>
  <c r="E3427" i="51"/>
  <c r="C3428" i="51"/>
  <c r="D3428" i="51"/>
  <c r="E3428" i="51"/>
  <c r="C3429" i="51"/>
  <c r="D3429" i="51"/>
  <c r="E3429" i="51"/>
  <c r="C3430" i="51"/>
  <c r="D3430" i="51"/>
  <c r="E3430" i="51"/>
  <c r="C3431" i="51"/>
  <c r="D3431" i="51"/>
  <c r="E3431" i="51"/>
  <c r="C3432" i="51"/>
  <c r="D3432" i="51"/>
  <c r="E3432" i="51"/>
  <c r="C3433" i="51"/>
  <c r="D3433" i="51"/>
  <c r="E3433" i="51"/>
  <c r="C3434" i="51"/>
  <c r="D3434" i="51"/>
  <c r="E3434" i="51"/>
  <c r="C3435" i="51"/>
  <c r="D3435" i="51"/>
  <c r="E3435" i="51"/>
  <c r="C3436" i="51"/>
  <c r="D3436" i="51"/>
  <c r="E3436" i="51"/>
  <c r="C3437" i="51"/>
  <c r="D3437" i="51"/>
  <c r="E3437" i="51"/>
  <c r="C3438" i="51"/>
  <c r="D3438" i="51"/>
  <c r="E3438" i="51"/>
  <c r="C3439" i="51"/>
  <c r="D3439" i="51"/>
  <c r="E3439" i="51"/>
  <c r="C3440" i="51"/>
  <c r="D3440" i="51"/>
  <c r="E3440" i="51"/>
  <c r="C3441" i="51"/>
  <c r="D3441" i="51"/>
  <c r="E3441" i="51"/>
  <c r="C3442" i="51"/>
  <c r="D3442" i="51"/>
  <c r="E3442" i="51"/>
  <c r="C3443" i="51"/>
  <c r="D3443" i="51"/>
  <c r="E3443" i="51"/>
  <c r="C3444" i="51"/>
  <c r="D3444" i="51"/>
  <c r="E3444" i="51"/>
  <c r="C3445" i="51"/>
  <c r="D3445" i="51"/>
  <c r="E3445" i="51"/>
  <c r="C3446" i="51"/>
  <c r="D3446" i="51"/>
  <c r="E3446" i="51"/>
  <c r="C3447" i="51"/>
  <c r="D3447" i="51"/>
  <c r="E3447" i="51"/>
  <c r="C3448" i="51"/>
  <c r="D3448" i="51"/>
  <c r="E3448" i="51"/>
  <c r="C3449" i="51"/>
  <c r="D3449" i="51"/>
  <c r="E3449" i="51"/>
  <c r="C3450" i="51"/>
  <c r="D3450" i="51"/>
  <c r="E3450" i="51"/>
  <c r="C3451" i="51"/>
  <c r="D3451" i="51"/>
  <c r="E3451" i="51"/>
  <c r="C3452" i="51"/>
  <c r="D3452" i="51"/>
  <c r="E3452" i="51"/>
  <c r="C3453" i="51"/>
  <c r="D3453" i="51"/>
  <c r="E3453" i="51"/>
  <c r="C3454" i="51"/>
  <c r="D3454" i="51"/>
  <c r="E3454" i="51"/>
  <c r="C3455" i="51"/>
  <c r="D3455" i="51"/>
  <c r="E3455" i="51"/>
  <c r="C3456" i="51"/>
  <c r="D3456" i="51"/>
  <c r="E3456" i="51"/>
  <c r="C3457" i="51"/>
  <c r="D3457" i="51"/>
  <c r="E3457" i="51"/>
  <c r="C3458" i="51"/>
  <c r="D3458" i="51"/>
  <c r="E3458" i="51"/>
  <c r="C3459" i="51"/>
  <c r="D3459" i="51"/>
  <c r="E3459" i="51"/>
  <c r="C3460" i="51"/>
  <c r="D3460" i="51"/>
  <c r="E3460" i="51"/>
  <c r="C3461" i="51"/>
  <c r="D3461" i="51"/>
  <c r="E3461" i="51"/>
  <c r="C3462" i="51"/>
  <c r="D3462" i="51"/>
  <c r="E3462" i="51"/>
  <c r="C3463" i="51"/>
  <c r="D3463" i="51"/>
  <c r="E3463" i="51"/>
  <c r="C3464" i="51"/>
  <c r="D3464" i="51"/>
  <c r="E3464" i="51"/>
  <c r="C3465" i="51"/>
  <c r="D3465" i="51"/>
  <c r="E3465" i="51"/>
  <c r="C3466" i="51"/>
  <c r="D3466" i="51"/>
  <c r="E3466" i="51"/>
  <c r="C3467" i="51"/>
  <c r="D3467" i="51"/>
  <c r="E3467" i="51"/>
  <c r="C3468" i="51"/>
  <c r="D3468" i="51"/>
  <c r="E3468" i="51"/>
  <c r="C3469" i="51"/>
  <c r="D3469" i="51"/>
  <c r="E3469" i="51"/>
  <c r="C3470" i="51"/>
  <c r="D3470" i="51"/>
  <c r="E3470" i="51"/>
  <c r="C3471" i="51"/>
  <c r="D3471" i="51"/>
  <c r="E3471" i="51"/>
  <c r="C3472" i="51"/>
  <c r="D3472" i="51"/>
  <c r="E3472" i="51"/>
  <c r="C3473" i="51"/>
  <c r="D3473" i="51"/>
  <c r="E3473" i="51"/>
  <c r="C3474" i="51"/>
  <c r="D3474" i="51"/>
  <c r="E3474" i="51"/>
  <c r="C3475" i="51"/>
  <c r="D3475" i="51"/>
  <c r="E3475" i="51"/>
  <c r="C3476" i="51"/>
  <c r="D3476" i="51"/>
  <c r="E3476" i="51"/>
  <c r="C3477" i="51"/>
  <c r="D3477" i="51"/>
  <c r="E3477" i="51"/>
  <c r="C3478" i="51"/>
  <c r="D3478" i="51"/>
  <c r="E3478" i="51"/>
  <c r="C3479" i="51"/>
  <c r="D3479" i="51"/>
  <c r="E3479" i="51"/>
  <c r="C3480" i="51"/>
  <c r="D3480" i="51"/>
  <c r="E3480" i="51"/>
  <c r="C3481" i="51"/>
  <c r="D3481" i="51"/>
  <c r="E3481" i="51"/>
  <c r="C3482" i="51"/>
  <c r="D3482" i="51"/>
  <c r="E3482" i="51"/>
  <c r="C3483" i="51"/>
  <c r="D3483" i="51"/>
  <c r="E3483" i="51"/>
  <c r="C3484" i="51"/>
  <c r="D3484" i="51"/>
  <c r="E3484" i="51"/>
  <c r="C3485" i="51"/>
  <c r="D3485" i="51"/>
  <c r="E3485" i="51"/>
  <c r="C3486" i="51"/>
  <c r="D3486" i="51"/>
  <c r="E3486" i="51"/>
  <c r="C3487" i="51"/>
  <c r="D3487" i="51"/>
  <c r="E3487" i="51"/>
  <c r="C3488" i="51"/>
  <c r="D3488" i="51"/>
  <c r="E3488" i="51"/>
  <c r="C3489" i="51"/>
  <c r="D3489" i="51"/>
  <c r="E3489" i="51"/>
  <c r="C3490" i="51"/>
  <c r="D3490" i="51"/>
  <c r="E3490" i="51"/>
  <c r="C3491" i="51"/>
  <c r="D3491" i="51"/>
  <c r="E3491" i="51"/>
  <c r="C3492" i="51"/>
  <c r="D3492" i="51"/>
  <c r="E3492" i="51"/>
  <c r="C3493" i="51"/>
  <c r="D3493" i="51"/>
  <c r="E3493" i="51"/>
  <c r="C3494" i="51"/>
  <c r="D3494" i="51"/>
  <c r="E3494" i="51"/>
  <c r="C3495" i="51"/>
  <c r="D3495" i="51"/>
  <c r="E3495" i="51"/>
  <c r="C3496" i="51"/>
  <c r="D3496" i="51"/>
  <c r="E3496" i="51"/>
  <c r="C3497" i="51"/>
  <c r="D3497" i="51"/>
  <c r="E3497" i="51"/>
  <c r="C3498" i="51"/>
  <c r="D3498" i="51"/>
  <c r="E3498" i="51"/>
  <c r="C3499" i="51"/>
  <c r="D3499" i="51"/>
  <c r="E3499" i="51"/>
  <c r="C3500" i="51"/>
  <c r="D3500" i="51"/>
  <c r="E3500" i="51"/>
  <c r="C3501" i="51"/>
  <c r="D3501" i="51"/>
  <c r="E3501" i="51"/>
  <c r="C3502" i="51"/>
  <c r="D3502" i="51"/>
  <c r="E3502" i="51"/>
  <c r="C3503" i="51"/>
  <c r="D3503" i="51"/>
  <c r="E3503" i="51"/>
  <c r="C3504" i="51"/>
  <c r="D3504" i="51"/>
  <c r="E3504" i="51"/>
  <c r="C3505" i="51"/>
  <c r="D3505" i="51"/>
  <c r="E3505" i="51"/>
  <c r="C3506" i="51"/>
  <c r="D3506" i="51"/>
  <c r="E3506" i="51"/>
  <c r="C3507" i="51"/>
  <c r="D3507" i="51"/>
  <c r="E3507" i="51"/>
  <c r="C3508" i="51"/>
  <c r="D3508" i="51"/>
  <c r="E3508" i="51"/>
  <c r="C3509" i="51"/>
  <c r="D3509" i="51"/>
  <c r="E3509" i="51"/>
  <c r="C3510" i="51"/>
  <c r="D3510" i="51"/>
  <c r="E3510" i="51"/>
  <c r="C3511" i="51"/>
  <c r="D3511" i="51"/>
  <c r="E3511" i="51"/>
  <c r="C3512" i="51"/>
  <c r="D3512" i="51"/>
  <c r="E3512" i="51"/>
  <c r="C3513" i="51"/>
  <c r="D3513" i="51"/>
  <c r="E3513" i="51"/>
  <c r="C3514" i="51"/>
  <c r="D3514" i="51"/>
  <c r="E3514" i="51"/>
  <c r="C3515" i="51"/>
  <c r="D3515" i="51"/>
  <c r="E3515" i="51"/>
  <c r="C3516" i="51"/>
  <c r="D3516" i="51"/>
  <c r="E3516" i="51"/>
  <c r="C3517" i="51"/>
  <c r="D3517" i="51"/>
  <c r="E3517" i="51"/>
  <c r="C3518" i="51"/>
  <c r="D3518" i="51"/>
  <c r="E3518" i="51"/>
  <c r="C3519" i="51"/>
  <c r="D3519" i="51"/>
  <c r="E3519" i="51"/>
  <c r="C3520" i="51"/>
  <c r="D3520" i="51"/>
  <c r="E3520" i="51"/>
  <c r="C3521" i="51"/>
  <c r="D3521" i="51"/>
  <c r="E3521" i="51"/>
  <c r="C3522" i="51"/>
  <c r="D3522" i="51"/>
  <c r="E3522" i="51"/>
  <c r="C3523" i="51"/>
  <c r="D3523" i="51"/>
  <c r="E3523" i="51"/>
  <c r="C3524" i="51"/>
  <c r="D3524" i="51"/>
  <c r="E3524" i="51"/>
  <c r="C3525" i="51"/>
  <c r="D3525" i="51"/>
  <c r="E3525" i="51"/>
  <c r="C3526" i="51"/>
  <c r="D3526" i="51"/>
  <c r="E3526" i="51"/>
  <c r="C3527" i="51"/>
  <c r="D3527" i="51"/>
  <c r="E3527" i="51"/>
  <c r="C3528" i="51"/>
  <c r="D3528" i="51"/>
  <c r="E3528" i="51"/>
  <c r="C3529" i="51"/>
  <c r="D3529" i="51"/>
  <c r="E3529" i="51"/>
  <c r="C3530" i="51"/>
  <c r="D3530" i="51"/>
  <c r="E3530" i="51"/>
  <c r="C3531" i="51"/>
  <c r="D3531" i="51"/>
  <c r="E3531" i="51"/>
  <c r="C3532" i="51"/>
  <c r="D3532" i="51"/>
  <c r="E3532" i="51"/>
  <c r="C3533" i="51"/>
  <c r="D3533" i="51"/>
  <c r="E3533" i="51"/>
  <c r="C3534" i="51"/>
  <c r="D3534" i="51"/>
  <c r="E3534" i="51"/>
  <c r="C3535" i="51"/>
  <c r="D3535" i="51"/>
  <c r="E3535" i="51"/>
  <c r="C3536" i="51"/>
  <c r="D3536" i="51"/>
  <c r="E3536" i="51"/>
  <c r="C3537" i="51"/>
  <c r="D3537" i="51"/>
  <c r="E3537" i="51"/>
  <c r="C3538" i="51"/>
  <c r="D3538" i="51"/>
  <c r="E3538" i="51"/>
  <c r="C3539" i="51"/>
  <c r="D3539" i="51"/>
  <c r="E3539" i="51"/>
  <c r="C3540" i="51"/>
  <c r="D3540" i="51"/>
  <c r="E3540" i="51"/>
  <c r="C3541" i="51"/>
  <c r="D3541" i="51"/>
  <c r="E3541" i="51"/>
  <c r="C3542" i="51"/>
  <c r="D3542" i="51"/>
  <c r="E3542" i="51"/>
  <c r="C3543" i="51"/>
  <c r="D3543" i="51"/>
  <c r="E3543" i="51"/>
  <c r="C3544" i="51"/>
  <c r="D3544" i="51"/>
  <c r="E3544" i="51"/>
  <c r="C3545" i="51"/>
  <c r="D3545" i="51"/>
  <c r="E3545" i="51"/>
  <c r="C3546" i="51"/>
  <c r="D3546" i="51"/>
  <c r="E3546" i="51"/>
  <c r="C3547" i="51"/>
  <c r="D3547" i="51"/>
  <c r="E3547" i="51"/>
  <c r="C3548" i="51"/>
  <c r="D3548" i="51"/>
  <c r="E3548" i="51"/>
  <c r="C3549" i="51"/>
  <c r="D3549" i="51"/>
  <c r="E3549" i="51"/>
  <c r="C3550" i="51"/>
  <c r="D3550" i="51"/>
  <c r="E3550" i="51"/>
  <c r="C3551" i="51"/>
  <c r="D3551" i="51"/>
  <c r="E3551" i="51"/>
  <c r="C3552" i="51"/>
  <c r="D3552" i="51"/>
  <c r="E3552" i="51"/>
  <c r="C3553" i="51"/>
  <c r="D3553" i="51"/>
  <c r="E3553" i="51"/>
  <c r="C3554" i="51"/>
  <c r="D3554" i="51"/>
  <c r="E3554" i="51"/>
  <c r="C3555" i="51"/>
  <c r="D3555" i="51"/>
  <c r="E3555" i="51"/>
  <c r="C3556" i="51"/>
  <c r="D3556" i="51"/>
  <c r="E3556" i="51"/>
  <c r="C3557" i="51"/>
  <c r="D3557" i="51"/>
  <c r="E3557" i="51"/>
  <c r="C3558" i="51"/>
  <c r="D3558" i="51"/>
  <c r="E3558" i="51"/>
  <c r="C3559" i="51"/>
  <c r="D3559" i="51"/>
  <c r="E3559" i="51"/>
  <c r="C3560" i="51"/>
  <c r="D3560" i="51"/>
  <c r="E3560" i="51"/>
  <c r="C3561" i="51"/>
  <c r="D3561" i="51"/>
  <c r="E3561" i="51"/>
  <c r="C3562" i="51"/>
  <c r="D3562" i="51"/>
  <c r="E3562" i="51"/>
  <c r="C3563" i="51"/>
  <c r="D3563" i="51"/>
  <c r="E3563" i="51"/>
  <c r="C3564" i="51"/>
  <c r="D3564" i="51"/>
  <c r="E3564" i="51"/>
  <c r="C3565" i="51"/>
  <c r="D3565" i="51"/>
  <c r="E3565" i="51"/>
  <c r="C3566" i="51"/>
  <c r="D3566" i="51"/>
  <c r="E3566" i="51"/>
  <c r="C3567" i="51"/>
  <c r="D3567" i="51"/>
  <c r="E3567" i="51"/>
  <c r="C3568" i="51"/>
  <c r="D3568" i="51"/>
  <c r="E3568" i="51"/>
  <c r="C3569" i="51"/>
  <c r="D3569" i="51"/>
  <c r="E3569" i="51"/>
  <c r="C3570" i="51"/>
  <c r="D3570" i="51"/>
  <c r="E3570" i="51"/>
  <c r="C3571" i="51"/>
  <c r="D3571" i="51"/>
  <c r="E3571" i="51"/>
  <c r="C3572" i="51"/>
  <c r="D3572" i="51"/>
  <c r="E3572" i="51"/>
  <c r="C3573" i="51"/>
  <c r="D3573" i="51"/>
  <c r="E3573" i="51"/>
  <c r="C3574" i="51"/>
  <c r="D3574" i="51"/>
  <c r="E3574" i="51"/>
  <c r="C3575" i="51"/>
  <c r="D3575" i="51"/>
  <c r="E3575" i="51"/>
  <c r="C3576" i="51"/>
  <c r="D3576" i="51"/>
  <c r="E3576" i="51"/>
  <c r="C3577" i="51"/>
  <c r="D3577" i="51"/>
  <c r="E3577" i="51"/>
  <c r="C3578" i="51"/>
  <c r="D3578" i="51"/>
  <c r="E3578" i="51"/>
  <c r="C3579" i="51"/>
  <c r="D3579" i="51"/>
  <c r="E3579" i="51"/>
  <c r="C3580" i="51"/>
  <c r="D3580" i="51"/>
  <c r="E3580" i="51"/>
  <c r="C3581" i="51"/>
  <c r="D3581" i="51"/>
  <c r="E3581" i="51"/>
  <c r="C3582" i="51"/>
  <c r="D3582" i="51"/>
  <c r="E3582" i="51"/>
  <c r="C3583" i="51"/>
  <c r="D3583" i="51"/>
  <c r="E3583" i="51"/>
  <c r="C3584" i="51"/>
  <c r="D3584" i="51"/>
  <c r="E3584" i="51"/>
  <c r="C3585" i="51"/>
  <c r="D3585" i="51"/>
  <c r="E3585" i="51"/>
  <c r="C3586" i="51"/>
  <c r="D3586" i="51"/>
  <c r="E3586" i="51"/>
  <c r="C3587" i="51"/>
  <c r="D3587" i="51"/>
  <c r="E3587" i="51"/>
  <c r="C3588" i="51"/>
  <c r="D3588" i="51"/>
  <c r="E3588" i="51"/>
  <c r="C3589" i="51"/>
  <c r="D3589" i="51"/>
  <c r="E3589" i="51"/>
  <c r="C3590" i="51"/>
  <c r="D3590" i="51"/>
  <c r="E3590" i="51"/>
  <c r="C3591" i="51"/>
  <c r="D3591" i="51"/>
  <c r="E3591" i="51"/>
  <c r="C3592" i="51"/>
  <c r="D3592" i="51"/>
  <c r="E3592" i="51"/>
  <c r="C3593" i="51"/>
  <c r="D3593" i="51"/>
  <c r="E3593" i="51"/>
  <c r="C3594" i="51"/>
  <c r="D3594" i="51"/>
  <c r="E3594" i="51"/>
  <c r="C3595" i="51"/>
  <c r="D3595" i="51"/>
  <c r="E3595" i="51"/>
  <c r="C3596" i="51"/>
  <c r="D3596" i="51"/>
  <c r="E3596" i="51"/>
  <c r="C3597" i="51"/>
  <c r="D3597" i="51"/>
  <c r="E3597" i="51"/>
  <c r="C3598" i="51"/>
  <c r="D3598" i="51"/>
  <c r="E3598" i="51"/>
  <c r="C3599" i="51"/>
  <c r="D3599" i="51"/>
  <c r="E3599" i="51"/>
  <c r="C3600" i="51"/>
  <c r="D3600" i="51"/>
  <c r="E3600" i="51"/>
  <c r="C3601" i="51"/>
  <c r="D3601" i="51"/>
  <c r="E3601" i="51"/>
  <c r="C3602" i="51"/>
  <c r="D3602" i="51"/>
  <c r="E3602" i="51"/>
  <c r="C3603" i="51"/>
  <c r="D3603" i="51"/>
  <c r="E3603" i="51"/>
  <c r="C3604" i="51"/>
  <c r="D3604" i="51"/>
  <c r="E3604" i="51"/>
  <c r="C3605" i="51"/>
  <c r="D3605" i="51"/>
  <c r="E3605" i="51"/>
  <c r="C3606" i="51"/>
  <c r="D3606" i="51"/>
  <c r="E3606" i="51"/>
  <c r="C3607" i="51"/>
  <c r="D3607" i="51"/>
  <c r="E3607" i="51"/>
  <c r="C3608" i="51"/>
  <c r="D3608" i="51"/>
  <c r="E3608" i="51"/>
  <c r="C3609" i="51"/>
  <c r="D3609" i="51"/>
  <c r="E3609" i="51"/>
  <c r="C3610" i="51"/>
  <c r="D3610" i="51"/>
  <c r="E3610" i="51"/>
  <c r="C3611" i="51"/>
  <c r="D3611" i="51"/>
  <c r="E3611" i="51"/>
  <c r="C3612" i="51"/>
  <c r="D3612" i="51"/>
  <c r="E3612" i="51"/>
  <c r="C3613" i="51"/>
  <c r="D3613" i="51"/>
  <c r="E3613" i="51"/>
  <c r="C3614" i="51"/>
  <c r="D3614" i="51"/>
  <c r="E3614" i="51"/>
  <c r="C3615" i="51"/>
  <c r="D3615" i="51"/>
  <c r="E3615" i="51"/>
  <c r="C3616" i="51"/>
  <c r="D3616" i="51"/>
  <c r="E3616" i="51"/>
  <c r="C3617" i="51"/>
  <c r="D3617" i="51"/>
  <c r="E3617" i="51"/>
  <c r="C3618" i="51"/>
  <c r="D3618" i="51"/>
  <c r="E3618" i="51"/>
  <c r="C3619" i="51"/>
  <c r="D3619" i="51"/>
  <c r="E3619" i="51"/>
  <c r="C3620" i="51"/>
  <c r="D3620" i="51"/>
  <c r="E3620" i="51"/>
  <c r="C3621" i="51"/>
  <c r="D3621" i="51"/>
  <c r="E3621" i="51"/>
  <c r="C3622" i="51"/>
  <c r="D3622" i="51"/>
  <c r="E3622" i="51"/>
  <c r="C3623" i="51"/>
  <c r="D3623" i="51"/>
  <c r="E3623" i="51"/>
  <c r="C3624" i="51"/>
  <c r="D3624" i="51"/>
  <c r="E3624" i="51"/>
  <c r="C3625" i="51"/>
  <c r="D3625" i="51"/>
  <c r="E3625" i="51"/>
  <c r="C3626" i="51"/>
  <c r="D3626" i="51"/>
  <c r="E3626" i="51"/>
  <c r="C3627" i="51"/>
  <c r="D3627" i="51"/>
  <c r="E3627" i="51"/>
  <c r="C3628" i="51"/>
  <c r="D3628" i="51"/>
  <c r="E3628" i="51"/>
  <c r="C3629" i="51"/>
  <c r="D3629" i="51"/>
  <c r="E3629" i="51"/>
  <c r="C3630" i="51"/>
  <c r="D3630" i="51"/>
  <c r="E3630" i="51"/>
  <c r="C3631" i="51"/>
  <c r="D3631" i="51"/>
  <c r="E3631" i="51"/>
  <c r="C3632" i="51"/>
  <c r="D3632" i="51"/>
  <c r="E3632" i="51"/>
  <c r="C3633" i="51"/>
  <c r="D3633" i="51"/>
  <c r="E3633" i="51"/>
  <c r="C3634" i="51"/>
  <c r="D3634" i="51"/>
  <c r="E3634" i="51"/>
  <c r="C3635" i="51"/>
  <c r="D3635" i="51"/>
  <c r="E3635" i="51"/>
  <c r="C3636" i="51"/>
  <c r="D3636" i="51"/>
  <c r="E3636" i="51"/>
  <c r="C3637" i="51"/>
  <c r="D3637" i="51"/>
  <c r="E3637" i="51"/>
  <c r="C3638" i="51"/>
  <c r="D3638" i="51"/>
  <c r="E3638" i="51"/>
  <c r="C3639" i="51"/>
  <c r="D3639" i="51"/>
  <c r="E3639" i="51"/>
  <c r="C3640" i="51"/>
  <c r="D3640" i="51"/>
  <c r="E3640" i="51"/>
  <c r="C3641" i="51"/>
  <c r="D3641" i="51"/>
  <c r="E3641" i="51"/>
  <c r="C3642" i="51"/>
  <c r="D3642" i="51"/>
  <c r="E3642" i="51"/>
  <c r="C3643" i="51"/>
  <c r="D3643" i="51"/>
  <c r="E3643" i="51"/>
  <c r="C3644" i="51"/>
  <c r="D3644" i="51"/>
  <c r="E3644" i="51"/>
  <c r="C3645" i="51"/>
  <c r="D3645" i="51"/>
  <c r="E3645" i="51"/>
  <c r="C3646" i="51"/>
  <c r="D3646" i="51"/>
  <c r="E3646" i="51"/>
  <c r="C3647" i="51"/>
  <c r="D3647" i="51"/>
  <c r="E3647" i="51"/>
  <c r="C3648" i="51"/>
  <c r="D3648" i="51"/>
  <c r="E3648" i="51"/>
  <c r="C3649" i="51"/>
  <c r="D3649" i="51"/>
  <c r="E3649" i="51"/>
  <c r="C3650" i="51"/>
  <c r="D3650" i="51"/>
  <c r="E3650" i="51"/>
  <c r="C3651" i="51"/>
  <c r="D3651" i="51"/>
  <c r="E3651" i="51"/>
  <c r="C3652" i="51"/>
  <c r="D3652" i="51"/>
  <c r="E3652" i="51"/>
  <c r="C3653" i="51"/>
  <c r="D3653" i="51"/>
  <c r="E3653" i="51"/>
  <c r="C3654" i="51"/>
  <c r="D3654" i="51"/>
  <c r="E3654" i="51"/>
  <c r="C3655" i="51"/>
  <c r="D3655" i="51"/>
  <c r="E3655" i="51"/>
  <c r="C3656" i="51"/>
  <c r="D3656" i="51"/>
  <c r="E3656" i="51"/>
  <c r="C3657" i="51"/>
  <c r="D3657" i="51"/>
  <c r="E3657" i="51"/>
  <c r="C3658" i="51"/>
  <c r="D3658" i="51"/>
  <c r="E3658" i="51"/>
  <c r="C3659" i="51"/>
  <c r="D3659" i="51"/>
  <c r="E3659" i="51"/>
  <c r="C3660" i="51"/>
  <c r="D3660" i="51"/>
  <c r="E3660" i="51"/>
  <c r="C3661" i="51"/>
  <c r="D3661" i="51"/>
  <c r="E3661" i="51"/>
  <c r="C3662" i="51"/>
  <c r="D3662" i="51"/>
  <c r="E3662" i="51"/>
  <c r="C3663" i="51"/>
  <c r="D3663" i="51"/>
  <c r="E3663" i="51"/>
  <c r="C3664" i="51"/>
  <c r="D3664" i="51"/>
  <c r="E3664" i="51"/>
  <c r="C3665" i="51"/>
  <c r="D3665" i="51"/>
  <c r="E3665" i="51"/>
  <c r="C3666" i="51"/>
  <c r="D3666" i="51"/>
  <c r="E3666" i="51"/>
  <c r="C3667" i="51"/>
  <c r="D3667" i="51"/>
  <c r="E3667" i="51"/>
  <c r="C3668" i="51"/>
  <c r="D3668" i="51"/>
  <c r="E3668" i="51"/>
  <c r="C3669" i="51"/>
  <c r="D3669" i="51"/>
  <c r="E3669" i="51"/>
  <c r="C3670" i="51"/>
  <c r="D3670" i="51"/>
  <c r="E3670" i="51"/>
  <c r="C3671" i="51"/>
  <c r="D3671" i="51"/>
  <c r="E3671" i="51"/>
  <c r="C3672" i="51"/>
  <c r="D3672" i="51"/>
  <c r="E3672" i="51"/>
  <c r="C3673" i="51"/>
  <c r="D3673" i="51"/>
  <c r="E3673" i="51"/>
  <c r="C3674" i="51"/>
  <c r="D3674" i="51"/>
  <c r="E3674" i="51"/>
  <c r="C3675" i="51"/>
  <c r="D3675" i="51"/>
  <c r="E3675" i="51"/>
  <c r="C3676" i="51"/>
  <c r="D3676" i="51"/>
  <c r="E3676" i="51"/>
  <c r="C3677" i="51"/>
  <c r="D3677" i="51"/>
  <c r="E3677" i="51"/>
  <c r="C3678" i="51"/>
  <c r="D3678" i="51"/>
  <c r="E3678" i="51"/>
  <c r="C3679" i="51"/>
  <c r="D3679" i="51"/>
  <c r="E3679" i="51"/>
  <c r="C3680" i="51"/>
  <c r="D3680" i="51"/>
  <c r="E3680" i="51"/>
  <c r="C3681" i="51"/>
  <c r="D3681" i="51"/>
  <c r="E3681" i="51"/>
  <c r="C3682" i="51"/>
  <c r="D3682" i="51"/>
  <c r="E3682" i="51"/>
  <c r="C3683" i="51"/>
  <c r="D3683" i="51"/>
  <c r="E3683" i="51"/>
  <c r="C3684" i="51"/>
  <c r="D3684" i="51"/>
  <c r="E3684" i="51"/>
  <c r="C3685" i="51"/>
  <c r="D3685" i="51"/>
  <c r="E3685" i="51"/>
  <c r="C3686" i="51"/>
  <c r="D3686" i="51"/>
  <c r="E3686" i="51"/>
  <c r="C3687" i="51"/>
  <c r="D3687" i="51"/>
  <c r="E3687" i="51"/>
  <c r="C3688" i="51"/>
  <c r="D3688" i="51"/>
  <c r="E3688" i="51"/>
  <c r="C3689" i="51"/>
  <c r="D3689" i="51"/>
  <c r="E3689" i="51"/>
  <c r="C3690" i="51"/>
  <c r="D3690" i="51"/>
  <c r="E3690" i="51"/>
  <c r="C3691" i="51"/>
  <c r="D3691" i="51"/>
  <c r="E3691" i="51"/>
  <c r="C3692" i="51"/>
  <c r="D3692" i="51"/>
  <c r="E3692" i="51"/>
  <c r="C3693" i="51"/>
  <c r="D3693" i="51"/>
  <c r="E3693" i="51"/>
  <c r="C3694" i="51"/>
  <c r="D3694" i="51"/>
  <c r="E3694" i="51"/>
  <c r="C3695" i="51"/>
  <c r="D3695" i="51"/>
  <c r="E3695" i="51"/>
  <c r="C3696" i="51"/>
  <c r="D3696" i="51"/>
  <c r="E3696" i="51"/>
  <c r="C3697" i="51"/>
  <c r="D3697" i="51"/>
  <c r="E3697" i="51"/>
  <c r="C3698" i="51"/>
  <c r="D3698" i="51"/>
  <c r="E3698" i="51"/>
  <c r="C3699" i="51"/>
  <c r="D3699" i="51"/>
  <c r="E3699" i="51"/>
  <c r="C3700" i="51"/>
  <c r="D3700" i="51"/>
  <c r="E3700" i="51"/>
  <c r="C3701" i="51"/>
  <c r="D3701" i="51"/>
  <c r="E3701" i="51"/>
  <c r="C3702" i="51"/>
  <c r="D3702" i="51"/>
  <c r="E3702" i="51"/>
  <c r="C3703" i="51"/>
  <c r="D3703" i="51"/>
  <c r="E3703" i="51"/>
  <c r="C3704" i="51"/>
  <c r="D3704" i="51"/>
  <c r="E3704" i="51"/>
  <c r="C3705" i="51"/>
  <c r="D3705" i="51"/>
  <c r="E3705" i="51"/>
  <c r="C3706" i="51"/>
  <c r="D3706" i="51"/>
  <c r="E3706" i="51"/>
  <c r="C3707" i="51"/>
  <c r="D3707" i="51"/>
  <c r="E3707" i="51"/>
  <c r="C3708" i="51"/>
  <c r="D3708" i="51"/>
  <c r="E3708" i="51"/>
  <c r="C3709" i="51"/>
  <c r="D3709" i="51"/>
  <c r="E3709" i="51"/>
  <c r="C3710" i="51"/>
  <c r="D3710" i="51"/>
  <c r="E3710" i="51"/>
  <c r="C3711" i="51"/>
  <c r="D3711" i="51"/>
  <c r="E3711" i="51"/>
  <c r="C3712" i="51"/>
  <c r="D3712" i="51"/>
  <c r="E3712" i="51"/>
  <c r="C3713" i="51"/>
  <c r="D3713" i="51"/>
  <c r="E3713" i="51"/>
  <c r="C3714" i="51"/>
  <c r="D3714" i="51"/>
  <c r="E3714" i="51"/>
  <c r="C3715" i="51"/>
  <c r="D3715" i="51"/>
  <c r="E3715" i="51"/>
  <c r="C3716" i="51"/>
  <c r="D3716" i="51"/>
  <c r="E3716" i="51"/>
  <c r="C3717" i="51"/>
  <c r="D3717" i="51"/>
  <c r="E3717" i="51"/>
  <c r="C3718" i="51"/>
  <c r="D3718" i="51"/>
  <c r="E3718" i="51"/>
  <c r="C3719" i="51"/>
  <c r="D3719" i="51"/>
  <c r="E3719" i="51"/>
  <c r="C3720" i="51"/>
  <c r="D3720" i="51"/>
  <c r="E3720" i="51"/>
  <c r="C3721" i="51"/>
  <c r="D3721" i="51"/>
  <c r="E3721" i="51"/>
  <c r="C3722" i="51"/>
  <c r="D3722" i="51"/>
  <c r="E3722" i="51"/>
  <c r="C3723" i="51"/>
  <c r="D3723" i="51"/>
  <c r="E3723" i="51"/>
  <c r="C3724" i="51"/>
  <c r="D3724" i="51"/>
  <c r="E3724" i="51"/>
  <c r="C3725" i="51"/>
  <c r="D3725" i="51"/>
  <c r="E3725" i="51"/>
  <c r="C3726" i="51"/>
  <c r="D3726" i="51"/>
  <c r="E3726" i="51"/>
  <c r="C3727" i="51"/>
  <c r="D3727" i="51"/>
  <c r="E3727" i="51"/>
  <c r="C3728" i="51"/>
  <c r="D3728" i="51"/>
  <c r="E3728" i="51"/>
  <c r="C3729" i="51"/>
  <c r="D3729" i="51"/>
  <c r="E3729" i="51"/>
  <c r="C3730" i="51"/>
  <c r="D3730" i="51"/>
  <c r="E3730" i="51"/>
  <c r="C3731" i="51"/>
  <c r="D3731" i="51"/>
  <c r="E3731" i="51"/>
  <c r="C3732" i="51"/>
  <c r="D3732" i="51"/>
  <c r="E3732" i="51"/>
  <c r="C3733" i="51"/>
  <c r="D3733" i="51"/>
  <c r="E3733" i="51"/>
  <c r="C3734" i="51"/>
  <c r="D3734" i="51"/>
  <c r="E3734" i="51"/>
  <c r="C3735" i="51"/>
  <c r="D3735" i="51"/>
  <c r="E3735" i="51"/>
  <c r="C3736" i="51"/>
  <c r="D3736" i="51"/>
  <c r="E3736" i="51"/>
  <c r="C3737" i="51"/>
  <c r="D3737" i="51"/>
  <c r="E3737" i="51"/>
  <c r="C3738" i="51"/>
  <c r="D3738" i="51"/>
  <c r="E3738" i="51"/>
  <c r="C3739" i="51"/>
  <c r="D3739" i="51"/>
  <c r="E3739" i="51"/>
  <c r="C3740" i="51"/>
  <c r="D3740" i="51"/>
  <c r="E3740" i="51"/>
  <c r="C3741" i="51"/>
  <c r="D3741" i="51"/>
  <c r="E3741" i="51"/>
  <c r="C3742" i="51"/>
  <c r="D3742" i="51"/>
  <c r="E3742" i="51"/>
  <c r="C3743" i="51"/>
  <c r="D3743" i="51"/>
  <c r="E3743" i="51"/>
  <c r="C3744" i="51"/>
  <c r="D3744" i="51"/>
  <c r="E3744" i="51"/>
  <c r="C3745" i="51"/>
  <c r="D3745" i="51"/>
  <c r="E3745" i="51"/>
  <c r="C3746" i="51"/>
  <c r="D3746" i="51"/>
  <c r="E3746" i="51"/>
  <c r="C3747" i="51"/>
  <c r="D3747" i="51"/>
  <c r="E3747" i="51"/>
  <c r="C3748" i="51"/>
  <c r="D3748" i="51"/>
  <c r="E3748" i="51"/>
  <c r="C3749" i="51"/>
  <c r="D3749" i="51"/>
  <c r="E3749" i="51"/>
  <c r="C3750" i="51"/>
  <c r="D3750" i="51"/>
  <c r="E3750" i="51"/>
  <c r="C3751" i="51"/>
  <c r="D3751" i="51"/>
  <c r="E3751" i="51"/>
  <c r="C3752" i="51"/>
  <c r="D3752" i="51"/>
  <c r="E3752" i="51"/>
  <c r="C3753" i="51"/>
  <c r="D3753" i="51"/>
  <c r="E3753" i="51"/>
  <c r="C3754" i="51"/>
  <c r="D3754" i="51"/>
  <c r="E3754" i="51"/>
  <c r="C3755" i="51"/>
  <c r="D3755" i="51"/>
  <c r="E3755" i="51"/>
  <c r="C3756" i="51"/>
  <c r="D3756" i="51"/>
  <c r="E3756" i="51"/>
  <c r="C3757" i="51"/>
  <c r="D3757" i="51"/>
  <c r="E3757" i="51"/>
  <c r="C3758" i="51"/>
  <c r="D3758" i="51"/>
  <c r="E3758" i="51"/>
  <c r="C3759" i="51"/>
  <c r="D3759" i="51"/>
  <c r="E3759" i="51"/>
  <c r="C3760" i="51"/>
  <c r="D3760" i="51"/>
  <c r="E3760" i="51"/>
  <c r="C3761" i="51"/>
  <c r="D3761" i="51"/>
  <c r="E3761" i="51"/>
  <c r="C3762" i="51"/>
  <c r="D3762" i="51"/>
  <c r="E3762" i="51"/>
  <c r="C3763" i="51"/>
  <c r="D3763" i="51"/>
  <c r="E3763" i="51"/>
  <c r="C3764" i="51"/>
  <c r="D3764" i="51"/>
  <c r="E3764" i="51"/>
  <c r="C3765" i="51"/>
  <c r="D3765" i="51"/>
  <c r="E3765" i="51"/>
  <c r="C3766" i="51"/>
  <c r="D3766" i="51"/>
  <c r="E3766" i="51"/>
  <c r="C3767" i="51"/>
  <c r="D3767" i="51"/>
  <c r="E3767" i="51"/>
  <c r="C3768" i="51"/>
  <c r="D3768" i="51"/>
  <c r="E3768" i="51"/>
  <c r="C3769" i="51"/>
  <c r="D3769" i="51"/>
  <c r="E3769" i="51"/>
  <c r="C3770" i="51"/>
  <c r="D3770" i="51"/>
  <c r="E3770" i="51"/>
  <c r="C3771" i="51"/>
  <c r="D3771" i="51"/>
  <c r="E3771" i="51"/>
  <c r="C3772" i="51"/>
  <c r="D3772" i="51"/>
  <c r="E3772" i="51"/>
  <c r="C3773" i="51"/>
  <c r="D3773" i="51"/>
  <c r="E3773" i="51"/>
  <c r="C3774" i="51"/>
  <c r="D3774" i="51"/>
  <c r="E3774" i="51"/>
  <c r="C3775" i="51"/>
  <c r="D3775" i="51"/>
  <c r="E3775" i="51"/>
  <c r="C3776" i="51"/>
  <c r="D3776" i="51"/>
  <c r="E3776" i="51"/>
  <c r="C3777" i="51"/>
  <c r="D3777" i="51"/>
  <c r="E3777" i="51"/>
  <c r="C3778" i="51"/>
  <c r="D3778" i="51"/>
  <c r="E3778" i="51"/>
  <c r="C3779" i="51"/>
  <c r="D3779" i="51"/>
  <c r="E3779" i="51"/>
  <c r="C3780" i="51"/>
  <c r="D3780" i="51"/>
  <c r="E3780" i="51"/>
  <c r="C3781" i="51"/>
  <c r="D3781" i="51"/>
  <c r="E3781" i="51"/>
  <c r="C3782" i="51"/>
  <c r="D3782" i="51"/>
  <c r="E3782" i="51"/>
  <c r="C3783" i="51"/>
  <c r="D3783" i="51"/>
  <c r="E3783" i="51"/>
  <c r="C3784" i="51"/>
  <c r="D3784" i="51"/>
  <c r="E3784" i="51"/>
  <c r="C3785" i="51"/>
  <c r="D3785" i="51"/>
  <c r="E3785" i="51"/>
  <c r="C3786" i="51"/>
  <c r="D3786" i="51"/>
  <c r="E3786" i="51"/>
  <c r="C3787" i="51"/>
  <c r="D3787" i="51"/>
  <c r="E3787" i="51"/>
  <c r="C3788" i="51"/>
  <c r="D3788" i="51"/>
  <c r="E3788" i="51"/>
  <c r="C3789" i="51"/>
  <c r="D3789" i="51"/>
  <c r="E3789" i="51"/>
  <c r="C3790" i="51"/>
  <c r="D3790" i="51"/>
  <c r="E3790" i="51"/>
  <c r="C3791" i="51"/>
  <c r="D3791" i="51"/>
  <c r="E3791" i="51"/>
  <c r="C3792" i="51"/>
  <c r="D3792" i="51"/>
  <c r="E3792" i="51"/>
  <c r="C3793" i="51"/>
  <c r="D3793" i="51"/>
  <c r="E3793" i="51"/>
  <c r="C3794" i="51"/>
  <c r="D3794" i="51"/>
  <c r="E3794" i="51"/>
  <c r="C3795" i="51"/>
  <c r="D3795" i="51"/>
  <c r="E3795" i="51"/>
  <c r="C3796" i="51"/>
  <c r="D3796" i="51"/>
  <c r="E3796" i="51"/>
  <c r="C3797" i="51"/>
  <c r="D3797" i="51"/>
  <c r="E3797" i="51"/>
  <c r="C3798" i="51"/>
  <c r="D3798" i="51"/>
  <c r="E3798" i="51"/>
  <c r="C3799" i="51"/>
  <c r="D3799" i="51"/>
  <c r="E3799" i="51"/>
  <c r="C3800" i="51"/>
  <c r="D3800" i="51"/>
  <c r="E3800" i="51"/>
  <c r="C3801" i="51"/>
  <c r="D3801" i="51"/>
  <c r="E3801" i="51"/>
  <c r="C3802" i="51"/>
  <c r="D3802" i="51"/>
  <c r="E3802" i="51"/>
  <c r="C3803" i="51"/>
  <c r="D3803" i="51"/>
  <c r="E3803" i="51"/>
  <c r="C3804" i="51"/>
  <c r="D3804" i="51"/>
  <c r="E3804" i="51"/>
  <c r="C3805" i="51"/>
  <c r="D3805" i="51"/>
  <c r="E3805" i="51"/>
  <c r="C3806" i="51"/>
  <c r="D3806" i="51"/>
  <c r="E3806" i="51"/>
  <c r="C3807" i="51"/>
  <c r="D3807" i="51"/>
  <c r="E3807" i="51"/>
  <c r="C3808" i="51"/>
  <c r="D3808" i="51"/>
  <c r="E3808" i="51"/>
  <c r="C3809" i="51"/>
  <c r="D3809" i="51"/>
  <c r="E3809" i="51"/>
  <c r="C3810" i="51"/>
  <c r="D3810" i="51"/>
  <c r="E3810" i="51"/>
  <c r="C3811" i="51"/>
  <c r="D3811" i="51"/>
  <c r="E3811" i="51"/>
  <c r="C3812" i="51"/>
  <c r="D3812" i="51"/>
  <c r="E3812" i="51"/>
  <c r="C3813" i="51"/>
  <c r="D3813" i="51"/>
  <c r="E3813" i="51"/>
  <c r="C3814" i="51"/>
  <c r="D3814" i="51"/>
  <c r="E3814" i="51"/>
  <c r="C3815" i="51"/>
  <c r="D3815" i="51"/>
  <c r="E3815" i="51"/>
  <c r="C3816" i="51"/>
  <c r="D3816" i="51"/>
  <c r="E3816" i="51"/>
  <c r="C3817" i="51"/>
  <c r="D3817" i="51"/>
  <c r="E3817" i="51"/>
  <c r="C3818" i="51"/>
  <c r="D3818" i="51"/>
  <c r="E3818" i="51"/>
  <c r="C3819" i="51"/>
  <c r="D3819" i="51"/>
  <c r="E3819" i="51"/>
  <c r="C3820" i="51"/>
  <c r="D3820" i="51"/>
  <c r="E3820" i="51"/>
  <c r="C3821" i="51"/>
  <c r="D3821" i="51"/>
  <c r="E3821" i="51"/>
  <c r="C3822" i="51"/>
  <c r="D3822" i="51"/>
  <c r="E3822" i="51"/>
  <c r="C3823" i="51"/>
  <c r="D3823" i="51"/>
  <c r="E3823" i="51"/>
  <c r="C3824" i="51"/>
  <c r="D3824" i="51"/>
  <c r="E3824" i="51"/>
  <c r="C3825" i="51"/>
  <c r="D3825" i="51"/>
  <c r="E3825" i="51"/>
  <c r="C3826" i="51"/>
  <c r="D3826" i="51"/>
  <c r="E3826" i="51"/>
  <c r="C3827" i="51"/>
  <c r="D3827" i="51"/>
  <c r="E3827" i="51"/>
  <c r="C3828" i="51"/>
  <c r="D3828" i="51"/>
  <c r="E3828" i="51"/>
  <c r="C3829" i="51"/>
  <c r="D3829" i="51"/>
  <c r="E3829" i="51"/>
  <c r="C3830" i="51"/>
  <c r="D3830" i="51"/>
  <c r="E3830" i="51"/>
  <c r="C3831" i="51"/>
  <c r="D3831" i="51"/>
  <c r="E3831" i="51"/>
  <c r="C3832" i="51"/>
  <c r="D3832" i="51"/>
  <c r="E3832" i="51"/>
  <c r="C3833" i="51"/>
  <c r="D3833" i="51"/>
  <c r="E3833" i="51"/>
  <c r="C3834" i="51"/>
  <c r="D3834" i="51"/>
  <c r="E3834" i="51"/>
  <c r="C3835" i="51"/>
  <c r="D3835" i="51"/>
  <c r="E3835" i="51"/>
  <c r="C3836" i="51"/>
  <c r="D3836" i="51"/>
  <c r="E3836" i="51"/>
  <c r="C3837" i="51"/>
  <c r="D3837" i="51"/>
  <c r="E3837" i="51"/>
  <c r="C3838" i="51"/>
  <c r="D3838" i="51"/>
  <c r="E3838" i="51"/>
  <c r="C3839" i="51"/>
  <c r="D3839" i="51"/>
  <c r="E3839" i="51"/>
  <c r="C3840" i="51"/>
  <c r="D3840" i="51"/>
  <c r="E3840" i="51"/>
  <c r="C3841" i="51"/>
  <c r="D3841" i="51"/>
  <c r="E3841" i="51"/>
  <c r="C3842" i="51"/>
  <c r="D3842" i="51"/>
  <c r="E3842" i="51"/>
  <c r="C3843" i="51"/>
  <c r="D3843" i="51"/>
  <c r="E3843" i="51"/>
  <c r="C3844" i="51"/>
  <c r="D3844" i="51"/>
  <c r="E3844" i="51"/>
  <c r="C3845" i="51"/>
  <c r="D3845" i="51"/>
  <c r="E3845" i="51"/>
  <c r="C3846" i="51"/>
  <c r="D3846" i="51"/>
  <c r="E3846" i="51"/>
  <c r="C3847" i="51"/>
  <c r="D3847" i="51"/>
  <c r="E3847" i="51"/>
  <c r="C3848" i="51"/>
  <c r="D3848" i="51"/>
  <c r="E3848" i="51"/>
  <c r="C3849" i="51"/>
  <c r="D3849" i="51"/>
  <c r="E3849" i="51"/>
  <c r="C3850" i="51"/>
  <c r="D3850" i="51"/>
  <c r="E3850" i="51"/>
  <c r="C3851" i="51"/>
  <c r="D3851" i="51"/>
  <c r="E3851" i="51"/>
  <c r="C3852" i="51"/>
  <c r="D3852" i="51"/>
  <c r="E3852" i="51"/>
  <c r="C3853" i="51"/>
  <c r="D3853" i="51"/>
  <c r="E3853" i="51"/>
  <c r="C3854" i="51"/>
  <c r="D3854" i="51"/>
  <c r="E3854" i="51"/>
  <c r="C3855" i="51"/>
  <c r="D3855" i="51"/>
  <c r="E3855" i="51"/>
  <c r="C3856" i="51"/>
  <c r="D3856" i="51"/>
  <c r="E3856" i="51"/>
  <c r="C3857" i="51"/>
  <c r="D3857" i="51"/>
  <c r="E3857" i="51"/>
  <c r="C3858" i="51"/>
  <c r="D3858" i="51"/>
  <c r="E3858" i="51"/>
  <c r="C3859" i="51"/>
  <c r="D3859" i="51"/>
  <c r="E3859" i="51"/>
  <c r="C3860" i="51"/>
  <c r="D3860" i="51"/>
  <c r="E3860" i="51"/>
  <c r="C3861" i="51"/>
  <c r="D3861" i="51"/>
  <c r="E3861" i="51"/>
  <c r="C3862" i="51"/>
  <c r="D3862" i="51"/>
  <c r="E3862" i="51"/>
  <c r="C3863" i="51"/>
  <c r="D3863" i="51"/>
  <c r="E3863" i="51"/>
  <c r="C3864" i="51"/>
  <c r="D3864" i="51"/>
  <c r="E3864" i="51"/>
  <c r="C3865" i="51"/>
  <c r="D3865" i="51"/>
  <c r="E3865" i="51"/>
  <c r="C3866" i="51"/>
  <c r="D3866" i="51"/>
  <c r="E3866" i="51"/>
  <c r="C3867" i="51"/>
  <c r="D3867" i="51"/>
  <c r="E3867" i="51"/>
  <c r="C3868" i="51"/>
  <c r="D3868" i="51"/>
  <c r="E3868" i="51"/>
  <c r="C3869" i="51"/>
  <c r="D3869" i="51"/>
  <c r="E3869" i="51"/>
  <c r="C3870" i="51"/>
  <c r="D3870" i="51"/>
  <c r="E3870" i="51"/>
  <c r="C3871" i="51"/>
  <c r="D3871" i="51"/>
  <c r="E3871" i="51"/>
  <c r="C3872" i="51"/>
  <c r="D3872" i="51"/>
  <c r="E3872" i="51"/>
  <c r="C3873" i="51"/>
  <c r="D3873" i="51"/>
  <c r="E3873" i="51"/>
  <c r="C3874" i="51"/>
  <c r="D3874" i="51"/>
  <c r="E3874" i="51"/>
  <c r="C3875" i="51"/>
  <c r="D3875" i="51"/>
  <c r="E3875" i="51"/>
  <c r="C3876" i="51"/>
  <c r="D3876" i="51"/>
  <c r="E3876" i="51"/>
  <c r="C3877" i="51"/>
  <c r="D3877" i="51"/>
  <c r="E3877" i="51"/>
  <c r="C3878" i="51"/>
  <c r="D3878" i="51"/>
  <c r="E3878" i="51"/>
  <c r="C3879" i="51"/>
  <c r="D3879" i="51"/>
  <c r="E3879" i="51"/>
  <c r="C3880" i="51"/>
  <c r="D3880" i="51"/>
  <c r="E3880" i="51"/>
  <c r="C3881" i="51"/>
  <c r="D3881" i="51"/>
  <c r="E3881" i="51"/>
  <c r="C3882" i="51"/>
  <c r="D3882" i="51"/>
  <c r="E3882" i="51"/>
  <c r="C3883" i="51"/>
  <c r="D3883" i="51"/>
  <c r="E3883" i="51"/>
  <c r="C3884" i="51"/>
  <c r="D3884" i="51"/>
  <c r="E3884" i="51"/>
  <c r="C3885" i="51"/>
  <c r="D3885" i="51"/>
  <c r="E3885" i="51"/>
  <c r="C3886" i="51"/>
  <c r="D3886" i="51"/>
  <c r="E3886" i="51"/>
  <c r="C3887" i="51"/>
  <c r="D3887" i="51"/>
  <c r="E3887" i="51"/>
  <c r="C3888" i="51"/>
  <c r="D3888" i="51"/>
  <c r="E3888" i="51"/>
  <c r="C3889" i="51"/>
  <c r="D3889" i="51"/>
  <c r="E3889" i="51"/>
  <c r="C3890" i="51"/>
  <c r="D3890" i="51"/>
  <c r="E3890" i="51"/>
  <c r="C3891" i="51"/>
  <c r="D3891" i="51"/>
  <c r="E3891" i="51"/>
  <c r="C3892" i="51"/>
  <c r="D3892" i="51"/>
  <c r="E3892" i="51"/>
  <c r="C3893" i="51"/>
  <c r="D3893" i="51"/>
  <c r="E3893" i="51"/>
  <c r="C3894" i="51"/>
  <c r="D3894" i="51"/>
  <c r="E3894" i="51"/>
  <c r="C3895" i="51"/>
  <c r="D3895" i="51"/>
  <c r="E3895" i="51"/>
  <c r="C3896" i="51"/>
  <c r="D3896" i="51"/>
  <c r="E3896" i="51"/>
  <c r="C3897" i="51"/>
  <c r="D3897" i="51"/>
  <c r="E3897" i="51"/>
  <c r="C3898" i="51"/>
  <c r="D3898" i="51"/>
  <c r="E3898" i="51"/>
  <c r="C3899" i="51"/>
  <c r="D3899" i="51"/>
  <c r="E3899" i="51"/>
  <c r="C3900" i="51"/>
  <c r="D3900" i="51"/>
  <c r="E3900" i="51"/>
  <c r="C3901" i="51"/>
  <c r="D3901" i="51"/>
  <c r="E3901" i="51"/>
  <c r="C3902" i="51"/>
  <c r="D3902" i="51"/>
  <c r="E3902" i="51"/>
  <c r="C3903" i="51"/>
  <c r="D3903" i="51"/>
  <c r="E3903" i="51"/>
  <c r="C3904" i="51"/>
  <c r="D3904" i="51"/>
  <c r="E3904" i="51"/>
  <c r="C3905" i="51"/>
  <c r="D3905" i="51"/>
  <c r="E3905" i="51"/>
  <c r="C3906" i="51"/>
  <c r="D3906" i="51"/>
  <c r="E3906" i="51"/>
  <c r="C3907" i="51"/>
  <c r="D3907" i="51"/>
  <c r="E3907" i="51"/>
  <c r="C3908" i="51"/>
  <c r="D3908" i="51"/>
  <c r="E3908" i="51"/>
  <c r="C3909" i="51"/>
  <c r="D3909" i="51"/>
  <c r="E3909" i="51"/>
  <c r="C3910" i="51"/>
  <c r="D3910" i="51"/>
  <c r="E3910" i="51"/>
  <c r="C3911" i="51"/>
  <c r="D3911" i="51"/>
  <c r="E3911" i="51"/>
  <c r="C3912" i="51"/>
  <c r="D3912" i="51"/>
  <c r="E3912" i="51"/>
  <c r="C3913" i="51"/>
  <c r="D3913" i="51"/>
  <c r="E3913" i="51"/>
  <c r="C3914" i="51"/>
  <c r="D3914" i="51"/>
  <c r="E3914" i="51"/>
  <c r="C3915" i="51"/>
  <c r="D3915" i="51"/>
  <c r="E3915" i="51"/>
  <c r="C3916" i="51"/>
  <c r="D3916" i="51"/>
  <c r="E3916" i="51"/>
  <c r="C3917" i="51"/>
  <c r="D3917" i="51"/>
  <c r="E3917" i="51"/>
  <c r="C3918" i="51"/>
  <c r="D3918" i="51"/>
  <c r="E3918" i="51"/>
  <c r="C3919" i="51"/>
  <c r="D3919" i="51"/>
  <c r="E3919" i="51"/>
  <c r="C3920" i="51"/>
  <c r="D3920" i="51"/>
  <c r="E3920" i="51"/>
  <c r="C3921" i="51"/>
  <c r="D3921" i="51"/>
  <c r="E3921" i="51"/>
  <c r="C3922" i="51"/>
  <c r="D3922" i="51"/>
  <c r="E3922" i="51"/>
  <c r="C3923" i="51"/>
  <c r="D3923" i="51"/>
  <c r="E3923" i="51"/>
  <c r="C3924" i="51"/>
  <c r="D3924" i="51"/>
  <c r="E3924" i="51"/>
  <c r="C3925" i="51"/>
  <c r="D3925" i="51"/>
  <c r="E3925" i="51"/>
  <c r="C3926" i="51"/>
  <c r="D3926" i="51"/>
  <c r="E3926" i="51"/>
  <c r="C3927" i="51"/>
  <c r="D3927" i="51"/>
  <c r="E3927" i="51"/>
  <c r="C3928" i="51"/>
  <c r="D3928" i="51"/>
  <c r="E3928" i="51"/>
  <c r="C3929" i="51"/>
  <c r="D3929" i="51"/>
  <c r="E3929" i="51"/>
  <c r="C3930" i="51"/>
  <c r="D3930" i="51"/>
  <c r="E3930" i="51"/>
  <c r="C3931" i="51"/>
  <c r="D3931" i="51"/>
  <c r="E3931" i="51"/>
  <c r="C3932" i="51"/>
  <c r="D3932" i="51"/>
  <c r="E3932" i="51"/>
  <c r="C3933" i="51"/>
  <c r="D3933" i="51"/>
  <c r="E3933" i="51"/>
  <c r="C3934" i="51"/>
  <c r="D3934" i="51"/>
  <c r="E3934" i="51"/>
  <c r="C3935" i="51"/>
  <c r="D3935" i="51"/>
  <c r="E3935" i="51"/>
  <c r="C3936" i="51"/>
  <c r="D3936" i="51"/>
  <c r="E3936" i="51"/>
  <c r="C3937" i="51"/>
  <c r="D3937" i="51"/>
  <c r="E3937" i="51"/>
  <c r="C3938" i="51"/>
  <c r="D3938" i="51"/>
  <c r="E3938" i="51"/>
  <c r="C3939" i="51"/>
  <c r="D3939" i="51"/>
  <c r="E3939" i="51"/>
  <c r="C3940" i="51"/>
  <c r="D3940" i="51"/>
  <c r="E3940" i="51"/>
  <c r="C3941" i="51"/>
  <c r="D3941" i="51"/>
  <c r="E3941" i="51"/>
  <c r="C3942" i="51"/>
  <c r="D3942" i="51"/>
  <c r="E3942" i="51"/>
  <c r="C3943" i="51"/>
  <c r="D3943" i="51"/>
  <c r="E3943" i="51"/>
  <c r="C3944" i="51"/>
  <c r="D3944" i="51"/>
  <c r="E3944" i="51"/>
  <c r="C3945" i="51"/>
  <c r="D3945" i="51"/>
  <c r="E3945" i="51"/>
  <c r="C3946" i="51"/>
  <c r="D3946" i="51"/>
  <c r="E3946" i="51"/>
  <c r="C3947" i="51"/>
  <c r="D3947" i="51"/>
  <c r="E3947" i="51"/>
  <c r="C3948" i="51"/>
  <c r="D3948" i="51"/>
  <c r="E3948" i="51"/>
  <c r="C3949" i="51"/>
  <c r="D3949" i="51"/>
  <c r="E3949" i="51"/>
  <c r="C3950" i="51"/>
  <c r="D3950" i="51"/>
  <c r="E3950" i="51"/>
  <c r="C3951" i="51"/>
  <c r="D3951" i="51"/>
  <c r="E3951" i="51"/>
  <c r="C3952" i="51"/>
  <c r="D3952" i="51"/>
  <c r="E3952" i="51"/>
  <c r="C3953" i="51"/>
  <c r="D3953" i="51"/>
  <c r="E3953" i="51"/>
  <c r="C3954" i="51"/>
  <c r="D3954" i="51"/>
  <c r="E3954" i="51"/>
  <c r="C3955" i="51"/>
  <c r="D3955" i="51"/>
  <c r="E3955" i="51"/>
  <c r="C3956" i="51"/>
  <c r="D3956" i="51"/>
  <c r="E3956" i="51"/>
  <c r="C3957" i="51"/>
  <c r="D3957" i="51"/>
  <c r="E3957" i="51"/>
  <c r="C3958" i="51"/>
  <c r="D3958" i="51"/>
  <c r="E3958" i="51"/>
  <c r="C3959" i="51"/>
  <c r="D3959" i="51"/>
  <c r="E3959" i="51"/>
  <c r="C3960" i="51"/>
  <c r="D3960" i="51"/>
  <c r="E3960" i="51"/>
  <c r="C3961" i="51"/>
  <c r="D3961" i="51"/>
  <c r="E3961" i="51"/>
  <c r="C3962" i="51"/>
  <c r="D3962" i="51"/>
  <c r="E3962" i="51"/>
  <c r="C3963" i="51"/>
  <c r="D3963" i="51"/>
  <c r="E3963" i="51"/>
  <c r="C3964" i="51"/>
  <c r="D3964" i="51"/>
  <c r="E3964" i="51"/>
  <c r="C3965" i="51"/>
  <c r="D3965" i="51"/>
  <c r="E3965" i="51"/>
  <c r="C3966" i="51"/>
  <c r="D3966" i="51"/>
  <c r="E3966" i="51"/>
  <c r="C3967" i="51"/>
  <c r="D3967" i="51"/>
  <c r="E3967" i="51"/>
  <c r="C3968" i="51"/>
  <c r="D3968" i="51"/>
  <c r="E3968" i="51"/>
  <c r="C3969" i="51"/>
  <c r="D3969" i="51"/>
  <c r="E3969" i="51"/>
  <c r="C3970" i="51"/>
  <c r="D3970" i="51"/>
  <c r="E3970" i="51"/>
  <c r="C3971" i="51"/>
  <c r="D3971" i="51"/>
  <c r="E3971" i="51"/>
  <c r="C3972" i="51"/>
  <c r="D3972" i="51"/>
  <c r="E3972" i="51"/>
  <c r="C3973" i="51"/>
  <c r="D3973" i="51"/>
  <c r="E3973" i="51"/>
  <c r="C3974" i="51"/>
  <c r="D3974" i="51"/>
  <c r="E3974" i="51"/>
  <c r="C3975" i="51"/>
  <c r="D3975" i="51"/>
  <c r="E3975" i="51"/>
  <c r="C3976" i="51"/>
  <c r="D3976" i="51"/>
  <c r="E3976" i="51"/>
  <c r="C3977" i="51"/>
  <c r="D3977" i="51"/>
  <c r="E3977" i="51"/>
  <c r="C3978" i="51"/>
  <c r="D3978" i="51"/>
  <c r="E3978" i="51"/>
  <c r="C3979" i="51"/>
  <c r="D3979" i="51"/>
  <c r="E3979" i="51"/>
  <c r="C3980" i="51"/>
  <c r="D3980" i="51"/>
  <c r="E3980" i="51"/>
  <c r="C3981" i="51"/>
  <c r="D3981" i="51"/>
  <c r="E3981" i="51"/>
  <c r="C3982" i="51"/>
  <c r="D3982" i="51"/>
  <c r="E3982" i="51"/>
  <c r="C3983" i="51"/>
  <c r="D3983" i="51"/>
  <c r="E3983" i="51"/>
  <c r="C3984" i="51"/>
  <c r="D3984" i="51"/>
  <c r="E3984" i="51"/>
  <c r="C3985" i="51"/>
  <c r="D3985" i="51"/>
  <c r="E3985" i="51"/>
  <c r="C3986" i="51"/>
  <c r="D3986" i="51"/>
  <c r="E3986" i="51"/>
  <c r="C3987" i="51"/>
  <c r="D3987" i="51"/>
  <c r="E3987" i="51"/>
  <c r="C3988" i="51"/>
  <c r="D3988" i="51"/>
  <c r="E3988" i="51"/>
  <c r="C3989" i="51"/>
  <c r="D3989" i="51"/>
  <c r="E3989" i="51"/>
  <c r="C3990" i="51"/>
  <c r="D3990" i="51"/>
  <c r="E3990" i="51"/>
  <c r="C3991" i="51"/>
  <c r="D3991" i="51"/>
  <c r="E3991" i="51"/>
  <c r="C3992" i="51"/>
  <c r="D3992" i="51"/>
  <c r="E3992" i="51"/>
  <c r="C3993" i="51"/>
  <c r="D3993" i="51"/>
  <c r="E3993" i="51"/>
  <c r="C3994" i="51"/>
  <c r="D3994" i="51"/>
  <c r="E3994" i="51"/>
  <c r="C3995" i="51"/>
  <c r="D3995" i="51"/>
  <c r="E3995" i="51"/>
  <c r="C3996" i="51"/>
  <c r="D3996" i="51"/>
  <c r="E3996" i="51"/>
  <c r="C3997" i="51"/>
  <c r="D3997" i="51"/>
  <c r="E3997" i="51"/>
  <c r="C3998" i="51"/>
  <c r="D3998" i="51"/>
  <c r="E3998" i="51"/>
  <c r="C3999" i="51"/>
  <c r="D3999" i="51"/>
  <c r="E3999" i="51"/>
  <c r="C4000" i="51"/>
  <c r="D4000" i="51"/>
  <c r="E4000" i="51"/>
  <c r="C4001" i="51"/>
  <c r="D4001" i="51"/>
  <c r="E4001" i="51"/>
  <c r="C4002" i="51"/>
  <c r="D4002" i="51"/>
  <c r="E4002" i="51"/>
  <c r="C4003" i="51"/>
  <c r="D4003" i="51"/>
  <c r="E4003" i="51"/>
  <c r="C4004" i="51"/>
  <c r="D4004" i="51"/>
  <c r="E4004" i="51"/>
  <c r="C4005" i="51"/>
  <c r="D4005" i="51"/>
  <c r="E4005" i="51"/>
  <c r="C4006" i="51"/>
  <c r="D4006" i="51"/>
  <c r="E4006" i="51"/>
  <c r="C4007" i="51"/>
  <c r="D4007" i="51"/>
  <c r="E4007" i="51"/>
  <c r="C4008" i="51"/>
  <c r="D4008" i="51"/>
  <c r="E4008" i="51"/>
  <c r="C4009" i="51"/>
  <c r="D4009" i="51"/>
  <c r="E4009" i="51"/>
  <c r="C4010" i="51"/>
  <c r="D4010" i="51"/>
  <c r="E4010" i="51"/>
  <c r="C4011" i="51"/>
  <c r="D4011" i="51"/>
  <c r="E4011" i="51"/>
  <c r="C4012" i="51"/>
  <c r="D4012" i="51"/>
  <c r="E4012" i="51"/>
  <c r="C4013" i="51"/>
  <c r="D4013" i="51"/>
  <c r="E4013" i="51"/>
  <c r="C4014" i="51"/>
  <c r="D4014" i="51"/>
  <c r="E4014" i="51"/>
  <c r="C4015" i="51"/>
  <c r="D4015" i="51"/>
  <c r="E4015" i="51"/>
  <c r="C4016" i="51"/>
  <c r="D4016" i="51"/>
  <c r="E4016" i="51"/>
  <c r="C4017" i="51"/>
  <c r="D4017" i="51"/>
  <c r="E4017" i="51"/>
  <c r="C4018" i="51"/>
  <c r="D4018" i="51"/>
  <c r="E4018" i="51"/>
  <c r="C4019" i="51"/>
  <c r="D4019" i="51"/>
  <c r="E4019" i="51"/>
  <c r="C4020" i="51"/>
  <c r="D4020" i="51"/>
  <c r="E4020" i="51"/>
  <c r="C4021" i="51"/>
  <c r="D4021" i="51"/>
  <c r="E4021" i="51"/>
  <c r="C4022" i="51"/>
  <c r="D4022" i="51"/>
  <c r="E4022" i="51"/>
  <c r="C4023" i="51"/>
  <c r="D4023" i="51"/>
  <c r="E4023" i="51"/>
  <c r="C4024" i="51"/>
  <c r="D4024" i="51"/>
  <c r="E4024" i="51"/>
  <c r="C4025" i="51"/>
  <c r="D4025" i="51"/>
  <c r="E4025" i="51"/>
  <c r="C4026" i="51"/>
  <c r="D4026" i="51"/>
  <c r="E4026" i="51"/>
  <c r="C4027" i="51"/>
  <c r="D4027" i="51"/>
  <c r="E4027" i="51"/>
  <c r="C4028" i="51"/>
  <c r="D4028" i="51"/>
  <c r="E4028" i="51"/>
  <c r="C4029" i="51"/>
  <c r="D4029" i="51"/>
  <c r="E4029" i="51"/>
  <c r="C4030" i="51"/>
  <c r="D4030" i="51"/>
  <c r="E4030" i="51"/>
  <c r="C4031" i="51"/>
  <c r="D4031" i="51"/>
  <c r="E4031" i="51"/>
  <c r="C4032" i="51"/>
  <c r="D4032" i="51"/>
  <c r="E4032" i="51"/>
  <c r="C4033" i="51"/>
  <c r="D4033" i="51"/>
  <c r="E4033" i="51"/>
  <c r="C4034" i="51"/>
  <c r="D4034" i="51"/>
  <c r="E4034" i="51"/>
  <c r="C4035" i="51"/>
  <c r="D4035" i="51"/>
  <c r="E4035" i="51"/>
  <c r="C4036" i="51"/>
  <c r="D4036" i="51"/>
  <c r="E4036" i="51"/>
  <c r="C4037" i="51"/>
  <c r="D4037" i="51"/>
  <c r="E4037" i="51"/>
  <c r="C4038" i="51"/>
  <c r="D4038" i="51"/>
  <c r="E4038" i="51"/>
  <c r="C4039" i="51"/>
  <c r="D4039" i="51"/>
  <c r="E4039" i="51"/>
  <c r="C4040" i="51"/>
  <c r="D4040" i="51"/>
  <c r="E4040" i="51"/>
  <c r="C4041" i="51"/>
  <c r="D4041" i="51"/>
  <c r="E4041" i="51"/>
  <c r="C4042" i="51"/>
  <c r="D4042" i="51"/>
  <c r="E4042" i="51"/>
  <c r="C4043" i="51"/>
  <c r="D4043" i="51"/>
  <c r="E4043" i="51"/>
  <c r="C4044" i="51"/>
  <c r="D4044" i="51"/>
  <c r="E4044" i="51"/>
  <c r="C4045" i="51"/>
  <c r="D4045" i="51"/>
  <c r="E4045" i="51"/>
  <c r="C4046" i="51"/>
  <c r="D4046" i="51"/>
  <c r="E4046" i="51"/>
  <c r="C4047" i="51"/>
  <c r="D4047" i="51"/>
  <c r="E4047" i="51"/>
  <c r="C4048" i="51"/>
  <c r="D4048" i="51"/>
  <c r="E4048" i="51"/>
  <c r="C4049" i="51"/>
  <c r="D4049" i="51"/>
  <c r="E4049" i="51"/>
  <c r="C4050" i="51"/>
  <c r="D4050" i="51"/>
  <c r="E4050" i="51"/>
  <c r="C4051" i="51"/>
  <c r="D4051" i="51"/>
  <c r="E4051" i="51"/>
  <c r="C4052" i="51"/>
  <c r="D4052" i="51"/>
  <c r="E4052" i="51"/>
  <c r="C4053" i="51"/>
  <c r="D4053" i="51"/>
  <c r="E4053" i="51"/>
  <c r="C4054" i="51"/>
  <c r="D4054" i="51"/>
  <c r="E4054" i="51"/>
  <c r="C4055" i="51"/>
  <c r="D4055" i="51"/>
  <c r="E4055" i="51"/>
  <c r="C4056" i="51"/>
  <c r="D4056" i="51"/>
  <c r="E4056" i="51"/>
  <c r="C4057" i="51"/>
  <c r="D4057" i="51"/>
  <c r="E4057" i="51"/>
  <c r="C4058" i="51"/>
  <c r="D4058" i="51"/>
  <c r="E4058" i="51"/>
  <c r="C4059" i="51"/>
  <c r="D4059" i="51"/>
  <c r="E4059" i="51"/>
  <c r="C4060" i="51"/>
  <c r="D4060" i="51"/>
  <c r="E4060" i="51"/>
  <c r="C4061" i="51"/>
  <c r="D4061" i="51"/>
  <c r="E4061" i="51"/>
  <c r="C4062" i="51"/>
  <c r="D4062" i="51"/>
  <c r="E4062" i="51"/>
  <c r="C4063" i="51"/>
  <c r="D4063" i="51"/>
  <c r="E4063" i="51"/>
  <c r="C4064" i="51"/>
  <c r="D4064" i="51"/>
  <c r="E4064" i="51"/>
  <c r="C4065" i="51"/>
  <c r="D4065" i="51"/>
  <c r="E4065" i="51"/>
  <c r="C4066" i="51"/>
  <c r="D4066" i="51"/>
  <c r="E4066" i="51"/>
  <c r="C4067" i="51"/>
  <c r="D4067" i="51"/>
  <c r="E4067" i="51"/>
  <c r="C4068" i="51"/>
  <c r="D4068" i="51"/>
  <c r="E4068" i="51"/>
  <c r="C4069" i="51"/>
  <c r="D4069" i="51"/>
  <c r="E4069" i="51"/>
  <c r="C4070" i="51"/>
  <c r="D4070" i="51"/>
  <c r="E4070" i="51"/>
  <c r="C4071" i="51"/>
  <c r="D4071" i="51"/>
  <c r="E4071" i="51"/>
  <c r="C4072" i="51"/>
  <c r="D4072" i="51"/>
  <c r="E4072" i="51"/>
  <c r="C4073" i="51"/>
  <c r="D4073" i="51"/>
  <c r="E4073" i="51"/>
  <c r="C4074" i="51"/>
  <c r="D4074" i="51"/>
  <c r="E4074" i="51"/>
  <c r="C4075" i="51"/>
  <c r="D4075" i="51"/>
  <c r="E4075" i="51"/>
  <c r="C4076" i="51"/>
  <c r="D4076" i="51"/>
  <c r="E4076" i="51"/>
  <c r="C4077" i="51"/>
  <c r="D4077" i="51"/>
  <c r="E4077" i="51"/>
  <c r="C4078" i="51"/>
  <c r="D4078" i="51"/>
  <c r="E4078" i="51"/>
  <c r="C4079" i="51"/>
  <c r="D4079" i="51"/>
  <c r="E4079" i="51"/>
  <c r="C4080" i="51"/>
  <c r="D4080" i="51"/>
  <c r="E4080" i="51"/>
  <c r="C4081" i="51"/>
  <c r="D4081" i="51"/>
  <c r="E4081" i="51"/>
  <c r="C4082" i="51"/>
  <c r="D4082" i="51"/>
  <c r="E4082" i="51"/>
  <c r="C4083" i="51"/>
  <c r="D4083" i="51"/>
  <c r="E4083" i="51"/>
  <c r="C4084" i="51"/>
  <c r="D4084" i="51"/>
  <c r="E4084" i="51"/>
  <c r="C4085" i="51"/>
  <c r="D4085" i="51"/>
  <c r="E4085" i="51"/>
  <c r="C4086" i="51"/>
  <c r="D4086" i="51"/>
  <c r="E4086" i="51"/>
  <c r="C4087" i="51"/>
  <c r="D4087" i="51"/>
  <c r="E4087" i="51"/>
  <c r="C4088" i="51"/>
  <c r="D4088" i="51"/>
  <c r="E4088" i="51"/>
  <c r="C4089" i="51"/>
  <c r="D4089" i="51"/>
  <c r="E4089" i="51"/>
  <c r="C4090" i="51"/>
  <c r="D4090" i="51"/>
  <c r="E4090" i="51"/>
  <c r="C4091" i="51"/>
  <c r="D4091" i="51"/>
  <c r="E4091" i="51"/>
  <c r="C4092" i="51"/>
  <c r="D4092" i="51"/>
  <c r="E4092" i="51"/>
  <c r="C4093" i="51"/>
  <c r="D4093" i="51"/>
  <c r="E4093" i="51"/>
  <c r="C4094" i="51"/>
  <c r="D4094" i="51"/>
  <c r="E4094" i="51"/>
  <c r="C4095" i="51"/>
  <c r="D4095" i="51"/>
  <c r="E4095" i="51"/>
  <c r="C4096" i="51"/>
  <c r="D4096" i="51"/>
  <c r="E4096" i="51"/>
  <c r="C4097" i="51"/>
  <c r="D4097" i="51"/>
  <c r="E4097" i="51"/>
  <c r="C4098" i="51"/>
  <c r="D4098" i="51"/>
  <c r="E4098" i="51"/>
  <c r="C4099" i="51"/>
  <c r="D4099" i="51"/>
  <c r="E4099" i="51"/>
  <c r="C4100" i="51"/>
  <c r="D4100" i="51"/>
  <c r="E4100" i="51"/>
  <c r="C4101" i="51"/>
  <c r="D4101" i="51"/>
  <c r="E4101" i="51"/>
  <c r="C4102" i="51"/>
  <c r="D4102" i="51"/>
  <c r="E4102" i="51"/>
  <c r="C4103" i="51"/>
  <c r="D4103" i="51"/>
  <c r="E4103" i="51"/>
  <c r="C4104" i="51"/>
  <c r="D4104" i="51"/>
  <c r="E4104" i="51"/>
  <c r="C4105" i="51"/>
  <c r="D4105" i="51"/>
  <c r="E4105" i="51"/>
  <c r="C4106" i="51"/>
  <c r="D4106" i="51"/>
  <c r="E4106" i="51"/>
  <c r="C4107" i="51"/>
  <c r="D4107" i="51"/>
  <c r="E4107" i="51"/>
  <c r="C4108" i="51"/>
  <c r="D4108" i="51"/>
  <c r="E4108" i="51"/>
  <c r="C4109" i="51"/>
  <c r="D4109" i="51"/>
  <c r="E4109" i="51"/>
  <c r="C4110" i="51"/>
  <c r="D4110" i="51"/>
  <c r="E4110" i="51"/>
  <c r="C4111" i="51"/>
  <c r="D4111" i="51"/>
  <c r="E4111" i="51"/>
  <c r="C4112" i="51"/>
  <c r="D4112" i="51"/>
  <c r="E4112" i="51"/>
  <c r="C4113" i="51"/>
  <c r="D4113" i="51"/>
  <c r="E4113" i="51"/>
  <c r="C4114" i="51"/>
  <c r="D4114" i="51"/>
  <c r="E4114" i="51"/>
  <c r="C4115" i="51"/>
  <c r="D4115" i="51"/>
  <c r="E4115" i="51"/>
  <c r="C4116" i="51"/>
  <c r="D4116" i="51"/>
  <c r="E4116" i="51"/>
  <c r="C4117" i="51"/>
  <c r="D4117" i="51"/>
  <c r="E4117" i="51"/>
  <c r="C4118" i="51"/>
  <c r="D4118" i="51"/>
  <c r="E4118" i="51"/>
  <c r="C4119" i="51"/>
  <c r="D4119" i="51"/>
  <c r="E4119" i="51"/>
  <c r="C4120" i="51"/>
  <c r="D4120" i="51"/>
  <c r="E4120" i="51"/>
  <c r="C4121" i="51"/>
  <c r="D4121" i="51"/>
  <c r="E4121" i="51"/>
  <c r="C4122" i="51"/>
  <c r="D4122" i="51"/>
  <c r="E4122" i="51"/>
  <c r="C4123" i="51"/>
  <c r="D4123" i="51"/>
  <c r="E4123" i="51"/>
  <c r="C4124" i="51"/>
  <c r="D4124" i="51"/>
  <c r="E4124" i="51"/>
  <c r="C4125" i="51"/>
  <c r="D4125" i="51"/>
  <c r="E4125" i="51"/>
  <c r="C4126" i="51"/>
  <c r="D4126" i="51"/>
  <c r="E4126" i="51"/>
  <c r="C4127" i="51"/>
  <c r="D4127" i="51"/>
  <c r="E4127" i="51"/>
  <c r="C4128" i="51"/>
  <c r="D4128" i="51"/>
  <c r="E4128" i="51"/>
  <c r="C4129" i="51"/>
  <c r="D4129" i="51"/>
  <c r="E4129" i="51"/>
  <c r="C4130" i="51"/>
  <c r="D4130" i="51"/>
  <c r="E4130" i="51"/>
  <c r="C4131" i="51"/>
  <c r="D4131" i="51"/>
  <c r="E4131" i="51"/>
  <c r="C4132" i="51"/>
  <c r="D4132" i="51"/>
  <c r="E4132" i="51"/>
  <c r="C4133" i="51"/>
  <c r="D4133" i="51"/>
  <c r="E4133" i="51"/>
  <c r="C4134" i="51"/>
  <c r="D4134" i="51"/>
  <c r="E4134" i="51"/>
  <c r="C4135" i="51"/>
  <c r="D4135" i="51"/>
  <c r="E4135" i="51"/>
  <c r="C4136" i="51"/>
  <c r="D4136" i="51"/>
  <c r="E4136" i="51"/>
  <c r="C4137" i="51"/>
  <c r="D4137" i="51"/>
  <c r="E4137" i="51"/>
  <c r="C4138" i="51"/>
  <c r="D4138" i="51"/>
  <c r="E4138" i="51"/>
  <c r="C4139" i="51"/>
  <c r="D4139" i="51"/>
  <c r="E4139" i="51"/>
  <c r="C4140" i="51"/>
  <c r="D4140" i="51"/>
  <c r="E4140" i="51"/>
  <c r="C4141" i="51"/>
  <c r="D4141" i="51"/>
  <c r="E4141" i="51"/>
  <c r="C4142" i="51"/>
  <c r="D4142" i="51"/>
  <c r="E4142" i="51"/>
  <c r="C4143" i="51"/>
  <c r="D4143" i="51"/>
  <c r="E4143" i="51"/>
  <c r="C4144" i="51"/>
  <c r="D4144" i="51"/>
  <c r="E4144" i="51"/>
  <c r="C4145" i="51"/>
  <c r="D4145" i="51"/>
  <c r="E4145" i="51"/>
  <c r="C4146" i="51"/>
  <c r="D4146" i="51"/>
  <c r="E4146" i="51"/>
  <c r="C4147" i="51"/>
  <c r="D4147" i="51"/>
  <c r="E4147" i="51"/>
  <c r="C4148" i="51"/>
  <c r="D4148" i="51"/>
  <c r="E4148" i="51"/>
  <c r="C4149" i="51"/>
  <c r="D4149" i="51"/>
  <c r="E4149" i="51"/>
  <c r="C4150" i="51"/>
  <c r="D4150" i="51"/>
  <c r="E4150" i="51"/>
  <c r="C4151" i="51"/>
  <c r="D4151" i="51"/>
  <c r="E4151" i="51"/>
  <c r="C4152" i="51"/>
  <c r="D4152" i="51"/>
  <c r="E4152" i="51"/>
  <c r="C4153" i="51"/>
  <c r="D4153" i="51"/>
  <c r="E4153" i="51"/>
  <c r="C4154" i="51"/>
  <c r="D4154" i="51"/>
  <c r="E4154" i="51"/>
  <c r="C4155" i="51"/>
  <c r="D4155" i="51"/>
  <c r="E4155" i="51"/>
  <c r="C4156" i="51"/>
  <c r="D4156" i="51"/>
  <c r="E4156" i="51"/>
  <c r="C4157" i="51"/>
  <c r="D4157" i="51"/>
  <c r="E4157" i="51"/>
  <c r="C4158" i="51"/>
  <c r="D4158" i="51"/>
  <c r="E4158" i="51"/>
  <c r="C4159" i="51"/>
  <c r="D4159" i="51"/>
  <c r="E4159" i="51"/>
  <c r="C4160" i="51"/>
  <c r="D4160" i="51"/>
  <c r="E4160" i="51"/>
  <c r="C4161" i="51"/>
  <c r="D4161" i="51"/>
  <c r="E4161" i="51"/>
  <c r="C4162" i="51"/>
  <c r="D4162" i="51"/>
  <c r="E4162" i="51"/>
  <c r="C4163" i="51"/>
  <c r="D4163" i="51"/>
  <c r="E4163" i="51"/>
  <c r="C4164" i="51"/>
  <c r="D4164" i="51"/>
  <c r="E4164" i="51"/>
  <c r="C4165" i="51"/>
  <c r="D4165" i="51"/>
  <c r="E4165" i="51"/>
  <c r="C4166" i="51"/>
  <c r="D4166" i="51"/>
  <c r="E4166" i="51"/>
  <c r="C4167" i="51"/>
  <c r="D4167" i="51"/>
  <c r="E4167" i="51"/>
  <c r="C4168" i="51"/>
  <c r="D4168" i="51"/>
  <c r="E4168" i="51"/>
  <c r="C4169" i="51"/>
  <c r="D4169" i="51"/>
  <c r="E4169" i="51"/>
  <c r="C4170" i="51"/>
  <c r="D4170" i="51"/>
  <c r="E4170" i="51"/>
  <c r="C4171" i="51"/>
  <c r="D4171" i="51"/>
  <c r="E4171" i="51"/>
  <c r="C4172" i="51"/>
  <c r="D4172" i="51"/>
  <c r="E4172" i="51"/>
  <c r="C4173" i="51"/>
  <c r="D4173" i="51"/>
  <c r="E4173" i="51"/>
  <c r="C4174" i="51"/>
  <c r="D4174" i="51"/>
  <c r="E4174" i="51"/>
  <c r="C4175" i="51"/>
  <c r="D4175" i="51"/>
  <c r="E4175" i="51"/>
  <c r="C4176" i="51"/>
  <c r="D4176" i="51"/>
  <c r="E4176" i="51"/>
  <c r="C4177" i="51"/>
  <c r="D4177" i="51"/>
  <c r="E4177" i="51"/>
  <c r="C4178" i="51"/>
  <c r="D4178" i="51"/>
  <c r="E4178" i="51"/>
  <c r="C4179" i="51"/>
  <c r="D4179" i="51"/>
  <c r="E4179" i="51"/>
  <c r="C4180" i="51"/>
  <c r="D4180" i="51"/>
  <c r="E4180" i="51"/>
  <c r="C4181" i="51"/>
  <c r="D4181" i="51"/>
  <c r="E4181" i="51"/>
  <c r="C4182" i="51"/>
  <c r="D4182" i="51"/>
  <c r="E4182" i="51"/>
  <c r="C4183" i="51"/>
  <c r="D4183" i="51"/>
  <c r="E4183" i="51"/>
  <c r="C4184" i="51"/>
  <c r="D4184" i="51"/>
  <c r="E4184" i="51"/>
  <c r="C4185" i="51"/>
  <c r="D4185" i="51"/>
  <c r="E4185" i="51"/>
  <c r="C4186" i="51"/>
  <c r="D4186" i="51"/>
  <c r="E4186" i="51"/>
  <c r="C4187" i="51"/>
  <c r="D4187" i="51"/>
  <c r="E4187" i="51"/>
  <c r="C4188" i="51"/>
  <c r="D4188" i="51"/>
  <c r="E4188" i="51"/>
  <c r="C4189" i="51"/>
  <c r="D4189" i="51"/>
  <c r="E4189" i="51"/>
  <c r="C4190" i="51"/>
  <c r="D4190" i="51"/>
  <c r="E4190" i="51"/>
  <c r="C4191" i="51"/>
  <c r="D4191" i="51"/>
  <c r="E4191" i="51"/>
  <c r="C4192" i="51"/>
  <c r="D4192" i="51"/>
  <c r="E4192" i="51"/>
  <c r="C4193" i="51"/>
  <c r="D4193" i="51"/>
  <c r="E4193" i="51"/>
  <c r="C4194" i="51"/>
  <c r="D4194" i="51"/>
  <c r="E4194" i="51"/>
  <c r="C4195" i="51"/>
  <c r="D4195" i="51"/>
  <c r="E4195" i="51"/>
  <c r="C4196" i="51"/>
  <c r="D4196" i="51"/>
  <c r="E4196" i="51"/>
  <c r="C4197" i="51"/>
  <c r="D4197" i="51"/>
  <c r="E4197" i="51"/>
  <c r="C4198" i="51"/>
  <c r="D4198" i="51"/>
  <c r="E4198" i="51"/>
  <c r="C4199" i="51"/>
  <c r="D4199" i="51"/>
  <c r="E4199" i="51"/>
  <c r="C4200" i="51"/>
  <c r="D4200" i="51"/>
  <c r="E4200" i="51"/>
  <c r="C4201" i="51"/>
  <c r="D4201" i="51"/>
  <c r="E4201" i="51"/>
  <c r="C4202" i="51"/>
  <c r="D4202" i="51"/>
  <c r="E4202" i="51"/>
  <c r="C4203" i="51"/>
  <c r="D4203" i="51"/>
  <c r="E4203" i="51"/>
  <c r="C4204" i="51"/>
  <c r="D4204" i="51"/>
  <c r="E4204" i="51"/>
  <c r="C4205" i="51"/>
  <c r="D4205" i="51"/>
  <c r="E4205" i="51"/>
  <c r="C4206" i="51"/>
  <c r="D4206" i="51"/>
  <c r="E4206" i="51"/>
  <c r="C4207" i="51"/>
  <c r="D4207" i="51"/>
  <c r="E4207" i="51"/>
  <c r="C4208" i="51"/>
  <c r="D4208" i="51"/>
  <c r="E4208" i="51"/>
  <c r="C4209" i="51"/>
  <c r="D4209" i="51"/>
  <c r="E4209" i="51"/>
  <c r="C4210" i="51"/>
  <c r="D4210" i="51"/>
  <c r="E4210" i="51"/>
  <c r="C4211" i="51"/>
  <c r="D4211" i="51"/>
  <c r="E4211" i="51"/>
  <c r="C4212" i="51"/>
  <c r="D4212" i="51"/>
  <c r="E4212" i="51"/>
  <c r="C4213" i="51"/>
  <c r="D4213" i="51"/>
  <c r="E4213" i="51"/>
  <c r="C4214" i="51"/>
  <c r="D4214" i="51"/>
  <c r="E4214" i="51"/>
  <c r="C4215" i="51"/>
  <c r="D4215" i="51"/>
  <c r="E4215" i="51"/>
  <c r="C4216" i="51"/>
  <c r="D4216" i="51"/>
  <c r="E4216" i="51"/>
  <c r="C4217" i="51"/>
  <c r="D4217" i="51"/>
  <c r="E4217" i="51"/>
  <c r="C4218" i="51"/>
  <c r="D4218" i="51"/>
  <c r="E4218" i="51"/>
  <c r="C4219" i="51"/>
  <c r="D4219" i="51"/>
  <c r="E4219" i="51"/>
  <c r="C4220" i="51"/>
  <c r="D4220" i="51"/>
  <c r="E4220" i="51"/>
  <c r="C4221" i="51"/>
  <c r="D4221" i="51"/>
  <c r="E4221" i="51"/>
  <c r="C4222" i="51"/>
  <c r="D4222" i="51"/>
  <c r="E4222" i="51"/>
  <c r="C4223" i="51"/>
  <c r="D4223" i="51"/>
  <c r="E4223" i="51"/>
  <c r="C4224" i="51"/>
  <c r="D4224" i="51"/>
  <c r="E4224" i="51"/>
  <c r="C4225" i="51"/>
  <c r="D4225" i="51"/>
  <c r="E4225" i="51"/>
  <c r="C4226" i="51"/>
  <c r="D4226" i="51"/>
  <c r="E4226" i="51"/>
  <c r="C4227" i="51"/>
  <c r="D4227" i="51"/>
  <c r="E4227" i="51"/>
  <c r="C4228" i="51"/>
  <c r="D4228" i="51"/>
  <c r="E4228" i="51"/>
  <c r="C4229" i="51"/>
  <c r="D4229" i="51"/>
  <c r="E4229" i="51"/>
  <c r="C4230" i="51"/>
  <c r="D4230" i="51"/>
  <c r="E4230" i="51"/>
  <c r="C4231" i="51"/>
  <c r="D4231" i="51"/>
  <c r="E4231" i="51"/>
  <c r="C4232" i="51"/>
  <c r="D4232" i="51"/>
  <c r="E4232" i="51"/>
  <c r="C4233" i="51"/>
  <c r="D4233" i="51"/>
  <c r="E4233" i="51"/>
  <c r="C4234" i="51"/>
  <c r="D4234" i="51"/>
  <c r="E4234" i="51"/>
  <c r="C4235" i="51"/>
  <c r="D4235" i="51"/>
  <c r="E4235" i="51"/>
  <c r="C4236" i="51"/>
  <c r="D4236" i="51"/>
  <c r="E4236" i="51"/>
  <c r="C4237" i="51"/>
  <c r="D4237" i="51"/>
  <c r="E4237" i="51"/>
  <c r="C4238" i="51"/>
  <c r="D4238" i="51"/>
  <c r="E4238" i="51"/>
  <c r="C4239" i="51"/>
  <c r="D4239" i="51"/>
  <c r="E4239" i="51"/>
  <c r="C4240" i="51"/>
  <c r="D4240" i="51"/>
  <c r="E4240" i="51"/>
  <c r="C4241" i="51"/>
  <c r="D4241" i="51"/>
  <c r="E4241" i="51"/>
  <c r="C4242" i="51"/>
  <c r="D4242" i="51"/>
  <c r="E4242" i="51"/>
  <c r="C4243" i="51"/>
  <c r="D4243" i="51"/>
  <c r="E4243" i="51"/>
  <c r="C4244" i="51"/>
  <c r="D4244" i="51"/>
  <c r="E4244" i="51"/>
  <c r="C4245" i="51"/>
  <c r="D4245" i="51"/>
  <c r="E4245" i="51"/>
  <c r="C4246" i="51"/>
  <c r="D4246" i="51"/>
  <c r="E4246" i="51"/>
  <c r="C4247" i="51"/>
  <c r="D4247" i="51"/>
  <c r="E4247" i="51"/>
  <c r="C4248" i="51"/>
  <c r="D4248" i="51"/>
  <c r="E4248" i="51"/>
  <c r="C4249" i="51"/>
  <c r="D4249" i="51"/>
  <c r="E4249" i="51"/>
  <c r="C4250" i="51"/>
  <c r="D4250" i="51"/>
  <c r="E4250" i="51"/>
  <c r="C4251" i="51"/>
  <c r="D4251" i="51"/>
  <c r="E4251" i="51"/>
  <c r="C4252" i="51"/>
  <c r="D4252" i="51"/>
  <c r="E4252" i="51"/>
  <c r="C4253" i="51"/>
  <c r="D4253" i="51"/>
  <c r="E4253" i="51"/>
  <c r="C4254" i="51"/>
  <c r="D4254" i="51"/>
  <c r="E4254" i="51"/>
  <c r="C4255" i="51"/>
  <c r="D4255" i="51"/>
  <c r="E4255" i="51"/>
  <c r="C4256" i="51"/>
  <c r="D4256" i="51"/>
  <c r="E4256" i="51"/>
  <c r="C4257" i="51"/>
  <c r="D4257" i="51"/>
  <c r="E4257" i="51"/>
  <c r="C4258" i="51"/>
  <c r="D4258" i="51"/>
  <c r="E4258" i="51"/>
  <c r="C4259" i="51"/>
  <c r="D4259" i="51"/>
  <c r="E4259" i="51"/>
  <c r="C4260" i="51"/>
  <c r="D4260" i="51"/>
  <c r="E4260" i="51"/>
  <c r="C4261" i="51"/>
  <c r="D4261" i="51"/>
  <c r="E4261" i="51"/>
  <c r="C4262" i="51"/>
  <c r="D4262" i="51"/>
  <c r="E4262" i="51"/>
  <c r="C4263" i="51"/>
  <c r="D4263" i="51"/>
  <c r="E4263" i="51"/>
  <c r="C4264" i="51"/>
  <c r="D4264" i="51"/>
  <c r="E4264" i="51"/>
  <c r="C4265" i="51"/>
  <c r="D4265" i="51"/>
  <c r="E4265" i="51"/>
  <c r="C4266" i="51"/>
  <c r="D4266" i="51"/>
  <c r="E4266" i="51"/>
  <c r="C4267" i="51"/>
  <c r="D4267" i="51"/>
  <c r="E4267" i="51"/>
  <c r="C4268" i="51"/>
  <c r="D4268" i="51"/>
  <c r="E4268" i="51"/>
  <c r="C4269" i="51"/>
  <c r="D4269" i="51"/>
  <c r="E4269" i="51"/>
  <c r="C4270" i="51"/>
  <c r="D4270" i="51"/>
  <c r="E4270" i="51"/>
  <c r="C4271" i="51"/>
  <c r="D4271" i="51"/>
  <c r="E4271" i="51"/>
  <c r="C4272" i="51"/>
  <c r="D4272" i="51"/>
  <c r="E4272" i="51"/>
  <c r="C4273" i="51"/>
  <c r="D4273" i="51"/>
  <c r="E4273" i="51"/>
  <c r="C4274" i="51"/>
  <c r="D4274" i="51"/>
  <c r="E4274" i="51"/>
  <c r="C4275" i="51"/>
  <c r="D4275" i="51"/>
  <c r="E4275" i="51"/>
  <c r="C4276" i="51"/>
  <c r="D4276" i="51"/>
  <c r="E4276" i="51"/>
  <c r="C4277" i="51"/>
  <c r="D4277" i="51"/>
  <c r="E4277" i="51"/>
  <c r="C4278" i="51"/>
  <c r="D4278" i="51"/>
  <c r="E4278" i="51"/>
  <c r="C4279" i="51"/>
  <c r="D4279" i="51"/>
  <c r="E4279" i="51"/>
  <c r="C4280" i="51"/>
  <c r="D4280" i="51"/>
  <c r="E4280" i="51"/>
  <c r="C4281" i="51"/>
  <c r="D4281" i="51"/>
  <c r="E4281" i="51"/>
  <c r="C4282" i="51"/>
  <c r="D4282" i="51"/>
  <c r="E4282" i="51"/>
  <c r="C4283" i="51"/>
  <c r="D4283" i="51"/>
  <c r="E4283" i="51"/>
  <c r="C4284" i="51"/>
  <c r="D4284" i="51"/>
  <c r="E4284" i="51"/>
  <c r="C4285" i="51"/>
  <c r="D4285" i="51"/>
  <c r="E4285" i="51"/>
  <c r="C4286" i="51"/>
  <c r="D4286" i="51"/>
  <c r="E4286" i="51"/>
  <c r="C4287" i="51"/>
  <c r="D4287" i="51"/>
  <c r="E4287" i="51"/>
  <c r="C4288" i="51"/>
  <c r="D4288" i="51"/>
  <c r="E4288" i="51"/>
  <c r="C4289" i="51"/>
  <c r="D4289" i="51"/>
  <c r="E4289" i="51"/>
  <c r="C4290" i="51"/>
  <c r="D4290" i="51"/>
  <c r="E4290" i="51"/>
  <c r="C4291" i="51"/>
  <c r="D4291" i="51"/>
  <c r="E4291" i="51"/>
  <c r="C4292" i="51"/>
  <c r="D4292" i="51"/>
  <c r="E4292" i="51"/>
  <c r="C4293" i="51"/>
  <c r="D4293" i="51"/>
  <c r="E4293" i="51"/>
  <c r="C4294" i="51"/>
  <c r="D4294" i="51"/>
  <c r="E4294" i="51"/>
  <c r="C4295" i="51"/>
  <c r="D4295" i="51"/>
  <c r="E4295" i="51"/>
  <c r="C4296" i="51"/>
  <c r="D4296" i="51"/>
  <c r="E4296" i="51"/>
  <c r="C4297" i="51"/>
  <c r="D4297" i="51"/>
  <c r="E4297" i="51"/>
  <c r="C4298" i="51"/>
  <c r="D4298" i="51"/>
  <c r="E4298" i="51"/>
  <c r="C4299" i="51"/>
  <c r="D4299" i="51"/>
  <c r="E4299" i="51"/>
  <c r="C4300" i="51"/>
  <c r="D4300" i="51"/>
  <c r="E4300" i="51"/>
  <c r="C4301" i="51"/>
  <c r="D4301" i="51"/>
  <c r="E4301" i="51"/>
  <c r="C4302" i="51"/>
  <c r="D4302" i="51"/>
  <c r="E4302" i="51"/>
  <c r="C4303" i="51"/>
  <c r="D4303" i="51"/>
  <c r="E4303" i="51"/>
  <c r="C4304" i="51"/>
  <c r="D4304" i="51"/>
  <c r="E4304" i="51"/>
  <c r="C4305" i="51"/>
  <c r="D4305" i="51"/>
  <c r="E4305" i="51"/>
  <c r="C4306" i="51"/>
  <c r="D4306" i="51"/>
  <c r="E4306" i="51"/>
  <c r="C4307" i="51"/>
  <c r="D4307" i="51"/>
  <c r="E4307" i="51"/>
  <c r="C4308" i="51"/>
  <c r="D4308" i="51"/>
  <c r="E4308" i="51"/>
  <c r="C4309" i="51"/>
  <c r="D4309" i="51"/>
  <c r="E4309" i="51"/>
  <c r="C4310" i="51"/>
  <c r="D4310" i="51"/>
  <c r="E4310" i="51"/>
  <c r="C4311" i="51"/>
  <c r="D4311" i="51"/>
  <c r="E4311" i="51"/>
  <c r="C4312" i="51"/>
  <c r="D4312" i="51"/>
  <c r="E4312" i="51"/>
  <c r="C4313" i="51"/>
  <c r="D4313" i="51"/>
  <c r="E4313" i="51"/>
  <c r="C4314" i="51"/>
  <c r="D4314" i="51"/>
  <c r="E4314" i="51"/>
  <c r="C4315" i="51"/>
  <c r="D4315" i="51"/>
  <c r="E4315" i="51"/>
  <c r="C4316" i="51"/>
  <c r="D4316" i="51"/>
  <c r="E4316" i="51"/>
  <c r="C4317" i="51"/>
  <c r="D4317" i="51"/>
  <c r="E4317" i="51"/>
  <c r="C4318" i="51"/>
  <c r="D4318" i="51"/>
  <c r="E4318" i="51"/>
  <c r="C4319" i="51"/>
  <c r="D4319" i="51"/>
  <c r="E4319" i="51"/>
  <c r="C4320" i="51"/>
  <c r="D4320" i="51"/>
  <c r="E4320" i="51"/>
  <c r="C4321" i="51"/>
  <c r="D4321" i="51"/>
  <c r="E4321" i="51"/>
  <c r="C4322" i="51"/>
  <c r="D4322" i="51"/>
  <c r="E4322" i="51"/>
  <c r="C4323" i="51"/>
  <c r="D4323" i="51"/>
  <c r="E4323" i="51"/>
  <c r="C4324" i="51"/>
  <c r="D4324" i="51"/>
  <c r="E4324" i="51"/>
  <c r="C4325" i="51"/>
  <c r="D4325" i="51"/>
  <c r="E4325" i="51"/>
  <c r="C4326" i="51"/>
  <c r="D4326" i="51"/>
  <c r="E4326" i="51"/>
  <c r="C4327" i="51"/>
  <c r="D4327" i="51"/>
  <c r="E4327" i="51"/>
  <c r="C4328" i="51"/>
  <c r="D4328" i="51"/>
  <c r="E4328" i="51"/>
  <c r="C4329" i="51"/>
  <c r="D4329" i="51"/>
  <c r="E4329" i="51"/>
  <c r="C4330" i="51"/>
  <c r="D4330" i="51"/>
  <c r="E4330" i="51"/>
  <c r="C4331" i="51"/>
  <c r="D4331" i="51"/>
  <c r="E4331" i="51"/>
  <c r="C4332" i="51"/>
  <c r="D4332" i="51"/>
  <c r="E4332" i="51"/>
  <c r="C4333" i="51"/>
  <c r="D4333" i="51"/>
  <c r="E4333" i="51"/>
  <c r="C4334" i="51"/>
  <c r="D4334" i="51"/>
  <c r="E4334" i="51"/>
  <c r="C4335" i="51"/>
  <c r="D4335" i="51"/>
  <c r="E4335" i="51"/>
  <c r="C4336" i="51"/>
  <c r="D4336" i="51"/>
  <c r="E4336" i="51"/>
  <c r="C4337" i="51"/>
  <c r="D4337" i="51"/>
  <c r="E4337" i="51"/>
  <c r="C4338" i="51"/>
  <c r="D4338" i="51"/>
  <c r="E4338" i="51"/>
  <c r="C4339" i="51"/>
  <c r="D4339" i="51"/>
  <c r="E4339" i="51"/>
  <c r="C4340" i="51"/>
  <c r="D4340" i="51"/>
  <c r="E4340" i="51"/>
  <c r="C4341" i="51"/>
  <c r="D4341" i="51"/>
  <c r="E4341" i="51"/>
  <c r="C4342" i="51"/>
  <c r="D4342" i="51"/>
  <c r="E4342" i="51"/>
  <c r="C4343" i="51"/>
  <c r="D4343" i="51"/>
  <c r="E4343" i="51"/>
  <c r="C4344" i="51"/>
  <c r="D4344" i="51"/>
  <c r="E4344" i="51"/>
  <c r="C4345" i="51"/>
  <c r="D4345" i="51"/>
  <c r="E4345" i="51"/>
  <c r="C4346" i="51"/>
  <c r="D4346" i="51"/>
  <c r="E4346" i="51"/>
  <c r="C4347" i="51"/>
  <c r="D4347" i="51"/>
  <c r="E4347" i="51"/>
  <c r="C4348" i="51"/>
  <c r="D4348" i="51"/>
  <c r="E4348" i="51"/>
  <c r="C4349" i="51"/>
  <c r="D4349" i="51"/>
  <c r="E4349" i="51"/>
  <c r="C4350" i="51"/>
  <c r="D4350" i="51"/>
  <c r="E4350" i="51"/>
  <c r="C4351" i="51"/>
  <c r="D4351" i="51"/>
  <c r="E4351" i="51"/>
  <c r="C4352" i="51"/>
  <c r="D4352" i="51"/>
  <c r="E4352" i="51"/>
  <c r="C4353" i="51"/>
  <c r="D4353" i="51"/>
  <c r="E4353" i="51"/>
  <c r="C4354" i="51"/>
  <c r="D4354" i="51"/>
  <c r="E4354" i="51"/>
  <c r="C4355" i="51"/>
  <c r="D4355" i="51"/>
  <c r="E4355" i="51"/>
  <c r="C4356" i="51"/>
  <c r="D4356" i="51"/>
  <c r="E4356" i="51"/>
  <c r="C4357" i="51"/>
  <c r="D4357" i="51"/>
  <c r="E4357" i="51"/>
  <c r="C4358" i="51"/>
  <c r="D4358" i="51"/>
  <c r="E4358" i="51"/>
  <c r="C4359" i="51"/>
  <c r="D4359" i="51"/>
  <c r="E4359" i="51"/>
  <c r="C4360" i="51"/>
  <c r="D4360" i="51"/>
  <c r="E4360" i="51"/>
  <c r="C4361" i="51"/>
  <c r="D4361" i="51"/>
  <c r="E4361" i="51"/>
  <c r="C4362" i="51"/>
  <c r="D4362" i="51"/>
  <c r="E4362" i="51"/>
  <c r="C4363" i="51"/>
  <c r="D4363" i="51"/>
  <c r="E4363" i="51"/>
  <c r="C4364" i="51"/>
  <c r="D4364" i="51"/>
  <c r="E4364" i="51"/>
  <c r="C4365" i="51"/>
  <c r="D4365" i="51"/>
  <c r="E4365" i="51"/>
  <c r="C4366" i="51"/>
  <c r="D4366" i="51"/>
  <c r="E4366" i="51"/>
  <c r="C4367" i="51"/>
  <c r="D4367" i="51"/>
  <c r="E4367" i="51"/>
  <c r="C4368" i="51"/>
  <c r="D4368" i="51"/>
  <c r="E4368" i="51"/>
  <c r="C4369" i="51"/>
  <c r="D4369" i="51"/>
  <c r="E4369" i="51"/>
  <c r="C4370" i="51"/>
  <c r="D4370" i="51"/>
  <c r="E4370" i="51"/>
  <c r="C4371" i="51"/>
  <c r="D4371" i="51"/>
  <c r="E4371" i="51"/>
  <c r="C4372" i="51"/>
  <c r="D4372" i="51"/>
  <c r="E4372" i="51"/>
  <c r="C4373" i="51"/>
  <c r="D4373" i="51"/>
  <c r="E4373" i="51"/>
  <c r="C4374" i="51"/>
  <c r="D4374" i="51"/>
  <c r="E4374" i="51"/>
  <c r="C4375" i="51"/>
  <c r="D4375" i="51"/>
  <c r="E4375" i="51"/>
  <c r="C4376" i="51"/>
  <c r="D4376" i="51"/>
  <c r="E4376" i="51"/>
  <c r="C4377" i="51"/>
  <c r="D4377" i="51"/>
  <c r="E4377" i="51"/>
  <c r="C4378" i="51"/>
  <c r="D4378" i="51"/>
  <c r="E4378" i="51"/>
  <c r="C4379" i="51"/>
  <c r="D4379" i="51"/>
  <c r="E4379" i="51"/>
  <c r="C4380" i="51"/>
  <c r="D4380" i="51"/>
  <c r="E4380" i="51"/>
  <c r="C4381" i="51"/>
  <c r="D4381" i="51"/>
  <c r="E4381" i="51"/>
  <c r="C4382" i="51"/>
  <c r="D4382" i="51"/>
  <c r="E4382" i="51"/>
  <c r="C4383" i="51"/>
  <c r="D4383" i="51"/>
  <c r="E4383" i="51"/>
  <c r="C4384" i="51"/>
  <c r="D4384" i="51"/>
  <c r="E4384" i="51"/>
  <c r="C4385" i="51"/>
  <c r="D4385" i="51"/>
  <c r="E4385" i="51"/>
  <c r="C4386" i="51"/>
  <c r="D4386" i="51"/>
  <c r="E4386" i="51"/>
  <c r="C4387" i="51"/>
  <c r="D4387" i="51"/>
  <c r="E4387" i="51"/>
  <c r="C4388" i="51"/>
  <c r="D4388" i="51"/>
  <c r="E4388" i="51"/>
  <c r="C4389" i="51"/>
  <c r="D4389" i="51"/>
  <c r="E4389" i="51"/>
  <c r="C4390" i="51"/>
  <c r="D4390" i="51"/>
  <c r="E4390" i="51"/>
  <c r="C4391" i="51"/>
  <c r="D4391" i="51"/>
  <c r="E4391" i="51"/>
  <c r="C4392" i="51"/>
  <c r="D4392" i="51"/>
  <c r="E4392" i="51"/>
  <c r="C4393" i="51"/>
  <c r="D4393" i="51"/>
  <c r="E4393" i="51"/>
  <c r="C4394" i="51"/>
  <c r="D4394" i="51"/>
  <c r="E4394" i="51"/>
  <c r="C4395" i="51"/>
  <c r="D4395" i="51"/>
  <c r="E4395" i="51"/>
  <c r="C4396" i="51"/>
  <c r="D4396" i="51"/>
  <c r="E4396" i="51"/>
  <c r="C4397" i="51"/>
  <c r="D4397" i="51"/>
  <c r="E4397" i="51"/>
  <c r="C4398" i="51"/>
  <c r="D4398" i="51"/>
  <c r="E4398" i="51"/>
  <c r="C4399" i="51"/>
  <c r="D4399" i="51"/>
  <c r="E4399" i="51"/>
  <c r="C4400" i="51"/>
  <c r="D4400" i="51"/>
  <c r="E4400" i="51"/>
  <c r="C4401" i="51"/>
  <c r="D4401" i="51"/>
  <c r="E4401" i="51"/>
  <c r="C4402" i="51"/>
  <c r="D4402" i="51"/>
  <c r="E4402" i="51"/>
  <c r="C4403" i="51"/>
  <c r="D4403" i="51"/>
  <c r="E4403" i="51"/>
  <c r="C4404" i="51"/>
  <c r="D4404" i="51"/>
  <c r="E4404" i="51"/>
  <c r="C4405" i="51"/>
  <c r="D4405" i="51"/>
  <c r="E4405" i="51"/>
  <c r="C4406" i="51"/>
  <c r="D4406" i="51"/>
  <c r="E4406" i="51"/>
  <c r="C4407" i="51"/>
  <c r="D4407" i="51"/>
  <c r="E4407" i="51"/>
  <c r="C4408" i="51"/>
  <c r="D4408" i="51"/>
  <c r="E4408" i="51"/>
  <c r="C4409" i="51"/>
  <c r="D4409" i="51"/>
  <c r="E4409" i="51"/>
  <c r="C4410" i="51"/>
  <c r="D4410" i="51"/>
  <c r="E4410" i="51"/>
  <c r="C4411" i="51"/>
  <c r="D4411" i="51"/>
  <c r="E4411" i="51"/>
  <c r="C4412" i="51"/>
  <c r="D4412" i="51"/>
  <c r="E4412" i="51"/>
  <c r="C4413" i="51"/>
  <c r="D4413" i="51"/>
  <c r="E4413" i="51"/>
  <c r="C4414" i="51"/>
  <c r="D4414" i="51"/>
  <c r="E4414" i="51"/>
  <c r="C4415" i="51"/>
  <c r="D4415" i="51"/>
  <c r="E4415" i="51"/>
  <c r="C4416" i="51"/>
  <c r="D4416" i="51"/>
  <c r="E4416" i="51"/>
  <c r="C4417" i="51"/>
  <c r="D4417" i="51"/>
  <c r="E4417" i="51"/>
  <c r="C4418" i="51"/>
  <c r="D4418" i="51"/>
  <c r="E4418" i="51"/>
  <c r="C4419" i="51"/>
  <c r="D4419" i="51"/>
  <c r="E4419" i="51"/>
  <c r="C4420" i="51"/>
  <c r="D4420" i="51"/>
  <c r="E4420" i="51"/>
  <c r="C4421" i="51"/>
  <c r="D4421" i="51"/>
  <c r="E4421" i="51"/>
  <c r="C4422" i="51"/>
  <c r="D4422" i="51"/>
  <c r="E4422" i="51"/>
  <c r="C4423" i="51"/>
  <c r="D4423" i="51"/>
  <c r="E4423" i="51"/>
  <c r="C4424" i="51"/>
  <c r="D4424" i="51"/>
  <c r="E4424" i="51"/>
  <c r="C4425" i="51"/>
  <c r="D4425" i="51"/>
  <c r="E4425" i="51"/>
  <c r="C4426" i="51"/>
  <c r="D4426" i="51"/>
  <c r="E4426" i="51"/>
  <c r="C4427" i="51"/>
  <c r="D4427" i="51"/>
  <c r="E4427" i="51"/>
  <c r="C4428" i="51"/>
  <c r="D4428" i="51"/>
  <c r="E4428" i="51"/>
  <c r="C4429" i="51"/>
  <c r="D4429" i="51"/>
  <c r="E4429" i="51"/>
  <c r="C4430" i="51"/>
  <c r="D4430" i="51"/>
  <c r="E4430" i="51"/>
  <c r="C4431" i="51"/>
  <c r="D4431" i="51"/>
  <c r="E4431" i="51"/>
  <c r="C4432" i="51"/>
  <c r="D4432" i="51"/>
  <c r="E4432" i="51"/>
  <c r="C4433" i="51"/>
  <c r="D4433" i="51"/>
  <c r="E4433" i="51"/>
  <c r="C4434" i="51"/>
  <c r="D4434" i="51"/>
  <c r="E4434" i="51"/>
  <c r="C4435" i="51"/>
  <c r="D4435" i="51"/>
  <c r="E4435" i="51"/>
  <c r="C4436" i="51"/>
  <c r="D4436" i="51"/>
  <c r="E4436" i="51"/>
  <c r="C4437" i="51"/>
  <c r="D4437" i="51"/>
  <c r="E4437" i="51"/>
  <c r="C4438" i="51"/>
  <c r="D4438" i="51"/>
  <c r="E4438" i="51"/>
  <c r="C4439" i="51"/>
  <c r="D4439" i="51"/>
  <c r="E4439" i="51"/>
  <c r="C4440" i="51"/>
  <c r="D4440" i="51"/>
  <c r="E4440" i="51"/>
  <c r="C4441" i="51"/>
  <c r="D4441" i="51"/>
  <c r="E4441" i="51"/>
  <c r="C4442" i="51"/>
  <c r="D4442" i="51"/>
  <c r="E4442" i="51"/>
  <c r="C4443" i="51"/>
  <c r="D4443" i="51"/>
  <c r="E4443" i="51"/>
  <c r="C4444" i="51"/>
  <c r="D4444" i="51"/>
  <c r="E4444" i="51"/>
  <c r="C4445" i="51"/>
  <c r="D4445" i="51"/>
  <c r="E4445" i="51"/>
  <c r="C4446" i="51"/>
  <c r="D4446" i="51"/>
  <c r="E4446" i="51"/>
  <c r="C4447" i="51"/>
  <c r="D4447" i="51"/>
  <c r="E4447" i="51"/>
  <c r="C4448" i="51"/>
  <c r="D4448" i="51"/>
  <c r="E4448" i="51"/>
  <c r="C4449" i="51"/>
  <c r="D4449" i="51"/>
  <c r="E4449" i="51"/>
  <c r="C4450" i="51"/>
  <c r="D4450" i="51"/>
  <c r="E4450" i="51"/>
  <c r="C4451" i="51"/>
  <c r="D4451" i="51"/>
  <c r="E4451" i="51"/>
  <c r="C4452" i="51"/>
  <c r="D4452" i="51"/>
  <c r="E4452" i="51"/>
  <c r="C4453" i="51"/>
  <c r="D4453" i="51"/>
  <c r="E4453" i="51"/>
  <c r="C4454" i="51"/>
  <c r="D4454" i="51"/>
  <c r="E4454" i="51"/>
  <c r="C4455" i="51"/>
  <c r="D4455" i="51"/>
  <c r="E4455" i="51"/>
  <c r="C4456" i="51"/>
  <c r="D4456" i="51"/>
  <c r="E4456" i="51"/>
  <c r="C4457" i="51"/>
  <c r="D4457" i="51"/>
  <c r="E4457" i="51"/>
  <c r="C4458" i="51"/>
  <c r="D4458" i="51"/>
  <c r="E4458" i="51"/>
  <c r="C4459" i="51"/>
  <c r="D4459" i="51"/>
  <c r="E4459" i="51"/>
  <c r="C4460" i="51"/>
  <c r="D4460" i="51"/>
  <c r="E4460" i="51"/>
  <c r="C4461" i="51"/>
  <c r="D4461" i="51"/>
  <c r="E4461" i="51"/>
  <c r="C4462" i="51"/>
  <c r="D4462" i="51"/>
  <c r="E4462" i="51"/>
  <c r="C4463" i="51"/>
  <c r="D4463" i="51"/>
  <c r="E4463" i="51"/>
  <c r="C4464" i="51"/>
  <c r="D4464" i="51"/>
  <c r="E4464" i="51"/>
  <c r="C4465" i="51"/>
  <c r="D4465" i="51"/>
  <c r="E4465" i="51"/>
  <c r="C4466" i="51"/>
  <c r="D4466" i="51"/>
  <c r="E4466" i="51"/>
  <c r="C4467" i="51"/>
  <c r="D4467" i="51"/>
  <c r="E4467" i="51"/>
  <c r="C4468" i="51"/>
  <c r="D4468" i="51"/>
  <c r="E4468" i="51"/>
  <c r="C4469" i="51"/>
  <c r="D4469" i="51"/>
  <c r="E4469" i="51"/>
  <c r="C4470" i="51"/>
  <c r="D4470" i="51"/>
  <c r="E4470" i="51"/>
  <c r="C4471" i="51"/>
  <c r="D4471" i="51"/>
  <c r="E4471" i="51"/>
  <c r="C4472" i="51"/>
  <c r="D4472" i="51"/>
  <c r="E4472" i="51"/>
  <c r="C4473" i="51"/>
  <c r="D4473" i="51"/>
  <c r="E4473" i="51"/>
  <c r="C4474" i="51"/>
  <c r="D4474" i="51"/>
  <c r="E4474" i="51"/>
  <c r="C4475" i="51"/>
  <c r="D4475" i="51"/>
  <c r="E4475" i="51"/>
  <c r="C4476" i="51"/>
  <c r="D4476" i="51"/>
  <c r="E4476" i="51"/>
  <c r="C4477" i="51"/>
  <c r="D4477" i="51"/>
  <c r="E4477" i="51"/>
  <c r="C4478" i="51"/>
  <c r="D4478" i="51"/>
  <c r="E4478" i="51"/>
  <c r="C4479" i="51"/>
  <c r="D4479" i="51"/>
  <c r="E4479" i="51"/>
  <c r="C4480" i="51"/>
  <c r="D4480" i="51"/>
  <c r="E4480" i="51"/>
  <c r="C4481" i="51"/>
  <c r="D4481" i="51"/>
  <c r="E4481" i="51"/>
  <c r="C4482" i="51"/>
  <c r="D4482" i="51"/>
  <c r="E4482" i="51"/>
  <c r="C4483" i="51"/>
  <c r="D4483" i="51"/>
  <c r="E4483" i="51"/>
  <c r="C4484" i="51"/>
  <c r="D4484" i="51"/>
  <c r="E4484" i="51"/>
  <c r="C4485" i="51"/>
  <c r="D4485" i="51"/>
  <c r="E4485" i="51"/>
  <c r="C4486" i="51"/>
  <c r="D4486" i="51"/>
  <c r="E4486" i="51"/>
  <c r="C4487" i="51"/>
  <c r="D4487" i="51"/>
  <c r="E4487" i="51"/>
  <c r="C4488" i="51"/>
  <c r="D4488" i="51"/>
  <c r="E4488" i="51"/>
  <c r="C4489" i="51"/>
  <c r="D4489" i="51"/>
  <c r="E4489" i="51"/>
  <c r="C4490" i="51"/>
  <c r="D4490" i="51"/>
  <c r="E4490" i="51"/>
  <c r="C4491" i="51"/>
  <c r="D4491" i="51"/>
  <c r="E4491" i="51"/>
  <c r="C4492" i="51"/>
  <c r="D4492" i="51"/>
  <c r="E4492" i="51"/>
  <c r="C4493" i="51"/>
  <c r="D4493" i="51"/>
  <c r="E4493" i="51"/>
  <c r="C4494" i="51"/>
  <c r="D4494" i="51"/>
  <c r="E4494" i="51"/>
  <c r="C4495" i="51"/>
  <c r="D4495" i="51"/>
  <c r="E4495" i="51"/>
  <c r="C4496" i="51"/>
  <c r="D4496" i="51"/>
  <c r="E4496" i="51"/>
  <c r="C4497" i="51"/>
  <c r="D4497" i="51"/>
  <c r="E4497" i="51"/>
  <c r="C4498" i="51"/>
  <c r="D4498" i="51"/>
  <c r="E4498" i="51"/>
  <c r="C4499" i="51"/>
  <c r="D4499" i="51"/>
  <c r="E4499" i="51"/>
  <c r="C4500" i="51"/>
  <c r="D4500" i="51"/>
  <c r="E4500" i="51"/>
  <c r="E2" i="51"/>
  <c r="D2" i="51"/>
  <c r="C2" i="51"/>
  <c r="I642" i="55"/>
  <c r="G642" i="55"/>
  <c r="F642" i="55"/>
  <c r="I636" i="55"/>
  <c r="G636" i="55"/>
  <c r="F636" i="55"/>
  <c r="I618" i="55"/>
  <c r="G618" i="55"/>
  <c r="F618" i="55"/>
  <c r="I606" i="55"/>
  <c r="G606" i="55"/>
  <c r="F606" i="55"/>
  <c r="I589" i="55"/>
  <c r="G589" i="55"/>
  <c r="F589" i="55"/>
  <c r="I573" i="55"/>
  <c r="G573" i="55"/>
  <c r="F573" i="55"/>
  <c r="I568" i="55"/>
  <c r="G568" i="55"/>
  <c r="F568" i="55"/>
  <c r="I562" i="55"/>
  <c r="G562" i="55"/>
  <c r="F562" i="55"/>
  <c r="I556" i="55"/>
  <c r="G556" i="55"/>
  <c r="F556" i="55"/>
  <c r="I547" i="55"/>
  <c r="G547" i="55"/>
  <c r="F547" i="55"/>
  <c r="I532" i="55"/>
  <c r="G532" i="55"/>
  <c r="F532" i="55"/>
  <c r="I529" i="55"/>
  <c r="G529" i="55"/>
  <c r="F529" i="55"/>
  <c r="I526" i="55"/>
  <c r="G526" i="55"/>
  <c r="F526" i="55"/>
  <c r="I523" i="55"/>
  <c r="G523" i="55"/>
  <c r="F523" i="55"/>
  <c r="I520" i="55"/>
  <c r="G520" i="55"/>
  <c r="F520" i="55"/>
  <c r="I508" i="55"/>
  <c r="G508" i="55"/>
  <c r="F508" i="55"/>
  <c r="I503" i="55"/>
  <c r="G503" i="55"/>
  <c r="F503" i="55"/>
  <c r="I496" i="55"/>
  <c r="G496" i="55"/>
  <c r="F496" i="55"/>
  <c r="I490" i="55"/>
  <c r="G490" i="55"/>
  <c r="F490" i="55"/>
  <c r="I485" i="55"/>
  <c r="G485" i="55"/>
  <c r="F485" i="55"/>
  <c r="I472" i="55"/>
  <c r="G472" i="55"/>
  <c r="F472" i="55"/>
  <c r="I469" i="55"/>
  <c r="G469" i="55"/>
  <c r="F469" i="55"/>
  <c r="I466" i="55"/>
  <c r="G466" i="55"/>
  <c r="F466" i="55"/>
  <c r="I463" i="55"/>
  <c r="G463" i="55"/>
  <c r="F463" i="55"/>
  <c r="I460" i="55"/>
  <c r="G460" i="55"/>
  <c r="F460" i="55"/>
  <c r="I456" i="55"/>
  <c r="G456" i="55"/>
  <c r="F456" i="55"/>
  <c r="I449" i="55"/>
  <c r="G449" i="55"/>
  <c r="F449" i="55"/>
  <c r="I442" i="55"/>
  <c r="G442" i="55"/>
  <c r="F442" i="55"/>
  <c r="I430" i="55"/>
  <c r="G430" i="55"/>
  <c r="F430" i="55"/>
  <c r="I423" i="55"/>
  <c r="G423" i="55"/>
  <c r="F423" i="55"/>
  <c r="I408" i="55"/>
  <c r="G408" i="55"/>
  <c r="F408" i="55"/>
  <c r="I401" i="55"/>
  <c r="G401" i="55"/>
  <c r="F401" i="55"/>
  <c r="I398" i="55"/>
  <c r="G398" i="55"/>
  <c r="F398" i="55"/>
  <c r="I392" i="55"/>
  <c r="G392" i="55"/>
  <c r="F392" i="55"/>
  <c r="I382" i="55"/>
  <c r="G382" i="55"/>
  <c r="F382" i="55"/>
  <c r="I375" i="55"/>
  <c r="G375" i="55"/>
  <c r="F375" i="55"/>
  <c r="I370" i="55"/>
  <c r="G370" i="55"/>
  <c r="F370" i="55"/>
  <c r="I358" i="55"/>
  <c r="G358" i="55"/>
  <c r="F358" i="55"/>
  <c r="I354" i="55"/>
  <c r="G354" i="55"/>
  <c r="F354" i="55"/>
  <c r="I336" i="55"/>
  <c r="G336" i="55"/>
  <c r="F336" i="55"/>
  <c r="I333" i="55"/>
  <c r="G333" i="55"/>
  <c r="F333" i="55"/>
  <c r="I324" i="55"/>
  <c r="G324" i="55"/>
  <c r="F324" i="55"/>
  <c r="I315" i="55"/>
  <c r="G315" i="55"/>
  <c r="F315" i="55"/>
  <c r="I306" i="55"/>
  <c r="G306" i="55"/>
  <c r="F306" i="55"/>
  <c r="I297" i="55"/>
  <c r="G297" i="55"/>
  <c r="F297" i="55"/>
  <c r="I288" i="55"/>
  <c r="G288" i="55"/>
  <c r="F288" i="55"/>
  <c r="I279" i="55"/>
  <c r="G279" i="55"/>
  <c r="F279" i="55"/>
  <c r="I270" i="55"/>
  <c r="G270" i="55"/>
  <c r="F270" i="55"/>
  <c r="I260" i="55"/>
  <c r="G260" i="55"/>
  <c r="F260" i="55"/>
  <c r="I249" i="55"/>
  <c r="G249" i="55"/>
  <c r="F249" i="55"/>
  <c r="I236" i="55"/>
  <c r="G236" i="55"/>
  <c r="F236" i="55"/>
  <c r="I232" i="55"/>
  <c r="G232" i="55"/>
  <c r="F232" i="55"/>
  <c r="I227" i="55"/>
  <c r="G227" i="55"/>
  <c r="F227" i="55"/>
  <c r="I218" i="55"/>
  <c r="G218" i="55"/>
  <c r="F218" i="55"/>
  <c r="I202" i="55"/>
  <c r="G202" i="55"/>
  <c r="F202" i="55"/>
  <c r="I196" i="55"/>
  <c r="G196" i="55"/>
  <c r="F196" i="55"/>
  <c r="I187" i="55"/>
  <c r="G187" i="55"/>
  <c r="F187" i="55"/>
  <c r="I178" i="55"/>
  <c r="G178" i="55"/>
  <c r="F178" i="55"/>
  <c r="I171" i="55"/>
  <c r="G171" i="55"/>
  <c r="F171" i="55"/>
  <c r="I154" i="55"/>
  <c r="G154" i="55"/>
  <c r="F154" i="55"/>
  <c r="I147" i="55"/>
  <c r="G147" i="55"/>
  <c r="F147" i="55"/>
  <c r="I141" i="55"/>
  <c r="G141" i="55"/>
  <c r="F141" i="55"/>
  <c r="I127" i="55"/>
  <c r="G127" i="55"/>
  <c r="F127" i="55"/>
  <c r="I109" i="55"/>
  <c r="G109" i="55"/>
  <c r="F109" i="55"/>
  <c r="I105" i="55"/>
  <c r="G105" i="55"/>
  <c r="F105" i="55"/>
  <c r="I100" i="55"/>
  <c r="G100" i="55"/>
  <c r="F100" i="55"/>
  <c r="I95" i="55"/>
  <c r="G95" i="55"/>
  <c r="F95" i="55"/>
  <c r="I90" i="55"/>
  <c r="G90" i="55"/>
  <c r="F90" i="55"/>
  <c r="I85" i="55"/>
  <c r="G85" i="55"/>
  <c r="F85" i="55"/>
  <c r="I62" i="55"/>
  <c r="G62" i="55"/>
  <c r="F62" i="55"/>
  <c r="I59" i="55"/>
  <c r="G59" i="55"/>
  <c r="F59" i="55"/>
  <c r="I56" i="55"/>
  <c r="G56" i="55"/>
  <c r="F56" i="55"/>
  <c r="I53" i="55"/>
  <c r="G53" i="55"/>
  <c r="F53" i="55"/>
  <c r="I50" i="55"/>
  <c r="G50" i="55"/>
  <c r="F50" i="55"/>
  <c r="I47" i="55"/>
  <c r="G47" i="55"/>
  <c r="F47" i="55"/>
  <c r="I44" i="55"/>
  <c r="G44" i="55"/>
  <c r="F44" i="55"/>
  <c r="I41" i="55"/>
  <c r="G41" i="55"/>
  <c r="F41" i="55"/>
  <c r="I38" i="55"/>
  <c r="G38" i="55"/>
  <c r="F38" i="55"/>
  <c r="I35" i="55"/>
  <c r="G35" i="55"/>
  <c r="F35" i="55"/>
  <c r="I32" i="55"/>
  <c r="G32" i="55"/>
  <c r="F32" i="55"/>
  <c r="I29" i="55"/>
  <c r="G29" i="55"/>
  <c r="F29" i="55"/>
  <c r="I25" i="55"/>
  <c r="G25" i="55"/>
  <c r="F25" i="55"/>
  <c r="G504" i="55" l="1"/>
  <c r="G426" i="55"/>
  <c r="G325" i="55"/>
  <c r="G316" i="55"/>
  <c r="G307" i="55"/>
  <c r="G80" i="55"/>
  <c r="B3907" i="51"/>
  <c r="B3923" i="51"/>
  <c r="B3939" i="51"/>
  <c r="B3955" i="51"/>
  <c r="B3971" i="51"/>
  <c r="B3987" i="51"/>
  <c r="B4003" i="51"/>
  <c r="B4019" i="51"/>
  <c r="B4035" i="51"/>
  <c r="B4051" i="51"/>
  <c r="B4067" i="51"/>
  <c r="B4083" i="51"/>
  <c r="B4099" i="51"/>
  <c r="B4115" i="51"/>
  <c r="B4131" i="51"/>
  <c r="B4147" i="51"/>
  <c r="B4163" i="51"/>
  <c r="B4179" i="51"/>
  <c r="B4195" i="51"/>
  <c r="B4211" i="51"/>
  <c r="B4227" i="51"/>
  <c r="A1" i="51"/>
  <c r="B464" i="51" s="1"/>
  <c r="B4223" i="51" l="1"/>
  <c r="B4207" i="51"/>
  <c r="B4191" i="51"/>
  <c r="B4175" i="51"/>
  <c r="B4159" i="51"/>
  <c r="B4143" i="51"/>
  <c r="B4127" i="51"/>
  <c r="B4111" i="51"/>
  <c r="B4095" i="51"/>
  <c r="B4079" i="51"/>
  <c r="B4063" i="51"/>
  <c r="B4047" i="51"/>
  <c r="B4031" i="51"/>
  <c r="B4015" i="51"/>
  <c r="B3999" i="51"/>
  <c r="B3983" i="51"/>
  <c r="B3967" i="51"/>
  <c r="B3951" i="51"/>
  <c r="B3935" i="51"/>
  <c r="B3919" i="51"/>
  <c r="B3903" i="51"/>
  <c r="B3887" i="51"/>
  <c r="B3871" i="51"/>
  <c r="B3856" i="51"/>
  <c r="B4235" i="51"/>
  <c r="B4219" i="51"/>
  <c r="B4203" i="51"/>
  <c r="B4187" i="51"/>
  <c r="B4171" i="51"/>
  <c r="B4155" i="51"/>
  <c r="B4139" i="51"/>
  <c r="B4123" i="51"/>
  <c r="B4107" i="51"/>
  <c r="B4091" i="51"/>
  <c r="B4075" i="51"/>
  <c r="B4059" i="51"/>
  <c r="B4043" i="51"/>
  <c r="B4027" i="51"/>
  <c r="B4011" i="51"/>
  <c r="B3995" i="51"/>
  <c r="B3979" i="51"/>
  <c r="B3963" i="51"/>
  <c r="B3947" i="51"/>
  <c r="B3931" i="51"/>
  <c r="B3915" i="51"/>
  <c r="B3899" i="51"/>
  <c r="B3883" i="51"/>
  <c r="B3867" i="51"/>
  <c r="B3891" i="51"/>
  <c r="B3875" i="51"/>
  <c r="B3859" i="51"/>
  <c r="B4231" i="51"/>
  <c r="B4215" i="51"/>
  <c r="B4199" i="51"/>
  <c r="B4183" i="51"/>
  <c r="B4167" i="51"/>
  <c r="B4151" i="51"/>
  <c r="B4135" i="51"/>
  <c r="B4119" i="51"/>
  <c r="B4103" i="51"/>
  <c r="B4087" i="51"/>
  <c r="B4071" i="51"/>
  <c r="B4055" i="51"/>
  <c r="B4039" i="51"/>
  <c r="B4023" i="51"/>
  <c r="B4007" i="51"/>
  <c r="B3991" i="51"/>
  <c r="B3975" i="51"/>
  <c r="B3959" i="51"/>
  <c r="B3943" i="51"/>
  <c r="B3927" i="51"/>
  <c r="B3911" i="51"/>
  <c r="B3895" i="51"/>
  <c r="B3879" i="51"/>
  <c r="B3863" i="51"/>
  <c r="B3854" i="51"/>
  <c r="B3852" i="51"/>
  <c r="B3850" i="51"/>
  <c r="B3848" i="51"/>
  <c r="B3846" i="51"/>
  <c r="B3844" i="51"/>
  <c r="B3842" i="51"/>
  <c r="B3840" i="51"/>
  <c r="B3838" i="51"/>
  <c r="B3836" i="51"/>
  <c r="B3834" i="51"/>
  <c r="B3832" i="51"/>
  <c r="B3830" i="51"/>
  <c r="B3828" i="51"/>
  <c r="B3826" i="51"/>
  <c r="B3824" i="51"/>
  <c r="B3822" i="51"/>
  <c r="B3820" i="51"/>
  <c r="B3818" i="51"/>
  <c r="B3816" i="51"/>
  <c r="B3814" i="51"/>
  <c r="B3812" i="51"/>
  <c r="B3810" i="51"/>
  <c r="B3808" i="51"/>
  <c r="B3806" i="51"/>
  <c r="B3804" i="51"/>
  <c r="B3802" i="51"/>
  <c r="B3800" i="51"/>
  <c r="B3798" i="51"/>
  <c r="B3796" i="51"/>
  <c r="B3794" i="51"/>
  <c r="B3792" i="51"/>
  <c r="B3790" i="51"/>
  <c r="B3788" i="51"/>
  <c r="B3786" i="51"/>
  <c r="B3784" i="51"/>
  <c r="B3782" i="51"/>
  <c r="B3780" i="51"/>
  <c r="B3778" i="51"/>
  <c r="B3776" i="51"/>
  <c r="B3774" i="51"/>
  <c r="B3772" i="51"/>
  <c r="B3770" i="51"/>
  <c r="B3768" i="51"/>
  <c r="B3766" i="51"/>
  <c r="B3764" i="51"/>
  <c r="B3762" i="51"/>
  <c r="B3760" i="51"/>
  <c r="B3758" i="51"/>
  <c r="B3756" i="51"/>
  <c r="B3754" i="51"/>
  <c r="B3752" i="51"/>
  <c r="B3750" i="51"/>
  <c r="B3748" i="51"/>
  <c r="B3746" i="51"/>
  <c r="B3744" i="51"/>
  <c r="B3742" i="51"/>
  <c r="B3740" i="51"/>
  <c r="B3738" i="51"/>
  <c r="B3736" i="51"/>
  <c r="B3734" i="51"/>
  <c r="B3732" i="51"/>
  <c r="B3730" i="51"/>
  <c r="B3728" i="51"/>
  <c r="B3726" i="51"/>
  <c r="B3724" i="51"/>
  <c r="B3722" i="51"/>
  <c r="B3720" i="51"/>
  <c r="B3718" i="51"/>
  <c r="B3716" i="51"/>
  <c r="B3714" i="51"/>
  <c r="B3712" i="51"/>
  <c r="B3710" i="51"/>
  <c r="B3708" i="51"/>
  <c r="B3706" i="51"/>
  <c r="B3704" i="51"/>
  <c r="B3702" i="51"/>
  <c r="B3700" i="51"/>
  <c r="B3698" i="51"/>
  <c r="B3696" i="51"/>
  <c r="B3694" i="51"/>
  <c r="B3692" i="51"/>
  <c r="B3690" i="51"/>
  <c r="B3688" i="51"/>
  <c r="B3686" i="51"/>
  <c r="B3684" i="51"/>
  <c r="B3682" i="51"/>
  <c r="B3680" i="51"/>
  <c r="B3678" i="51"/>
  <c r="B3676" i="51"/>
  <c r="B3674" i="51"/>
  <c r="B3672" i="51"/>
  <c r="B3670" i="51"/>
  <c r="B3668" i="51"/>
  <c r="B3666" i="51"/>
  <c r="B3664" i="51"/>
  <c r="B3662" i="51"/>
  <c r="B3660" i="51"/>
  <c r="B3658" i="51"/>
  <c r="B3656" i="51"/>
  <c r="B3654" i="51"/>
  <c r="B3652" i="51"/>
  <c r="B3650" i="51"/>
  <c r="B3648" i="51"/>
  <c r="B3646" i="51"/>
  <c r="B3644" i="51"/>
  <c r="B3642" i="51"/>
  <c r="B3640" i="51"/>
  <c r="B3638" i="51"/>
  <c r="B3636" i="51"/>
  <c r="B3634" i="51"/>
  <c r="B3632" i="51"/>
  <c r="B3630" i="51"/>
  <c r="B3628" i="51"/>
  <c r="B3626" i="51"/>
  <c r="B3624" i="51"/>
  <c r="B3622" i="51"/>
  <c r="B3620" i="51"/>
  <c r="B3618" i="51"/>
  <c r="B3616" i="51"/>
  <c r="B3614" i="51"/>
  <c r="B3612" i="51"/>
  <c r="B3610" i="51"/>
  <c r="B3608" i="51"/>
  <c r="B3606" i="51"/>
  <c r="B3604" i="51"/>
  <c r="B3602" i="51"/>
  <c r="B3600" i="51"/>
  <c r="B3598" i="51"/>
  <c r="B3596" i="51"/>
  <c r="B3594" i="51"/>
  <c r="B3592" i="51"/>
  <c r="B3590" i="51"/>
  <c r="B3588" i="51"/>
  <c r="B3586" i="51"/>
  <c r="B3584" i="51"/>
  <c r="B3582" i="51"/>
  <c r="B3580" i="51"/>
  <c r="B3578" i="51"/>
  <c r="B3576" i="51"/>
  <c r="B3574" i="51"/>
  <c r="B3572" i="51"/>
  <c r="B3570" i="51"/>
  <c r="B3568" i="51"/>
  <c r="B3566" i="51"/>
  <c r="B3564" i="51"/>
  <c r="B3562" i="51"/>
  <c r="B3560" i="51"/>
  <c r="B3558" i="51"/>
  <c r="B3556" i="51"/>
  <c r="B3554" i="51"/>
  <c r="B3552" i="51"/>
  <c r="B3550" i="51"/>
  <c r="B3548" i="51"/>
  <c r="B3546" i="51"/>
  <c r="B3544" i="51"/>
  <c r="B3542" i="51"/>
  <c r="B3540" i="51"/>
  <c r="B3538" i="51"/>
  <c r="B3536" i="51"/>
  <c r="B3534" i="51"/>
  <c r="B3532" i="51"/>
  <c r="B3530" i="51"/>
  <c r="B3528" i="51"/>
  <c r="B3526" i="51"/>
  <c r="B3524" i="51"/>
  <c r="B3522" i="51"/>
  <c r="B3520" i="51"/>
  <c r="B3518" i="51"/>
  <c r="B3516" i="51"/>
  <c r="B3514" i="51"/>
  <c r="B3512" i="51"/>
  <c r="B3510" i="51"/>
  <c r="B3508" i="51"/>
  <c r="B3506" i="51"/>
  <c r="B3504" i="51"/>
  <c r="B3502" i="51"/>
  <c r="B3500" i="51"/>
  <c r="B3498" i="51"/>
  <c r="B3496" i="51"/>
  <c r="B3494" i="51"/>
  <c r="B3492" i="51"/>
  <c r="B3490" i="51"/>
  <c r="B3488" i="51"/>
  <c r="B3486" i="51"/>
  <c r="B3484" i="51"/>
  <c r="B3482" i="51"/>
  <c r="B3480" i="51"/>
  <c r="B3478" i="51"/>
  <c r="B3476" i="51"/>
  <c r="B3474" i="51"/>
  <c r="B3472" i="51"/>
  <c r="B3470" i="51"/>
  <c r="B3468" i="51"/>
  <c r="B3466" i="51"/>
  <c r="B3464" i="51"/>
  <c r="B3462" i="51"/>
  <c r="B3460" i="51"/>
  <c r="B3458" i="51"/>
  <c r="B3456" i="51"/>
  <c r="B3454" i="51"/>
  <c r="B3452" i="51"/>
  <c r="B3450" i="51"/>
  <c r="B3448" i="51"/>
  <c r="B3446" i="51"/>
  <c r="B3444" i="51"/>
  <c r="B3442" i="51"/>
  <c r="B3440" i="51"/>
  <c r="B3438" i="51"/>
  <c r="B3436" i="51"/>
  <c r="B3434" i="51"/>
  <c r="B3432" i="51"/>
  <c r="B3430" i="51"/>
  <c r="B3428" i="51"/>
  <c r="B3426" i="51"/>
  <c r="B3424" i="51"/>
  <c r="B3422" i="51"/>
  <c r="B3420" i="51"/>
  <c r="B3418" i="51"/>
  <c r="B3416" i="51"/>
  <c r="B3414" i="51"/>
  <c r="B3412" i="51"/>
  <c r="B3410" i="51"/>
  <c r="B3408" i="51"/>
  <c r="B3406" i="51"/>
  <c r="B3404" i="51"/>
  <c r="B3402" i="51"/>
  <c r="B3400" i="51"/>
  <c r="B3398" i="51"/>
  <c r="B3396" i="51"/>
  <c r="B3394" i="51"/>
  <c r="B3392" i="51"/>
  <c r="B3390" i="51"/>
  <c r="B3388" i="51"/>
  <c r="B3386" i="51"/>
  <c r="B3384" i="51"/>
  <c r="B3382" i="51"/>
  <c r="B3380" i="51"/>
  <c r="B3378" i="51"/>
  <c r="B3376" i="51"/>
  <c r="B3374" i="51"/>
  <c r="B3372" i="51"/>
  <c r="B3370" i="51"/>
  <c r="B3368" i="51"/>
  <c r="B3366" i="51"/>
  <c r="B3364" i="51"/>
  <c r="B3362" i="51"/>
  <c r="B3360" i="51"/>
  <c r="B3358" i="51"/>
  <c r="B3356" i="51"/>
  <c r="B3354" i="51"/>
  <c r="B3352" i="51"/>
  <c r="B3350" i="51"/>
  <c r="B3348" i="51"/>
  <c r="B3346" i="51"/>
  <c r="B3344" i="51"/>
  <c r="B3342" i="51"/>
  <c r="B3340" i="51"/>
  <c r="B3338" i="51"/>
  <c r="B3336" i="51"/>
  <c r="B3334" i="51"/>
  <c r="B3332" i="51"/>
  <c r="B3330" i="51"/>
  <c r="B3328" i="51"/>
  <c r="B3326" i="51"/>
  <c r="B3324" i="51"/>
  <c r="B3322" i="51"/>
  <c r="B3320" i="51"/>
  <c r="B3318" i="51"/>
  <c r="B3316" i="51"/>
  <c r="B3314" i="51"/>
  <c r="B3312" i="51"/>
  <c r="B3310" i="51"/>
  <c r="B3308" i="51"/>
  <c r="B3306" i="51"/>
  <c r="B3304" i="51"/>
  <c r="B3302" i="51"/>
  <c r="B3300" i="51"/>
  <c r="B3298" i="51"/>
  <c r="B3296" i="51"/>
  <c r="B3294" i="51"/>
  <c r="B3292" i="51"/>
  <c r="B3290" i="51"/>
  <c r="B3288" i="51"/>
  <c r="B3286" i="51"/>
  <c r="B3284" i="51"/>
  <c r="B3282" i="51"/>
  <c r="B3280" i="51"/>
  <c r="B3278" i="51"/>
  <c r="B3276" i="51"/>
  <c r="B3274" i="51"/>
  <c r="B3272" i="51"/>
  <c r="B3270" i="51"/>
  <c r="B3268" i="51"/>
  <c r="B3266" i="51"/>
  <c r="B3264" i="51"/>
  <c r="B3262" i="51"/>
  <c r="B3260" i="51"/>
  <c r="B3258" i="51"/>
  <c r="B3256" i="51"/>
  <c r="B3254" i="51"/>
  <c r="B3252" i="51"/>
  <c r="B3250" i="51"/>
  <c r="B3248" i="51"/>
  <c r="B3246" i="51"/>
  <c r="B3244" i="51"/>
  <c r="B3242" i="51"/>
  <c r="B3240" i="51"/>
  <c r="B3238" i="51"/>
  <c r="B3236" i="51"/>
  <c r="B3234" i="51"/>
  <c r="B3232" i="51"/>
  <c r="B3230" i="51"/>
  <c r="B3228" i="51"/>
  <c r="B3226" i="51"/>
  <c r="B3224" i="51"/>
  <c r="B3222" i="51"/>
  <c r="B3220" i="51"/>
  <c r="B3218" i="51"/>
  <c r="B3216" i="51"/>
  <c r="B3214" i="51"/>
  <c r="B3212" i="51"/>
  <c r="B3210" i="51"/>
  <c r="B3208" i="51"/>
  <c r="B3206" i="51"/>
  <c r="B3204" i="51"/>
  <c r="B3202" i="51"/>
  <c r="B3200" i="51"/>
  <c r="B3198" i="51"/>
  <c r="B3196" i="51"/>
  <c r="B3194" i="51"/>
  <c r="B3192" i="51"/>
  <c r="B3190" i="51"/>
  <c r="B3188" i="51"/>
  <c r="B3186" i="51"/>
  <c r="B3184" i="51"/>
  <c r="B3182" i="51"/>
  <c r="B3180" i="51"/>
  <c r="B3178" i="51"/>
  <c r="B3176" i="51"/>
  <c r="B2172" i="51"/>
  <c r="B2156" i="51"/>
  <c r="B1361" i="51"/>
  <c r="B1297" i="51"/>
  <c r="B1024" i="51"/>
  <c r="B866" i="51"/>
  <c r="B528" i="51"/>
  <c r="B4236" i="51"/>
  <c r="B4232" i="51"/>
  <c r="B4228" i="51"/>
  <c r="B4224" i="51"/>
  <c r="B4220" i="51"/>
  <c r="B4216" i="51"/>
  <c r="B4212" i="51"/>
  <c r="B4208" i="51"/>
  <c r="B4204" i="51"/>
  <c r="B4200" i="51"/>
  <c r="B4196" i="51"/>
  <c r="B4192" i="51"/>
  <c r="B4188" i="51"/>
  <c r="B4184" i="51"/>
  <c r="B4180" i="51"/>
  <c r="B4176" i="51"/>
  <c r="B4172" i="51"/>
  <c r="B4168" i="51"/>
  <c r="B4164" i="51"/>
  <c r="B4160" i="51"/>
  <c r="B4156" i="51"/>
  <c r="B4152" i="51"/>
  <c r="B4148" i="51"/>
  <c r="B4144" i="51"/>
  <c r="B4140" i="51"/>
  <c r="B4136" i="51"/>
  <c r="B4132" i="51"/>
  <c r="B4128" i="51"/>
  <c r="B4124" i="51"/>
  <c r="B4120" i="51"/>
  <c r="B4116" i="51"/>
  <c r="B4112" i="51"/>
  <c r="B4108" i="51"/>
  <c r="B4104" i="51"/>
  <c r="B4100" i="51"/>
  <c r="B4096" i="51"/>
  <c r="B4092" i="51"/>
  <c r="B4088" i="51"/>
  <c r="B4084" i="51"/>
  <c r="B4080" i="51"/>
  <c r="B4076" i="51"/>
  <c r="B4072" i="51"/>
  <c r="B4068" i="51"/>
  <c r="B4064" i="51"/>
  <c r="B4060" i="51"/>
  <c r="B4056" i="51"/>
  <c r="B4052" i="51"/>
  <c r="B4048" i="51"/>
  <c r="B4044" i="51"/>
  <c r="B4040" i="51"/>
  <c r="B4036" i="51"/>
  <c r="B4032" i="51"/>
  <c r="B4028" i="51"/>
  <c r="B4024" i="51"/>
  <c r="B4020" i="51"/>
  <c r="B4016" i="51"/>
  <c r="B4012" i="51"/>
  <c r="B4008" i="51"/>
  <c r="B4004" i="51"/>
  <c r="B4000" i="51"/>
  <c r="B3996" i="51"/>
  <c r="B3992" i="51"/>
  <c r="B3988" i="51"/>
  <c r="B3984" i="51"/>
  <c r="B3980" i="51"/>
  <c r="B3976" i="51"/>
  <c r="B3972" i="51"/>
  <c r="B3968" i="51"/>
  <c r="B3964" i="51"/>
  <c r="B3960" i="51"/>
  <c r="B3956" i="51"/>
  <c r="B3952" i="51"/>
  <c r="B3948" i="51"/>
  <c r="B3944" i="51"/>
  <c r="B3940" i="51"/>
  <c r="B3936" i="51"/>
  <c r="B3932" i="51"/>
  <c r="B3928" i="51"/>
  <c r="B3924" i="51"/>
  <c r="B3920" i="51"/>
  <c r="B3916" i="51"/>
  <c r="B3912" i="51"/>
  <c r="B3908" i="51"/>
  <c r="B3904" i="51"/>
  <c r="B3900" i="51"/>
  <c r="B3896" i="51"/>
  <c r="B3892" i="51"/>
  <c r="B3888" i="51"/>
  <c r="B3884" i="51"/>
  <c r="B3880" i="51"/>
  <c r="B3876" i="51"/>
  <c r="B3872" i="51"/>
  <c r="B3868" i="51"/>
  <c r="B3864" i="51"/>
  <c r="B3860" i="51"/>
  <c r="B2176" i="51"/>
  <c r="B2160" i="51"/>
  <c r="B2144" i="51"/>
  <c r="B1377" i="51"/>
  <c r="B1313" i="51"/>
  <c r="B1067" i="51"/>
  <c r="B827" i="51"/>
  <c r="B6" i="51"/>
  <c r="B10" i="51"/>
  <c r="B14" i="51"/>
  <c r="B18" i="51"/>
  <c r="B59" i="51"/>
  <c r="B64" i="51"/>
  <c r="B66" i="51"/>
  <c r="B69" i="51"/>
  <c r="B71" i="51"/>
  <c r="B81" i="51"/>
  <c r="B84" i="51"/>
  <c r="B86" i="51"/>
  <c r="B89" i="51"/>
  <c r="B91" i="51"/>
  <c r="B106" i="51"/>
  <c r="B108" i="51"/>
  <c r="B113" i="51"/>
  <c r="B4" i="51"/>
  <c r="B8" i="51"/>
  <c r="B12" i="51"/>
  <c r="B16" i="51"/>
  <c r="B20" i="51"/>
  <c r="B23" i="51"/>
  <c r="B28" i="51"/>
  <c r="B31" i="51"/>
  <c r="B36" i="51"/>
  <c r="B39" i="51"/>
  <c r="B44" i="51"/>
  <c r="B47" i="51"/>
  <c r="B52" i="51"/>
  <c r="B55" i="51"/>
  <c r="B65" i="51"/>
  <c r="B68" i="51"/>
  <c r="B70" i="51"/>
  <c r="B75" i="51"/>
  <c r="B80" i="51"/>
  <c r="B82" i="51"/>
  <c r="B85" i="51"/>
  <c r="B87" i="51"/>
  <c r="B90" i="51"/>
  <c r="B92" i="51"/>
  <c r="B97" i="51"/>
  <c r="B100" i="51"/>
  <c r="B105" i="51"/>
  <c r="B107" i="51"/>
  <c r="B7" i="51"/>
  <c r="B15" i="51"/>
  <c r="B21" i="51"/>
  <c r="B25" i="51"/>
  <c r="B29" i="51"/>
  <c r="B33" i="51"/>
  <c r="B37" i="51"/>
  <c r="B41" i="51"/>
  <c r="B45" i="51"/>
  <c r="B49" i="51"/>
  <c r="B53" i="51"/>
  <c r="B57" i="51"/>
  <c r="B60" i="51"/>
  <c r="B67" i="51"/>
  <c r="B74" i="51"/>
  <c r="B77" i="51"/>
  <c r="B94" i="51"/>
  <c r="B98" i="51"/>
  <c r="B102" i="51"/>
  <c r="B109" i="51"/>
  <c r="B119" i="51"/>
  <c r="B127" i="51"/>
  <c r="B135" i="51"/>
  <c r="B145" i="51"/>
  <c r="B149" i="51"/>
  <c r="B154" i="51"/>
  <c r="B156" i="51"/>
  <c r="B158" i="51"/>
  <c r="B3" i="51"/>
  <c r="B11" i="51"/>
  <c r="B19" i="51"/>
  <c r="B27" i="51"/>
  <c r="B35" i="51"/>
  <c r="B43" i="51"/>
  <c r="B51" i="51"/>
  <c r="B62" i="51"/>
  <c r="B72" i="51"/>
  <c r="B79" i="51"/>
  <c r="B96" i="51"/>
  <c r="B104" i="51"/>
  <c r="B111" i="51"/>
  <c r="B115" i="51"/>
  <c r="B121" i="51"/>
  <c r="B124" i="51"/>
  <c r="B129" i="51"/>
  <c r="B132" i="51"/>
  <c r="B137" i="51"/>
  <c r="B140" i="51"/>
  <c r="B142" i="51"/>
  <c r="B144" i="51"/>
  <c r="B147" i="51"/>
  <c r="B151" i="51"/>
  <c r="B161" i="51"/>
  <c r="B165" i="51"/>
  <c r="B169" i="51"/>
  <c r="B175" i="51"/>
  <c r="B181" i="51"/>
  <c r="B183" i="51"/>
  <c r="B186" i="51"/>
  <c r="B188" i="51"/>
  <c r="B193" i="51"/>
  <c r="B195" i="51"/>
  <c r="B198" i="51"/>
  <c r="B200" i="51"/>
  <c r="B17" i="51"/>
  <c r="B24" i="51"/>
  <c r="B32" i="51"/>
  <c r="B40" i="51"/>
  <c r="B48" i="51"/>
  <c r="B56" i="51"/>
  <c r="B63" i="51"/>
  <c r="B76" i="51"/>
  <c r="B83" i="51"/>
  <c r="B112" i="51"/>
  <c r="B118" i="51"/>
  <c r="B122" i="51"/>
  <c r="B126" i="51"/>
  <c r="B130" i="51"/>
  <c r="B134" i="51"/>
  <c r="B138" i="51"/>
  <c r="B146" i="51"/>
  <c r="B150" i="51"/>
  <c r="B168" i="51"/>
  <c r="B171" i="51"/>
  <c r="B178" i="51"/>
  <c r="B182" i="51"/>
  <c r="B185" i="51"/>
  <c r="B187" i="51"/>
  <c r="B201" i="51"/>
  <c r="B203" i="51"/>
  <c r="B206" i="51"/>
  <c r="B208" i="51"/>
  <c r="B214" i="51"/>
  <c r="B216" i="51"/>
  <c r="B221" i="51"/>
  <c r="B226" i="51"/>
  <c r="B228" i="51"/>
  <c r="B233" i="51"/>
  <c r="B239" i="51"/>
  <c r="B245" i="51"/>
  <c r="B247" i="51"/>
  <c r="B250" i="51"/>
  <c r="B252" i="51"/>
  <c r="B257" i="51"/>
  <c r="B259" i="51"/>
  <c r="B262" i="51"/>
  <c r="B264" i="51"/>
  <c r="B269" i="51"/>
  <c r="B276" i="51"/>
  <c r="B278" i="51"/>
  <c r="B280" i="51"/>
  <c r="B284" i="51"/>
  <c r="B286" i="51"/>
  <c r="B291" i="51"/>
  <c r="B293" i="51"/>
  <c r="B297" i="51"/>
  <c r="B299" i="51"/>
  <c r="B301" i="51"/>
  <c r="B308" i="51"/>
  <c r="B310" i="51"/>
  <c r="B312" i="51"/>
  <c r="B316" i="51"/>
  <c r="B318" i="51"/>
  <c r="B323" i="51"/>
  <c r="B325" i="51"/>
  <c r="B329" i="51"/>
  <c r="B331" i="51"/>
  <c r="B333" i="51"/>
  <c r="B340" i="51"/>
  <c r="B342" i="51"/>
  <c r="B344" i="51"/>
  <c r="B348" i="51"/>
  <c r="B350" i="51"/>
  <c r="B355" i="51"/>
  <c r="B357" i="51"/>
  <c r="B361" i="51"/>
  <c r="B363" i="51"/>
  <c r="B365" i="51"/>
  <c r="B372" i="51"/>
  <c r="B374" i="51"/>
  <c r="B376" i="51"/>
  <c r="B380" i="51"/>
  <c r="B382" i="51"/>
  <c r="B387" i="51"/>
  <c r="B389" i="51"/>
  <c r="B393" i="51"/>
  <c r="B9" i="51"/>
  <c r="B73" i="51"/>
  <c r="B93" i="51"/>
  <c r="B101" i="51"/>
  <c r="B116" i="51"/>
  <c r="B120" i="51"/>
  <c r="B128" i="51"/>
  <c r="B136" i="51"/>
  <c r="B141" i="51"/>
  <c r="B148" i="51"/>
  <c r="B152" i="51"/>
  <c r="B155" i="51"/>
  <c r="B159" i="51"/>
  <c r="B164" i="51"/>
  <c r="B170" i="51"/>
  <c r="B173" i="51"/>
  <c r="B176" i="51"/>
  <c r="B179" i="51"/>
  <c r="B192" i="51"/>
  <c r="B196" i="51"/>
  <c r="B202" i="51"/>
  <c r="B205" i="51"/>
  <c r="B210" i="51"/>
  <c r="B212" i="51"/>
  <c r="B219" i="51"/>
  <c r="B222" i="51"/>
  <c r="B224" i="51"/>
  <c r="B231" i="51"/>
  <c r="B234" i="51"/>
  <c r="B236" i="51"/>
  <c r="B241" i="51"/>
  <c r="B243" i="51"/>
  <c r="B249" i="51"/>
  <c r="B255" i="51"/>
  <c r="B261" i="51"/>
  <c r="B267" i="51"/>
  <c r="B270" i="51"/>
  <c r="B275" i="51"/>
  <c r="B277" i="51"/>
  <c r="B281" i="51"/>
  <c r="B283" i="51"/>
  <c r="B285" i="51"/>
  <c r="B292" i="51"/>
  <c r="B294" i="51"/>
  <c r="B296" i="51"/>
  <c r="B300" i="51"/>
  <c r="B302" i="51"/>
  <c r="B307" i="51"/>
  <c r="B309" i="51"/>
  <c r="B313" i="51"/>
  <c r="B315" i="51"/>
  <c r="B317" i="51"/>
  <c r="B324" i="51"/>
  <c r="B326" i="51"/>
  <c r="B328" i="51"/>
  <c r="B332" i="51"/>
  <c r="B334" i="51"/>
  <c r="B339" i="51"/>
  <c r="B341" i="51"/>
  <c r="B345" i="51"/>
  <c r="B347" i="51"/>
  <c r="B349" i="51"/>
  <c r="B356" i="51"/>
  <c r="B358" i="51"/>
  <c r="B360" i="51"/>
  <c r="B364" i="51"/>
  <c r="B366" i="51"/>
  <c r="B371" i="51"/>
  <c r="B373" i="51"/>
  <c r="B377" i="51"/>
  <c r="B379" i="51"/>
  <c r="B381" i="51"/>
  <c r="B388" i="51"/>
  <c r="B390" i="51"/>
  <c r="B392" i="51"/>
  <c r="B396" i="51"/>
  <c r="B398" i="51"/>
  <c r="B403" i="51"/>
  <c r="B405" i="51"/>
  <c r="B409" i="51"/>
  <c r="B411" i="51"/>
  <c r="B413" i="51"/>
  <c r="B420" i="51"/>
  <c r="B422" i="51"/>
  <c r="B424" i="51"/>
  <c r="B428" i="51"/>
  <c r="B430" i="51"/>
  <c r="B432" i="51"/>
  <c r="B436" i="51"/>
  <c r="B438" i="51"/>
  <c r="B440" i="51"/>
  <c r="B444" i="51"/>
  <c r="B446" i="51"/>
  <c r="B448" i="51"/>
  <c r="B452" i="51"/>
  <c r="B5" i="51"/>
  <c r="B30" i="51"/>
  <c r="B46" i="51"/>
  <c r="B61" i="51"/>
  <c r="B88" i="51"/>
  <c r="B103" i="51"/>
  <c r="B117" i="51"/>
  <c r="B125" i="51"/>
  <c r="B133" i="51"/>
  <c r="B157" i="51"/>
  <c r="B162" i="51"/>
  <c r="B167" i="51"/>
  <c r="B174" i="51"/>
  <c r="B180" i="51"/>
  <c r="B194" i="51"/>
  <c r="B199" i="51"/>
  <c r="B215" i="51"/>
  <c r="B220" i="51"/>
  <c r="B225" i="51"/>
  <c r="B230" i="51"/>
  <c r="B244" i="51"/>
  <c r="B254" i="51"/>
  <c r="B263" i="51"/>
  <c r="B268" i="51"/>
  <c r="B272" i="51"/>
  <c r="B279" i="51"/>
  <c r="B287" i="51"/>
  <c r="B306" i="51"/>
  <c r="B314" i="51"/>
  <c r="B321" i="51"/>
  <c r="B336" i="51"/>
  <c r="B343" i="51"/>
  <c r="B351" i="51"/>
  <c r="B370" i="51"/>
  <c r="B378" i="51"/>
  <c r="B385" i="51"/>
  <c r="B408" i="51"/>
  <c r="B418" i="51"/>
  <c r="B426" i="51"/>
  <c r="B429" i="51"/>
  <c r="B434" i="51"/>
  <c r="B437" i="51"/>
  <c r="B442" i="51"/>
  <c r="B445" i="51"/>
  <c r="B450" i="51"/>
  <c r="B453" i="51"/>
  <c r="B461" i="51"/>
  <c r="B469" i="51"/>
  <c r="B477" i="51"/>
  <c r="B485" i="51"/>
  <c r="B493" i="51"/>
  <c r="B501" i="51"/>
  <c r="B509" i="51"/>
  <c r="B517" i="51"/>
  <c r="B525" i="51"/>
  <c r="B532" i="51"/>
  <c r="B534" i="51"/>
  <c r="B536" i="51"/>
  <c r="B538" i="51"/>
  <c r="B541" i="51"/>
  <c r="B545" i="51"/>
  <c r="B555" i="51"/>
  <c r="B559" i="51"/>
  <c r="B564" i="51"/>
  <c r="B566" i="51"/>
  <c r="B568" i="51"/>
  <c r="B570" i="51"/>
  <c r="B573" i="51"/>
  <c r="B577" i="51"/>
  <c r="B587" i="51"/>
  <c r="B591" i="51"/>
  <c r="B596" i="51"/>
  <c r="B598" i="51"/>
  <c r="B600" i="51"/>
  <c r="B22" i="51"/>
  <c r="B38" i="51"/>
  <c r="B54" i="51"/>
  <c r="B95" i="51"/>
  <c r="B110" i="51"/>
  <c r="B153" i="51"/>
  <c r="B160" i="51"/>
  <c r="B177" i="51"/>
  <c r="B184" i="51"/>
  <c r="B190" i="51"/>
  <c r="B197" i="51"/>
  <c r="B207" i="51"/>
  <c r="B213" i="51"/>
  <c r="B218" i="51"/>
  <c r="B227" i="51"/>
  <c r="B232" i="51"/>
  <c r="B237" i="51"/>
  <c r="B242" i="51"/>
  <c r="B251" i="51"/>
  <c r="B256" i="51"/>
  <c r="B266" i="51"/>
  <c r="B274" i="51"/>
  <c r="B282" i="51"/>
  <c r="B289" i="51"/>
  <c r="B304" i="51"/>
  <c r="B311" i="51"/>
  <c r="B319" i="51"/>
  <c r="B338" i="51"/>
  <c r="B346" i="51"/>
  <c r="B353" i="51"/>
  <c r="B368" i="51"/>
  <c r="B375" i="51"/>
  <c r="B383" i="51"/>
  <c r="B397" i="51"/>
  <c r="B399" i="51"/>
  <c r="B402" i="51"/>
  <c r="B404" i="51"/>
  <c r="B410" i="51"/>
  <c r="B412" i="51"/>
  <c r="B417" i="51"/>
  <c r="B419" i="51"/>
  <c r="B427" i="51"/>
  <c r="B435" i="51"/>
  <c r="B443" i="51"/>
  <c r="B451" i="51"/>
  <c r="B455" i="51"/>
  <c r="B458" i="51"/>
  <c r="B463" i="51"/>
  <c r="B466" i="51"/>
  <c r="B471" i="51"/>
  <c r="B474" i="51"/>
  <c r="B479" i="51"/>
  <c r="B482" i="51"/>
  <c r="B487" i="51"/>
  <c r="B490" i="51"/>
  <c r="B495" i="51"/>
  <c r="B498" i="51"/>
  <c r="B503" i="51"/>
  <c r="B506" i="51"/>
  <c r="B511" i="51"/>
  <c r="B514" i="51"/>
  <c r="B519" i="51"/>
  <c r="B522" i="51"/>
  <c r="B527" i="51"/>
  <c r="B530" i="51"/>
  <c r="B539" i="51"/>
  <c r="B543" i="51"/>
  <c r="B548" i="51"/>
  <c r="B550" i="51"/>
  <c r="B552" i="51"/>
  <c r="B554" i="51"/>
  <c r="B557" i="51"/>
  <c r="B561" i="51"/>
  <c r="B571" i="51"/>
  <c r="B575" i="51"/>
  <c r="B580" i="51"/>
  <c r="B582" i="51"/>
  <c r="B584" i="51"/>
  <c r="B586" i="51"/>
  <c r="B589" i="51"/>
  <c r="B593" i="51"/>
  <c r="B603" i="51"/>
  <c r="B607" i="51"/>
  <c r="B612" i="51"/>
  <c r="B614" i="51"/>
  <c r="B616" i="51"/>
  <c r="B618" i="51"/>
  <c r="B621" i="51"/>
  <c r="B625" i="51"/>
  <c r="B635" i="51"/>
  <c r="B639" i="51"/>
  <c r="B644" i="51"/>
  <c r="B646" i="51"/>
  <c r="B648" i="51"/>
  <c r="B650" i="51"/>
  <c r="B653" i="51"/>
  <c r="B657" i="51"/>
  <c r="B667" i="51"/>
  <c r="B671" i="51"/>
  <c r="B676" i="51"/>
  <c r="B678" i="51"/>
  <c r="B680" i="51"/>
  <c r="B682" i="51"/>
  <c r="B685" i="51"/>
  <c r="B689" i="51"/>
  <c r="B699" i="51"/>
  <c r="B703" i="51"/>
  <c r="B50" i="51"/>
  <c r="B78" i="51"/>
  <c r="B143" i="51"/>
  <c r="B217" i="51"/>
  <c r="B235" i="51"/>
  <c r="B246" i="51"/>
  <c r="B265" i="51"/>
  <c r="B273" i="51"/>
  <c r="B288" i="51"/>
  <c r="B295" i="51"/>
  <c r="B303" i="51"/>
  <c r="B386" i="51"/>
  <c r="B394" i="51"/>
  <c r="B414" i="51"/>
  <c r="B423" i="51"/>
  <c r="B439" i="51"/>
  <c r="B459" i="51"/>
  <c r="B467" i="51"/>
  <c r="B475" i="51"/>
  <c r="B483" i="51"/>
  <c r="B491" i="51"/>
  <c r="B499" i="51"/>
  <c r="B507" i="51"/>
  <c r="B515" i="51"/>
  <c r="B523" i="51"/>
  <c r="B531" i="51"/>
  <c r="B535" i="51"/>
  <c r="B542" i="51"/>
  <c r="B546" i="51"/>
  <c r="B549" i="51"/>
  <c r="B553" i="51"/>
  <c r="B572" i="51"/>
  <c r="B576" i="51"/>
  <c r="B595" i="51"/>
  <c r="B599" i="51"/>
  <c r="B602" i="51"/>
  <c r="B604" i="51"/>
  <c r="B609" i="51"/>
  <c r="B615" i="51"/>
  <c r="B622" i="51"/>
  <c r="B627" i="51"/>
  <c r="B629" i="51"/>
  <c r="B632" i="51"/>
  <c r="B642" i="51"/>
  <c r="B649" i="51"/>
  <c r="B652" i="51"/>
  <c r="B655" i="51"/>
  <c r="B662" i="51"/>
  <c r="B669" i="51"/>
  <c r="B672" i="51"/>
  <c r="B675" i="51"/>
  <c r="B690" i="51"/>
  <c r="B692" i="51"/>
  <c r="B695" i="51"/>
  <c r="B697" i="51"/>
  <c r="B702" i="51"/>
  <c r="B707" i="51"/>
  <c r="B711" i="51"/>
  <c r="B716" i="51"/>
  <c r="B718" i="51"/>
  <c r="B723" i="51"/>
  <c r="B725" i="51"/>
  <c r="B728" i="51"/>
  <c r="B730" i="51"/>
  <c r="B737" i="51"/>
  <c r="B743" i="51"/>
  <c r="B748" i="51"/>
  <c r="B750" i="51"/>
  <c r="B755" i="51"/>
  <c r="B757" i="51"/>
  <c r="B760" i="51"/>
  <c r="B762" i="51"/>
  <c r="B769" i="51"/>
  <c r="B775" i="51"/>
  <c r="B780" i="51"/>
  <c r="B782" i="51"/>
  <c r="B787" i="51"/>
  <c r="B789" i="51"/>
  <c r="B792" i="51"/>
  <c r="B794" i="51"/>
  <c r="B801" i="51"/>
  <c r="B807" i="51"/>
  <c r="B812" i="51"/>
  <c r="B814" i="51"/>
  <c r="B819" i="51"/>
  <c r="B821" i="51"/>
  <c r="B824" i="51"/>
  <c r="B826" i="51"/>
  <c r="B833" i="51"/>
  <c r="B839" i="51"/>
  <c r="B844" i="51"/>
  <c r="B846" i="51"/>
  <c r="B851" i="51"/>
  <c r="B853" i="51"/>
  <c r="B856" i="51"/>
  <c r="B858" i="51"/>
  <c r="B865" i="51"/>
  <c r="B871" i="51"/>
  <c r="B876" i="51"/>
  <c r="B878" i="51"/>
  <c r="B883" i="51"/>
  <c r="B885" i="51"/>
  <c r="B888" i="51"/>
  <c r="B890" i="51"/>
  <c r="B897" i="51"/>
  <c r="B903" i="51"/>
  <c r="B908" i="51"/>
  <c r="B910" i="51"/>
  <c r="B915" i="51"/>
  <c r="B917" i="51"/>
  <c r="B920" i="51"/>
  <c r="B922" i="51"/>
  <c r="B929" i="51"/>
  <c r="B935" i="51"/>
  <c r="B940" i="51"/>
  <c r="B942" i="51"/>
  <c r="B947" i="51"/>
  <c r="B949" i="51"/>
  <c r="B952" i="51"/>
  <c r="B954" i="51"/>
  <c r="B961" i="51"/>
  <c r="B967" i="51"/>
  <c r="B972" i="51"/>
  <c r="B974" i="51"/>
  <c r="B979" i="51"/>
  <c r="B981" i="51"/>
  <c r="B984" i="51"/>
  <c r="B986" i="51"/>
  <c r="B993" i="51"/>
  <c r="B999" i="51"/>
  <c r="B1004" i="51"/>
  <c r="B1006" i="51"/>
  <c r="B1011" i="51"/>
  <c r="B1013" i="51"/>
  <c r="B1016" i="51"/>
  <c r="B1018" i="51"/>
  <c r="B1025" i="51"/>
  <c r="B1031" i="51"/>
  <c r="B34" i="51"/>
  <c r="B163" i="51"/>
  <c r="B189" i="51"/>
  <c r="B211" i="51"/>
  <c r="B240" i="51"/>
  <c r="B260" i="51"/>
  <c r="B322" i="51"/>
  <c r="B330" i="51"/>
  <c r="B337" i="51"/>
  <c r="B352" i="51"/>
  <c r="B359" i="51"/>
  <c r="B367" i="51"/>
  <c r="B401" i="51"/>
  <c r="B406" i="51"/>
  <c r="B416" i="51"/>
  <c r="B421" i="51"/>
  <c r="B431" i="51"/>
  <c r="B447" i="51"/>
  <c r="B457" i="51"/>
  <c r="B465" i="51"/>
  <c r="B473" i="51"/>
  <c r="B481" i="51"/>
  <c r="B489" i="51"/>
  <c r="B497" i="51"/>
  <c r="B505" i="51"/>
  <c r="B513" i="51"/>
  <c r="B521" i="51"/>
  <c r="B529" i="51"/>
  <c r="B540" i="51"/>
  <c r="B544" i="51"/>
  <c r="B563" i="51"/>
  <c r="B567" i="51"/>
  <c r="B574" i="51"/>
  <c r="B578" i="51"/>
  <c r="B581" i="51"/>
  <c r="B585" i="51"/>
  <c r="B605" i="51"/>
  <c r="B608" i="51"/>
  <c r="B611" i="51"/>
  <c r="B626" i="51"/>
  <c r="B628" i="51"/>
  <c r="B631" i="51"/>
  <c r="B633" i="51"/>
  <c r="B638" i="51"/>
  <c r="B645" i="51"/>
  <c r="B651" i="51"/>
  <c r="B656" i="51"/>
  <c r="B666" i="51"/>
  <c r="B668" i="51"/>
  <c r="B673" i="51"/>
  <c r="B679" i="51"/>
  <c r="B686" i="51"/>
  <c r="B691" i="51"/>
  <c r="B693" i="51"/>
  <c r="B696" i="51"/>
  <c r="B706" i="51"/>
  <c r="B709" i="51"/>
  <c r="B713" i="51"/>
  <c r="B721" i="51"/>
  <c r="B727" i="51"/>
  <c r="B732" i="51"/>
  <c r="B734" i="51"/>
  <c r="B739" i="51"/>
  <c r="B741" i="51"/>
  <c r="B744" i="51"/>
  <c r="B746" i="51"/>
  <c r="B753" i="51"/>
  <c r="B759" i="51"/>
  <c r="B764" i="51"/>
  <c r="B766" i="51"/>
  <c r="B771" i="51"/>
  <c r="B773" i="51"/>
  <c r="B776" i="51"/>
  <c r="B778" i="51"/>
  <c r="B785" i="51"/>
  <c r="B791" i="51"/>
  <c r="B796" i="51"/>
  <c r="B798" i="51"/>
  <c r="B803" i="51"/>
  <c r="B805" i="51"/>
  <c r="B808" i="51"/>
  <c r="B810" i="51"/>
  <c r="B817" i="51"/>
  <c r="B823" i="51"/>
  <c r="B828" i="51"/>
  <c r="B830" i="51"/>
  <c r="B835" i="51"/>
  <c r="B837" i="51"/>
  <c r="B840" i="51"/>
  <c r="B842" i="51"/>
  <c r="B849" i="51"/>
  <c r="B855" i="51"/>
  <c r="B860" i="51"/>
  <c r="B862" i="51"/>
  <c r="B867" i="51"/>
  <c r="B869" i="51"/>
  <c r="B872" i="51"/>
  <c r="B874" i="51"/>
  <c r="B881" i="51"/>
  <c r="B887" i="51"/>
  <c r="B892" i="51"/>
  <c r="B894" i="51"/>
  <c r="B899" i="51"/>
  <c r="B901" i="51"/>
  <c r="B904" i="51"/>
  <c r="B906" i="51"/>
  <c r="B913" i="51"/>
  <c r="B919" i="51"/>
  <c r="B924" i="51"/>
  <c r="B926" i="51"/>
  <c r="B931" i="51"/>
  <c r="B933" i="51"/>
  <c r="B936" i="51"/>
  <c r="B938" i="51"/>
  <c r="B945" i="51"/>
  <c r="B951" i="51"/>
  <c r="B956" i="51"/>
  <c r="B958" i="51"/>
  <c r="B963" i="51"/>
  <c r="B965" i="51"/>
  <c r="B968" i="51"/>
  <c r="B970" i="51"/>
  <c r="B977" i="51"/>
  <c r="B983" i="51"/>
  <c r="B988" i="51"/>
  <c r="B990" i="51"/>
  <c r="B995" i="51"/>
  <c r="B997" i="51"/>
  <c r="B1000" i="51"/>
  <c r="B1002" i="51"/>
  <c r="B1009" i="51"/>
  <c r="B1015" i="51"/>
  <c r="B1020" i="51"/>
  <c r="B1022" i="51"/>
  <c r="B1027" i="51"/>
  <c r="B1029" i="51"/>
  <c r="B1032" i="51"/>
  <c r="B1034" i="51"/>
  <c r="B13" i="51"/>
  <c r="B123" i="51"/>
  <c r="B204" i="51"/>
  <c r="B223" i="51"/>
  <c r="B354" i="51"/>
  <c r="B369" i="51"/>
  <c r="B384" i="51"/>
  <c r="B407" i="51"/>
  <c r="B449" i="51"/>
  <c r="B537" i="51"/>
  <c r="B560" i="51"/>
  <c r="B583" i="51"/>
  <c r="B590" i="51"/>
  <c r="B597" i="51"/>
  <c r="B613" i="51"/>
  <c r="B619" i="51"/>
  <c r="B624" i="51"/>
  <c r="B634" i="51"/>
  <c r="B654" i="51"/>
  <c r="B659" i="51"/>
  <c r="B664" i="51"/>
  <c r="B674" i="51"/>
  <c r="B684" i="51"/>
  <c r="B694" i="51"/>
  <c r="B704" i="51"/>
  <c r="B708" i="51"/>
  <c r="B712" i="51"/>
  <c r="B720" i="51"/>
  <c r="B729" i="51"/>
  <c r="B735" i="51"/>
  <c r="B740" i="51"/>
  <c r="B749" i="51"/>
  <c r="B754" i="51"/>
  <c r="B774" i="51"/>
  <c r="B779" i="51"/>
  <c r="B784" i="51"/>
  <c r="B793" i="51"/>
  <c r="B799" i="51"/>
  <c r="B804" i="51"/>
  <c r="B813" i="51"/>
  <c r="B818" i="51"/>
  <c r="B838" i="51"/>
  <c r="B843" i="51"/>
  <c r="B848" i="51"/>
  <c r="B857" i="51"/>
  <c r="B863" i="51"/>
  <c r="B868" i="51"/>
  <c r="B877" i="51"/>
  <c r="B882" i="51"/>
  <c r="B902" i="51"/>
  <c r="B907" i="51"/>
  <c r="B912" i="51"/>
  <c r="B921" i="51"/>
  <c r="B927" i="51"/>
  <c r="B932" i="51"/>
  <c r="B941" i="51"/>
  <c r="B946" i="51"/>
  <c r="B966" i="51"/>
  <c r="B971" i="51"/>
  <c r="B976" i="51"/>
  <c r="B985" i="51"/>
  <c r="B991" i="51"/>
  <c r="B996" i="51"/>
  <c r="B1005" i="51"/>
  <c r="B1010" i="51"/>
  <c r="B1030" i="51"/>
  <c r="B1035" i="51"/>
  <c r="B1038" i="51"/>
  <c r="B1042" i="51"/>
  <c r="B1046" i="51"/>
  <c r="B1050" i="51"/>
  <c r="B1054" i="51"/>
  <c r="B1058" i="51"/>
  <c r="B1062" i="51"/>
  <c r="B1066" i="51"/>
  <c r="B1070" i="51"/>
  <c r="B1074" i="51"/>
  <c r="B1078" i="51"/>
  <c r="B1082" i="51"/>
  <c r="B1086" i="51"/>
  <c r="B1090" i="51"/>
  <c r="B1094" i="51"/>
  <c r="B1098" i="51"/>
  <c r="B1102" i="51"/>
  <c r="B1106" i="51"/>
  <c r="B1110" i="51"/>
  <c r="B1114" i="51"/>
  <c r="B42" i="51"/>
  <c r="B99" i="51"/>
  <c r="B139" i="51"/>
  <c r="B166" i="51"/>
  <c r="B191" i="51"/>
  <c r="B253" i="51"/>
  <c r="B271" i="51"/>
  <c r="B362" i="51"/>
  <c r="B391" i="51"/>
  <c r="B433" i="51"/>
  <c r="B454" i="51"/>
  <c r="B462" i="51"/>
  <c r="B470" i="51"/>
  <c r="B478" i="51"/>
  <c r="B486" i="51"/>
  <c r="B494" i="51"/>
  <c r="B502" i="51"/>
  <c r="B510" i="51"/>
  <c r="B518" i="51"/>
  <c r="B526" i="51"/>
  <c r="B533" i="51"/>
  <c r="B556" i="51"/>
  <c r="B579" i="51"/>
  <c r="B594" i="51"/>
  <c r="B601" i="51"/>
  <c r="B606" i="51"/>
  <c r="B636" i="51"/>
  <c r="B641" i="51"/>
  <c r="B647" i="51"/>
  <c r="B661" i="51"/>
  <c r="B681" i="51"/>
  <c r="B687" i="51"/>
  <c r="B701" i="51"/>
  <c r="B710" i="51"/>
  <c r="B714" i="51"/>
  <c r="B717" i="51"/>
  <c r="B722" i="51"/>
  <c r="B742" i="51"/>
  <c r="B747" i="51"/>
  <c r="B752" i="51"/>
  <c r="B761" i="51"/>
  <c r="B767" i="51"/>
  <c r="B772" i="51"/>
  <c r="B781" i="51"/>
  <c r="B786" i="51"/>
  <c r="B806" i="51"/>
  <c r="B811" i="51"/>
  <c r="B816" i="51"/>
  <c r="B825" i="51"/>
  <c r="B831" i="51"/>
  <c r="B836" i="51"/>
  <c r="B845" i="51"/>
  <c r="B850" i="51"/>
  <c r="B870" i="51"/>
  <c r="B875" i="51"/>
  <c r="B880" i="51"/>
  <c r="B889" i="51"/>
  <c r="B895" i="51"/>
  <c r="B900" i="51"/>
  <c r="B909" i="51"/>
  <c r="B914" i="51"/>
  <c r="B934" i="51"/>
  <c r="B939" i="51"/>
  <c r="B944" i="51"/>
  <c r="B953" i="51"/>
  <c r="B959" i="51"/>
  <c r="B964" i="51"/>
  <c r="B973" i="51"/>
  <c r="B978" i="51"/>
  <c r="B998" i="51"/>
  <c r="B1003" i="51"/>
  <c r="B1008" i="51"/>
  <c r="B1017" i="51"/>
  <c r="B1023" i="51"/>
  <c r="B1028" i="51"/>
  <c r="B1040" i="51"/>
  <c r="B1044" i="51"/>
  <c r="B1048" i="51"/>
  <c r="B1052" i="51"/>
  <c r="B1056" i="51"/>
  <c r="B1060" i="51"/>
  <c r="B1064" i="51"/>
  <c r="B1068" i="51"/>
  <c r="B1072" i="51"/>
  <c r="B1076" i="51"/>
  <c r="B1080" i="51"/>
  <c r="B1084" i="51"/>
  <c r="B1088" i="51"/>
  <c r="B1092" i="51"/>
  <c r="B1096" i="51"/>
  <c r="B1100" i="51"/>
  <c r="B1104" i="51"/>
  <c r="B1108" i="51"/>
  <c r="B1112" i="51"/>
  <c r="B1116" i="51"/>
  <c r="B26" i="51"/>
  <c r="B131" i="51"/>
  <c r="B229" i="51"/>
  <c r="B298" i="51"/>
  <c r="B327" i="51"/>
  <c r="B468" i="51"/>
  <c r="B484" i="51"/>
  <c r="B500" i="51"/>
  <c r="B516" i="51"/>
  <c r="B547" i="51"/>
  <c r="B562" i="51"/>
  <c r="B592" i="51"/>
  <c r="B665" i="51"/>
  <c r="B705" i="51"/>
  <c r="B731" i="51"/>
  <c r="B751" i="51"/>
  <c r="B770" i="51"/>
  <c r="B790" i="51"/>
  <c r="B800" i="51"/>
  <c r="B809" i="51"/>
  <c r="B820" i="51"/>
  <c r="B829" i="51"/>
  <c r="B859" i="51"/>
  <c r="B879" i="51"/>
  <c r="B898" i="51"/>
  <c r="B918" i="51"/>
  <c r="B928" i="51"/>
  <c r="B937" i="51"/>
  <c r="B948" i="51"/>
  <c r="B957" i="51"/>
  <c r="B987" i="51"/>
  <c r="B1007" i="51"/>
  <c r="B1026" i="51"/>
  <c r="B1036" i="51"/>
  <c r="B1041" i="51"/>
  <c r="B1049" i="51"/>
  <c r="B1057" i="51"/>
  <c r="B1065" i="51"/>
  <c r="B1073" i="51"/>
  <c r="B1081" i="51"/>
  <c r="B1089" i="51"/>
  <c r="B1097" i="51"/>
  <c r="B1105" i="51"/>
  <c r="B1113" i="51"/>
  <c r="B1118" i="51"/>
  <c r="B1120" i="51"/>
  <c r="B1122" i="51"/>
  <c r="B1124" i="51"/>
  <c r="B1126" i="51"/>
  <c r="B1128" i="51"/>
  <c r="B1130" i="51"/>
  <c r="B1132" i="51"/>
  <c r="B1134" i="51"/>
  <c r="B1136" i="51"/>
  <c r="B1138" i="51"/>
  <c r="B1140" i="51"/>
  <c r="B1142" i="51"/>
  <c r="B1144" i="51"/>
  <c r="B1146" i="51"/>
  <c r="B1148" i="51"/>
  <c r="B1150" i="51"/>
  <c r="B1152" i="51"/>
  <c r="B1154" i="51"/>
  <c r="B1156" i="51"/>
  <c r="B1158" i="51"/>
  <c r="B1160" i="51"/>
  <c r="B1162" i="51"/>
  <c r="B1164" i="51"/>
  <c r="B1166" i="51"/>
  <c r="B1168" i="51"/>
  <c r="B1170" i="51"/>
  <c r="B1172" i="51"/>
  <c r="B1174" i="51"/>
  <c r="B1176" i="51"/>
  <c r="B1178" i="51"/>
  <c r="B1180" i="51"/>
  <c r="B1182" i="51"/>
  <c r="B1184" i="51"/>
  <c r="B1186" i="51"/>
  <c r="B1188" i="51"/>
  <c r="B1190" i="51"/>
  <c r="B1192" i="51"/>
  <c r="B1194" i="51"/>
  <c r="B1196" i="51"/>
  <c r="B1198" i="51"/>
  <c r="B1200" i="51"/>
  <c r="B1202" i="51"/>
  <c r="B1204" i="51"/>
  <c r="B1206" i="51"/>
  <c r="B1208" i="51"/>
  <c r="B1210" i="51"/>
  <c r="B1212" i="51"/>
  <c r="B1214" i="51"/>
  <c r="B1216" i="51"/>
  <c r="B1218" i="51"/>
  <c r="B1220" i="51"/>
  <c r="B1222" i="51"/>
  <c r="B1224" i="51"/>
  <c r="B1226" i="51"/>
  <c r="B1228" i="51"/>
  <c r="B1230" i="51"/>
  <c r="B1232" i="51"/>
  <c r="B1234" i="51"/>
  <c r="B1236" i="51"/>
  <c r="B1238" i="51"/>
  <c r="B1240" i="51"/>
  <c r="B1242" i="51"/>
  <c r="B1244" i="51"/>
  <c r="B1246" i="51"/>
  <c r="B1248" i="51"/>
  <c r="B1250" i="51"/>
  <c r="B1252" i="51"/>
  <c r="B1254" i="51"/>
  <c r="B1256" i="51"/>
  <c r="B1258" i="51"/>
  <c r="B1260" i="51"/>
  <c r="B1262" i="51"/>
  <c r="B1264" i="51"/>
  <c r="B1266" i="51"/>
  <c r="B1268" i="51"/>
  <c r="B1272" i="51"/>
  <c r="B1276" i="51"/>
  <c r="B1280" i="51"/>
  <c r="B1284" i="51"/>
  <c r="B1288" i="51"/>
  <c r="B1292" i="51"/>
  <c r="B1296" i="51"/>
  <c r="B1300" i="51"/>
  <c r="B1304" i="51"/>
  <c r="B1308" i="51"/>
  <c r="B1312" i="51"/>
  <c r="B1316" i="51"/>
  <c r="B1320" i="51"/>
  <c r="B1324" i="51"/>
  <c r="B1328" i="51"/>
  <c r="B1332" i="51"/>
  <c r="B1336" i="51"/>
  <c r="B1340" i="51"/>
  <c r="B1344" i="51"/>
  <c r="B1348" i="51"/>
  <c r="B1352" i="51"/>
  <c r="B1356" i="51"/>
  <c r="B1360" i="51"/>
  <c r="B1364" i="51"/>
  <c r="B1368" i="51"/>
  <c r="B1372" i="51"/>
  <c r="B1376" i="51"/>
  <c r="B1380" i="51"/>
  <c r="B1384" i="51"/>
  <c r="B1388" i="51"/>
  <c r="B1392" i="51"/>
  <c r="B1393" i="51"/>
  <c r="B1394" i="51"/>
  <c r="B1395" i="51"/>
  <c r="B1396" i="51"/>
  <c r="B1397" i="51"/>
  <c r="B1398" i="51"/>
  <c r="B1399" i="51"/>
  <c r="B1400" i="51"/>
  <c r="B1401" i="51"/>
  <c r="B1402" i="51"/>
  <c r="B1403" i="51"/>
  <c r="B1404" i="51"/>
  <c r="B1405" i="51"/>
  <c r="B1406" i="51"/>
  <c r="B1407" i="51"/>
  <c r="B1408" i="51"/>
  <c r="B1409" i="51"/>
  <c r="B1410" i="51"/>
  <c r="B1411" i="51"/>
  <c r="B1412" i="51"/>
  <c r="B1413" i="51"/>
  <c r="B1414" i="51"/>
  <c r="B1415" i="51"/>
  <c r="B1416" i="51"/>
  <c r="B1417" i="51"/>
  <c r="B1418" i="51"/>
  <c r="B1419" i="51"/>
  <c r="B1420" i="51"/>
  <c r="B1421" i="51"/>
  <c r="B1422" i="51"/>
  <c r="B1423" i="51"/>
  <c r="B1424" i="51"/>
  <c r="B1425" i="51"/>
  <c r="B1426" i="51"/>
  <c r="B1427" i="51"/>
  <c r="B1428" i="51"/>
  <c r="B1429" i="51"/>
  <c r="B1430" i="51"/>
  <c r="B1431" i="51"/>
  <c r="B1432" i="51"/>
  <c r="B1433" i="51"/>
  <c r="B1434" i="51"/>
  <c r="B1435" i="51"/>
  <c r="B1436" i="51"/>
  <c r="B1437" i="51"/>
  <c r="B1438" i="51"/>
  <c r="B1439" i="51"/>
  <c r="B1440" i="51"/>
  <c r="B1441" i="51"/>
  <c r="B1442" i="51"/>
  <c r="B1443" i="51"/>
  <c r="B1444" i="51"/>
  <c r="B1445" i="51"/>
  <c r="B1446" i="51"/>
  <c r="B1447" i="51"/>
  <c r="B1448" i="51"/>
  <c r="B1449" i="51"/>
  <c r="B1450" i="51"/>
  <c r="B1451" i="51"/>
  <c r="B1452" i="51"/>
  <c r="B1453" i="51"/>
  <c r="B1454" i="51"/>
  <c r="B1455" i="51"/>
  <c r="B1456" i="51"/>
  <c r="B1457" i="51"/>
  <c r="B1458" i="51"/>
  <c r="B1459" i="51"/>
  <c r="B1460" i="51"/>
  <c r="B1461" i="51"/>
  <c r="B1462" i="51"/>
  <c r="B1463" i="51"/>
  <c r="B1464" i="51"/>
  <c r="B1465" i="51"/>
  <c r="B1466" i="51"/>
  <c r="B1467" i="51"/>
  <c r="B1468" i="51"/>
  <c r="B1469" i="51"/>
  <c r="B1470" i="51"/>
  <c r="B1471" i="51"/>
  <c r="B1472" i="51"/>
  <c r="B1473" i="51"/>
  <c r="B1474" i="51"/>
  <c r="B1475" i="51"/>
  <c r="B1476" i="51"/>
  <c r="B1477" i="51"/>
  <c r="B1478" i="51"/>
  <c r="B1479" i="51"/>
  <c r="B1480" i="51"/>
  <c r="B1481" i="51"/>
  <c r="B1482" i="51"/>
  <c r="B1483" i="51"/>
  <c r="B1484" i="51"/>
  <c r="B1485" i="51"/>
  <c r="B1486" i="51"/>
  <c r="B1487" i="51"/>
  <c r="B1488" i="51"/>
  <c r="B1489" i="51"/>
  <c r="B1490" i="51"/>
  <c r="B1491" i="51"/>
  <c r="B1492" i="51"/>
  <c r="B1493" i="51"/>
  <c r="B1494" i="51"/>
  <c r="B1495" i="51"/>
  <c r="B1496" i="51"/>
  <c r="B1497" i="51"/>
  <c r="B1498" i="51"/>
  <c r="B1499" i="51"/>
  <c r="B1500" i="51"/>
  <c r="B1501" i="51"/>
  <c r="B1502" i="51"/>
  <c r="B1503" i="51"/>
  <c r="B1504" i="51"/>
  <c r="B1505" i="51"/>
  <c r="B1506" i="51"/>
  <c r="B1507" i="51"/>
  <c r="B1508" i="51"/>
  <c r="B1509" i="51"/>
  <c r="B1510" i="51"/>
  <c r="B1511" i="51"/>
  <c r="B1512" i="51"/>
  <c r="B1513" i="51"/>
  <c r="B1514" i="51"/>
  <c r="B1515" i="51"/>
  <c r="B1516" i="51"/>
  <c r="B1517" i="51"/>
  <c r="B1518" i="51"/>
  <c r="B1519" i="51"/>
  <c r="B1520" i="51"/>
  <c r="B1521" i="51"/>
  <c r="B1522" i="51"/>
  <c r="B1523" i="51"/>
  <c r="B1524" i="51"/>
  <c r="B1525" i="51"/>
  <c r="B1526" i="51"/>
  <c r="B1527" i="51"/>
  <c r="B1528" i="51"/>
  <c r="B1529" i="51"/>
  <c r="B1530" i="51"/>
  <c r="B1531" i="51"/>
  <c r="B1532" i="51"/>
  <c r="B1533" i="51"/>
  <c r="B1534" i="51"/>
  <c r="B1535" i="51"/>
  <c r="B1536" i="51"/>
  <c r="B1537" i="51"/>
  <c r="B1538" i="51"/>
  <c r="B1539" i="51"/>
  <c r="B1540" i="51"/>
  <c r="B1541" i="51"/>
  <c r="B1542" i="51"/>
  <c r="B1543" i="51"/>
  <c r="B1544" i="51"/>
  <c r="B1545" i="51"/>
  <c r="B1546" i="51"/>
  <c r="B1547" i="51"/>
  <c r="B1548" i="51"/>
  <c r="B1549" i="51"/>
  <c r="B1550" i="51"/>
  <c r="B1551" i="51"/>
  <c r="B1552" i="51"/>
  <c r="B1553" i="51"/>
  <c r="B1554" i="51"/>
  <c r="B1555" i="51"/>
  <c r="B1556" i="51"/>
  <c r="B1557" i="51"/>
  <c r="B1558" i="51"/>
  <c r="B1559" i="51"/>
  <c r="B1560" i="51"/>
  <c r="B1561" i="51"/>
  <c r="B1562" i="51"/>
  <c r="B1563" i="51"/>
  <c r="B1564" i="51"/>
  <c r="B1565" i="51"/>
  <c r="B1566" i="51"/>
  <c r="B1567" i="51"/>
  <c r="B1568" i="51"/>
  <c r="B1569" i="51"/>
  <c r="B1570" i="51"/>
  <c r="B1571" i="51"/>
  <c r="B1572" i="51"/>
  <c r="B1573" i="51"/>
  <c r="B1574" i="51"/>
  <c r="B1575" i="51"/>
  <c r="B1576" i="51"/>
  <c r="B1577" i="51"/>
  <c r="B1578" i="51"/>
  <c r="B1579" i="51"/>
  <c r="B1580" i="51"/>
  <c r="B1581" i="51"/>
  <c r="B1582" i="51"/>
  <c r="B1583" i="51"/>
  <c r="B1584" i="51"/>
  <c r="B1585" i="51"/>
  <c r="B1586" i="51"/>
  <c r="B1587" i="51"/>
  <c r="B1588" i="51"/>
  <c r="B1589" i="51"/>
  <c r="B1590" i="51"/>
  <c r="B1591" i="51"/>
  <c r="B1592" i="51"/>
  <c r="B1593" i="51"/>
  <c r="B1594" i="51"/>
  <c r="B1595" i="51"/>
  <c r="B1596" i="51"/>
  <c r="B1597" i="51"/>
  <c r="B1598" i="51"/>
  <c r="B1599" i="51"/>
  <c r="B1600" i="51"/>
  <c r="B1601" i="51"/>
  <c r="B1602" i="51"/>
  <c r="B1603" i="51"/>
  <c r="B1604" i="51"/>
  <c r="B1605" i="51"/>
  <c r="B1606" i="51"/>
  <c r="B1607" i="51"/>
  <c r="B1608" i="51"/>
  <c r="B1609" i="51"/>
  <c r="B1610" i="51"/>
  <c r="B1611" i="51"/>
  <c r="B1612" i="51"/>
  <c r="B1613" i="51"/>
  <c r="B1614" i="51"/>
  <c r="B1615" i="51"/>
  <c r="B1616" i="51"/>
  <c r="B1617" i="51"/>
  <c r="B1618" i="51"/>
  <c r="B1619" i="51"/>
  <c r="B1620" i="51"/>
  <c r="B1621" i="51"/>
  <c r="B1622" i="51"/>
  <c r="B1623" i="51"/>
  <c r="B1624" i="51"/>
  <c r="B1625" i="51"/>
  <c r="B1626" i="51"/>
  <c r="B1627" i="51"/>
  <c r="B1628" i="51"/>
  <c r="B1629" i="51"/>
  <c r="B1630" i="51"/>
  <c r="B1631" i="51"/>
  <c r="B1632" i="51"/>
  <c r="B1633" i="51"/>
  <c r="B1634" i="51"/>
  <c r="B1635" i="51"/>
  <c r="B1636" i="51"/>
  <c r="B1637" i="51"/>
  <c r="B1638" i="51"/>
  <c r="B1639" i="51"/>
  <c r="B1640" i="51"/>
  <c r="B1641" i="51"/>
  <c r="B1642" i="51"/>
  <c r="B1643" i="51"/>
  <c r="B1644" i="51"/>
  <c r="B1645" i="51"/>
  <c r="B1646" i="51"/>
  <c r="B1647" i="51"/>
  <c r="B1648" i="51"/>
  <c r="B1649" i="51"/>
  <c r="B1650" i="51"/>
  <c r="B1651" i="51"/>
  <c r="B1652" i="51"/>
  <c r="B1653" i="51"/>
  <c r="B1654" i="51"/>
  <c r="B1655" i="51"/>
  <c r="B1656" i="51"/>
  <c r="B1657" i="51"/>
  <c r="B1658" i="51"/>
  <c r="B1659" i="51"/>
  <c r="B1660" i="51"/>
  <c r="B1661" i="51"/>
  <c r="B1662" i="51"/>
  <c r="B1663" i="51"/>
  <c r="B1664" i="51"/>
  <c r="B1665" i="51"/>
  <c r="B1666" i="51"/>
  <c r="B1667" i="51"/>
  <c r="B1668" i="51"/>
  <c r="B1669" i="51"/>
  <c r="B1670" i="51"/>
  <c r="B1671" i="51"/>
  <c r="B1672" i="51"/>
  <c r="B1673" i="51"/>
  <c r="B1674" i="51"/>
  <c r="B1675" i="51"/>
  <c r="B1676" i="51"/>
  <c r="B1677" i="51"/>
  <c r="B1678" i="51"/>
  <c r="B1679" i="51"/>
  <c r="B1680" i="51"/>
  <c r="B1681" i="51"/>
  <c r="B1682" i="51"/>
  <c r="B1683" i="51"/>
  <c r="B1684" i="51"/>
  <c r="B1685" i="51"/>
  <c r="B1686" i="51"/>
  <c r="B1687" i="51"/>
  <c r="B1688" i="51"/>
  <c r="B1689" i="51"/>
  <c r="B1690" i="51"/>
  <c r="B1691" i="51"/>
  <c r="B1692" i="51"/>
  <c r="B1693" i="51"/>
  <c r="B1694" i="51"/>
  <c r="B1695" i="51"/>
  <c r="B1696" i="51"/>
  <c r="B1697" i="51"/>
  <c r="B1698" i="51"/>
  <c r="B1699" i="51"/>
  <c r="B1700" i="51"/>
  <c r="B1701" i="51"/>
  <c r="B1702" i="51"/>
  <c r="B1703" i="51"/>
  <c r="B1704" i="51"/>
  <c r="B1705" i="51"/>
  <c r="B1706" i="51"/>
  <c r="B1707" i="51"/>
  <c r="B1708" i="51"/>
  <c r="B1709" i="51"/>
  <c r="B1710" i="51"/>
  <c r="B1711" i="51"/>
  <c r="B1712" i="51"/>
  <c r="B1713" i="51"/>
  <c r="B1714" i="51"/>
  <c r="B1715" i="51"/>
  <c r="B1716" i="51"/>
  <c r="B1717" i="51"/>
  <c r="B1718" i="51"/>
  <c r="B1719" i="51"/>
  <c r="B1720" i="51"/>
  <c r="B1721" i="51"/>
  <c r="B1722" i="51"/>
  <c r="B1723" i="51"/>
  <c r="B1724" i="51"/>
  <c r="B1725" i="51"/>
  <c r="B1726" i="51"/>
  <c r="B1727" i="51"/>
  <c r="B1728" i="51"/>
  <c r="B1729" i="51"/>
  <c r="B1730" i="51"/>
  <c r="B1731" i="51"/>
  <c r="B1732" i="51"/>
  <c r="B1733" i="51"/>
  <c r="B1734" i="51"/>
  <c r="B1735" i="51"/>
  <c r="B1736" i="51"/>
  <c r="B1737" i="51"/>
  <c r="B1738" i="51"/>
  <c r="B1739" i="51"/>
  <c r="B1740" i="51"/>
  <c r="B1741" i="51"/>
  <c r="B1742" i="51"/>
  <c r="B1743" i="51"/>
  <c r="B1744" i="51"/>
  <c r="B1745" i="51"/>
  <c r="B1746" i="51"/>
  <c r="B1747" i="51"/>
  <c r="B1748" i="51"/>
  <c r="B1749" i="51"/>
  <c r="B1750" i="51"/>
  <c r="B1751" i="51"/>
  <c r="B1752" i="51"/>
  <c r="B1753" i="51"/>
  <c r="B1754" i="51"/>
  <c r="B1755" i="51"/>
  <c r="B1756" i="51"/>
  <c r="B1757" i="51"/>
  <c r="B1758" i="51"/>
  <c r="B1759" i="51"/>
  <c r="B1760" i="51"/>
  <c r="B1761" i="51"/>
  <c r="B1762" i="51"/>
  <c r="B1763" i="51"/>
  <c r="B1764" i="51"/>
  <c r="B1765" i="51"/>
  <c r="B1766" i="51"/>
  <c r="B1767" i="51"/>
  <c r="B1768" i="51"/>
  <c r="B1769" i="51"/>
  <c r="B1770" i="51"/>
  <c r="B1771" i="51"/>
  <c r="B1772" i="51"/>
  <c r="B1773" i="51"/>
  <c r="B1774" i="51"/>
  <c r="B1775" i="51"/>
  <c r="B1776" i="51"/>
  <c r="B1777" i="51"/>
  <c r="B1778" i="51"/>
  <c r="B1779" i="51"/>
  <c r="B1780" i="51"/>
  <c r="B1781" i="51"/>
  <c r="B1782" i="51"/>
  <c r="B1783" i="51"/>
  <c r="B1784" i="51"/>
  <c r="B1785" i="51"/>
  <c r="B1786" i="51"/>
  <c r="B1787" i="51"/>
  <c r="B1788" i="51"/>
  <c r="B1789" i="51"/>
  <c r="B1790" i="51"/>
  <c r="B1791" i="51"/>
  <c r="B1792" i="51"/>
  <c r="B1793" i="51"/>
  <c r="B1794" i="51"/>
  <c r="B1795" i="51"/>
  <c r="B1796" i="51"/>
  <c r="B1797" i="51"/>
  <c r="B1798" i="51"/>
  <c r="B1799" i="51"/>
  <c r="B1800" i="51"/>
  <c r="B1801" i="51"/>
  <c r="B1802" i="51"/>
  <c r="B1803" i="51"/>
  <c r="B1804" i="51"/>
  <c r="B1805" i="51"/>
  <c r="B1806" i="51"/>
  <c r="B1807" i="51"/>
  <c r="B1808" i="51"/>
  <c r="B1809" i="51"/>
  <c r="B1810" i="51"/>
  <c r="B209" i="51"/>
  <c r="B248" i="51"/>
  <c r="B400" i="51"/>
  <c r="B441" i="51"/>
  <c r="B460" i="51"/>
  <c r="B476" i="51"/>
  <c r="B492" i="51"/>
  <c r="B508" i="51"/>
  <c r="B524" i="51"/>
  <c r="B569" i="51"/>
  <c r="B610" i="51"/>
  <c r="B620" i="51"/>
  <c r="B630" i="51"/>
  <c r="B640" i="51"/>
  <c r="B660" i="51"/>
  <c r="B670" i="51"/>
  <c r="B700" i="51"/>
  <c r="B726" i="51"/>
  <c r="B736" i="51"/>
  <c r="B745" i="51"/>
  <c r="B756" i="51"/>
  <c r="B765" i="51"/>
  <c r="B795" i="51"/>
  <c r="B815" i="51"/>
  <c r="B834" i="51"/>
  <c r="B854" i="51"/>
  <c r="B864" i="51"/>
  <c r="B873" i="51"/>
  <c r="B884" i="51"/>
  <c r="B893" i="51"/>
  <c r="B923" i="51"/>
  <c r="B943" i="51"/>
  <c r="B962" i="51"/>
  <c r="B982" i="51"/>
  <c r="B992" i="51"/>
  <c r="B1001" i="51"/>
  <c r="B1012" i="51"/>
  <c r="B1021" i="51"/>
  <c r="B1039" i="51"/>
  <c r="B1045" i="51"/>
  <c r="B1053" i="51"/>
  <c r="B1061" i="51"/>
  <c r="B1069" i="51"/>
  <c r="B1077" i="51"/>
  <c r="B1085" i="51"/>
  <c r="B1093" i="51"/>
  <c r="B1101" i="51"/>
  <c r="B1109" i="51"/>
  <c r="B1117" i="51"/>
  <c r="B1119" i="51"/>
  <c r="B1121" i="51"/>
  <c r="B1123" i="51"/>
  <c r="B1125" i="51"/>
  <c r="B1127" i="51"/>
  <c r="B1129" i="51"/>
  <c r="B1131" i="51"/>
  <c r="B1133" i="51"/>
  <c r="B1135" i="51"/>
  <c r="B1137" i="51"/>
  <c r="B1139" i="51"/>
  <c r="B1141" i="51"/>
  <c r="B1143" i="51"/>
  <c r="B1145" i="51"/>
  <c r="B1147" i="51"/>
  <c r="B1149" i="51"/>
  <c r="B1151" i="51"/>
  <c r="B1153" i="51"/>
  <c r="B1155" i="51"/>
  <c r="B1157" i="51"/>
  <c r="B1159" i="51"/>
  <c r="B1161" i="51"/>
  <c r="B1163" i="51"/>
  <c r="B1165" i="51"/>
  <c r="B1167" i="51"/>
  <c r="B1169" i="51"/>
  <c r="B1171" i="51"/>
  <c r="B1173" i="51"/>
  <c r="B1175" i="51"/>
  <c r="B1177" i="51"/>
  <c r="B1179" i="51"/>
  <c r="B1181" i="51"/>
  <c r="B1183" i="51"/>
  <c r="B1185" i="51"/>
  <c r="B1187" i="51"/>
  <c r="B1189" i="51"/>
  <c r="B1191" i="51"/>
  <c r="B1193" i="51"/>
  <c r="B1195" i="51"/>
  <c r="B1197" i="51"/>
  <c r="B1199" i="51"/>
  <c r="B1201" i="51"/>
  <c r="B1203" i="51"/>
  <c r="B1205" i="51"/>
  <c r="B1207" i="51"/>
  <c r="B1209" i="51"/>
  <c r="B1211" i="51"/>
  <c r="B1213" i="51"/>
  <c r="B1215" i="51"/>
  <c r="B1217" i="51"/>
  <c r="B1219" i="51"/>
  <c r="B1221" i="51"/>
  <c r="B1223" i="51"/>
  <c r="B1225" i="51"/>
  <c r="B1227" i="51"/>
  <c r="B1229" i="51"/>
  <c r="B1231" i="51"/>
  <c r="B1233" i="51"/>
  <c r="B1235" i="51"/>
  <c r="B1237" i="51"/>
  <c r="B1239" i="51"/>
  <c r="B1241" i="51"/>
  <c r="B1243" i="51"/>
  <c r="B1245" i="51"/>
  <c r="B1247" i="51"/>
  <c r="B1249" i="51"/>
  <c r="B1251" i="51"/>
  <c r="B1253" i="51"/>
  <c r="B1255" i="51"/>
  <c r="B1257" i="51"/>
  <c r="B1259" i="51"/>
  <c r="B1261" i="51"/>
  <c r="B1263" i="51"/>
  <c r="B1265" i="51"/>
  <c r="B1267" i="51"/>
  <c r="B1270" i="51"/>
  <c r="B1274" i="51"/>
  <c r="B1278" i="51"/>
  <c r="B1282" i="51"/>
  <c r="B1286" i="51"/>
  <c r="B1290" i="51"/>
  <c r="B1294" i="51"/>
  <c r="B1298" i="51"/>
  <c r="B1302" i="51"/>
  <c r="B1306" i="51"/>
  <c r="B1310" i="51"/>
  <c r="B1314" i="51"/>
  <c r="B1318" i="51"/>
  <c r="B1322" i="51"/>
  <c r="B1326" i="51"/>
  <c r="B1330" i="51"/>
  <c r="B1334" i="51"/>
  <c r="B1338" i="51"/>
  <c r="B1342" i="51"/>
  <c r="B1346" i="51"/>
  <c r="B1350" i="51"/>
  <c r="B1354" i="51"/>
  <c r="B1358" i="51"/>
  <c r="B1362" i="51"/>
  <c r="B1366" i="51"/>
  <c r="B1370" i="51"/>
  <c r="B1374" i="51"/>
  <c r="B1378" i="51"/>
  <c r="B1382" i="51"/>
  <c r="B1386" i="51"/>
  <c r="B1390" i="51"/>
  <c r="B58" i="51"/>
  <c r="B335" i="51"/>
  <c r="B395" i="51"/>
  <c r="B472" i="51"/>
  <c r="B504" i="51"/>
  <c r="B565" i="51"/>
  <c r="B617" i="51"/>
  <c r="B637" i="51"/>
  <c r="B658" i="51"/>
  <c r="B677" i="51"/>
  <c r="B698" i="51"/>
  <c r="B715" i="51"/>
  <c r="B733" i="51"/>
  <c r="B832" i="51"/>
  <c r="B852" i="51"/>
  <c r="B891" i="51"/>
  <c r="B911" i="51"/>
  <c r="B930" i="51"/>
  <c r="B950" i="51"/>
  <c r="B969" i="51"/>
  <c r="B989" i="51"/>
  <c r="B1047" i="51"/>
  <c r="B1063" i="51"/>
  <c r="B1079" i="51"/>
  <c r="B1095" i="51"/>
  <c r="B1111" i="51"/>
  <c r="B1271" i="51"/>
  <c r="B1279" i="51"/>
  <c r="B1287" i="51"/>
  <c r="B1295" i="51"/>
  <c r="B1303" i="51"/>
  <c r="B1311" i="51"/>
  <c r="B1319" i="51"/>
  <c r="B1327" i="51"/>
  <c r="B1335" i="51"/>
  <c r="B1343" i="51"/>
  <c r="B1351" i="51"/>
  <c r="B1359" i="51"/>
  <c r="B1367" i="51"/>
  <c r="B1375" i="51"/>
  <c r="B1383" i="51"/>
  <c r="B1391" i="51"/>
  <c r="B238" i="51"/>
  <c r="B305" i="51"/>
  <c r="B415" i="51"/>
  <c r="B456" i="51"/>
  <c r="B488" i="51"/>
  <c r="B520" i="51"/>
  <c r="B551" i="51"/>
  <c r="B688" i="51"/>
  <c r="B724" i="51"/>
  <c r="B763" i="51"/>
  <c r="B783" i="51"/>
  <c r="B802" i="51"/>
  <c r="B822" i="51"/>
  <c r="B841" i="51"/>
  <c r="B861" i="51"/>
  <c r="B960" i="51"/>
  <c r="B980" i="51"/>
  <c r="B1019" i="51"/>
  <c r="B1037" i="51"/>
  <c r="B1055" i="51"/>
  <c r="B1071" i="51"/>
  <c r="B1087" i="51"/>
  <c r="B1103" i="51"/>
  <c r="B1275" i="51"/>
  <c r="B1283" i="51"/>
  <c r="B1291" i="51"/>
  <c r="B1299" i="51"/>
  <c r="B1307" i="51"/>
  <c r="B1315" i="51"/>
  <c r="B1323" i="51"/>
  <c r="B1331" i="51"/>
  <c r="B1339" i="51"/>
  <c r="B1347" i="51"/>
  <c r="B1355" i="51"/>
  <c r="B1363" i="51"/>
  <c r="B1371" i="51"/>
  <c r="B1379" i="51"/>
  <c r="B1387" i="51"/>
  <c r="B1811" i="51"/>
  <c r="B1812" i="51"/>
  <c r="B1813" i="51"/>
  <c r="B1814" i="51"/>
  <c r="B1815" i="51"/>
  <c r="B1816" i="51"/>
  <c r="B1817" i="51"/>
  <c r="B1818" i="51"/>
  <c r="B1819" i="51"/>
  <c r="B1820" i="51"/>
  <c r="B1821" i="51"/>
  <c r="B1822" i="51"/>
  <c r="B1823" i="51"/>
  <c r="B1824" i="51"/>
  <c r="B1825" i="51"/>
  <c r="B1826" i="51"/>
  <c r="B1827" i="51"/>
  <c r="B1828" i="51"/>
  <c r="B1829" i="51"/>
  <c r="B1830" i="51"/>
  <c r="B1831" i="51"/>
  <c r="B1832" i="51"/>
  <c r="B1833" i="51"/>
  <c r="B1834" i="51"/>
  <c r="B1835" i="51"/>
  <c r="B1836" i="51"/>
  <c r="B1837" i="51"/>
  <c r="B1838" i="51"/>
  <c r="B1839" i="51"/>
  <c r="B1840" i="51"/>
  <c r="B1841" i="51"/>
  <c r="B1842" i="51"/>
  <c r="B1843" i="51"/>
  <c r="B1844" i="51"/>
  <c r="B1845" i="51"/>
  <c r="B1846" i="51"/>
  <c r="B1847" i="51"/>
  <c r="B1848" i="51"/>
  <c r="B1849" i="51"/>
  <c r="B1850" i="51"/>
  <c r="B1851" i="51"/>
  <c r="B1852" i="51"/>
  <c r="B1853" i="51"/>
  <c r="B1854" i="51"/>
  <c r="B1855" i="51"/>
  <c r="B1856" i="51"/>
  <c r="B1857" i="51"/>
  <c r="B1858" i="51"/>
  <c r="B1859" i="51"/>
  <c r="B1860" i="51"/>
  <c r="B1861" i="51"/>
  <c r="B1862" i="51"/>
  <c r="B1863" i="51"/>
  <c r="B1864" i="51"/>
  <c r="B1865" i="51"/>
  <c r="B1866" i="51"/>
  <c r="B1867" i="51"/>
  <c r="B1868" i="51"/>
  <c r="B1869" i="51"/>
  <c r="B1870" i="51"/>
  <c r="B1871" i="51"/>
  <c r="B1872" i="51"/>
  <c r="B1873" i="51"/>
  <c r="B1874" i="51"/>
  <c r="B1875" i="51"/>
  <c r="B1876" i="51"/>
  <c r="B1877" i="51"/>
  <c r="B1878" i="51"/>
  <c r="B1879" i="51"/>
  <c r="B1880" i="51"/>
  <c r="B1881" i="51"/>
  <c r="B1882" i="51"/>
  <c r="B1883" i="51"/>
  <c r="B1884" i="51"/>
  <c r="B1885" i="51"/>
  <c r="B1886" i="51"/>
  <c r="B1887" i="51"/>
  <c r="B1888" i="51"/>
  <c r="B1889" i="51"/>
  <c r="B1890" i="51"/>
  <c r="B1891" i="51"/>
  <c r="B1892" i="51"/>
  <c r="B1893" i="51"/>
  <c r="B1894" i="51"/>
  <c r="B1895" i="51"/>
  <c r="B1896" i="51"/>
  <c r="B1897" i="51"/>
  <c r="B1898" i="51"/>
  <c r="B1899" i="51"/>
  <c r="B1900" i="51"/>
  <c r="B1901" i="51"/>
  <c r="B1902" i="51"/>
  <c r="B1903" i="51"/>
  <c r="B1904" i="51"/>
  <c r="B1905" i="51"/>
  <c r="B1906" i="51"/>
  <c r="B1907" i="51"/>
  <c r="B1908" i="51"/>
  <c r="B1909" i="51"/>
  <c r="B1910" i="51"/>
  <c r="B1911" i="51"/>
  <c r="B1912" i="51"/>
  <c r="B1913" i="51"/>
  <c r="B1914" i="51"/>
  <c r="B1915" i="51"/>
  <c r="B1916" i="51"/>
  <c r="B1917" i="51"/>
  <c r="B1918" i="51"/>
  <c r="B1919" i="51"/>
  <c r="B1920" i="51"/>
  <c r="B1921" i="51"/>
  <c r="B1922" i="51"/>
  <c r="B1923" i="51"/>
  <c r="B1924" i="51"/>
  <c r="B1925" i="51"/>
  <c r="B1926" i="51"/>
  <c r="B1927" i="51"/>
  <c r="B1928" i="51"/>
  <c r="B1929" i="51"/>
  <c r="B1930" i="51"/>
  <c r="B1931" i="51"/>
  <c r="B1932" i="51"/>
  <c r="B1933" i="51"/>
  <c r="B1934" i="51"/>
  <c r="B1935" i="51"/>
  <c r="B1936" i="51"/>
  <c r="B1937" i="51"/>
  <c r="B1938" i="51"/>
  <c r="B1939" i="51"/>
  <c r="B1940" i="51"/>
  <c r="B1941" i="51"/>
  <c r="B1942" i="51"/>
  <c r="B1943" i="51"/>
  <c r="B1944" i="51"/>
  <c r="B1945" i="51"/>
  <c r="B1946" i="51"/>
  <c r="B1947" i="51"/>
  <c r="B1948" i="51"/>
  <c r="B1949" i="51"/>
  <c r="B1950" i="51"/>
  <c r="B1951" i="51"/>
  <c r="B1952" i="51"/>
  <c r="B1953" i="51"/>
  <c r="B1954" i="51"/>
  <c r="B1955" i="51"/>
  <c r="B1956" i="51"/>
  <c r="B1957" i="51"/>
  <c r="B1958" i="51"/>
  <c r="B1959" i="51"/>
  <c r="B1960" i="51"/>
  <c r="B1961" i="51"/>
  <c r="B1962" i="51"/>
  <c r="B1963" i="51"/>
  <c r="B1964" i="51"/>
  <c r="B1965" i="51"/>
  <c r="B1966" i="51"/>
  <c r="B1967" i="51"/>
  <c r="B1968" i="51"/>
  <c r="B1969" i="51"/>
  <c r="B1970" i="51"/>
  <c r="B1971" i="51"/>
  <c r="B1972" i="51"/>
  <c r="B1973" i="51"/>
  <c r="B1974" i="51"/>
  <c r="B1975" i="51"/>
  <c r="B1976" i="51"/>
  <c r="B1977" i="51"/>
  <c r="B1978" i="51"/>
  <c r="B1979" i="51"/>
  <c r="B1980" i="51"/>
  <c r="B1981" i="51"/>
  <c r="B1982" i="51"/>
  <c r="B1983" i="51"/>
  <c r="B1984" i="51"/>
  <c r="B1985" i="51"/>
  <c r="B1986" i="51"/>
  <c r="B1987" i="51"/>
  <c r="B1988" i="51"/>
  <c r="B1989" i="51"/>
  <c r="B1990" i="51"/>
  <c r="B1991" i="51"/>
  <c r="B1992" i="51"/>
  <c r="B1993" i="51"/>
  <c r="B1994" i="51"/>
  <c r="B1995" i="51"/>
  <c r="B1996" i="51"/>
  <c r="B1997" i="51"/>
  <c r="B1998" i="51"/>
  <c r="B1999" i="51"/>
  <c r="B2000" i="51"/>
  <c r="B2001" i="51"/>
  <c r="B2002" i="51"/>
  <c r="B2003" i="51"/>
  <c r="B2004" i="51"/>
  <c r="B2005" i="51"/>
  <c r="B2006" i="51"/>
  <c r="B2007" i="51"/>
  <c r="B2008" i="51"/>
  <c r="B2009" i="51"/>
  <c r="B2010" i="51"/>
  <c r="B2011" i="51"/>
  <c r="B2012" i="51"/>
  <c r="B2013" i="51"/>
  <c r="B2014" i="51"/>
  <c r="B2015" i="51"/>
  <c r="B2016" i="51"/>
  <c r="B2017" i="51"/>
  <c r="B2018" i="51"/>
  <c r="B2019" i="51"/>
  <c r="B2020" i="51"/>
  <c r="B2021" i="51"/>
  <c r="B2022" i="51"/>
  <c r="B2023" i="51"/>
  <c r="B2024" i="51"/>
  <c r="B2025" i="51"/>
  <c r="B2026" i="51"/>
  <c r="B2027" i="51"/>
  <c r="B2028" i="51"/>
  <c r="B2029" i="51"/>
  <c r="B2030" i="51"/>
  <c r="B2031" i="51"/>
  <c r="B2032" i="51"/>
  <c r="B2033" i="51"/>
  <c r="B2034" i="51"/>
  <c r="B2035" i="51"/>
  <c r="B2036" i="51"/>
  <c r="B2037" i="51"/>
  <c r="B2038" i="51"/>
  <c r="B2039" i="51"/>
  <c r="B2040" i="51"/>
  <c r="B2041" i="51"/>
  <c r="B2042" i="51"/>
  <c r="B2043" i="51"/>
  <c r="B2044" i="51"/>
  <c r="B2045" i="51"/>
  <c r="B2046" i="51"/>
  <c r="B2047" i="51"/>
  <c r="B2048" i="51"/>
  <c r="B2049" i="51"/>
  <c r="B2050" i="51"/>
  <c r="B2051" i="51"/>
  <c r="B2052" i="51"/>
  <c r="B2053" i="51"/>
  <c r="B2054" i="51"/>
  <c r="B2055" i="51"/>
  <c r="B2056" i="51"/>
  <c r="B2057" i="51"/>
  <c r="B2058" i="51"/>
  <c r="B2059" i="51"/>
  <c r="B2060" i="51"/>
  <c r="B2061" i="51"/>
  <c r="B2062" i="51"/>
  <c r="B2063" i="51"/>
  <c r="B2064" i="51"/>
  <c r="B2065" i="51"/>
  <c r="B2066" i="51"/>
  <c r="B2067" i="51"/>
  <c r="B2068" i="51"/>
  <c r="B2069" i="51"/>
  <c r="B2070" i="51"/>
  <c r="B2071" i="51"/>
  <c r="B2072" i="51"/>
  <c r="B2073" i="51"/>
  <c r="B2074" i="51"/>
  <c r="B2075" i="51"/>
  <c r="B2076" i="51"/>
  <c r="B2077" i="51"/>
  <c r="B2078" i="51"/>
  <c r="B2079" i="51"/>
  <c r="B2080" i="51"/>
  <c r="B2081" i="51"/>
  <c r="B2082" i="51"/>
  <c r="B2083" i="51"/>
  <c r="B2084" i="51"/>
  <c r="B2085" i="51"/>
  <c r="B2086" i="51"/>
  <c r="B2087" i="51"/>
  <c r="B2088" i="51"/>
  <c r="B2089" i="51"/>
  <c r="B2090" i="51"/>
  <c r="B2091" i="51"/>
  <c r="B2092" i="51"/>
  <c r="B2093" i="51"/>
  <c r="B2094" i="51"/>
  <c r="B2095" i="51"/>
  <c r="B2096" i="51"/>
  <c r="B2097" i="51"/>
  <c r="B2098" i="51"/>
  <c r="B2099" i="51"/>
  <c r="B2100" i="51"/>
  <c r="B2101" i="51"/>
  <c r="B2102" i="51"/>
  <c r="B2103" i="51"/>
  <c r="B2104" i="51"/>
  <c r="B2105" i="51"/>
  <c r="B2106" i="51"/>
  <c r="B2107" i="51"/>
  <c r="B2108" i="51"/>
  <c r="B2109" i="51"/>
  <c r="B2110" i="51"/>
  <c r="B2111" i="51"/>
  <c r="B2112" i="51"/>
  <c r="B2113" i="51"/>
  <c r="B2114" i="51"/>
  <c r="B2115" i="51"/>
  <c r="B2116" i="51"/>
  <c r="B2117" i="51"/>
  <c r="B2118" i="51"/>
  <c r="B2119" i="51"/>
  <c r="B2120" i="51"/>
  <c r="B2121" i="51"/>
  <c r="B2122" i="51"/>
  <c r="B2123" i="51"/>
  <c r="B2124" i="51"/>
  <c r="B2125" i="51"/>
  <c r="B2126" i="51"/>
  <c r="B2127" i="51"/>
  <c r="B2128" i="51"/>
  <c r="B2129" i="51"/>
  <c r="B2130" i="51"/>
  <c r="B2131" i="51"/>
  <c r="B2132" i="51"/>
  <c r="B2133" i="51"/>
  <c r="B2134" i="51"/>
  <c r="B2135" i="51"/>
  <c r="B2136" i="51"/>
  <c r="B2137" i="51"/>
  <c r="B2138" i="51"/>
  <c r="B2139" i="51"/>
  <c r="B2140" i="51"/>
  <c r="B2141" i="51"/>
  <c r="B114" i="51"/>
  <c r="B290" i="51"/>
  <c r="B480" i="51"/>
  <c r="B643" i="51"/>
  <c r="B683" i="51"/>
  <c r="B719" i="51"/>
  <c r="B758" i="51"/>
  <c r="B797" i="51"/>
  <c r="B916" i="51"/>
  <c r="B955" i="51"/>
  <c r="B994" i="51"/>
  <c r="B1033" i="51"/>
  <c r="B1059" i="51"/>
  <c r="B1091" i="51"/>
  <c r="B1277" i="51"/>
  <c r="B1293" i="51"/>
  <c r="B1309" i="51"/>
  <c r="B1325" i="51"/>
  <c r="B1341" i="51"/>
  <c r="B1357" i="51"/>
  <c r="B1373" i="51"/>
  <c r="B1389" i="51"/>
  <c r="B2143" i="51"/>
  <c r="B2147" i="51"/>
  <c r="B2151" i="51"/>
  <c r="B2155" i="51"/>
  <c r="B2159" i="51"/>
  <c r="B2163" i="51"/>
  <c r="B2167" i="51"/>
  <c r="B2171" i="51"/>
  <c r="B2175" i="51"/>
  <c r="B2179" i="51"/>
  <c r="B2180" i="51"/>
  <c r="B2181" i="51"/>
  <c r="B2182" i="51"/>
  <c r="B2183" i="51"/>
  <c r="B2184" i="51"/>
  <c r="B2185" i="51"/>
  <c r="B2186" i="51"/>
  <c r="B2187" i="51"/>
  <c r="B2188" i="51"/>
  <c r="B2189" i="51"/>
  <c r="B2190" i="51"/>
  <c r="B2191" i="51"/>
  <c r="B2192" i="51"/>
  <c r="B2193" i="51"/>
  <c r="B2194" i="51"/>
  <c r="B2195" i="51"/>
  <c r="B2196" i="51"/>
  <c r="B2197" i="51"/>
  <c r="B2198" i="51"/>
  <c r="B2199" i="51"/>
  <c r="B2200" i="51"/>
  <c r="B2201" i="51"/>
  <c r="B2202" i="51"/>
  <c r="B2203" i="51"/>
  <c r="B2204" i="51"/>
  <c r="B2205" i="51"/>
  <c r="B2206" i="51"/>
  <c r="B2207" i="51"/>
  <c r="B2208" i="51"/>
  <c r="B2209" i="51"/>
  <c r="B2210" i="51"/>
  <c r="B2211" i="51"/>
  <c r="B2212" i="51"/>
  <c r="B2213" i="51"/>
  <c r="B2214" i="51"/>
  <c r="B2215" i="51"/>
  <c r="B2216" i="51"/>
  <c r="B2217" i="51"/>
  <c r="B2218" i="51"/>
  <c r="B2219" i="51"/>
  <c r="B2220" i="51"/>
  <c r="B2221" i="51"/>
  <c r="B2222" i="51"/>
  <c r="B2223" i="51"/>
  <c r="B2224" i="51"/>
  <c r="B2225" i="51"/>
  <c r="B2226" i="51"/>
  <c r="B2227" i="51"/>
  <c r="B2228" i="51"/>
  <c r="B2229" i="51"/>
  <c r="B2230" i="51"/>
  <c r="B2231" i="51"/>
  <c r="B2232" i="51"/>
  <c r="B2233" i="51"/>
  <c r="B2234" i="51"/>
  <c r="B2235" i="51"/>
  <c r="B2236" i="51"/>
  <c r="B2237" i="51"/>
  <c r="B2238" i="51"/>
  <c r="B2239" i="51"/>
  <c r="B2240" i="51"/>
  <c r="B2241" i="51"/>
  <c r="B2242" i="51"/>
  <c r="B2243" i="51"/>
  <c r="B2244" i="51"/>
  <c r="B2245" i="51"/>
  <c r="B2246" i="51"/>
  <c r="B2247" i="51"/>
  <c r="B2248" i="51"/>
  <c r="B2249" i="51"/>
  <c r="B2250" i="51"/>
  <c r="B2251" i="51"/>
  <c r="B2252" i="51"/>
  <c r="B2253" i="51"/>
  <c r="B2254" i="51"/>
  <c r="B2255" i="51"/>
  <c r="B2256" i="51"/>
  <c r="B2257" i="51"/>
  <c r="B2258" i="51"/>
  <c r="B2259" i="51"/>
  <c r="B2260" i="51"/>
  <c r="B2261" i="51"/>
  <c r="B2262" i="51"/>
  <c r="B2263" i="51"/>
  <c r="B2264" i="51"/>
  <c r="B2265" i="51"/>
  <c r="B2266" i="51"/>
  <c r="B2267" i="51"/>
  <c r="B2268" i="51"/>
  <c r="B2269" i="51"/>
  <c r="B2270" i="51"/>
  <c r="B2271" i="51"/>
  <c r="B2272" i="51"/>
  <c r="B2273" i="51"/>
  <c r="B2274" i="51"/>
  <c r="B2275" i="51"/>
  <c r="B2276" i="51"/>
  <c r="B2277" i="51"/>
  <c r="B2278" i="51"/>
  <c r="B2279" i="51"/>
  <c r="B2280" i="51"/>
  <c r="B2281" i="51"/>
  <c r="B2282" i="51"/>
  <c r="B2283" i="51"/>
  <c r="B2284" i="51"/>
  <c r="B2285" i="51"/>
  <c r="B2286" i="51"/>
  <c r="B2287" i="51"/>
  <c r="B2288" i="51"/>
  <c r="B2289" i="51"/>
  <c r="B2290" i="51"/>
  <c r="B2291" i="51"/>
  <c r="B2292" i="51"/>
  <c r="B2293" i="51"/>
  <c r="B2294" i="51"/>
  <c r="B2295" i="51"/>
  <c r="B2296" i="51"/>
  <c r="B2297" i="51"/>
  <c r="B2298" i="51"/>
  <c r="B2299" i="51"/>
  <c r="B2300" i="51"/>
  <c r="B2301" i="51"/>
  <c r="B2302" i="51"/>
  <c r="B2303" i="51"/>
  <c r="B2304" i="51"/>
  <c r="B2305" i="51"/>
  <c r="B2306" i="51"/>
  <c r="B2307" i="51"/>
  <c r="B2308" i="51"/>
  <c r="B2309" i="51"/>
  <c r="B2310" i="51"/>
  <c r="B2311" i="51"/>
  <c r="B2312" i="51"/>
  <c r="B2313" i="51"/>
  <c r="B2314" i="51"/>
  <c r="B2315" i="51"/>
  <c r="B2316" i="51"/>
  <c r="B2317" i="51"/>
  <c r="B2318" i="51"/>
  <c r="B2319" i="51"/>
  <c r="B2320" i="51"/>
  <c r="B2321" i="51"/>
  <c r="B2322" i="51"/>
  <c r="B2323" i="51"/>
  <c r="B2324" i="51"/>
  <c r="B2325" i="51"/>
  <c r="B2326" i="51"/>
  <c r="B2327" i="51"/>
  <c r="B2328" i="51"/>
  <c r="B2329" i="51"/>
  <c r="B2330" i="51"/>
  <c r="B2331" i="51"/>
  <c r="B2332" i="51"/>
  <c r="B2333" i="51"/>
  <c r="B2334" i="51"/>
  <c r="B2335" i="51"/>
  <c r="B2336" i="51"/>
  <c r="B2337" i="51"/>
  <c r="B2338" i="51"/>
  <c r="B2339" i="51"/>
  <c r="B2340" i="51"/>
  <c r="B2341" i="51"/>
  <c r="B2342" i="51"/>
  <c r="B2343" i="51"/>
  <c r="B2344" i="51"/>
  <c r="B2345" i="51"/>
  <c r="B2346" i="51"/>
  <c r="B2347" i="51"/>
  <c r="B2348" i="51"/>
  <c r="B2349" i="51"/>
  <c r="B2350" i="51"/>
  <c r="B2351" i="51"/>
  <c r="B2352" i="51"/>
  <c r="B2353" i="51"/>
  <c r="B2354" i="51"/>
  <c r="B2355" i="51"/>
  <c r="B2356" i="51"/>
  <c r="B2357" i="51"/>
  <c r="B2358" i="51"/>
  <c r="B2359" i="51"/>
  <c r="B2360" i="51"/>
  <c r="B2361" i="51"/>
  <c r="B2362" i="51"/>
  <c r="B2363" i="51"/>
  <c r="B2364" i="51"/>
  <c r="B2365" i="51"/>
  <c r="B2366" i="51"/>
  <c r="B2367" i="51"/>
  <c r="B2368" i="51"/>
  <c r="B2369" i="51"/>
  <c r="B2370" i="51"/>
  <c r="B2371" i="51"/>
  <c r="B2372" i="51"/>
  <c r="B2373" i="51"/>
  <c r="B2374" i="51"/>
  <c r="B2375" i="51"/>
  <c r="B2376" i="51"/>
  <c r="B2377" i="51"/>
  <c r="B2378" i="51"/>
  <c r="B2379" i="51"/>
  <c r="B2380" i="51"/>
  <c r="B2381" i="51"/>
  <c r="B2382" i="51"/>
  <c r="B2383" i="51"/>
  <c r="B2384" i="51"/>
  <c r="B2385" i="51"/>
  <c r="B2386" i="51"/>
  <c r="B2387" i="51"/>
  <c r="B2388" i="51"/>
  <c r="B2389" i="51"/>
  <c r="B2390" i="51"/>
  <c r="B2391" i="51"/>
  <c r="B2392" i="51"/>
  <c r="B2393" i="51"/>
  <c r="B2394" i="51"/>
  <c r="B2395" i="51"/>
  <c r="B2396" i="51"/>
  <c r="B2397" i="51"/>
  <c r="B2398" i="51"/>
  <c r="B2399" i="51"/>
  <c r="B2400" i="51"/>
  <c r="B2401" i="51"/>
  <c r="B2402" i="51"/>
  <c r="B2403" i="51"/>
  <c r="B2404" i="51"/>
  <c r="B2405" i="51"/>
  <c r="B2406" i="51"/>
  <c r="B2407" i="51"/>
  <c r="B2408" i="51"/>
  <c r="B2409" i="51"/>
  <c r="B2410" i="51"/>
  <c r="B2411" i="51"/>
  <c r="B2412" i="51"/>
  <c r="B2413" i="51"/>
  <c r="B2414" i="51"/>
  <c r="B2415" i="51"/>
  <c r="B2416" i="51"/>
  <c r="B2417" i="51"/>
  <c r="B2418" i="51"/>
  <c r="B2419" i="51"/>
  <c r="B2420" i="51"/>
  <c r="B2421" i="51"/>
  <c r="B2422" i="51"/>
  <c r="B2423" i="51"/>
  <c r="B2424" i="51"/>
  <c r="B2425" i="51"/>
  <c r="B2426" i="51"/>
  <c r="B2427" i="51"/>
  <c r="B2428" i="51"/>
  <c r="B2429" i="51"/>
  <c r="B2430" i="51"/>
  <c r="B2431" i="51"/>
  <c r="B2432" i="51"/>
  <c r="B2433" i="51"/>
  <c r="B2434" i="51"/>
  <c r="B2435" i="51"/>
  <c r="B2436" i="51"/>
  <c r="B2437" i="51"/>
  <c r="B2438" i="51"/>
  <c r="B2439" i="51"/>
  <c r="B2440" i="51"/>
  <c r="B2441" i="51"/>
  <c r="B2442" i="51"/>
  <c r="B2443" i="51"/>
  <c r="B2444" i="51"/>
  <c r="B2445" i="51"/>
  <c r="B2446" i="51"/>
  <c r="B2447" i="51"/>
  <c r="B2448" i="51"/>
  <c r="B2449" i="51"/>
  <c r="B2450" i="51"/>
  <c r="B2451" i="51"/>
  <c r="B2452" i="51"/>
  <c r="B2453" i="51"/>
  <c r="B2454" i="51"/>
  <c r="B2455" i="51"/>
  <c r="B2456" i="51"/>
  <c r="B2457" i="51"/>
  <c r="B2458" i="51"/>
  <c r="B2459" i="51"/>
  <c r="B2460" i="51"/>
  <c r="B2461" i="51"/>
  <c r="B2462" i="51"/>
  <c r="B2463" i="51"/>
  <c r="B2464" i="51"/>
  <c r="B2465" i="51"/>
  <c r="B2466" i="51"/>
  <c r="B2467" i="51"/>
  <c r="B2468" i="51"/>
  <c r="B2469" i="51"/>
  <c r="B2470" i="51"/>
  <c r="B2471" i="51"/>
  <c r="B2472" i="51"/>
  <c r="B2473" i="51"/>
  <c r="B2474" i="51"/>
  <c r="B2475" i="51"/>
  <c r="B2476" i="51"/>
  <c r="B2477" i="51"/>
  <c r="B2478" i="51"/>
  <c r="B2479" i="51"/>
  <c r="B2480" i="51"/>
  <c r="B2481" i="51"/>
  <c r="B2482" i="51"/>
  <c r="B2483" i="51"/>
  <c r="B2484" i="51"/>
  <c r="B2485" i="51"/>
  <c r="B2486" i="51"/>
  <c r="B2487" i="51"/>
  <c r="B2488" i="51"/>
  <c r="B2489" i="51"/>
  <c r="B2490" i="51"/>
  <c r="B2491" i="51"/>
  <c r="B2492" i="51"/>
  <c r="B2493" i="51"/>
  <c r="B2494" i="51"/>
  <c r="B2495" i="51"/>
  <c r="B2496" i="51"/>
  <c r="B2497" i="51"/>
  <c r="B2498" i="51"/>
  <c r="B2499" i="51"/>
  <c r="B2500" i="51"/>
  <c r="B2501" i="51"/>
  <c r="B2502" i="51"/>
  <c r="B2503" i="51"/>
  <c r="B2504" i="51"/>
  <c r="B2505" i="51"/>
  <c r="B2506" i="51"/>
  <c r="B2507" i="51"/>
  <c r="B2508" i="51"/>
  <c r="B2509" i="51"/>
  <c r="B2510" i="51"/>
  <c r="B2511" i="51"/>
  <c r="B2512" i="51"/>
  <c r="B2513" i="51"/>
  <c r="B2514" i="51"/>
  <c r="B2515" i="51"/>
  <c r="B2516" i="51"/>
  <c r="B2517" i="51"/>
  <c r="B2518" i="51"/>
  <c r="B2519" i="51"/>
  <c r="B2520" i="51"/>
  <c r="B2521" i="51"/>
  <c r="B2522" i="51"/>
  <c r="B2523" i="51"/>
  <c r="B2524" i="51"/>
  <c r="B2525" i="51"/>
  <c r="B2526" i="51"/>
  <c r="B2527" i="51"/>
  <c r="B2528" i="51"/>
  <c r="B2529" i="51"/>
  <c r="B2530" i="51"/>
  <c r="B2531" i="51"/>
  <c r="B2532" i="51"/>
  <c r="B2533" i="51"/>
  <c r="B2534" i="51"/>
  <c r="B2535" i="51"/>
  <c r="B2536" i="51"/>
  <c r="B2537" i="51"/>
  <c r="B2538" i="51"/>
  <c r="B2539" i="51"/>
  <c r="B2540" i="51"/>
  <c r="B2541" i="51"/>
  <c r="B2542" i="51"/>
  <c r="B2543" i="51"/>
  <c r="B2544" i="51"/>
  <c r="B2545" i="51"/>
  <c r="B2546" i="51"/>
  <c r="B2547" i="51"/>
  <c r="B2548" i="51"/>
  <c r="B2549" i="51"/>
  <c r="B2550" i="51"/>
  <c r="B2551" i="51"/>
  <c r="B2552" i="51"/>
  <c r="B2553" i="51"/>
  <c r="B2554" i="51"/>
  <c r="B2555" i="51"/>
  <c r="B2556" i="51"/>
  <c r="B2557" i="51"/>
  <c r="B2558" i="51"/>
  <c r="B2559" i="51"/>
  <c r="B2560" i="51"/>
  <c r="B2561" i="51"/>
  <c r="B2562" i="51"/>
  <c r="B2563" i="51"/>
  <c r="B2564" i="51"/>
  <c r="B2565" i="51"/>
  <c r="B2566" i="51"/>
  <c r="B2567" i="51"/>
  <c r="B2568" i="51"/>
  <c r="B2569" i="51"/>
  <c r="B2570" i="51"/>
  <c r="B2571" i="51"/>
  <c r="B2572" i="51"/>
  <c r="B2573" i="51"/>
  <c r="B2574" i="51"/>
  <c r="B2575" i="51"/>
  <c r="B2576" i="51"/>
  <c r="B2577" i="51"/>
  <c r="B2578" i="51"/>
  <c r="B2579" i="51"/>
  <c r="B2580" i="51"/>
  <c r="B2581" i="51"/>
  <c r="B2582" i="51"/>
  <c r="B2583" i="51"/>
  <c r="B2584" i="51"/>
  <c r="B2585" i="51"/>
  <c r="B2586" i="51"/>
  <c r="B2587" i="51"/>
  <c r="B2588" i="51"/>
  <c r="B2589" i="51"/>
  <c r="B2590" i="51"/>
  <c r="B2591" i="51"/>
  <c r="B2592" i="51"/>
  <c r="B2593" i="51"/>
  <c r="B2594" i="51"/>
  <c r="B2595" i="51"/>
  <c r="B2596" i="51"/>
  <c r="B2597" i="51"/>
  <c r="B2598" i="51"/>
  <c r="B2599" i="51"/>
  <c r="B2600" i="51"/>
  <c r="B2601" i="51"/>
  <c r="B2602" i="51"/>
  <c r="B2603" i="51"/>
  <c r="B2604" i="51"/>
  <c r="B2605" i="51"/>
  <c r="B2606" i="51"/>
  <c r="B2607" i="51"/>
  <c r="B2608" i="51"/>
  <c r="B2609" i="51"/>
  <c r="B2610" i="51"/>
  <c r="B2611" i="51"/>
  <c r="B2612" i="51"/>
  <c r="B2613" i="51"/>
  <c r="B2614" i="51"/>
  <c r="B2615" i="51"/>
  <c r="B2616" i="51"/>
  <c r="B2617" i="51"/>
  <c r="B2618" i="51"/>
  <c r="B2619" i="51"/>
  <c r="B2620" i="51"/>
  <c r="B2621" i="51"/>
  <c r="B2622" i="51"/>
  <c r="B2623" i="51"/>
  <c r="B2624" i="51"/>
  <c r="B2625" i="51"/>
  <c r="B2626" i="51"/>
  <c r="B2627" i="51"/>
  <c r="B2628" i="51"/>
  <c r="B2629" i="51"/>
  <c r="B2630" i="51"/>
  <c r="B2631" i="51"/>
  <c r="B2632" i="51"/>
  <c r="B2633" i="51"/>
  <c r="B2634" i="51"/>
  <c r="B2635" i="51"/>
  <c r="B2636" i="51"/>
  <c r="B2637" i="51"/>
  <c r="B2638" i="51"/>
  <c r="B2639" i="51"/>
  <c r="B2640" i="51"/>
  <c r="B2641" i="51"/>
  <c r="B2642" i="51"/>
  <c r="B2643" i="51"/>
  <c r="B2644" i="51"/>
  <c r="B2645" i="51"/>
  <c r="B2646" i="51"/>
  <c r="B2647" i="51"/>
  <c r="B2648" i="51"/>
  <c r="B2649" i="51"/>
  <c r="B2650" i="51"/>
  <c r="B2651" i="51"/>
  <c r="B2652" i="51"/>
  <c r="B2653" i="51"/>
  <c r="B2654" i="51"/>
  <c r="B2655" i="51"/>
  <c r="B2656" i="51"/>
  <c r="B2657" i="51"/>
  <c r="B2658" i="51"/>
  <c r="B2659" i="51"/>
  <c r="B2660" i="51"/>
  <c r="B2661" i="51"/>
  <c r="B2662" i="51"/>
  <c r="B2663" i="51"/>
  <c r="B2664" i="51"/>
  <c r="B2665" i="51"/>
  <c r="B2666" i="51"/>
  <c r="B2667" i="51"/>
  <c r="B2668" i="51"/>
  <c r="B2669" i="51"/>
  <c r="B2670" i="51"/>
  <c r="B2671" i="51"/>
  <c r="B2672" i="51"/>
  <c r="B2673" i="51"/>
  <c r="B2674" i="51"/>
  <c r="B2675" i="51"/>
  <c r="B2676" i="51"/>
  <c r="B2677" i="51"/>
  <c r="B2678" i="51"/>
  <c r="B2679" i="51"/>
  <c r="B2680" i="51"/>
  <c r="B2681" i="51"/>
  <c r="B2682" i="51"/>
  <c r="B2683" i="51"/>
  <c r="B2684" i="51"/>
  <c r="B2685" i="51"/>
  <c r="B2686" i="51"/>
  <c r="B2687" i="51"/>
  <c r="B2688" i="51"/>
  <c r="B2689" i="51"/>
  <c r="B2690" i="51"/>
  <c r="B2691" i="51"/>
  <c r="B2692" i="51"/>
  <c r="B2693" i="51"/>
  <c r="B2694" i="51"/>
  <c r="B2695" i="51"/>
  <c r="B2696" i="51"/>
  <c r="B2697" i="51"/>
  <c r="B2698" i="51"/>
  <c r="B2699" i="51"/>
  <c r="B2700" i="51"/>
  <c r="B2701" i="51"/>
  <c r="B2702" i="51"/>
  <c r="B2703" i="51"/>
  <c r="B2704" i="51"/>
  <c r="B2705" i="51"/>
  <c r="B2706" i="51"/>
  <c r="B2707" i="51"/>
  <c r="B2708" i="51"/>
  <c r="B2709" i="51"/>
  <c r="B2710" i="51"/>
  <c r="B2711" i="51"/>
  <c r="B2712" i="51"/>
  <c r="B2713" i="51"/>
  <c r="B2714" i="51"/>
  <c r="B2715" i="51"/>
  <c r="B2716" i="51"/>
  <c r="B2717" i="51"/>
  <c r="B2718" i="51"/>
  <c r="B2719" i="51"/>
  <c r="B2720" i="51"/>
  <c r="B2721" i="51"/>
  <c r="B2722" i="51"/>
  <c r="B2723" i="51"/>
  <c r="B2724" i="51"/>
  <c r="B2725" i="51"/>
  <c r="B2726" i="51"/>
  <c r="B2727" i="51"/>
  <c r="B2728" i="51"/>
  <c r="B2729" i="51"/>
  <c r="B2730" i="51"/>
  <c r="B2731" i="51"/>
  <c r="B2732" i="51"/>
  <c r="B2733" i="51"/>
  <c r="B2734" i="51"/>
  <c r="B2735" i="51"/>
  <c r="B2736" i="51"/>
  <c r="B2737" i="51"/>
  <c r="B2738" i="51"/>
  <c r="B2739" i="51"/>
  <c r="B2740" i="51"/>
  <c r="B2741" i="51"/>
  <c r="B2742" i="51"/>
  <c r="B2743" i="51"/>
  <c r="B2744" i="51"/>
  <c r="B2745" i="51"/>
  <c r="B2746" i="51"/>
  <c r="B2747" i="51"/>
  <c r="B2748" i="51"/>
  <c r="B2749" i="51"/>
  <c r="B2750" i="51"/>
  <c r="B2751" i="51"/>
  <c r="B2752" i="51"/>
  <c r="B2753" i="51"/>
  <c r="B2754" i="51"/>
  <c r="B2755" i="51"/>
  <c r="B2756" i="51"/>
  <c r="B2757" i="51"/>
  <c r="B2758" i="51"/>
  <c r="B2759" i="51"/>
  <c r="B2760" i="51"/>
  <c r="B2761" i="51"/>
  <c r="B2762" i="51"/>
  <c r="B2763" i="51"/>
  <c r="B2764" i="51"/>
  <c r="B2765" i="51"/>
  <c r="B2766" i="51"/>
  <c r="B2767" i="51"/>
  <c r="B2768" i="51"/>
  <c r="B2769" i="51"/>
  <c r="B2770" i="51"/>
  <c r="B2771" i="51"/>
  <c r="B2772" i="51"/>
  <c r="B2773" i="51"/>
  <c r="B2774" i="51"/>
  <c r="B2775" i="51"/>
  <c r="B2776" i="51"/>
  <c r="B2777" i="51"/>
  <c r="B2778" i="51"/>
  <c r="B2779" i="51"/>
  <c r="B2780" i="51"/>
  <c r="B2781" i="51"/>
  <c r="B2782" i="51"/>
  <c r="B2783" i="51"/>
  <c r="B2784" i="51"/>
  <c r="B2785" i="51"/>
  <c r="B2786" i="51"/>
  <c r="B2787" i="51"/>
  <c r="B2788" i="51"/>
  <c r="B2789" i="51"/>
  <c r="B2790" i="51"/>
  <c r="B2791" i="51"/>
  <c r="B2792" i="51"/>
  <c r="B2793" i="51"/>
  <c r="B2794" i="51"/>
  <c r="B2795" i="51"/>
  <c r="B2796" i="51"/>
  <c r="B2797" i="51"/>
  <c r="B2798" i="51"/>
  <c r="B2799" i="51"/>
  <c r="B2800" i="51"/>
  <c r="B2801" i="51"/>
  <c r="B2802" i="51"/>
  <c r="B2803" i="51"/>
  <c r="B2804" i="51"/>
  <c r="B2805" i="51"/>
  <c r="B2806" i="51"/>
  <c r="B2807" i="51"/>
  <c r="B2808" i="51"/>
  <c r="B2809" i="51"/>
  <c r="B2810" i="51"/>
  <c r="B2811" i="51"/>
  <c r="B2812" i="51"/>
  <c r="B2813" i="51"/>
  <c r="B2814" i="51"/>
  <c r="B2815" i="51"/>
  <c r="B2816" i="51"/>
  <c r="B2817" i="51"/>
  <c r="B2818" i="51"/>
  <c r="B2819" i="51"/>
  <c r="B2820" i="51"/>
  <c r="B2821" i="51"/>
  <c r="B2822" i="51"/>
  <c r="B2823" i="51"/>
  <c r="B2824" i="51"/>
  <c r="B2825" i="51"/>
  <c r="B2826" i="51"/>
  <c r="B2827" i="51"/>
  <c r="B2828" i="51"/>
  <c r="B2829" i="51"/>
  <c r="B2830" i="51"/>
  <c r="B2831" i="51"/>
  <c r="B2832" i="51"/>
  <c r="B2833" i="51"/>
  <c r="B2834" i="51"/>
  <c r="B2835" i="51"/>
  <c r="B2836" i="51"/>
  <c r="B2837" i="51"/>
  <c r="B2838" i="51"/>
  <c r="B2839" i="51"/>
  <c r="B2840" i="51"/>
  <c r="B2841" i="51"/>
  <c r="B2842" i="51"/>
  <c r="B2843" i="51"/>
  <c r="B2844" i="51"/>
  <c r="B2845" i="51"/>
  <c r="B2846" i="51"/>
  <c r="B2847" i="51"/>
  <c r="B2848" i="51"/>
  <c r="B2849" i="51"/>
  <c r="B2850" i="51"/>
  <c r="B2851" i="51"/>
  <c r="B2852" i="51"/>
  <c r="B2853" i="51"/>
  <c r="B2854" i="51"/>
  <c r="B2855" i="51"/>
  <c r="B2856" i="51"/>
  <c r="B2857" i="51"/>
  <c r="B2858" i="51"/>
  <c r="B2859" i="51"/>
  <c r="B2860" i="51"/>
  <c r="B2861" i="51"/>
  <c r="B2862" i="51"/>
  <c r="B2863" i="51"/>
  <c r="B2864" i="51"/>
  <c r="B2865" i="51"/>
  <c r="B2866" i="51"/>
  <c r="B2867" i="51"/>
  <c r="B2868" i="51"/>
  <c r="B2869" i="51"/>
  <c r="B2870" i="51"/>
  <c r="B2871" i="51"/>
  <c r="B2872" i="51"/>
  <c r="B2873" i="51"/>
  <c r="B2874" i="51"/>
  <c r="B2875" i="51"/>
  <c r="B2876" i="51"/>
  <c r="B2877" i="51"/>
  <c r="B2878" i="51"/>
  <c r="B2879" i="51"/>
  <c r="B2880" i="51"/>
  <c r="B2881" i="51"/>
  <c r="B2882" i="51"/>
  <c r="B2883" i="51"/>
  <c r="B2884" i="51"/>
  <c r="B2885" i="51"/>
  <c r="B2886" i="51"/>
  <c r="B2887" i="51"/>
  <c r="B2888" i="51"/>
  <c r="B2889" i="51"/>
  <c r="B2890" i="51"/>
  <c r="B2891" i="51"/>
  <c r="B2892" i="51"/>
  <c r="B2893" i="51"/>
  <c r="B2894" i="51"/>
  <c r="B2895" i="51"/>
  <c r="B2896" i="51"/>
  <c r="B2897" i="51"/>
  <c r="B2898" i="51"/>
  <c r="B2899" i="51"/>
  <c r="B2900" i="51"/>
  <c r="B2901" i="51"/>
  <c r="B2902" i="51"/>
  <c r="B2903" i="51"/>
  <c r="B2904" i="51"/>
  <c r="B2905" i="51"/>
  <c r="B2906" i="51"/>
  <c r="B2907" i="51"/>
  <c r="B2908" i="51"/>
  <c r="B2909" i="51"/>
  <c r="B2910" i="51"/>
  <c r="B2911" i="51"/>
  <c r="B2912" i="51"/>
  <c r="B2913" i="51"/>
  <c r="B2914" i="51"/>
  <c r="B2915" i="51"/>
  <c r="B2916" i="51"/>
  <c r="B2917" i="51"/>
  <c r="B2918" i="51"/>
  <c r="B2919" i="51"/>
  <c r="B2920" i="51"/>
  <c r="B2921" i="51"/>
  <c r="B2922" i="51"/>
  <c r="B2923" i="51"/>
  <c r="B2924" i="51"/>
  <c r="B2925" i="51"/>
  <c r="B2926" i="51"/>
  <c r="B2927" i="51"/>
  <c r="B2928" i="51"/>
  <c r="B2929" i="51"/>
  <c r="B2930" i="51"/>
  <c r="B2931" i="51"/>
  <c r="B2932" i="51"/>
  <c r="B2933" i="51"/>
  <c r="B2934" i="51"/>
  <c r="B2935" i="51"/>
  <c r="B2936" i="51"/>
  <c r="B2937" i="51"/>
  <c r="B2938" i="51"/>
  <c r="B2939" i="51"/>
  <c r="B2940" i="51"/>
  <c r="B2941" i="51"/>
  <c r="B2942" i="51"/>
  <c r="B2943" i="51"/>
  <c r="B2944" i="51"/>
  <c r="B2945" i="51"/>
  <c r="B2946" i="51"/>
  <c r="B2947" i="51"/>
  <c r="B2948" i="51"/>
  <c r="B2949" i="51"/>
  <c r="B2950" i="51"/>
  <c r="B2951" i="51"/>
  <c r="B2952" i="51"/>
  <c r="B2953" i="51"/>
  <c r="B2954" i="51"/>
  <c r="B2955" i="51"/>
  <c r="B2956" i="51"/>
  <c r="B2957" i="51"/>
  <c r="B2958" i="51"/>
  <c r="B2959" i="51"/>
  <c r="B2960" i="51"/>
  <c r="B2961" i="51"/>
  <c r="B2962" i="51"/>
  <c r="B2963" i="51"/>
  <c r="B2964" i="51"/>
  <c r="B2965" i="51"/>
  <c r="B2966" i="51"/>
  <c r="B2967" i="51"/>
  <c r="B2968" i="51"/>
  <c r="B2969" i="51"/>
  <c r="B2970" i="51"/>
  <c r="B2971" i="51"/>
  <c r="B2972" i="51"/>
  <c r="B2973" i="51"/>
  <c r="B2974" i="51"/>
  <c r="B2975" i="51"/>
  <c r="B2976" i="51"/>
  <c r="B2977" i="51"/>
  <c r="B2978" i="51"/>
  <c r="B2979" i="51"/>
  <c r="B2980" i="51"/>
  <c r="B2981" i="51"/>
  <c r="B2982" i="51"/>
  <c r="B2983" i="51"/>
  <c r="B2984" i="51"/>
  <c r="B2985" i="51"/>
  <c r="B2986" i="51"/>
  <c r="B2987" i="51"/>
  <c r="B2988" i="51"/>
  <c r="B2989" i="51"/>
  <c r="B2990" i="51"/>
  <c r="B2991" i="51"/>
  <c r="B2992" i="51"/>
  <c r="B2993" i="51"/>
  <c r="B2994" i="51"/>
  <c r="B2995" i="51"/>
  <c r="B2996" i="51"/>
  <c r="B2997" i="51"/>
  <c r="B2998" i="51"/>
  <c r="B2999" i="51"/>
  <c r="B3000" i="51"/>
  <c r="B3001" i="51"/>
  <c r="B3002" i="51"/>
  <c r="B3003" i="51"/>
  <c r="B3004" i="51"/>
  <c r="B3005" i="51"/>
  <c r="B3006" i="51"/>
  <c r="B3007" i="51"/>
  <c r="B3008" i="51"/>
  <c r="B3009" i="51"/>
  <c r="B3010" i="51"/>
  <c r="B3011" i="51"/>
  <c r="B3012" i="51"/>
  <c r="B3013" i="51"/>
  <c r="B3014" i="51"/>
  <c r="B3015" i="51"/>
  <c r="B3016" i="51"/>
  <c r="B3017" i="51"/>
  <c r="B3018" i="51"/>
  <c r="B3019" i="51"/>
  <c r="B3020" i="51"/>
  <c r="B3021" i="51"/>
  <c r="B3022" i="51"/>
  <c r="B3023" i="51"/>
  <c r="B3024" i="51"/>
  <c r="B3025" i="51"/>
  <c r="B3026" i="51"/>
  <c r="B3027" i="51"/>
  <c r="B3028" i="51"/>
  <c r="B3029" i="51"/>
  <c r="B3030" i="51"/>
  <c r="B3031" i="51"/>
  <c r="B3032" i="51"/>
  <c r="B3033" i="51"/>
  <c r="B3034" i="51"/>
  <c r="B3035" i="51"/>
  <c r="B3036" i="51"/>
  <c r="B3037" i="51"/>
  <c r="B3038" i="51"/>
  <c r="B3039" i="51"/>
  <c r="B3040" i="51"/>
  <c r="B3041" i="51"/>
  <c r="B3042" i="51"/>
  <c r="B3043" i="51"/>
  <c r="B3044" i="51"/>
  <c r="B3045" i="51"/>
  <c r="B3046" i="51"/>
  <c r="B3047" i="51"/>
  <c r="B3048" i="51"/>
  <c r="B3049" i="51"/>
  <c r="B3050" i="51"/>
  <c r="B3051" i="51"/>
  <c r="B3052" i="51"/>
  <c r="B3053" i="51"/>
  <c r="B3054" i="51"/>
  <c r="B3055" i="51"/>
  <c r="B3056" i="51"/>
  <c r="B3057" i="51"/>
  <c r="B3058" i="51"/>
  <c r="B3059" i="51"/>
  <c r="B3060" i="51"/>
  <c r="B3061" i="51"/>
  <c r="B3062" i="51"/>
  <c r="B3063" i="51"/>
  <c r="B3064" i="51"/>
  <c r="B3065" i="51"/>
  <c r="B3066" i="51"/>
  <c r="B3067" i="51"/>
  <c r="B3068" i="51"/>
  <c r="B3069" i="51"/>
  <c r="B3070" i="51"/>
  <c r="B3071" i="51"/>
  <c r="B3072" i="51"/>
  <c r="B3073" i="51"/>
  <c r="B3074" i="51"/>
  <c r="B3075" i="51"/>
  <c r="B3076" i="51"/>
  <c r="B3077" i="51"/>
  <c r="B3078" i="51"/>
  <c r="B3079" i="51"/>
  <c r="B3080" i="51"/>
  <c r="B3081" i="51"/>
  <c r="B3082" i="51"/>
  <c r="B3083" i="51"/>
  <c r="B3084" i="51"/>
  <c r="B3085" i="51"/>
  <c r="B3086" i="51"/>
  <c r="B3087" i="51"/>
  <c r="B3088" i="51"/>
  <c r="B3089" i="51"/>
  <c r="B3090" i="51"/>
  <c r="B3091" i="51"/>
  <c r="B3092" i="51"/>
  <c r="B3093" i="51"/>
  <c r="B3094" i="51"/>
  <c r="B3095" i="51"/>
  <c r="B3096" i="51"/>
  <c r="B3097" i="51"/>
  <c r="B3098" i="51"/>
  <c r="B3099" i="51"/>
  <c r="B3100" i="51"/>
  <c r="B3101" i="51"/>
  <c r="B3102" i="51"/>
  <c r="B3103" i="51"/>
  <c r="B3104" i="51"/>
  <c r="B3105" i="51"/>
  <c r="B3106" i="51"/>
  <c r="B3107" i="51"/>
  <c r="B3108" i="51"/>
  <c r="B3109" i="51"/>
  <c r="B3110" i="51"/>
  <c r="B3111" i="51"/>
  <c r="B3112" i="51"/>
  <c r="B3113" i="51"/>
  <c r="B3114" i="51"/>
  <c r="B3115" i="51"/>
  <c r="B3116" i="51"/>
  <c r="B3117" i="51"/>
  <c r="B3118" i="51"/>
  <c r="B3119" i="51"/>
  <c r="B3120" i="51"/>
  <c r="B3121" i="51"/>
  <c r="B3122" i="51"/>
  <c r="B3123" i="51"/>
  <c r="B3124" i="51"/>
  <c r="B3125" i="51"/>
  <c r="B3126" i="51"/>
  <c r="B3127" i="51"/>
  <c r="B3128" i="51"/>
  <c r="B3129" i="51"/>
  <c r="B3130" i="51"/>
  <c r="B3131" i="51"/>
  <c r="B3132" i="51"/>
  <c r="B3133" i="51"/>
  <c r="B3134" i="51"/>
  <c r="B3135" i="51"/>
  <c r="B3136" i="51"/>
  <c r="B3137" i="51"/>
  <c r="B3138" i="51"/>
  <c r="B3139" i="51"/>
  <c r="B3140" i="51"/>
  <c r="B3141" i="51"/>
  <c r="B3142" i="51"/>
  <c r="B3143" i="51"/>
  <c r="B3144" i="51"/>
  <c r="B3145" i="51"/>
  <c r="B3146" i="51"/>
  <c r="B3147" i="51"/>
  <c r="B3148" i="51"/>
  <c r="B3149" i="51"/>
  <c r="B3150" i="51"/>
  <c r="B3151" i="51"/>
  <c r="B3152" i="51"/>
  <c r="B3153" i="51"/>
  <c r="B3154" i="51"/>
  <c r="B3155" i="51"/>
  <c r="B3156" i="51"/>
  <c r="B3157" i="51"/>
  <c r="B3158" i="51"/>
  <c r="B3159" i="51"/>
  <c r="B3160" i="51"/>
  <c r="B3161" i="51"/>
  <c r="B3162" i="51"/>
  <c r="B3163" i="51"/>
  <c r="B3164" i="51"/>
  <c r="B3165" i="51"/>
  <c r="B3166" i="51"/>
  <c r="B3167" i="51"/>
  <c r="B3168" i="51"/>
  <c r="B3169" i="51"/>
  <c r="B3170" i="51"/>
  <c r="B3171" i="51"/>
  <c r="B3172" i="51"/>
  <c r="B3173" i="51"/>
  <c r="B3174" i="51"/>
  <c r="B512" i="51"/>
  <c r="B623" i="51"/>
  <c r="B663" i="51"/>
  <c r="B738" i="51"/>
  <c r="B777" i="51"/>
  <c r="B896" i="51"/>
  <c r="B975" i="51"/>
  <c r="B1014" i="51"/>
  <c r="B1043" i="51"/>
  <c r="B1075" i="51"/>
  <c r="B1107" i="51"/>
  <c r="B1269" i="51"/>
  <c r="B1285" i="51"/>
  <c r="B1301" i="51"/>
  <c r="B1317" i="51"/>
  <c r="B1333" i="51"/>
  <c r="B1349" i="51"/>
  <c r="B1365" i="51"/>
  <c r="B1381" i="51"/>
  <c r="B2145" i="51"/>
  <c r="B2149" i="51"/>
  <c r="B2153" i="51"/>
  <c r="B2157" i="51"/>
  <c r="B2161" i="51"/>
  <c r="B2165" i="51"/>
  <c r="B2169" i="51"/>
  <c r="B2173" i="51"/>
  <c r="B2177" i="51"/>
  <c r="B172" i="51"/>
  <c r="B425" i="51"/>
  <c r="B558" i="51"/>
  <c r="B886" i="51"/>
  <c r="B1083" i="51"/>
  <c r="B1289" i="51"/>
  <c r="B1321" i="51"/>
  <c r="B1353" i="51"/>
  <c r="B1385" i="51"/>
  <c r="B2146" i="51"/>
  <c r="B2154" i="51"/>
  <c r="B2162" i="51"/>
  <c r="B2170" i="51"/>
  <c r="B2178" i="51"/>
  <c r="B320" i="51"/>
  <c r="B496" i="51"/>
  <c r="B768" i="51"/>
  <c r="B847" i="51"/>
  <c r="B925" i="51"/>
  <c r="B1051" i="51"/>
  <c r="B1115" i="51"/>
  <c r="B1273" i="51"/>
  <c r="B1305" i="51"/>
  <c r="B1337" i="51"/>
  <c r="B1369" i="51"/>
  <c r="B2142" i="51"/>
  <c r="B2150" i="51"/>
  <c r="B2158" i="51"/>
  <c r="B2166" i="51"/>
  <c r="B2174" i="51"/>
  <c r="B4237" i="51"/>
  <c r="B4233" i="51"/>
  <c r="B4229" i="51"/>
  <c r="B4225" i="51"/>
  <c r="B4221" i="51"/>
  <c r="B4217" i="51"/>
  <c r="B4213" i="51"/>
  <c r="B4209" i="51"/>
  <c r="B4205" i="51"/>
  <c r="B4201" i="51"/>
  <c r="B4197" i="51"/>
  <c r="B4193" i="51"/>
  <c r="B4189" i="51"/>
  <c r="B4185" i="51"/>
  <c r="B4181" i="51"/>
  <c r="B4177" i="51"/>
  <c r="B4173" i="51"/>
  <c r="B4169" i="51"/>
  <c r="B4165" i="51"/>
  <c r="B4161" i="51"/>
  <c r="B4157" i="51"/>
  <c r="B4153" i="51"/>
  <c r="B4149" i="51"/>
  <c r="B4145" i="51"/>
  <c r="B4141" i="51"/>
  <c r="B4137" i="51"/>
  <c r="B4133" i="51"/>
  <c r="B4129" i="51"/>
  <c r="B4125" i="51"/>
  <c r="B4121" i="51"/>
  <c r="B4117" i="51"/>
  <c r="B4113" i="51"/>
  <c r="B4109" i="51"/>
  <c r="B4105" i="51"/>
  <c r="B4101" i="51"/>
  <c r="B4097" i="51"/>
  <c r="B4093" i="51"/>
  <c r="B4089" i="51"/>
  <c r="B4085" i="51"/>
  <c r="B4081" i="51"/>
  <c r="B4077" i="51"/>
  <c r="B4073" i="51"/>
  <c r="B4069" i="51"/>
  <c r="B4065" i="51"/>
  <c r="B4061" i="51"/>
  <c r="B4057" i="51"/>
  <c r="B4053" i="51"/>
  <c r="B4049" i="51"/>
  <c r="B4045" i="51"/>
  <c r="B4041" i="51"/>
  <c r="B4037" i="51"/>
  <c r="B4033" i="51"/>
  <c r="B4029" i="51"/>
  <c r="B4025" i="51"/>
  <c r="B4021" i="51"/>
  <c r="B4017" i="51"/>
  <c r="B4013" i="51"/>
  <c r="B4009" i="51"/>
  <c r="B4005" i="51"/>
  <c r="B4001" i="51"/>
  <c r="B3997" i="51"/>
  <c r="B3993" i="51"/>
  <c r="B3989" i="51"/>
  <c r="B3985" i="51"/>
  <c r="B3981" i="51"/>
  <c r="B3977" i="51"/>
  <c r="B3973" i="51"/>
  <c r="B3969" i="51"/>
  <c r="B3965" i="51"/>
  <c r="B3961" i="51"/>
  <c r="B3957" i="51"/>
  <c r="B3953" i="51"/>
  <c r="B3949" i="51"/>
  <c r="B3945" i="51"/>
  <c r="B3941" i="51"/>
  <c r="B3937" i="51"/>
  <c r="B3933" i="51"/>
  <c r="B3929" i="51"/>
  <c r="B3925" i="51"/>
  <c r="B3921" i="51"/>
  <c r="B3917" i="51"/>
  <c r="B3913" i="51"/>
  <c r="B3909" i="51"/>
  <c r="B3905" i="51"/>
  <c r="B3901" i="51"/>
  <c r="B3897" i="51"/>
  <c r="B3893" i="51"/>
  <c r="B3889" i="51"/>
  <c r="B3885" i="51"/>
  <c r="B3881" i="51"/>
  <c r="B3877" i="51"/>
  <c r="B3873" i="51"/>
  <c r="B3869" i="51"/>
  <c r="B3865" i="51"/>
  <c r="B3861" i="51"/>
  <c r="B3857" i="51"/>
  <c r="B3855" i="51"/>
  <c r="B3853" i="51"/>
  <c r="B3851" i="51"/>
  <c r="B3849" i="51"/>
  <c r="B3847" i="51"/>
  <c r="B3845" i="51"/>
  <c r="B3843" i="51"/>
  <c r="B3841" i="51"/>
  <c r="B3839" i="51"/>
  <c r="B3837" i="51"/>
  <c r="B3835" i="51"/>
  <c r="B3833" i="51"/>
  <c r="B3831" i="51"/>
  <c r="B3829" i="51"/>
  <c r="B3827" i="51"/>
  <c r="B3825" i="51"/>
  <c r="B3823" i="51"/>
  <c r="B3821" i="51"/>
  <c r="B3819" i="51"/>
  <c r="B3817" i="51"/>
  <c r="B3815" i="51"/>
  <c r="B3813" i="51"/>
  <c r="B3811" i="51"/>
  <c r="B3809" i="51"/>
  <c r="B3807" i="51"/>
  <c r="B3805" i="51"/>
  <c r="B3803" i="51"/>
  <c r="B3801" i="51"/>
  <c r="B3799" i="51"/>
  <c r="B3797" i="51"/>
  <c r="B3795" i="51"/>
  <c r="B3793" i="51"/>
  <c r="B3791" i="51"/>
  <c r="B3789" i="51"/>
  <c r="B3787" i="51"/>
  <c r="B3785" i="51"/>
  <c r="B3783" i="51"/>
  <c r="B3781" i="51"/>
  <c r="B3779" i="51"/>
  <c r="B3777" i="51"/>
  <c r="B3775" i="51"/>
  <c r="B3773" i="51"/>
  <c r="B3771" i="51"/>
  <c r="B3769" i="51"/>
  <c r="B3767" i="51"/>
  <c r="B3765" i="51"/>
  <c r="B3763" i="51"/>
  <c r="B3761" i="51"/>
  <c r="B3759" i="51"/>
  <c r="B3757" i="51"/>
  <c r="B3755" i="51"/>
  <c r="B3753" i="51"/>
  <c r="B3751" i="51"/>
  <c r="B3749" i="51"/>
  <c r="B3747" i="51"/>
  <c r="B3745" i="51"/>
  <c r="B3743" i="51"/>
  <c r="B3741" i="51"/>
  <c r="B3739" i="51"/>
  <c r="B3737" i="51"/>
  <c r="B3735" i="51"/>
  <c r="B3733" i="51"/>
  <c r="B3731" i="51"/>
  <c r="B3729" i="51"/>
  <c r="B3727" i="51"/>
  <c r="B3725" i="51"/>
  <c r="B3723" i="51"/>
  <c r="B3721" i="51"/>
  <c r="B3719" i="51"/>
  <c r="B3717" i="51"/>
  <c r="B3715" i="51"/>
  <c r="B3713" i="51"/>
  <c r="B3711" i="51"/>
  <c r="B3709" i="51"/>
  <c r="B3707" i="51"/>
  <c r="B3705" i="51"/>
  <c r="B3703" i="51"/>
  <c r="B3701" i="51"/>
  <c r="B3699" i="51"/>
  <c r="B3697" i="51"/>
  <c r="B3695" i="51"/>
  <c r="B3693" i="51"/>
  <c r="B3691" i="51"/>
  <c r="B3689" i="51"/>
  <c r="B3687" i="51"/>
  <c r="B3685" i="51"/>
  <c r="B3683" i="51"/>
  <c r="B3681" i="51"/>
  <c r="B3679" i="51"/>
  <c r="B3677" i="51"/>
  <c r="B3675" i="51"/>
  <c r="B3673" i="51"/>
  <c r="B3671" i="51"/>
  <c r="B3669" i="51"/>
  <c r="B3667" i="51"/>
  <c r="B3665" i="51"/>
  <c r="B3663" i="51"/>
  <c r="B3661" i="51"/>
  <c r="B3659" i="51"/>
  <c r="B3657" i="51"/>
  <c r="B3655" i="51"/>
  <c r="B3653" i="51"/>
  <c r="B3651" i="51"/>
  <c r="B3649" i="51"/>
  <c r="B3647" i="51"/>
  <c r="B3645" i="51"/>
  <c r="B3643" i="51"/>
  <c r="B3641" i="51"/>
  <c r="B3639" i="51"/>
  <c r="B3637" i="51"/>
  <c r="B3635" i="51"/>
  <c r="B3633" i="51"/>
  <c r="B3631" i="51"/>
  <c r="B3629" i="51"/>
  <c r="B3627" i="51"/>
  <c r="B3625" i="51"/>
  <c r="B3623" i="51"/>
  <c r="B3621" i="51"/>
  <c r="B3619" i="51"/>
  <c r="B3617" i="51"/>
  <c r="B3615" i="51"/>
  <c r="B3613" i="51"/>
  <c r="B3611" i="51"/>
  <c r="B3609" i="51"/>
  <c r="B3607" i="51"/>
  <c r="B3605" i="51"/>
  <c r="B3603" i="51"/>
  <c r="B3601" i="51"/>
  <c r="B3599" i="51"/>
  <c r="B3597" i="51"/>
  <c r="B3595" i="51"/>
  <c r="B3593" i="51"/>
  <c r="B3591" i="51"/>
  <c r="B3589" i="51"/>
  <c r="B3587" i="51"/>
  <c r="B3585" i="51"/>
  <c r="B3583" i="51"/>
  <c r="B3581" i="51"/>
  <c r="B3579" i="51"/>
  <c r="B3577" i="51"/>
  <c r="B3575" i="51"/>
  <c r="B3573" i="51"/>
  <c r="B3571" i="51"/>
  <c r="B3569" i="51"/>
  <c r="B3567" i="51"/>
  <c r="B3565" i="51"/>
  <c r="B3563" i="51"/>
  <c r="B3561" i="51"/>
  <c r="B3559" i="51"/>
  <c r="B3557" i="51"/>
  <c r="B3555" i="51"/>
  <c r="B3553" i="51"/>
  <c r="B3551" i="51"/>
  <c r="B3549" i="51"/>
  <c r="B3547" i="51"/>
  <c r="B3545" i="51"/>
  <c r="B3543" i="51"/>
  <c r="B3541" i="51"/>
  <c r="B3539" i="51"/>
  <c r="B3537" i="51"/>
  <c r="B3535" i="51"/>
  <c r="B3533" i="51"/>
  <c r="B3531" i="51"/>
  <c r="B3529" i="51"/>
  <c r="B3527" i="51"/>
  <c r="B3525" i="51"/>
  <c r="B3523" i="51"/>
  <c r="B3521" i="51"/>
  <c r="B3519" i="51"/>
  <c r="B3517" i="51"/>
  <c r="B3515" i="51"/>
  <c r="B3513" i="51"/>
  <c r="B3511" i="51"/>
  <c r="B3509" i="51"/>
  <c r="B3507" i="51"/>
  <c r="B3505" i="51"/>
  <c r="B3503" i="51"/>
  <c r="B3501" i="51"/>
  <c r="B3499" i="51"/>
  <c r="B3497" i="51"/>
  <c r="B3495" i="51"/>
  <c r="B3493" i="51"/>
  <c r="B3491" i="51"/>
  <c r="B3489" i="51"/>
  <c r="B3487" i="51"/>
  <c r="B3485" i="51"/>
  <c r="B3483" i="51"/>
  <c r="B3481" i="51"/>
  <c r="B3479" i="51"/>
  <c r="B3477" i="51"/>
  <c r="B3475" i="51"/>
  <c r="B3473" i="51"/>
  <c r="B3471" i="51"/>
  <c r="B3469" i="51"/>
  <c r="B3467" i="51"/>
  <c r="B3465" i="51"/>
  <c r="B3463" i="51"/>
  <c r="B3461" i="51"/>
  <c r="B3459" i="51"/>
  <c r="B3457" i="51"/>
  <c r="B3455" i="51"/>
  <c r="B3453" i="51"/>
  <c r="B3451" i="51"/>
  <c r="B3449" i="51"/>
  <c r="B3447" i="51"/>
  <c r="B3445" i="51"/>
  <c r="B3443" i="51"/>
  <c r="B3441" i="51"/>
  <c r="B3439" i="51"/>
  <c r="B3437" i="51"/>
  <c r="B3435" i="51"/>
  <c r="B3433" i="51"/>
  <c r="B3431" i="51"/>
  <c r="B3429" i="51"/>
  <c r="B3427" i="51"/>
  <c r="B3425" i="51"/>
  <c r="B3423" i="51"/>
  <c r="B3421" i="51"/>
  <c r="B3419" i="51"/>
  <c r="B3417" i="51"/>
  <c r="B3415" i="51"/>
  <c r="B3413" i="51"/>
  <c r="B3411" i="51"/>
  <c r="B3409" i="51"/>
  <c r="B3407" i="51"/>
  <c r="B3405" i="51"/>
  <c r="B3403" i="51"/>
  <c r="B3401" i="51"/>
  <c r="B3399" i="51"/>
  <c r="B3397" i="51"/>
  <c r="B3395" i="51"/>
  <c r="B3393" i="51"/>
  <c r="B3391" i="51"/>
  <c r="B3389" i="51"/>
  <c r="B3387" i="51"/>
  <c r="B3385" i="51"/>
  <c r="B3383" i="51"/>
  <c r="B3381" i="51"/>
  <c r="B3379" i="51"/>
  <c r="B3377" i="51"/>
  <c r="B3375" i="51"/>
  <c r="B3373" i="51"/>
  <c r="B3371" i="51"/>
  <c r="B3369" i="51"/>
  <c r="B3367" i="51"/>
  <c r="B3365" i="51"/>
  <c r="B3363" i="51"/>
  <c r="B3361" i="51"/>
  <c r="B3359" i="51"/>
  <c r="B3357" i="51"/>
  <c r="B3355" i="51"/>
  <c r="B3353" i="51"/>
  <c r="B3351" i="51"/>
  <c r="B3349" i="51"/>
  <c r="B3347" i="51"/>
  <c r="B3345" i="51"/>
  <c r="B3343" i="51"/>
  <c r="B3341" i="51"/>
  <c r="B3339" i="51"/>
  <c r="B3337" i="51"/>
  <c r="B3335" i="51"/>
  <c r="B3333" i="51"/>
  <c r="B3331" i="51"/>
  <c r="B3329" i="51"/>
  <c r="B3327" i="51"/>
  <c r="B3325" i="51"/>
  <c r="B3323" i="51"/>
  <c r="B3321" i="51"/>
  <c r="B3319" i="51"/>
  <c r="B3317" i="51"/>
  <c r="B3315" i="51"/>
  <c r="B3313" i="51"/>
  <c r="B3311" i="51"/>
  <c r="B3309" i="51"/>
  <c r="B3307" i="51"/>
  <c r="B3305" i="51"/>
  <c r="B3303" i="51"/>
  <c r="B3301" i="51"/>
  <c r="B3299" i="51"/>
  <c r="B3297" i="51"/>
  <c r="B3295" i="51"/>
  <c r="B3293" i="51"/>
  <c r="B3291" i="51"/>
  <c r="B3289" i="51"/>
  <c r="B3287" i="51"/>
  <c r="B3285" i="51"/>
  <c r="B3283" i="51"/>
  <c r="B3281" i="51"/>
  <c r="B3279" i="51"/>
  <c r="B3277" i="51"/>
  <c r="B3275" i="51"/>
  <c r="B3273" i="51"/>
  <c r="B3271" i="51"/>
  <c r="B3269" i="51"/>
  <c r="B3267" i="51"/>
  <c r="B3265" i="51"/>
  <c r="B3263" i="51"/>
  <c r="B3261" i="51"/>
  <c r="B3259" i="51"/>
  <c r="B3257" i="51"/>
  <c r="B3255" i="51"/>
  <c r="B3253" i="51"/>
  <c r="B3251" i="51"/>
  <c r="B3249" i="51"/>
  <c r="B3247" i="51"/>
  <c r="B3245" i="51"/>
  <c r="B3243" i="51"/>
  <c r="B3241" i="51"/>
  <c r="B3239" i="51"/>
  <c r="B3237" i="51"/>
  <c r="B3235" i="51"/>
  <c r="B3233" i="51"/>
  <c r="B3231" i="51"/>
  <c r="B3229" i="51"/>
  <c r="B3227" i="51"/>
  <c r="B3225" i="51"/>
  <c r="B3223" i="51"/>
  <c r="B3221" i="51"/>
  <c r="B3219" i="51"/>
  <c r="B3217" i="51"/>
  <c r="B3215" i="51"/>
  <c r="B3213" i="51"/>
  <c r="B3211" i="51"/>
  <c r="B3209" i="51"/>
  <c r="B3207" i="51"/>
  <c r="B3205" i="51"/>
  <c r="B3203" i="51"/>
  <c r="B3201" i="51"/>
  <c r="B3199" i="51"/>
  <c r="B3197" i="51"/>
  <c r="B3195" i="51"/>
  <c r="B3193" i="51"/>
  <c r="B3191" i="51"/>
  <c r="B3189" i="51"/>
  <c r="B3187" i="51"/>
  <c r="B3185" i="51"/>
  <c r="B3183" i="51"/>
  <c r="B3181" i="51"/>
  <c r="B3179" i="51"/>
  <c r="B3177" i="51"/>
  <c r="B3175" i="51"/>
  <c r="B2164" i="51"/>
  <c r="B2148" i="51"/>
  <c r="B1329" i="51"/>
  <c r="B1099" i="51"/>
  <c r="B788" i="51"/>
  <c r="B2" i="51"/>
  <c r="B4500" i="51"/>
  <c r="B4499" i="51"/>
  <c r="B4498" i="51"/>
  <c r="B4497" i="51"/>
  <c r="B4496" i="51"/>
  <c r="B4495" i="51"/>
  <c r="B4494" i="51"/>
  <c r="B4493" i="51"/>
  <c r="B4492" i="51"/>
  <c r="B4491" i="51"/>
  <c r="B4490" i="51"/>
  <c r="B4489" i="51"/>
  <c r="B4488" i="51"/>
  <c r="B4487" i="51"/>
  <c r="B4486" i="51"/>
  <c r="B4485" i="51"/>
  <c r="B4484" i="51"/>
  <c r="B4483" i="51"/>
  <c r="B4482" i="51"/>
  <c r="B4481" i="51"/>
  <c r="B4480" i="51"/>
  <c r="B4479" i="51"/>
  <c r="B4478" i="51"/>
  <c r="B4477" i="51"/>
  <c r="B4476" i="51"/>
  <c r="B4475" i="51"/>
  <c r="B4474" i="51"/>
  <c r="B4473" i="51"/>
  <c r="B4472" i="51"/>
  <c r="B4471" i="51"/>
  <c r="B4470" i="51"/>
  <c r="B4469" i="51"/>
  <c r="B4468" i="51"/>
  <c r="B4467" i="51"/>
  <c r="B4466" i="51"/>
  <c r="B4465" i="51"/>
  <c r="B4464" i="51"/>
  <c r="B4463" i="51"/>
  <c r="B4462" i="51"/>
  <c r="B4461" i="51"/>
  <c r="B4460" i="51"/>
  <c r="B4459" i="51"/>
  <c r="B4458" i="51"/>
  <c r="B4457" i="51"/>
  <c r="B4456" i="51"/>
  <c r="B4455" i="51"/>
  <c r="B4454" i="51"/>
  <c r="B4453" i="51"/>
  <c r="B4452" i="51"/>
  <c r="B4451" i="51"/>
  <c r="B4450" i="51"/>
  <c r="B4449" i="51"/>
  <c r="B4448" i="51"/>
  <c r="B4447" i="51"/>
  <c r="B4446" i="51"/>
  <c r="B4445" i="51"/>
  <c r="B4444" i="51"/>
  <c r="B4443" i="51"/>
  <c r="B4442" i="51"/>
  <c r="B4441" i="51"/>
  <c r="B4440" i="51"/>
  <c r="B4439" i="51"/>
  <c r="B4438" i="51"/>
  <c r="B4437" i="51"/>
  <c r="B4436" i="51"/>
  <c r="B4435" i="51"/>
  <c r="B4434" i="51"/>
  <c r="B4433" i="51"/>
  <c r="B4432" i="51"/>
  <c r="B4431" i="51"/>
  <c r="B4430" i="51"/>
  <c r="B4429" i="51"/>
  <c r="B4428" i="51"/>
  <c r="B4427" i="51"/>
  <c r="B4426" i="51"/>
  <c r="B4425" i="51"/>
  <c r="B4424" i="51"/>
  <c r="B4423" i="51"/>
  <c r="B4422" i="51"/>
  <c r="B4421" i="51"/>
  <c r="B4420" i="51"/>
  <c r="B4419" i="51"/>
  <c r="B4418" i="51"/>
  <c r="B4417" i="51"/>
  <c r="B4416" i="51"/>
  <c r="B4415" i="51"/>
  <c r="B4414" i="51"/>
  <c r="B4413" i="51"/>
  <c r="B4412" i="51"/>
  <c r="B4411" i="51"/>
  <c r="B4410" i="51"/>
  <c r="B4409" i="51"/>
  <c r="B4408" i="51"/>
  <c r="B4407" i="51"/>
  <c r="B4406" i="51"/>
  <c r="B4405" i="51"/>
  <c r="B4404" i="51"/>
  <c r="B4403" i="51"/>
  <c r="B4402" i="51"/>
  <c r="B4401" i="51"/>
  <c r="B4400" i="51"/>
  <c r="B4399" i="51"/>
  <c r="B4398" i="51"/>
  <c r="B4397" i="51"/>
  <c r="B4396" i="51"/>
  <c r="B4395" i="51"/>
  <c r="B4394" i="51"/>
  <c r="B4393" i="51"/>
  <c r="B4392" i="51"/>
  <c r="B4391" i="51"/>
  <c r="B4390" i="51"/>
  <c r="B4389" i="51"/>
  <c r="B4388" i="51"/>
  <c r="B4387" i="51"/>
  <c r="B4386" i="51"/>
  <c r="B4385" i="51"/>
  <c r="B4384" i="51"/>
  <c r="B4383" i="51"/>
  <c r="B4382" i="51"/>
  <c r="B4381" i="51"/>
  <c r="B4380" i="51"/>
  <c r="B4379" i="51"/>
  <c r="B4378" i="51"/>
  <c r="B4377" i="51"/>
  <c r="B4376" i="51"/>
  <c r="B4375" i="51"/>
  <c r="B4374" i="51"/>
  <c r="B4373" i="51"/>
  <c r="B4372" i="51"/>
  <c r="B4371" i="51"/>
  <c r="B4370" i="51"/>
  <c r="B4369" i="51"/>
  <c r="B4368" i="51"/>
  <c r="B4367" i="51"/>
  <c r="B4366" i="51"/>
  <c r="B4365" i="51"/>
  <c r="B4364" i="51"/>
  <c r="B4363" i="51"/>
  <c r="B4362" i="51"/>
  <c r="B4361" i="51"/>
  <c r="B4360" i="51"/>
  <c r="B4359" i="51"/>
  <c r="B4358" i="51"/>
  <c r="B4357" i="51"/>
  <c r="B4356" i="51"/>
  <c r="B4355" i="51"/>
  <c r="B4354" i="51"/>
  <c r="B4353" i="51"/>
  <c r="B4352" i="51"/>
  <c r="B4351" i="51"/>
  <c r="B4350" i="51"/>
  <c r="B4349" i="51"/>
  <c r="B4348" i="51"/>
  <c r="B4347" i="51"/>
  <c r="B4346" i="51"/>
  <c r="B4345" i="51"/>
  <c r="B4344" i="51"/>
  <c r="B4343" i="51"/>
  <c r="B4342" i="51"/>
  <c r="B4341" i="51"/>
  <c r="B4340" i="51"/>
  <c r="B4339" i="51"/>
  <c r="B4338" i="51"/>
  <c r="B4337" i="51"/>
  <c r="B4336" i="51"/>
  <c r="B4335" i="51"/>
  <c r="B4334" i="51"/>
  <c r="B4333" i="51"/>
  <c r="B4332" i="51"/>
  <c r="B4331" i="51"/>
  <c r="B4330" i="51"/>
  <c r="B4329" i="51"/>
  <c r="B4328" i="51"/>
  <c r="B4327" i="51"/>
  <c r="B4326" i="51"/>
  <c r="B4325" i="51"/>
  <c r="B4324" i="51"/>
  <c r="B4323" i="51"/>
  <c r="B4322" i="51"/>
  <c r="B4321" i="51"/>
  <c r="B4320" i="51"/>
  <c r="B4319" i="51"/>
  <c r="B4318" i="51"/>
  <c r="B4317" i="51"/>
  <c r="B4316" i="51"/>
  <c r="B4315" i="51"/>
  <c r="B4314" i="51"/>
  <c r="B4313" i="51"/>
  <c r="B4312" i="51"/>
  <c r="B4311" i="51"/>
  <c r="B4310" i="51"/>
  <c r="B4309" i="51"/>
  <c r="B4308" i="51"/>
  <c r="B4307" i="51"/>
  <c r="B4306" i="51"/>
  <c r="B4305" i="51"/>
  <c r="B4304" i="51"/>
  <c r="B4303" i="51"/>
  <c r="B4302" i="51"/>
  <c r="B4301" i="51"/>
  <c r="B4300" i="51"/>
  <c r="B4299" i="51"/>
  <c r="B4298" i="51"/>
  <c r="B4297" i="51"/>
  <c r="B4296" i="51"/>
  <c r="B4295" i="51"/>
  <c r="B4294" i="51"/>
  <c r="B4293" i="51"/>
  <c r="B4292" i="51"/>
  <c r="B4291" i="51"/>
  <c r="B4290" i="51"/>
  <c r="B4289" i="51"/>
  <c r="B4288" i="51"/>
  <c r="B4287" i="51"/>
  <c r="B4286" i="51"/>
  <c r="B4285" i="51"/>
  <c r="B4284" i="51"/>
  <c r="B4283" i="51"/>
  <c r="B4282" i="51"/>
  <c r="B4281" i="51"/>
  <c r="B4280" i="51"/>
  <c r="B4279" i="51"/>
  <c r="B4278" i="51"/>
  <c r="B4277" i="51"/>
  <c r="B4276" i="51"/>
  <c r="B4275" i="51"/>
  <c r="B4274" i="51"/>
  <c r="B4273" i="51"/>
  <c r="B4272" i="51"/>
  <c r="B4271" i="51"/>
  <c r="B4270" i="51"/>
  <c r="B4269" i="51"/>
  <c r="B4268" i="51"/>
  <c r="B4267" i="51"/>
  <c r="B4266" i="51"/>
  <c r="B4265" i="51"/>
  <c r="B4264" i="51"/>
  <c r="B4263" i="51"/>
  <c r="B4262" i="51"/>
  <c r="B4261" i="51"/>
  <c r="B4260" i="51"/>
  <c r="B4259" i="51"/>
  <c r="B4258" i="51"/>
  <c r="B4257" i="51"/>
  <c r="B4256" i="51"/>
  <c r="B4255" i="51"/>
  <c r="B4254" i="51"/>
  <c r="B4253" i="51"/>
  <c r="B4252" i="51"/>
  <c r="B4251" i="51"/>
  <c r="B4250" i="51"/>
  <c r="B4249" i="51"/>
  <c r="B4248" i="51"/>
  <c r="B4247" i="51"/>
  <c r="B4246" i="51"/>
  <c r="B4245" i="51"/>
  <c r="B4244" i="51"/>
  <c r="B4243" i="51"/>
  <c r="B4242" i="51"/>
  <c r="B4241" i="51"/>
  <c r="B4240" i="51"/>
  <c r="B4239" i="51"/>
  <c r="B4238" i="51"/>
  <c r="B4234" i="51"/>
  <c r="B4230" i="51"/>
  <c r="B4226" i="51"/>
  <c r="B4222" i="51"/>
  <c r="B4218" i="51"/>
  <c r="B4214" i="51"/>
  <c r="B4210" i="51"/>
  <c r="B4206" i="51"/>
  <c r="B4202" i="51"/>
  <c r="B4198" i="51"/>
  <c r="B4194" i="51"/>
  <c r="B4190" i="51"/>
  <c r="B4186" i="51"/>
  <c r="B4182" i="51"/>
  <c r="B4178" i="51"/>
  <c r="B4174" i="51"/>
  <c r="B4170" i="51"/>
  <c r="B4166" i="51"/>
  <c r="B4162" i="51"/>
  <c r="B4158" i="51"/>
  <c r="B4154" i="51"/>
  <c r="B4150" i="51"/>
  <c r="B4146" i="51"/>
  <c r="B4142" i="51"/>
  <c r="B4138" i="51"/>
  <c r="B4134" i="51"/>
  <c r="B4130" i="51"/>
  <c r="B4126" i="51"/>
  <c r="B4122" i="51"/>
  <c r="B4118" i="51"/>
  <c r="B4114" i="51"/>
  <c r="B4110" i="51"/>
  <c r="B4106" i="51"/>
  <c r="B4102" i="51"/>
  <c r="B4098" i="51"/>
  <c r="B4094" i="51"/>
  <c r="B4090" i="51"/>
  <c r="B4086" i="51"/>
  <c r="B4082" i="51"/>
  <c r="B4078" i="51"/>
  <c r="B4074" i="51"/>
  <c r="B4070" i="51"/>
  <c r="B4066" i="51"/>
  <c r="B4062" i="51"/>
  <c r="B4058" i="51"/>
  <c r="B4054" i="51"/>
  <c r="B4050" i="51"/>
  <c r="B4046" i="51"/>
  <c r="B4042" i="51"/>
  <c r="B4038" i="51"/>
  <c r="B4034" i="51"/>
  <c r="B4030" i="51"/>
  <c r="B4026" i="51"/>
  <c r="B4022" i="51"/>
  <c r="B4018" i="51"/>
  <c r="B4014" i="51"/>
  <c r="B4010" i="51"/>
  <c r="B4006" i="51"/>
  <c r="B4002" i="51"/>
  <c r="B3998" i="51"/>
  <c r="B3994" i="51"/>
  <c r="B3990" i="51"/>
  <c r="B3986" i="51"/>
  <c r="B3982" i="51"/>
  <c r="B3978" i="51"/>
  <c r="B3974" i="51"/>
  <c r="B3970" i="51"/>
  <c r="B3966" i="51"/>
  <c r="B3962" i="51"/>
  <c r="B3958" i="51"/>
  <c r="B3954" i="51"/>
  <c r="B3950" i="51"/>
  <c r="B3946" i="51"/>
  <c r="B3942" i="51"/>
  <c r="B3938" i="51"/>
  <c r="B3934" i="51"/>
  <c r="B3930" i="51"/>
  <c r="B3926" i="51"/>
  <c r="B3922" i="51"/>
  <c r="B3918" i="51"/>
  <c r="B3914" i="51"/>
  <c r="B3910" i="51"/>
  <c r="B3906" i="51"/>
  <c r="B3902" i="51"/>
  <c r="B3898" i="51"/>
  <c r="B3894" i="51"/>
  <c r="B3890" i="51"/>
  <c r="B3886" i="51"/>
  <c r="B3882" i="51"/>
  <c r="B3878" i="51"/>
  <c r="B3874" i="51"/>
  <c r="B3870" i="51"/>
  <c r="B3866" i="51"/>
  <c r="B3862" i="51"/>
  <c r="B3858" i="51"/>
  <c r="B2168" i="51"/>
  <c r="B2152" i="51"/>
  <c r="B1345" i="51"/>
  <c r="B1281" i="51"/>
  <c r="B905" i="51"/>
  <c r="B588" i="51"/>
  <c r="B258" i="51"/>
  <c r="E641" i="55" l="1"/>
  <c r="E640" i="55"/>
  <c r="E639" i="55"/>
  <c r="P639" i="55" s="1"/>
  <c r="E638" i="55"/>
  <c r="E635" i="55"/>
  <c r="E634" i="55"/>
  <c r="E633" i="55"/>
  <c r="P633" i="55" s="1"/>
  <c r="E632" i="55"/>
  <c r="E631" i="55"/>
  <c r="E630" i="55"/>
  <c r="E629" i="55"/>
  <c r="P629" i="55" s="1"/>
  <c r="E628" i="55"/>
  <c r="E627" i="55"/>
  <c r="E626" i="55"/>
  <c r="E625" i="55"/>
  <c r="P625" i="55" s="1"/>
  <c r="E624" i="55"/>
  <c r="E623" i="55"/>
  <c r="E622" i="55"/>
  <c r="E621" i="55"/>
  <c r="P621" i="55" s="1"/>
  <c r="E620" i="55"/>
  <c r="E617" i="55"/>
  <c r="E616" i="55"/>
  <c r="E615" i="55"/>
  <c r="P615" i="55" s="1"/>
  <c r="E614" i="55"/>
  <c r="E613" i="55"/>
  <c r="E612" i="55"/>
  <c r="E611" i="55"/>
  <c r="P611" i="55" s="1"/>
  <c r="E610" i="55"/>
  <c r="E609" i="55"/>
  <c r="E608" i="55"/>
  <c r="E605" i="55"/>
  <c r="P605" i="55" s="1"/>
  <c r="E604" i="55"/>
  <c r="E603" i="55"/>
  <c r="E602" i="55"/>
  <c r="E601" i="55"/>
  <c r="P601" i="55" s="1"/>
  <c r="E600" i="55"/>
  <c r="E599" i="55"/>
  <c r="E598" i="55"/>
  <c r="E597" i="55"/>
  <c r="P597" i="55" s="1"/>
  <c r="E596" i="55"/>
  <c r="E595" i="55"/>
  <c r="E594" i="55"/>
  <c r="E593" i="55"/>
  <c r="P593" i="55" s="1"/>
  <c r="E592" i="55"/>
  <c r="E591" i="55"/>
  <c r="E588" i="55"/>
  <c r="E587" i="55"/>
  <c r="P587" i="55" s="1"/>
  <c r="E586" i="55"/>
  <c r="E585" i="55"/>
  <c r="E584" i="55"/>
  <c r="E583" i="55"/>
  <c r="P583" i="55" s="1"/>
  <c r="E582" i="55"/>
  <c r="E581" i="55"/>
  <c r="E580" i="55"/>
  <c r="E579" i="55"/>
  <c r="P579" i="55" s="1"/>
  <c r="E578" i="55"/>
  <c r="E577" i="55"/>
  <c r="E576" i="55"/>
  <c r="E575" i="55"/>
  <c r="P575" i="55" s="1"/>
  <c r="E572" i="55"/>
  <c r="E571" i="55"/>
  <c r="E570" i="55"/>
  <c r="E567" i="55"/>
  <c r="P567" i="55" s="1"/>
  <c r="E566" i="55"/>
  <c r="E565" i="55"/>
  <c r="E564" i="55"/>
  <c r="E561" i="55"/>
  <c r="P561" i="55" s="1"/>
  <c r="E560" i="55"/>
  <c r="E559" i="55"/>
  <c r="E558" i="55"/>
  <c r="E555" i="55"/>
  <c r="P555" i="55" s="1"/>
  <c r="E554" i="55"/>
  <c r="E553" i="55"/>
  <c r="E552" i="55"/>
  <c r="E551" i="55"/>
  <c r="P551" i="55" s="1"/>
  <c r="E550" i="55"/>
  <c r="E549" i="55"/>
  <c r="E546" i="55"/>
  <c r="E545" i="55"/>
  <c r="P545" i="55" s="1"/>
  <c r="E544" i="55"/>
  <c r="E543" i="55"/>
  <c r="E542" i="55"/>
  <c r="E541" i="55"/>
  <c r="P541" i="55" s="1"/>
  <c r="E540" i="55"/>
  <c r="E539" i="55"/>
  <c r="E538" i="55"/>
  <c r="E537" i="55"/>
  <c r="P537" i="55" s="1"/>
  <c r="E536" i="55"/>
  <c r="E535" i="55"/>
  <c r="E534" i="55"/>
  <c r="E531" i="55"/>
  <c r="P531" i="55" s="1"/>
  <c r="E528" i="55"/>
  <c r="E525" i="55"/>
  <c r="E522" i="55"/>
  <c r="E519" i="55"/>
  <c r="P519" i="55" s="1"/>
  <c r="E518" i="55"/>
  <c r="E517" i="55"/>
  <c r="E516" i="55"/>
  <c r="E515" i="55"/>
  <c r="P515" i="55" s="1"/>
  <c r="E514" i="55"/>
  <c r="E513" i="55"/>
  <c r="E512" i="55"/>
  <c r="E511" i="55"/>
  <c r="P511" i="55" s="1"/>
  <c r="E510" i="55"/>
  <c r="E507" i="55"/>
  <c r="E506" i="55"/>
  <c r="E505" i="55"/>
  <c r="E502" i="55"/>
  <c r="E501" i="55"/>
  <c r="E500" i="55"/>
  <c r="E499" i="55"/>
  <c r="P499" i="55" s="1"/>
  <c r="E498" i="55"/>
  <c r="E495" i="55"/>
  <c r="E494" i="55"/>
  <c r="E493" i="55"/>
  <c r="P493" i="55" s="1"/>
  <c r="E492" i="55"/>
  <c r="E489" i="55"/>
  <c r="E488" i="55"/>
  <c r="E487" i="55"/>
  <c r="E484" i="55"/>
  <c r="E483" i="55"/>
  <c r="E482" i="55"/>
  <c r="E481" i="55"/>
  <c r="P481" i="55" s="1"/>
  <c r="E480" i="55"/>
  <c r="E479" i="55"/>
  <c r="E478" i="55"/>
  <c r="E477" i="55"/>
  <c r="P477" i="55" s="1"/>
  <c r="E476" i="55"/>
  <c r="E475" i="55"/>
  <c r="E474" i="55"/>
  <c r="E471" i="55"/>
  <c r="P471" i="55" s="1"/>
  <c r="E468" i="55"/>
  <c r="E465" i="55"/>
  <c r="E462" i="55"/>
  <c r="E459" i="55"/>
  <c r="P459" i="55" s="1"/>
  <c r="E458" i="55"/>
  <c r="E455" i="55"/>
  <c r="E454" i="55"/>
  <c r="E453" i="55"/>
  <c r="P453" i="55" s="1"/>
  <c r="E452" i="55"/>
  <c r="E451" i="55"/>
  <c r="E448" i="55"/>
  <c r="E447" i="55"/>
  <c r="P447" i="55" s="1"/>
  <c r="E446" i="55"/>
  <c r="E445" i="55"/>
  <c r="E444" i="55"/>
  <c r="E441" i="55"/>
  <c r="P441" i="55" s="1"/>
  <c r="E440" i="55"/>
  <c r="E439" i="55"/>
  <c r="E438" i="55"/>
  <c r="E437" i="55"/>
  <c r="P437" i="55" s="1"/>
  <c r="E436" i="55"/>
  <c r="E435" i="55"/>
  <c r="E434" i="55"/>
  <c r="E433" i="55"/>
  <c r="P433" i="55" s="1"/>
  <c r="E432" i="55"/>
  <c r="E429" i="55"/>
  <c r="E428" i="55"/>
  <c r="E427" i="55"/>
  <c r="P427" i="55" s="1"/>
  <c r="E426" i="55"/>
  <c r="E425" i="55"/>
  <c r="E422" i="55"/>
  <c r="E421" i="55"/>
  <c r="P421" i="55" s="1"/>
  <c r="E420" i="55"/>
  <c r="E419" i="55"/>
  <c r="E418" i="55"/>
  <c r="E417" i="55"/>
  <c r="P417" i="55" s="1"/>
  <c r="E416" i="55"/>
  <c r="E415" i="55"/>
  <c r="E414" i="55"/>
  <c r="E413" i="55"/>
  <c r="P413" i="55" s="1"/>
  <c r="E412" i="55"/>
  <c r="E411" i="55"/>
  <c r="E410" i="55"/>
  <c r="E407" i="55"/>
  <c r="P407" i="55" s="1"/>
  <c r="E406" i="55"/>
  <c r="E405" i="55"/>
  <c r="E404" i="55"/>
  <c r="E403" i="55"/>
  <c r="P403" i="55" s="1"/>
  <c r="E400" i="55"/>
  <c r="E397" i="55"/>
  <c r="E396" i="55"/>
  <c r="E395" i="55"/>
  <c r="P395" i="55" s="1"/>
  <c r="E394" i="55"/>
  <c r="E391" i="55"/>
  <c r="E390" i="55"/>
  <c r="E389" i="55"/>
  <c r="P389" i="55" s="1"/>
  <c r="E388" i="55"/>
  <c r="E387" i="55"/>
  <c r="E386" i="55"/>
  <c r="E385" i="55"/>
  <c r="P385" i="55" s="1"/>
  <c r="E384" i="55"/>
  <c r="E381" i="55"/>
  <c r="E380" i="55"/>
  <c r="E379" i="55"/>
  <c r="P379" i="55" s="1"/>
  <c r="E378" i="55"/>
  <c r="E377" i="55"/>
  <c r="E374" i="55"/>
  <c r="E373" i="55"/>
  <c r="P373" i="55" s="1"/>
  <c r="E372" i="55"/>
  <c r="E369" i="55"/>
  <c r="E368" i="55"/>
  <c r="E367" i="55"/>
  <c r="P367" i="55" s="1"/>
  <c r="E366" i="55"/>
  <c r="E365" i="55"/>
  <c r="E364" i="55"/>
  <c r="E363" i="55"/>
  <c r="P363" i="55" s="1"/>
  <c r="E362" i="55"/>
  <c r="E361" i="55"/>
  <c r="E360" i="55"/>
  <c r="E357" i="55"/>
  <c r="P357" i="55" s="1"/>
  <c r="E356" i="55"/>
  <c r="E353" i="55"/>
  <c r="E352" i="55"/>
  <c r="E351" i="55"/>
  <c r="P351" i="55" s="1"/>
  <c r="E350" i="55"/>
  <c r="E349" i="55"/>
  <c r="E348" i="55"/>
  <c r="E347" i="55"/>
  <c r="P347" i="55" s="1"/>
  <c r="E346" i="55"/>
  <c r="E345" i="55"/>
  <c r="E344" i="55"/>
  <c r="E343" i="55"/>
  <c r="P343" i="55" s="1"/>
  <c r="E342" i="55"/>
  <c r="E341" i="55"/>
  <c r="E340" i="55"/>
  <c r="E339" i="55"/>
  <c r="P339" i="55" s="1"/>
  <c r="E338" i="55"/>
  <c r="E335" i="55"/>
  <c r="E332" i="55"/>
  <c r="E331" i="55"/>
  <c r="P331" i="55" s="1"/>
  <c r="E330" i="55"/>
  <c r="E329" i="55"/>
  <c r="E328" i="55"/>
  <c r="E327" i="55"/>
  <c r="P327" i="55" s="1"/>
  <c r="E326" i="55"/>
  <c r="E323" i="55"/>
  <c r="E322" i="55"/>
  <c r="E321" i="55"/>
  <c r="P321" i="55" s="1"/>
  <c r="E320" i="55"/>
  <c r="E319" i="55"/>
  <c r="E318" i="55"/>
  <c r="E317" i="55"/>
  <c r="P317" i="55" s="1"/>
  <c r="E314" i="55"/>
  <c r="E313" i="55"/>
  <c r="E312" i="55"/>
  <c r="E311" i="55"/>
  <c r="P311" i="55" s="1"/>
  <c r="E310" i="55"/>
  <c r="E309" i="55"/>
  <c r="E308" i="55"/>
  <c r="E305" i="55"/>
  <c r="P305" i="55" s="1"/>
  <c r="E304" i="55"/>
  <c r="E303" i="55"/>
  <c r="E302" i="55"/>
  <c r="E301" i="55"/>
  <c r="P301" i="55" s="1"/>
  <c r="E300" i="55"/>
  <c r="E299" i="55"/>
  <c r="E296" i="55"/>
  <c r="E295" i="55"/>
  <c r="P295" i="55" s="1"/>
  <c r="E294" i="55"/>
  <c r="E293" i="55"/>
  <c r="E292" i="55"/>
  <c r="E291" i="55"/>
  <c r="P291" i="55" s="1"/>
  <c r="E290" i="55"/>
  <c r="E287" i="55"/>
  <c r="E286" i="55"/>
  <c r="E285" i="55"/>
  <c r="P285" i="55" s="1"/>
  <c r="E284" i="55"/>
  <c r="E283" i="55"/>
  <c r="E282" i="55"/>
  <c r="E281" i="55"/>
  <c r="P281" i="55" s="1"/>
  <c r="E278" i="55"/>
  <c r="E277" i="55"/>
  <c r="E276" i="55"/>
  <c r="E275" i="55"/>
  <c r="P275" i="55" s="1"/>
  <c r="E274" i="55"/>
  <c r="E273" i="55"/>
  <c r="E272" i="55"/>
  <c r="E269" i="55"/>
  <c r="P269" i="55" s="1"/>
  <c r="E268" i="55"/>
  <c r="E267" i="55"/>
  <c r="E266" i="55"/>
  <c r="E265" i="55"/>
  <c r="P265" i="55" s="1"/>
  <c r="E264" i="55"/>
  <c r="E263" i="55"/>
  <c r="E262" i="55"/>
  <c r="E259" i="55"/>
  <c r="P259" i="55" s="1"/>
  <c r="E258" i="55"/>
  <c r="E257" i="55"/>
  <c r="E256" i="55"/>
  <c r="E255" i="55"/>
  <c r="P255" i="55" s="1"/>
  <c r="E254" i="55"/>
  <c r="E253" i="55"/>
  <c r="E252" i="55"/>
  <c r="E251" i="55"/>
  <c r="P251" i="55" s="1"/>
  <c r="E248" i="55"/>
  <c r="E247" i="55"/>
  <c r="E246" i="55"/>
  <c r="E245" i="55"/>
  <c r="P245" i="55" s="1"/>
  <c r="E244" i="55"/>
  <c r="E243" i="55"/>
  <c r="E242" i="55"/>
  <c r="E241" i="55"/>
  <c r="P241" i="55" s="1"/>
  <c r="E240" i="55"/>
  <c r="E239" i="55"/>
  <c r="E238" i="55"/>
  <c r="E235" i="55"/>
  <c r="P235" i="55" s="1"/>
  <c r="E234" i="55"/>
  <c r="E231" i="55"/>
  <c r="E230" i="55"/>
  <c r="E229" i="55"/>
  <c r="P229" i="55" s="1"/>
  <c r="E226" i="55"/>
  <c r="E225" i="55"/>
  <c r="E224" i="55"/>
  <c r="E223" i="55"/>
  <c r="P223" i="55" s="1"/>
  <c r="E222" i="55"/>
  <c r="E221" i="55"/>
  <c r="E220" i="55"/>
  <c r="E217" i="55"/>
  <c r="P217" i="55" s="1"/>
  <c r="E216" i="55"/>
  <c r="E215" i="55"/>
  <c r="E214" i="55"/>
  <c r="E213" i="55"/>
  <c r="P213" i="55" s="1"/>
  <c r="E212" i="55"/>
  <c r="E211" i="55"/>
  <c r="E210" i="55"/>
  <c r="E209" i="55"/>
  <c r="P209" i="55" s="1"/>
  <c r="E208" i="55"/>
  <c r="E207" i="55"/>
  <c r="E206" i="55"/>
  <c r="E205" i="55"/>
  <c r="P205" i="55" s="1"/>
  <c r="E204" i="55"/>
  <c r="E201" i="55"/>
  <c r="E200" i="55"/>
  <c r="E199" i="55"/>
  <c r="P199" i="55" s="1"/>
  <c r="E198" i="55"/>
  <c r="E195" i="55"/>
  <c r="E194" i="55"/>
  <c r="E193" i="55"/>
  <c r="P193" i="55" s="1"/>
  <c r="E192" i="55"/>
  <c r="E191" i="55"/>
  <c r="E190" i="55"/>
  <c r="E189" i="55"/>
  <c r="E186" i="55"/>
  <c r="E185" i="55"/>
  <c r="E184" i="55"/>
  <c r="E183" i="55"/>
  <c r="P183" i="55" s="1"/>
  <c r="E182" i="55"/>
  <c r="E181" i="55"/>
  <c r="E180" i="55"/>
  <c r="E177" i="55"/>
  <c r="P177" i="55" s="1"/>
  <c r="E176" i="55"/>
  <c r="E175" i="55"/>
  <c r="E174" i="55"/>
  <c r="E173" i="55"/>
  <c r="P173" i="55" s="1"/>
  <c r="E170" i="55"/>
  <c r="E169" i="55"/>
  <c r="E168" i="55"/>
  <c r="E167" i="55"/>
  <c r="P167" i="55" s="1"/>
  <c r="E166" i="55"/>
  <c r="E165" i="55"/>
  <c r="E164" i="55"/>
  <c r="E163" i="55"/>
  <c r="P163" i="55" s="1"/>
  <c r="E162" i="55"/>
  <c r="E161" i="55"/>
  <c r="E160" i="55"/>
  <c r="E159" i="55"/>
  <c r="P159" i="55" s="1"/>
  <c r="E158" i="55"/>
  <c r="E157" i="55"/>
  <c r="E156" i="55"/>
  <c r="E153" i="55"/>
  <c r="P153" i="55" s="1"/>
  <c r="E152" i="55"/>
  <c r="E151" i="55"/>
  <c r="E150" i="55"/>
  <c r="E149" i="55"/>
  <c r="P149" i="55" s="1"/>
  <c r="E146" i="55"/>
  <c r="E145" i="55"/>
  <c r="E144" i="55"/>
  <c r="E143" i="55"/>
  <c r="P143" i="55" s="1"/>
  <c r="E140" i="55"/>
  <c r="E139" i="55"/>
  <c r="E138" i="55"/>
  <c r="E137" i="55"/>
  <c r="P137" i="55" s="1"/>
  <c r="E136" i="55"/>
  <c r="E135" i="55"/>
  <c r="E134" i="55"/>
  <c r="E133" i="55"/>
  <c r="P133" i="55" s="1"/>
  <c r="E132" i="55"/>
  <c r="E131" i="55"/>
  <c r="E130" i="55"/>
  <c r="E129" i="55"/>
  <c r="P129" i="55" s="1"/>
  <c r="E126" i="55"/>
  <c r="E125" i="55"/>
  <c r="E124" i="55"/>
  <c r="E123" i="55"/>
  <c r="P123" i="55" s="1"/>
  <c r="E122" i="55"/>
  <c r="E121" i="55"/>
  <c r="E120" i="55"/>
  <c r="E119" i="55"/>
  <c r="P119" i="55" s="1"/>
  <c r="E118" i="55"/>
  <c r="E117" i="55"/>
  <c r="E116" i="55"/>
  <c r="E115" i="55"/>
  <c r="P115" i="55" s="1"/>
  <c r="E114" i="55"/>
  <c r="E113" i="55"/>
  <c r="E112" i="55"/>
  <c r="E111" i="55"/>
  <c r="P111" i="55" s="1"/>
  <c r="E108" i="55"/>
  <c r="E107" i="55"/>
  <c r="E104" i="55"/>
  <c r="E103" i="55"/>
  <c r="P103" i="55" s="1"/>
  <c r="E102" i="55"/>
  <c r="E99" i="55"/>
  <c r="E98" i="55"/>
  <c r="E97" i="55"/>
  <c r="P97" i="55" s="1"/>
  <c r="E94" i="55"/>
  <c r="E93" i="55"/>
  <c r="E92" i="55"/>
  <c r="E89" i="55"/>
  <c r="P89" i="55" s="1"/>
  <c r="E88" i="55"/>
  <c r="E87" i="55"/>
  <c r="E84" i="55"/>
  <c r="E83" i="55"/>
  <c r="P83" i="55" s="1"/>
  <c r="E82" i="55"/>
  <c r="E81" i="55"/>
  <c r="E80" i="55"/>
  <c r="E79" i="55"/>
  <c r="P79" i="55" s="1"/>
  <c r="E78" i="55"/>
  <c r="E77" i="55"/>
  <c r="E76" i="55"/>
  <c r="E75" i="55"/>
  <c r="P75" i="55" s="1"/>
  <c r="E74" i="55"/>
  <c r="E73" i="55"/>
  <c r="E72" i="55"/>
  <c r="E71" i="55"/>
  <c r="P71" i="55" s="1"/>
  <c r="E70" i="55"/>
  <c r="E69" i="55"/>
  <c r="E68" i="55"/>
  <c r="E67" i="55"/>
  <c r="P67" i="55" s="1"/>
  <c r="E66" i="55"/>
  <c r="E65" i="55"/>
  <c r="E61" i="55"/>
  <c r="P61" i="55" s="1"/>
  <c r="E58" i="55"/>
  <c r="E55" i="55"/>
  <c r="E52" i="55"/>
  <c r="E49" i="55"/>
  <c r="P49" i="55" s="1"/>
  <c r="E46" i="55"/>
  <c r="E43" i="55"/>
  <c r="E40" i="55"/>
  <c r="E37" i="55"/>
  <c r="P37" i="55" s="1"/>
  <c r="E34" i="55"/>
  <c r="E31" i="55"/>
  <c r="E28" i="55"/>
  <c r="P28" i="55" s="1"/>
  <c r="E27" i="55"/>
  <c r="E24" i="55"/>
  <c r="P24" i="55" s="1"/>
  <c r="E23" i="55"/>
  <c r="E22" i="55"/>
  <c r="P22" i="55" s="1"/>
  <c r="E21" i="55"/>
  <c r="P21" i="55" s="1"/>
  <c r="E20" i="55"/>
  <c r="P20" i="55" s="1"/>
  <c r="E19" i="55"/>
  <c r="P19" i="55" s="1"/>
  <c r="E18" i="55"/>
  <c r="P18" i="55" s="1"/>
  <c r="E17" i="55"/>
  <c r="E16" i="55"/>
  <c r="P16" i="55" s="1"/>
  <c r="E15" i="55"/>
  <c r="E14" i="55"/>
  <c r="P14" i="55" s="1"/>
  <c r="E13" i="55"/>
  <c r="P13" i="55" s="1"/>
  <c r="E12" i="55"/>
  <c r="P12" i="55" s="1"/>
  <c r="E11" i="55"/>
  <c r="P11" i="55" s="1"/>
  <c r="E10" i="55"/>
  <c r="P10" i="55" s="1"/>
  <c r="P31" i="55"/>
  <c r="P34" i="55"/>
  <c r="P40" i="55"/>
  <c r="P43" i="55"/>
  <c r="P46" i="55"/>
  <c r="P52" i="55"/>
  <c r="P55" i="55"/>
  <c r="P58" i="55"/>
  <c r="P65" i="55"/>
  <c r="P66" i="55"/>
  <c r="P68" i="55"/>
  <c r="P69" i="55"/>
  <c r="P70" i="55"/>
  <c r="P72" i="55"/>
  <c r="P73" i="55"/>
  <c r="P74" i="55"/>
  <c r="P76" i="55"/>
  <c r="P77" i="55"/>
  <c r="P78" i="55"/>
  <c r="P81" i="55"/>
  <c r="P82" i="55"/>
  <c r="P84" i="55"/>
  <c r="P87" i="55"/>
  <c r="P88" i="55"/>
  <c r="P92" i="55"/>
  <c r="P93" i="55"/>
  <c r="P94" i="55"/>
  <c r="P98" i="55"/>
  <c r="P99" i="55"/>
  <c r="P102" i="55"/>
  <c r="P104" i="55"/>
  <c r="P107" i="55"/>
  <c r="P108" i="55"/>
  <c r="P112" i="55"/>
  <c r="P113" i="55"/>
  <c r="P114" i="55"/>
  <c r="P116" i="55"/>
  <c r="P117" i="55"/>
  <c r="P118" i="55"/>
  <c r="P120" i="55"/>
  <c r="P121" i="55"/>
  <c r="P122" i="55"/>
  <c r="P124" i="55"/>
  <c r="P125" i="55"/>
  <c r="P126" i="55"/>
  <c r="P130" i="55"/>
  <c r="P131" i="55"/>
  <c r="P132" i="55"/>
  <c r="P134" i="55"/>
  <c r="P135" i="55"/>
  <c r="P136" i="55"/>
  <c r="P138" i="55"/>
  <c r="P139" i="55"/>
  <c r="P140" i="55"/>
  <c r="P144" i="55"/>
  <c r="P145" i="55"/>
  <c r="P146" i="55"/>
  <c r="P150" i="55"/>
  <c r="P151" i="55"/>
  <c r="P152" i="55"/>
  <c r="P156" i="55"/>
  <c r="P157" i="55"/>
  <c r="P158" i="55"/>
  <c r="P160" i="55"/>
  <c r="P161" i="55"/>
  <c r="P162" i="55"/>
  <c r="P164" i="55"/>
  <c r="P165" i="55"/>
  <c r="P166" i="55"/>
  <c r="P168" i="55"/>
  <c r="P169" i="55"/>
  <c r="P170" i="55"/>
  <c r="P174" i="55"/>
  <c r="P175" i="55"/>
  <c r="P176" i="55"/>
  <c r="P180" i="55"/>
  <c r="P181" i="55"/>
  <c r="P182" i="55"/>
  <c r="P184" i="55"/>
  <c r="P185" i="55"/>
  <c r="P186" i="55"/>
  <c r="P190" i="55"/>
  <c r="P191" i="55"/>
  <c r="P192" i="55"/>
  <c r="P194" i="55"/>
  <c r="P195" i="55"/>
  <c r="P198" i="55"/>
  <c r="P200" i="55"/>
  <c r="P201" i="55"/>
  <c r="P204" i="55"/>
  <c r="P206" i="55"/>
  <c r="P207" i="55"/>
  <c r="P208" i="55"/>
  <c r="P210" i="55"/>
  <c r="P211" i="55"/>
  <c r="P212" i="55"/>
  <c r="P214" i="55"/>
  <c r="P215" i="55"/>
  <c r="P216" i="55"/>
  <c r="P220" i="55"/>
  <c r="P221" i="55"/>
  <c r="P222" i="55"/>
  <c r="P224" i="55"/>
  <c r="P225" i="55"/>
  <c r="P226" i="55"/>
  <c r="P230" i="55"/>
  <c r="P231" i="55"/>
  <c r="P234" i="55"/>
  <c r="P238" i="55"/>
  <c r="P239" i="55"/>
  <c r="P240" i="55"/>
  <c r="P242" i="55"/>
  <c r="P243" i="55"/>
  <c r="P244" i="55"/>
  <c r="P246" i="55"/>
  <c r="P247" i="55"/>
  <c r="P248" i="55"/>
  <c r="P252" i="55"/>
  <c r="P253" i="55"/>
  <c r="P254" i="55"/>
  <c r="P256" i="55"/>
  <c r="P257" i="55"/>
  <c r="P258" i="55"/>
  <c r="P262" i="55"/>
  <c r="P263" i="55"/>
  <c r="P264" i="55"/>
  <c r="P266" i="55"/>
  <c r="P267" i="55"/>
  <c r="P268" i="55"/>
  <c r="P272" i="55"/>
  <c r="P273" i="55"/>
  <c r="P274" i="55"/>
  <c r="P276" i="55"/>
  <c r="P277" i="55"/>
  <c r="P278" i="55"/>
  <c r="P282" i="55"/>
  <c r="P283" i="55"/>
  <c r="P284" i="55"/>
  <c r="P286" i="55"/>
  <c r="P287" i="55"/>
  <c r="P290" i="55"/>
  <c r="P292" i="55"/>
  <c r="P293" i="55"/>
  <c r="P294" i="55"/>
  <c r="P296" i="55"/>
  <c r="P299" i="55"/>
  <c r="P300" i="55"/>
  <c r="P302" i="55"/>
  <c r="P303" i="55"/>
  <c r="P304" i="55"/>
  <c r="P308" i="55"/>
  <c r="P309" i="55"/>
  <c r="P310" i="55"/>
  <c r="P312" i="55"/>
  <c r="P313" i="55"/>
  <c r="P314" i="55"/>
  <c r="P318" i="55"/>
  <c r="P319" i="55"/>
  <c r="P320" i="55"/>
  <c r="P322" i="55"/>
  <c r="P323" i="55"/>
  <c r="P326" i="55"/>
  <c r="P328" i="55"/>
  <c r="P329" i="55"/>
  <c r="P330" i="55"/>
  <c r="P332" i="55"/>
  <c r="P335" i="55"/>
  <c r="P338" i="55"/>
  <c r="P340" i="55"/>
  <c r="P341" i="55"/>
  <c r="P342" i="55"/>
  <c r="P344" i="55"/>
  <c r="P345" i="55"/>
  <c r="P346" i="55"/>
  <c r="P348" i="55"/>
  <c r="P349" i="55"/>
  <c r="P350" i="55"/>
  <c r="P352" i="55"/>
  <c r="P353" i="55"/>
  <c r="P356" i="55"/>
  <c r="P360" i="55"/>
  <c r="P361" i="55"/>
  <c r="P362" i="55"/>
  <c r="P364" i="55"/>
  <c r="P365" i="55"/>
  <c r="P366" i="55"/>
  <c r="P368" i="55"/>
  <c r="P369" i="55"/>
  <c r="P372" i="55"/>
  <c r="P374" i="55"/>
  <c r="P377" i="55"/>
  <c r="P378" i="55"/>
  <c r="P380" i="55"/>
  <c r="P381" i="55"/>
  <c r="P384" i="55"/>
  <c r="P386" i="55"/>
  <c r="P387" i="55"/>
  <c r="P388" i="55"/>
  <c r="P390" i="55"/>
  <c r="P391" i="55"/>
  <c r="P394" i="55"/>
  <c r="P396" i="55"/>
  <c r="P397" i="55"/>
  <c r="P400" i="55"/>
  <c r="P404" i="55"/>
  <c r="P405" i="55"/>
  <c r="P406" i="55"/>
  <c r="P410" i="55"/>
  <c r="P411" i="55"/>
  <c r="P412" i="55"/>
  <c r="P414" i="55"/>
  <c r="P415" i="55"/>
  <c r="P416" i="55"/>
  <c r="P418" i="55"/>
  <c r="P419" i="55"/>
  <c r="P420" i="55"/>
  <c r="P422" i="55"/>
  <c r="P425" i="55"/>
  <c r="P428" i="55"/>
  <c r="P429" i="55"/>
  <c r="P432" i="55"/>
  <c r="P434" i="55"/>
  <c r="P435" i="55"/>
  <c r="P436" i="55"/>
  <c r="P438" i="55"/>
  <c r="P439" i="55"/>
  <c r="P440" i="55"/>
  <c r="P444" i="55"/>
  <c r="P445" i="55"/>
  <c r="P446" i="55"/>
  <c r="P448" i="55"/>
  <c r="P451" i="55"/>
  <c r="P452" i="55"/>
  <c r="P454" i="55"/>
  <c r="P455" i="55"/>
  <c r="P458" i="55"/>
  <c r="P462" i="55"/>
  <c r="P465" i="55"/>
  <c r="P468" i="55"/>
  <c r="P474" i="55"/>
  <c r="P475" i="55"/>
  <c r="P476" i="55"/>
  <c r="P478" i="55"/>
  <c r="P479" i="55"/>
  <c r="P480" i="55"/>
  <c r="P482" i="55"/>
  <c r="P483" i="55"/>
  <c r="P484" i="55"/>
  <c r="P488" i="55"/>
  <c r="P489" i="55"/>
  <c r="P492" i="55"/>
  <c r="P494" i="55"/>
  <c r="P495" i="55"/>
  <c r="P500" i="55"/>
  <c r="P501" i="55"/>
  <c r="P502" i="55"/>
  <c r="P506" i="55"/>
  <c r="P507" i="55"/>
  <c r="P510" i="55"/>
  <c r="P512" i="55"/>
  <c r="P513" i="55"/>
  <c r="P514" i="55"/>
  <c r="P516" i="55"/>
  <c r="P517" i="55"/>
  <c r="P518" i="55"/>
  <c r="P522" i="55"/>
  <c r="P525" i="55"/>
  <c r="P528" i="55"/>
  <c r="P534" i="55"/>
  <c r="P535" i="55"/>
  <c r="P536" i="55"/>
  <c r="P538" i="55"/>
  <c r="P539" i="55"/>
  <c r="P540" i="55"/>
  <c r="P542" i="55"/>
  <c r="P543" i="55"/>
  <c r="P544" i="55"/>
  <c r="P546" i="55"/>
  <c r="P549" i="55"/>
  <c r="P550" i="55"/>
  <c r="P552" i="55"/>
  <c r="P553" i="55"/>
  <c r="P554" i="55"/>
  <c r="P558" i="55"/>
  <c r="P559" i="55"/>
  <c r="P560" i="55"/>
  <c r="P564" i="55"/>
  <c r="P565" i="55"/>
  <c r="P566" i="55"/>
  <c r="P570" i="55"/>
  <c r="P571" i="55"/>
  <c r="P572" i="55"/>
  <c r="P576" i="55"/>
  <c r="P577" i="55"/>
  <c r="P578" i="55"/>
  <c r="P580" i="55"/>
  <c r="P581" i="55"/>
  <c r="P582" i="55"/>
  <c r="P584" i="55"/>
  <c r="P585" i="55"/>
  <c r="P586" i="55"/>
  <c r="P588" i="55"/>
  <c r="P591" i="55"/>
  <c r="P592" i="55"/>
  <c r="P594" i="55"/>
  <c r="P595" i="55"/>
  <c r="P596" i="55"/>
  <c r="P598" i="55"/>
  <c r="P599" i="55"/>
  <c r="P600" i="55"/>
  <c r="P602" i="55"/>
  <c r="P603" i="55"/>
  <c r="P604" i="55"/>
  <c r="P608" i="55"/>
  <c r="P609" i="55"/>
  <c r="P610" i="55"/>
  <c r="P612" i="55"/>
  <c r="P613" i="55"/>
  <c r="P614" i="55"/>
  <c r="P616" i="55"/>
  <c r="P617" i="55"/>
  <c r="P620" i="55"/>
  <c r="P622" i="55"/>
  <c r="P623" i="55"/>
  <c r="P624" i="55"/>
  <c r="P626" i="55"/>
  <c r="P627" i="55"/>
  <c r="P628" i="55"/>
  <c r="P630" i="55"/>
  <c r="P631" i="55"/>
  <c r="P632" i="55"/>
  <c r="P634" i="55"/>
  <c r="P635" i="55"/>
  <c r="P638" i="55"/>
  <c r="P640" i="55"/>
  <c r="P641" i="55"/>
  <c r="P15" i="55"/>
  <c r="P17" i="55"/>
  <c r="P23" i="55"/>
  <c r="P27" i="55"/>
  <c r="E8" i="23"/>
  <c r="E26" i="23"/>
  <c r="E40" i="23"/>
  <c r="E102" i="23" s="1"/>
  <c r="E46" i="23"/>
  <c r="E53" i="23"/>
  <c r="E70" i="23"/>
  <c r="E77" i="23"/>
  <c r="E83" i="23"/>
  <c r="E86" i="23"/>
  <c r="E89" i="23"/>
  <c r="E92" i="23"/>
  <c r="E95" i="23"/>
  <c r="E98" i="23"/>
  <c r="E8" i="9"/>
  <c r="E25" i="9"/>
  <c r="E29" i="9"/>
  <c r="E32" i="9"/>
  <c r="E35" i="9"/>
  <c r="E38" i="9"/>
  <c r="E41" i="9"/>
  <c r="E44" i="9"/>
  <c r="E47" i="9"/>
  <c r="E50" i="9"/>
  <c r="E53" i="9"/>
  <c r="E56" i="9"/>
  <c r="E59" i="9"/>
  <c r="E62" i="9"/>
  <c r="F39" i="54" l="1"/>
  <c r="U4502" i="51" l="1"/>
  <c r="T4502" i="51"/>
  <c r="S4502" i="51"/>
  <c r="R4502" i="51"/>
  <c r="U4501" i="51"/>
  <c r="T4501" i="51"/>
  <c r="S4501" i="51"/>
  <c r="R4501" i="51"/>
  <c r="U4500" i="51"/>
  <c r="T4500" i="51"/>
  <c r="S4500" i="51"/>
  <c r="R4500" i="51"/>
  <c r="U4499" i="51"/>
  <c r="T4499" i="51"/>
  <c r="S4499" i="51"/>
  <c r="R4499" i="51"/>
  <c r="U4498" i="51"/>
  <c r="T4498" i="51"/>
  <c r="S4498" i="51"/>
  <c r="R4498" i="51"/>
  <c r="U4497" i="51"/>
  <c r="T4497" i="51"/>
  <c r="S4497" i="51"/>
  <c r="R4497" i="51"/>
  <c r="U4496" i="51"/>
  <c r="T4496" i="51"/>
  <c r="S4496" i="51"/>
  <c r="R4496" i="51"/>
  <c r="U4495" i="51"/>
  <c r="T4495" i="51"/>
  <c r="S4495" i="51"/>
  <c r="R4495" i="51"/>
  <c r="U4494" i="51"/>
  <c r="T4494" i="51"/>
  <c r="S4494" i="51"/>
  <c r="R4494" i="51"/>
  <c r="U4493" i="51"/>
  <c r="T4493" i="51"/>
  <c r="S4493" i="51"/>
  <c r="R4493" i="51"/>
  <c r="U4492" i="51"/>
  <c r="T4492" i="51"/>
  <c r="S4492" i="51"/>
  <c r="R4492" i="51"/>
  <c r="U4491" i="51"/>
  <c r="T4491" i="51"/>
  <c r="S4491" i="51"/>
  <c r="R4491" i="51"/>
  <c r="U4490" i="51"/>
  <c r="T4490" i="51"/>
  <c r="S4490" i="51"/>
  <c r="R4490" i="51"/>
  <c r="U4489" i="51"/>
  <c r="T4489" i="51"/>
  <c r="S4489" i="51"/>
  <c r="R4489" i="51"/>
  <c r="U4488" i="51"/>
  <c r="T4488" i="51"/>
  <c r="S4488" i="51"/>
  <c r="R4488" i="51"/>
  <c r="U4487" i="51"/>
  <c r="T4487" i="51"/>
  <c r="S4487" i="51"/>
  <c r="R4487" i="51"/>
  <c r="U4486" i="51"/>
  <c r="T4486" i="51"/>
  <c r="S4486" i="51"/>
  <c r="R4486" i="51"/>
  <c r="U4485" i="51"/>
  <c r="T4485" i="51"/>
  <c r="S4485" i="51"/>
  <c r="R4485" i="51"/>
  <c r="U4484" i="51"/>
  <c r="T4484" i="51"/>
  <c r="S4484" i="51"/>
  <c r="R4484" i="51"/>
  <c r="U4483" i="51"/>
  <c r="T4483" i="51"/>
  <c r="S4483" i="51"/>
  <c r="R4483" i="51"/>
  <c r="U4482" i="51"/>
  <c r="T4482" i="51"/>
  <c r="S4482" i="51"/>
  <c r="R4482" i="51"/>
  <c r="U4481" i="51"/>
  <c r="T4481" i="51"/>
  <c r="S4481" i="51"/>
  <c r="R4481" i="51"/>
  <c r="U4480" i="51"/>
  <c r="T4480" i="51"/>
  <c r="S4480" i="51"/>
  <c r="R4480" i="51"/>
  <c r="U4479" i="51"/>
  <c r="T4479" i="51"/>
  <c r="S4479" i="51"/>
  <c r="R4479" i="51"/>
  <c r="U4478" i="51"/>
  <c r="T4478" i="51"/>
  <c r="S4478" i="51"/>
  <c r="R4478" i="51"/>
  <c r="U4477" i="51"/>
  <c r="T4477" i="51"/>
  <c r="S4477" i="51"/>
  <c r="R4477" i="51"/>
  <c r="U4476" i="51"/>
  <c r="T4476" i="51"/>
  <c r="S4476" i="51"/>
  <c r="R4476" i="51"/>
  <c r="U4475" i="51"/>
  <c r="T4475" i="51"/>
  <c r="S4475" i="51"/>
  <c r="R4475" i="51"/>
  <c r="U4474" i="51"/>
  <c r="T4474" i="51"/>
  <c r="S4474" i="51"/>
  <c r="R4474" i="51"/>
  <c r="U4473" i="51"/>
  <c r="T4473" i="51"/>
  <c r="S4473" i="51"/>
  <c r="R4473" i="51"/>
  <c r="U4472" i="51"/>
  <c r="T4472" i="51"/>
  <c r="S4472" i="51"/>
  <c r="R4472" i="51"/>
  <c r="U4471" i="51"/>
  <c r="T4471" i="51"/>
  <c r="S4471" i="51"/>
  <c r="R4471" i="51"/>
  <c r="U4470" i="51"/>
  <c r="T4470" i="51"/>
  <c r="S4470" i="51"/>
  <c r="R4470" i="51"/>
  <c r="U4469" i="51"/>
  <c r="T4469" i="51"/>
  <c r="S4469" i="51"/>
  <c r="R4469" i="51"/>
  <c r="U4468" i="51"/>
  <c r="T4468" i="51"/>
  <c r="S4468" i="51"/>
  <c r="R4468" i="51"/>
  <c r="U4467" i="51"/>
  <c r="T4467" i="51"/>
  <c r="S4467" i="51"/>
  <c r="R4467" i="51"/>
  <c r="U4466" i="51"/>
  <c r="T4466" i="51"/>
  <c r="S4466" i="51"/>
  <c r="R4466" i="51"/>
  <c r="U4465" i="51"/>
  <c r="T4465" i="51"/>
  <c r="S4465" i="51"/>
  <c r="R4465" i="51"/>
  <c r="U4464" i="51"/>
  <c r="T4464" i="51"/>
  <c r="S4464" i="51"/>
  <c r="R4464" i="51"/>
  <c r="U4463" i="51"/>
  <c r="T4463" i="51"/>
  <c r="S4463" i="51"/>
  <c r="R4463" i="51"/>
  <c r="U4462" i="51"/>
  <c r="T4462" i="51"/>
  <c r="S4462" i="51"/>
  <c r="R4462" i="51"/>
  <c r="U4461" i="51"/>
  <c r="T4461" i="51"/>
  <c r="S4461" i="51"/>
  <c r="R4461" i="51"/>
  <c r="U4460" i="51"/>
  <c r="T4460" i="51"/>
  <c r="S4460" i="51"/>
  <c r="R4460" i="51"/>
  <c r="U4459" i="51"/>
  <c r="T4459" i="51"/>
  <c r="S4459" i="51"/>
  <c r="R4459" i="51"/>
  <c r="U4458" i="51"/>
  <c r="T4458" i="51"/>
  <c r="S4458" i="51"/>
  <c r="R4458" i="51"/>
  <c r="U4457" i="51"/>
  <c r="T4457" i="51"/>
  <c r="S4457" i="51"/>
  <c r="R4457" i="51"/>
  <c r="U4456" i="51"/>
  <c r="T4456" i="51"/>
  <c r="S4456" i="51"/>
  <c r="R4456" i="51"/>
  <c r="U4455" i="51"/>
  <c r="T4455" i="51"/>
  <c r="S4455" i="51"/>
  <c r="R4455" i="51"/>
  <c r="U4454" i="51"/>
  <c r="T4454" i="51"/>
  <c r="S4454" i="51"/>
  <c r="R4454" i="51"/>
  <c r="U4453" i="51"/>
  <c r="T4453" i="51"/>
  <c r="S4453" i="51"/>
  <c r="R4453" i="51"/>
  <c r="U4452" i="51"/>
  <c r="T4452" i="51"/>
  <c r="S4452" i="51"/>
  <c r="R4452" i="51"/>
  <c r="U4451" i="51"/>
  <c r="T4451" i="51"/>
  <c r="S4451" i="51"/>
  <c r="R4451" i="51"/>
  <c r="U4450" i="51"/>
  <c r="T4450" i="51"/>
  <c r="S4450" i="51"/>
  <c r="R4450" i="51"/>
  <c r="U4449" i="51"/>
  <c r="T4449" i="51"/>
  <c r="S4449" i="51"/>
  <c r="R4449" i="51"/>
  <c r="U4448" i="51"/>
  <c r="T4448" i="51"/>
  <c r="S4448" i="51"/>
  <c r="R4448" i="51"/>
  <c r="U4447" i="51"/>
  <c r="T4447" i="51"/>
  <c r="S4447" i="51"/>
  <c r="R4447" i="51"/>
  <c r="U4446" i="51"/>
  <c r="T4446" i="51"/>
  <c r="S4446" i="51"/>
  <c r="R4446" i="51"/>
  <c r="U4445" i="51"/>
  <c r="T4445" i="51"/>
  <c r="S4445" i="51"/>
  <c r="R4445" i="51"/>
  <c r="U4444" i="51"/>
  <c r="T4444" i="51"/>
  <c r="S4444" i="51"/>
  <c r="R4444" i="51"/>
  <c r="U4443" i="51"/>
  <c r="T4443" i="51"/>
  <c r="S4443" i="51"/>
  <c r="R4443" i="51"/>
  <c r="U4442" i="51"/>
  <c r="T4442" i="51"/>
  <c r="S4442" i="51"/>
  <c r="R4442" i="51"/>
  <c r="U4441" i="51"/>
  <c r="T4441" i="51"/>
  <c r="S4441" i="51"/>
  <c r="R4441" i="51"/>
  <c r="U4440" i="51"/>
  <c r="T4440" i="51"/>
  <c r="S4440" i="51"/>
  <c r="R4440" i="51"/>
  <c r="U4439" i="51"/>
  <c r="T4439" i="51"/>
  <c r="S4439" i="51"/>
  <c r="R4439" i="51"/>
  <c r="U4438" i="51"/>
  <c r="T4438" i="51"/>
  <c r="S4438" i="51"/>
  <c r="R4438" i="51"/>
  <c r="U4437" i="51"/>
  <c r="T4437" i="51"/>
  <c r="S4437" i="51"/>
  <c r="R4437" i="51"/>
  <c r="U4436" i="51"/>
  <c r="T4436" i="51"/>
  <c r="S4436" i="51"/>
  <c r="R4436" i="51"/>
  <c r="U4435" i="51"/>
  <c r="T4435" i="51"/>
  <c r="S4435" i="51"/>
  <c r="R4435" i="51"/>
  <c r="U4434" i="51"/>
  <c r="T4434" i="51"/>
  <c r="S4434" i="51"/>
  <c r="R4434" i="51"/>
  <c r="U4433" i="51"/>
  <c r="T4433" i="51"/>
  <c r="S4433" i="51"/>
  <c r="R4433" i="51"/>
  <c r="U4432" i="51"/>
  <c r="T4432" i="51"/>
  <c r="S4432" i="51"/>
  <c r="R4432" i="51"/>
  <c r="U4431" i="51"/>
  <c r="T4431" i="51"/>
  <c r="S4431" i="51"/>
  <c r="R4431" i="51"/>
  <c r="U4430" i="51"/>
  <c r="T4430" i="51"/>
  <c r="S4430" i="51"/>
  <c r="R4430" i="51"/>
  <c r="U4429" i="51"/>
  <c r="T4429" i="51"/>
  <c r="S4429" i="51"/>
  <c r="R4429" i="51"/>
  <c r="U4428" i="51"/>
  <c r="T4428" i="51"/>
  <c r="S4428" i="51"/>
  <c r="R4428" i="51"/>
  <c r="U4427" i="51"/>
  <c r="T4427" i="51"/>
  <c r="S4427" i="51"/>
  <c r="R4427" i="51"/>
  <c r="U4426" i="51"/>
  <c r="T4426" i="51"/>
  <c r="S4426" i="51"/>
  <c r="R4426" i="51"/>
  <c r="U4425" i="51"/>
  <c r="T4425" i="51"/>
  <c r="S4425" i="51"/>
  <c r="R4425" i="51"/>
  <c r="U4424" i="51"/>
  <c r="T4424" i="51"/>
  <c r="S4424" i="51"/>
  <c r="R4424" i="51"/>
  <c r="U4423" i="51"/>
  <c r="T4423" i="51"/>
  <c r="S4423" i="51"/>
  <c r="R4423" i="51"/>
  <c r="U4422" i="51"/>
  <c r="T4422" i="51"/>
  <c r="S4422" i="51"/>
  <c r="R4422" i="51"/>
  <c r="U4421" i="51"/>
  <c r="T4421" i="51"/>
  <c r="S4421" i="51"/>
  <c r="R4421" i="51"/>
  <c r="U4420" i="51"/>
  <c r="T4420" i="51"/>
  <c r="S4420" i="51"/>
  <c r="R4420" i="51"/>
  <c r="U4419" i="51"/>
  <c r="T4419" i="51"/>
  <c r="S4419" i="51"/>
  <c r="R4419" i="51"/>
  <c r="U4418" i="51"/>
  <c r="T4418" i="51"/>
  <c r="S4418" i="51"/>
  <c r="R4418" i="51"/>
  <c r="U4417" i="51"/>
  <c r="T4417" i="51"/>
  <c r="S4417" i="51"/>
  <c r="R4417" i="51"/>
  <c r="U4416" i="51"/>
  <c r="T4416" i="51"/>
  <c r="S4416" i="51"/>
  <c r="R4416" i="51"/>
  <c r="U4415" i="51"/>
  <c r="T4415" i="51"/>
  <c r="S4415" i="51"/>
  <c r="R4415" i="51"/>
  <c r="U4414" i="51"/>
  <c r="T4414" i="51"/>
  <c r="S4414" i="51"/>
  <c r="R4414" i="51"/>
  <c r="U4413" i="51"/>
  <c r="T4413" i="51"/>
  <c r="S4413" i="51"/>
  <c r="R4413" i="51"/>
  <c r="U4412" i="51"/>
  <c r="T4412" i="51"/>
  <c r="S4412" i="51"/>
  <c r="R4412" i="51"/>
  <c r="U4411" i="51"/>
  <c r="T4411" i="51"/>
  <c r="S4411" i="51"/>
  <c r="R4411" i="51"/>
  <c r="U4410" i="51"/>
  <c r="T4410" i="51"/>
  <c r="S4410" i="51"/>
  <c r="R4410" i="51"/>
  <c r="U4409" i="51"/>
  <c r="T4409" i="51"/>
  <c r="S4409" i="51"/>
  <c r="R4409" i="51"/>
  <c r="U4408" i="51"/>
  <c r="T4408" i="51"/>
  <c r="S4408" i="51"/>
  <c r="R4408" i="51"/>
  <c r="U4407" i="51"/>
  <c r="T4407" i="51"/>
  <c r="S4407" i="51"/>
  <c r="R4407" i="51"/>
  <c r="U4406" i="51"/>
  <c r="T4406" i="51"/>
  <c r="S4406" i="51"/>
  <c r="R4406" i="51"/>
  <c r="U4405" i="51"/>
  <c r="T4405" i="51"/>
  <c r="S4405" i="51"/>
  <c r="R4405" i="51"/>
  <c r="U4404" i="51"/>
  <c r="T4404" i="51"/>
  <c r="S4404" i="51"/>
  <c r="R4404" i="51"/>
  <c r="U4403" i="51"/>
  <c r="T4403" i="51"/>
  <c r="S4403" i="51"/>
  <c r="R4403" i="51"/>
  <c r="U4402" i="51"/>
  <c r="T4402" i="51"/>
  <c r="S4402" i="51"/>
  <c r="R4402" i="51"/>
  <c r="U4401" i="51"/>
  <c r="T4401" i="51"/>
  <c r="S4401" i="51"/>
  <c r="R4401" i="51"/>
  <c r="U4400" i="51"/>
  <c r="T4400" i="51"/>
  <c r="S4400" i="51"/>
  <c r="R4400" i="51"/>
  <c r="U4399" i="51"/>
  <c r="T4399" i="51"/>
  <c r="S4399" i="51"/>
  <c r="R4399" i="51"/>
  <c r="U4398" i="51"/>
  <c r="T4398" i="51"/>
  <c r="S4398" i="51"/>
  <c r="R4398" i="51"/>
  <c r="U4397" i="51"/>
  <c r="T4397" i="51"/>
  <c r="S4397" i="51"/>
  <c r="R4397" i="51"/>
  <c r="U4396" i="51"/>
  <c r="T4396" i="51"/>
  <c r="S4396" i="51"/>
  <c r="R4396" i="51"/>
  <c r="U4395" i="51"/>
  <c r="T4395" i="51"/>
  <c r="S4395" i="51"/>
  <c r="R4395" i="51"/>
  <c r="U4394" i="51"/>
  <c r="T4394" i="51"/>
  <c r="S4394" i="51"/>
  <c r="R4394" i="51"/>
  <c r="U4393" i="51"/>
  <c r="T4393" i="51"/>
  <c r="S4393" i="51"/>
  <c r="R4393" i="51"/>
  <c r="U4392" i="51"/>
  <c r="T4392" i="51"/>
  <c r="S4392" i="51"/>
  <c r="R4392" i="51"/>
  <c r="U4391" i="51"/>
  <c r="T4391" i="51"/>
  <c r="S4391" i="51"/>
  <c r="R4391" i="51"/>
  <c r="U4390" i="51"/>
  <c r="T4390" i="51"/>
  <c r="S4390" i="51"/>
  <c r="R4390" i="51"/>
  <c r="U4389" i="51"/>
  <c r="T4389" i="51"/>
  <c r="S4389" i="51"/>
  <c r="R4389" i="51"/>
  <c r="U4388" i="51"/>
  <c r="T4388" i="51"/>
  <c r="S4388" i="51"/>
  <c r="R4388" i="51"/>
  <c r="U4387" i="51"/>
  <c r="T4387" i="51"/>
  <c r="S4387" i="51"/>
  <c r="R4387" i="51"/>
  <c r="U4386" i="51"/>
  <c r="T4386" i="51"/>
  <c r="S4386" i="51"/>
  <c r="R4386" i="51"/>
  <c r="U4385" i="51"/>
  <c r="T4385" i="51"/>
  <c r="S4385" i="51"/>
  <c r="R4385" i="51"/>
  <c r="U4384" i="51"/>
  <c r="T4384" i="51"/>
  <c r="S4384" i="51"/>
  <c r="R4384" i="51"/>
  <c r="U4383" i="51"/>
  <c r="T4383" i="51"/>
  <c r="S4383" i="51"/>
  <c r="R4383" i="51"/>
  <c r="U4382" i="51"/>
  <c r="T4382" i="51"/>
  <c r="S4382" i="51"/>
  <c r="R4382" i="51"/>
  <c r="U4381" i="51"/>
  <c r="T4381" i="51"/>
  <c r="S4381" i="51"/>
  <c r="R4381" i="51"/>
  <c r="U4380" i="51"/>
  <c r="T4380" i="51"/>
  <c r="S4380" i="51"/>
  <c r="R4380" i="51"/>
  <c r="U4379" i="51"/>
  <c r="T4379" i="51"/>
  <c r="S4379" i="51"/>
  <c r="R4379" i="51"/>
  <c r="U4378" i="51"/>
  <c r="T4378" i="51"/>
  <c r="S4378" i="51"/>
  <c r="R4378" i="51"/>
  <c r="U4377" i="51"/>
  <c r="T4377" i="51"/>
  <c r="S4377" i="51"/>
  <c r="R4377" i="51"/>
  <c r="U4376" i="51"/>
  <c r="T4376" i="51"/>
  <c r="S4376" i="51"/>
  <c r="R4376" i="51"/>
  <c r="U4375" i="51"/>
  <c r="T4375" i="51"/>
  <c r="S4375" i="51"/>
  <c r="R4375" i="51"/>
  <c r="U4374" i="51"/>
  <c r="T4374" i="51"/>
  <c r="S4374" i="51"/>
  <c r="R4374" i="51"/>
  <c r="U4373" i="51"/>
  <c r="T4373" i="51"/>
  <c r="S4373" i="51"/>
  <c r="R4373" i="51"/>
  <c r="U4372" i="51"/>
  <c r="T4372" i="51"/>
  <c r="S4372" i="51"/>
  <c r="R4372" i="51"/>
  <c r="U4371" i="51"/>
  <c r="T4371" i="51"/>
  <c r="S4371" i="51"/>
  <c r="R4371" i="51"/>
  <c r="U4370" i="51"/>
  <c r="T4370" i="51"/>
  <c r="S4370" i="51"/>
  <c r="R4370" i="51"/>
  <c r="U4369" i="51"/>
  <c r="T4369" i="51"/>
  <c r="S4369" i="51"/>
  <c r="R4369" i="51"/>
  <c r="U4368" i="51"/>
  <c r="T4368" i="51"/>
  <c r="S4368" i="51"/>
  <c r="R4368" i="51"/>
  <c r="U4367" i="51"/>
  <c r="T4367" i="51"/>
  <c r="S4367" i="51"/>
  <c r="R4367" i="51"/>
  <c r="U4366" i="51"/>
  <c r="T4366" i="51"/>
  <c r="S4366" i="51"/>
  <c r="R4366" i="51"/>
  <c r="U4365" i="51"/>
  <c r="T4365" i="51"/>
  <c r="S4365" i="51"/>
  <c r="R4365" i="51"/>
  <c r="U4364" i="51"/>
  <c r="T4364" i="51"/>
  <c r="S4364" i="51"/>
  <c r="R4364" i="51"/>
  <c r="U4363" i="51"/>
  <c r="T4363" i="51"/>
  <c r="S4363" i="51"/>
  <c r="R4363" i="51"/>
  <c r="U4362" i="51"/>
  <c r="T4362" i="51"/>
  <c r="S4362" i="51"/>
  <c r="R4362" i="51"/>
  <c r="U4361" i="51"/>
  <c r="T4361" i="51"/>
  <c r="S4361" i="51"/>
  <c r="R4361" i="51"/>
  <c r="U4360" i="51"/>
  <c r="T4360" i="51"/>
  <c r="S4360" i="51"/>
  <c r="R4360" i="51"/>
  <c r="U4359" i="51"/>
  <c r="T4359" i="51"/>
  <c r="S4359" i="51"/>
  <c r="R4359" i="51"/>
  <c r="U4358" i="51"/>
  <c r="T4358" i="51"/>
  <c r="S4358" i="51"/>
  <c r="R4358" i="51"/>
  <c r="U4357" i="51"/>
  <c r="T4357" i="51"/>
  <c r="S4357" i="51"/>
  <c r="R4357" i="51"/>
  <c r="U4356" i="51"/>
  <c r="T4356" i="51"/>
  <c r="S4356" i="51"/>
  <c r="R4356" i="51"/>
  <c r="U4355" i="51"/>
  <c r="T4355" i="51"/>
  <c r="S4355" i="51"/>
  <c r="R4355" i="51"/>
  <c r="U4354" i="51"/>
  <c r="T4354" i="51"/>
  <c r="S4354" i="51"/>
  <c r="R4354" i="51"/>
  <c r="U4353" i="51"/>
  <c r="T4353" i="51"/>
  <c r="S4353" i="51"/>
  <c r="R4353" i="51"/>
  <c r="U4352" i="51"/>
  <c r="T4352" i="51"/>
  <c r="S4352" i="51"/>
  <c r="R4352" i="51"/>
  <c r="U4351" i="51"/>
  <c r="T4351" i="51"/>
  <c r="S4351" i="51"/>
  <c r="R4351" i="51"/>
  <c r="U4350" i="51"/>
  <c r="T4350" i="51"/>
  <c r="S4350" i="51"/>
  <c r="R4350" i="51"/>
  <c r="U4349" i="51"/>
  <c r="T4349" i="51"/>
  <c r="S4349" i="51"/>
  <c r="R4349" i="51"/>
  <c r="U4348" i="51"/>
  <c r="T4348" i="51"/>
  <c r="S4348" i="51"/>
  <c r="R4348" i="51"/>
  <c r="U4347" i="51"/>
  <c r="T4347" i="51"/>
  <c r="S4347" i="51"/>
  <c r="R4347" i="51"/>
  <c r="U4346" i="51"/>
  <c r="T4346" i="51"/>
  <c r="S4346" i="51"/>
  <c r="R4346" i="51"/>
  <c r="U4345" i="51"/>
  <c r="T4345" i="51"/>
  <c r="S4345" i="51"/>
  <c r="R4345" i="51"/>
  <c r="U4344" i="51"/>
  <c r="T4344" i="51"/>
  <c r="S4344" i="51"/>
  <c r="R4344" i="51"/>
  <c r="U4343" i="51"/>
  <c r="T4343" i="51"/>
  <c r="S4343" i="51"/>
  <c r="R4343" i="51"/>
  <c r="U4342" i="51"/>
  <c r="T4342" i="51"/>
  <c r="S4342" i="51"/>
  <c r="R4342" i="51"/>
  <c r="U4341" i="51"/>
  <c r="T4341" i="51"/>
  <c r="S4341" i="51"/>
  <c r="R4341" i="51"/>
  <c r="U4340" i="51"/>
  <c r="T4340" i="51"/>
  <c r="S4340" i="51"/>
  <c r="R4340" i="51"/>
  <c r="U4339" i="51"/>
  <c r="T4339" i="51"/>
  <c r="S4339" i="51"/>
  <c r="R4339" i="51"/>
  <c r="U4338" i="51"/>
  <c r="T4338" i="51"/>
  <c r="S4338" i="51"/>
  <c r="R4338" i="51"/>
  <c r="U4337" i="51"/>
  <c r="T4337" i="51"/>
  <c r="S4337" i="51"/>
  <c r="R4337" i="51"/>
  <c r="U4336" i="51"/>
  <c r="T4336" i="51"/>
  <c r="S4336" i="51"/>
  <c r="R4336" i="51"/>
  <c r="U4335" i="51"/>
  <c r="T4335" i="51"/>
  <c r="S4335" i="51"/>
  <c r="R4335" i="51"/>
  <c r="U4334" i="51"/>
  <c r="T4334" i="51"/>
  <c r="S4334" i="51"/>
  <c r="R4334" i="51"/>
  <c r="U4333" i="51"/>
  <c r="T4333" i="51"/>
  <c r="S4333" i="51"/>
  <c r="R4333" i="51"/>
  <c r="U4332" i="51"/>
  <c r="T4332" i="51"/>
  <c r="S4332" i="51"/>
  <c r="R4332" i="51"/>
  <c r="U4331" i="51"/>
  <c r="T4331" i="51"/>
  <c r="S4331" i="51"/>
  <c r="R4331" i="51"/>
  <c r="U4330" i="51"/>
  <c r="T4330" i="51"/>
  <c r="S4330" i="51"/>
  <c r="R4330" i="51"/>
  <c r="U4329" i="51"/>
  <c r="T4329" i="51"/>
  <c r="S4329" i="51"/>
  <c r="R4329" i="51"/>
  <c r="U4328" i="51"/>
  <c r="T4328" i="51"/>
  <c r="S4328" i="51"/>
  <c r="R4328" i="51"/>
  <c r="U4327" i="51"/>
  <c r="T4327" i="51"/>
  <c r="S4327" i="51"/>
  <c r="R4327" i="51"/>
  <c r="U4326" i="51"/>
  <c r="T4326" i="51"/>
  <c r="S4326" i="51"/>
  <c r="R4326" i="51"/>
  <c r="U4325" i="51"/>
  <c r="T4325" i="51"/>
  <c r="S4325" i="51"/>
  <c r="R4325" i="51"/>
  <c r="U4324" i="51"/>
  <c r="T4324" i="51"/>
  <c r="S4324" i="51"/>
  <c r="R4324" i="51"/>
  <c r="U4323" i="51"/>
  <c r="T4323" i="51"/>
  <c r="S4323" i="51"/>
  <c r="R4323" i="51"/>
  <c r="U4322" i="51"/>
  <c r="T4322" i="51"/>
  <c r="S4322" i="51"/>
  <c r="R4322" i="51"/>
  <c r="U4321" i="51"/>
  <c r="T4321" i="51"/>
  <c r="S4321" i="51"/>
  <c r="R4321" i="51"/>
  <c r="U4320" i="51"/>
  <c r="T4320" i="51"/>
  <c r="S4320" i="51"/>
  <c r="R4320" i="51"/>
  <c r="U4319" i="51"/>
  <c r="T4319" i="51"/>
  <c r="S4319" i="51"/>
  <c r="R4319" i="51"/>
  <c r="U4318" i="51"/>
  <c r="T4318" i="51"/>
  <c r="S4318" i="51"/>
  <c r="R4318" i="51"/>
  <c r="U4317" i="51"/>
  <c r="T4317" i="51"/>
  <c r="S4317" i="51"/>
  <c r="R4317" i="51"/>
  <c r="U4316" i="51"/>
  <c r="T4316" i="51"/>
  <c r="S4316" i="51"/>
  <c r="R4316" i="51"/>
  <c r="U4315" i="51"/>
  <c r="T4315" i="51"/>
  <c r="S4315" i="51"/>
  <c r="R4315" i="51"/>
  <c r="U4314" i="51"/>
  <c r="T4314" i="51"/>
  <c r="S4314" i="51"/>
  <c r="R4314" i="51"/>
  <c r="U4313" i="51"/>
  <c r="T4313" i="51"/>
  <c r="S4313" i="51"/>
  <c r="R4313" i="51"/>
  <c r="U4312" i="51"/>
  <c r="T4312" i="51"/>
  <c r="S4312" i="51"/>
  <c r="R4312" i="51"/>
  <c r="U4311" i="51"/>
  <c r="T4311" i="51"/>
  <c r="S4311" i="51"/>
  <c r="R4311" i="51"/>
  <c r="U4310" i="51"/>
  <c r="T4310" i="51"/>
  <c r="S4310" i="51"/>
  <c r="R4310" i="51"/>
  <c r="U4309" i="51"/>
  <c r="T4309" i="51"/>
  <c r="S4309" i="51"/>
  <c r="R4309" i="51"/>
  <c r="U4308" i="51"/>
  <c r="T4308" i="51"/>
  <c r="S4308" i="51"/>
  <c r="R4308" i="51"/>
  <c r="U4307" i="51"/>
  <c r="T4307" i="51"/>
  <c r="S4307" i="51"/>
  <c r="R4307" i="51"/>
  <c r="U4306" i="51"/>
  <c r="T4306" i="51"/>
  <c r="S4306" i="51"/>
  <c r="R4306" i="51"/>
  <c r="U4305" i="51"/>
  <c r="T4305" i="51"/>
  <c r="S4305" i="51"/>
  <c r="R4305" i="51"/>
  <c r="U4304" i="51"/>
  <c r="T4304" i="51"/>
  <c r="S4304" i="51"/>
  <c r="R4304" i="51"/>
  <c r="U4303" i="51"/>
  <c r="T4303" i="51"/>
  <c r="S4303" i="51"/>
  <c r="R4303" i="51"/>
  <c r="U4302" i="51"/>
  <c r="T4302" i="51"/>
  <c r="S4302" i="51"/>
  <c r="R4302" i="51"/>
  <c r="U4301" i="51"/>
  <c r="T4301" i="51"/>
  <c r="S4301" i="51"/>
  <c r="R4301" i="51"/>
  <c r="U4300" i="51"/>
  <c r="T4300" i="51"/>
  <c r="S4300" i="51"/>
  <c r="R4300" i="51"/>
  <c r="U4299" i="51"/>
  <c r="T4299" i="51"/>
  <c r="S4299" i="51"/>
  <c r="R4299" i="51"/>
  <c r="U4298" i="51"/>
  <c r="T4298" i="51"/>
  <c r="S4298" i="51"/>
  <c r="R4298" i="51"/>
  <c r="U4297" i="51"/>
  <c r="T4297" i="51"/>
  <c r="S4297" i="51"/>
  <c r="R4297" i="51"/>
  <c r="U4296" i="51"/>
  <c r="T4296" i="51"/>
  <c r="S4296" i="51"/>
  <c r="R4296" i="51"/>
  <c r="U4295" i="51"/>
  <c r="T4295" i="51"/>
  <c r="S4295" i="51"/>
  <c r="R4295" i="51"/>
  <c r="U4294" i="51"/>
  <c r="T4294" i="51"/>
  <c r="S4294" i="51"/>
  <c r="R4294" i="51"/>
  <c r="U4293" i="51"/>
  <c r="T4293" i="51"/>
  <c r="S4293" i="51"/>
  <c r="R4293" i="51"/>
  <c r="U4292" i="51"/>
  <c r="T4292" i="51"/>
  <c r="S4292" i="51"/>
  <c r="R4292" i="51"/>
  <c r="U4291" i="51"/>
  <c r="T4291" i="51"/>
  <c r="S4291" i="51"/>
  <c r="R4291" i="51"/>
  <c r="U4290" i="51"/>
  <c r="T4290" i="51"/>
  <c r="S4290" i="51"/>
  <c r="R4290" i="51"/>
  <c r="U4289" i="51"/>
  <c r="T4289" i="51"/>
  <c r="S4289" i="51"/>
  <c r="R4289" i="51"/>
  <c r="U4288" i="51"/>
  <c r="T4288" i="51"/>
  <c r="S4288" i="51"/>
  <c r="R4288" i="51"/>
  <c r="U4287" i="51"/>
  <c r="T4287" i="51"/>
  <c r="S4287" i="51"/>
  <c r="R4287" i="51"/>
  <c r="U4286" i="51"/>
  <c r="T4286" i="51"/>
  <c r="S4286" i="51"/>
  <c r="R4286" i="51"/>
  <c r="U4285" i="51"/>
  <c r="T4285" i="51"/>
  <c r="S4285" i="51"/>
  <c r="R4285" i="51"/>
  <c r="U4284" i="51"/>
  <c r="T4284" i="51"/>
  <c r="S4284" i="51"/>
  <c r="R4284" i="51"/>
  <c r="U4283" i="51"/>
  <c r="T4283" i="51"/>
  <c r="S4283" i="51"/>
  <c r="R4283" i="51"/>
  <c r="U4282" i="51"/>
  <c r="T4282" i="51"/>
  <c r="S4282" i="51"/>
  <c r="R4282" i="51"/>
  <c r="U4281" i="51"/>
  <c r="T4281" i="51"/>
  <c r="S4281" i="51"/>
  <c r="R4281" i="51"/>
  <c r="U4280" i="51"/>
  <c r="T4280" i="51"/>
  <c r="S4280" i="51"/>
  <c r="R4280" i="51"/>
  <c r="U4279" i="51"/>
  <c r="T4279" i="51"/>
  <c r="S4279" i="51"/>
  <c r="R4279" i="51"/>
  <c r="U4278" i="51"/>
  <c r="T4278" i="51"/>
  <c r="S4278" i="51"/>
  <c r="R4278" i="51"/>
  <c r="U4277" i="51"/>
  <c r="T4277" i="51"/>
  <c r="S4277" i="51"/>
  <c r="R4277" i="51"/>
  <c r="U4276" i="51"/>
  <c r="T4276" i="51"/>
  <c r="S4276" i="51"/>
  <c r="R4276" i="51"/>
  <c r="U4275" i="51"/>
  <c r="T4275" i="51"/>
  <c r="S4275" i="51"/>
  <c r="R4275" i="51"/>
  <c r="U4274" i="51"/>
  <c r="T4274" i="51"/>
  <c r="S4274" i="51"/>
  <c r="R4274" i="51"/>
  <c r="U4273" i="51"/>
  <c r="T4273" i="51"/>
  <c r="S4273" i="51"/>
  <c r="R4273" i="51"/>
  <c r="U4272" i="51"/>
  <c r="T4272" i="51"/>
  <c r="S4272" i="51"/>
  <c r="R4272" i="51"/>
  <c r="U4271" i="51"/>
  <c r="T4271" i="51"/>
  <c r="S4271" i="51"/>
  <c r="R4271" i="51"/>
  <c r="U4270" i="51"/>
  <c r="T4270" i="51"/>
  <c r="S4270" i="51"/>
  <c r="R4270" i="51"/>
  <c r="U4269" i="51"/>
  <c r="T4269" i="51"/>
  <c r="S4269" i="51"/>
  <c r="R4269" i="51"/>
  <c r="U4268" i="51"/>
  <c r="T4268" i="51"/>
  <c r="S4268" i="51"/>
  <c r="R4268" i="51"/>
  <c r="U4267" i="51"/>
  <c r="T4267" i="51"/>
  <c r="S4267" i="51"/>
  <c r="R4267" i="51"/>
  <c r="U4266" i="51"/>
  <c r="T4266" i="51"/>
  <c r="S4266" i="51"/>
  <c r="R4266" i="51"/>
  <c r="U4265" i="51"/>
  <c r="T4265" i="51"/>
  <c r="S4265" i="51"/>
  <c r="R4265" i="51"/>
  <c r="U4264" i="51"/>
  <c r="T4264" i="51"/>
  <c r="S4264" i="51"/>
  <c r="R4264" i="51"/>
  <c r="U4263" i="51"/>
  <c r="T4263" i="51"/>
  <c r="S4263" i="51"/>
  <c r="R4263" i="51"/>
  <c r="U4262" i="51"/>
  <c r="T4262" i="51"/>
  <c r="S4262" i="51"/>
  <c r="R4262" i="51"/>
  <c r="U4261" i="51"/>
  <c r="T4261" i="51"/>
  <c r="S4261" i="51"/>
  <c r="R4261" i="51"/>
  <c r="U4260" i="51"/>
  <c r="T4260" i="51"/>
  <c r="S4260" i="51"/>
  <c r="R4260" i="51"/>
  <c r="U4259" i="51"/>
  <c r="T4259" i="51"/>
  <c r="S4259" i="51"/>
  <c r="R4259" i="51"/>
  <c r="U4258" i="51"/>
  <c r="T4258" i="51"/>
  <c r="S4258" i="51"/>
  <c r="R4258" i="51"/>
  <c r="U4257" i="51"/>
  <c r="T4257" i="51"/>
  <c r="S4257" i="51"/>
  <c r="R4257" i="51"/>
  <c r="U4256" i="51"/>
  <c r="T4256" i="51"/>
  <c r="S4256" i="51"/>
  <c r="R4256" i="51"/>
  <c r="U4255" i="51"/>
  <c r="T4255" i="51"/>
  <c r="S4255" i="51"/>
  <c r="R4255" i="51"/>
  <c r="U4254" i="51"/>
  <c r="T4254" i="51"/>
  <c r="S4254" i="51"/>
  <c r="R4254" i="51"/>
  <c r="U4253" i="51"/>
  <c r="T4253" i="51"/>
  <c r="S4253" i="51"/>
  <c r="R4253" i="51"/>
  <c r="U4252" i="51"/>
  <c r="T4252" i="51"/>
  <c r="S4252" i="51"/>
  <c r="R4252" i="51"/>
  <c r="U4251" i="51"/>
  <c r="T4251" i="51"/>
  <c r="S4251" i="51"/>
  <c r="R4251" i="51"/>
  <c r="U4250" i="51"/>
  <c r="T4250" i="51"/>
  <c r="S4250" i="51"/>
  <c r="R4250" i="51"/>
  <c r="U4249" i="51"/>
  <c r="T4249" i="51"/>
  <c r="S4249" i="51"/>
  <c r="R4249" i="51"/>
  <c r="U4248" i="51"/>
  <c r="T4248" i="51"/>
  <c r="S4248" i="51"/>
  <c r="R4248" i="51"/>
  <c r="U4247" i="51"/>
  <c r="T4247" i="51"/>
  <c r="S4247" i="51"/>
  <c r="R4247" i="51"/>
  <c r="U4246" i="51"/>
  <c r="T4246" i="51"/>
  <c r="S4246" i="51"/>
  <c r="R4246" i="51"/>
  <c r="U4245" i="51"/>
  <c r="T4245" i="51"/>
  <c r="S4245" i="51"/>
  <c r="R4245" i="51"/>
  <c r="U4244" i="51"/>
  <c r="T4244" i="51"/>
  <c r="S4244" i="51"/>
  <c r="R4244" i="51"/>
  <c r="U4243" i="51"/>
  <c r="T4243" i="51"/>
  <c r="S4243" i="51"/>
  <c r="R4243" i="51"/>
  <c r="U4242" i="51"/>
  <c r="T4242" i="51"/>
  <c r="S4242" i="51"/>
  <c r="R4242" i="51"/>
  <c r="U4241" i="51"/>
  <c r="T4241" i="51"/>
  <c r="S4241" i="51"/>
  <c r="R4241" i="51"/>
  <c r="U4240" i="51"/>
  <c r="T4240" i="51"/>
  <c r="S4240" i="51"/>
  <c r="R4240" i="51"/>
  <c r="U4239" i="51"/>
  <c r="T4239" i="51"/>
  <c r="S4239" i="51"/>
  <c r="R4239" i="51"/>
  <c r="U4238" i="51"/>
  <c r="T4238" i="51"/>
  <c r="S4238" i="51"/>
  <c r="R4238" i="51"/>
  <c r="U4237" i="51"/>
  <c r="T4237" i="51"/>
  <c r="S4237" i="51"/>
  <c r="R4237" i="51"/>
  <c r="U4236" i="51"/>
  <c r="T4236" i="51"/>
  <c r="S4236" i="51"/>
  <c r="R4236" i="51"/>
  <c r="U4235" i="51"/>
  <c r="T4235" i="51"/>
  <c r="S4235" i="51"/>
  <c r="R4235" i="51"/>
  <c r="U4234" i="51"/>
  <c r="T4234" i="51"/>
  <c r="S4234" i="51"/>
  <c r="R4234" i="51"/>
  <c r="U4233" i="51"/>
  <c r="T4233" i="51"/>
  <c r="S4233" i="51"/>
  <c r="R4233" i="51"/>
  <c r="U4232" i="51"/>
  <c r="T4232" i="51"/>
  <c r="S4232" i="51"/>
  <c r="R4232" i="51"/>
  <c r="U4231" i="51"/>
  <c r="T4231" i="51"/>
  <c r="S4231" i="51"/>
  <c r="R4231" i="51"/>
  <c r="U4230" i="51"/>
  <c r="T4230" i="51"/>
  <c r="S4230" i="51"/>
  <c r="R4230" i="51"/>
  <c r="U4229" i="51"/>
  <c r="T4229" i="51"/>
  <c r="S4229" i="51"/>
  <c r="R4229" i="51"/>
  <c r="U4228" i="51"/>
  <c r="T4228" i="51"/>
  <c r="S4228" i="51"/>
  <c r="R4228" i="51"/>
  <c r="U4227" i="51"/>
  <c r="T4227" i="51"/>
  <c r="S4227" i="51"/>
  <c r="R4227" i="51"/>
  <c r="U4226" i="51"/>
  <c r="T4226" i="51"/>
  <c r="S4226" i="51"/>
  <c r="R4226" i="51"/>
  <c r="U4225" i="51"/>
  <c r="T4225" i="51"/>
  <c r="S4225" i="51"/>
  <c r="R4225" i="51"/>
  <c r="U4224" i="51"/>
  <c r="T4224" i="51"/>
  <c r="S4224" i="51"/>
  <c r="R4224" i="51"/>
  <c r="U4223" i="51"/>
  <c r="T4223" i="51"/>
  <c r="S4223" i="51"/>
  <c r="R4223" i="51"/>
  <c r="U4222" i="51"/>
  <c r="T4222" i="51"/>
  <c r="S4222" i="51"/>
  <c r="R4222" i="51"/>
  <c r="U4221" i="51"/>
  <c r="T4221" i="51"/>
  <c r="S4221" i="51"/>
  <c r="R4221" i="51"/>
  <c r="U4220" i="51"/>
  <c r="T4220" i="51"/>
  <c r="S4220" i="51"/>
  <c r="R4220" i="51"/>
  <c r="U4219" i="51"/>
  <c r="T4219" i="51"/>
  <c r="S4219" i="51"/>
  <c r="R4219" i="51"/>
  <c r="U4218" i="51"/>
  <c r="T4218" i="51"/>
  <c r="S4218" i="51"/>
  <c r="R4218" i="51"/>
  <c r="U4217" i="51"/>
  <c r="T4217" i="51"/>
  <c r="S4217" i="51"/>
  <c r="R4217" i="51"/>
  <c r="U4216" i="51"/>
  <c r="T4216" i="51"/>
  <c r="S4216" i="51"/>
  <c r="R4216" i="51"/>
  <c r="U4215" i="51"/>
  <c r="T4215" i="51"/>
  <c r="S4215" i="51"/>
  <c r="R4215" i="51"/>
  <c r="U4214" i="51"/>
  <c r="T4214" i="51"/>
  <c r="S4214" i="51"/>
  <c r="R4214" i="51"/>
  <c r="U4213" i="51"/>
  <c r="T4213" i="51"/>
  <c r="S4213" i="51"/>
  <c r="R4213" i="51"/>
  <c r="U4212" i="51"/>
  <c r="T4212" i="51"/>
  <c r="S4212" i="51"/>
  <c r="R4212" i="51"/>
  <c r="U4211" i="51"/>
  <c r="T4211" i="51"/>
  <c r="S4211" i="51"/>
  <c r="R4211" i="51"/>
  <c r="U4210" i="51"/>
  <c r="T4210" i="51"/>
  <c r="S4210" i="51"/>
  <c r="R4210" i="51"/>
  <c r="U4209" i="51"/>
  <c r="T4209" i="51"/>
  <c r="S4209" i="51"/>
  <c r="R4209" i="51"/>
  <c r="U4208" i="51"/>
  <c r="T4208" i="51"/>
  <c r="S4208" i="51"/>
  <c r="R4208" i="51"/>
  <c r="U4207" i="51"/>
  <c r="T4207" i="51"/>
  <c r="S4207" i="51"/>
  <c r="R4207" i="51"/>
  <c r="U4206" i="51"/>
  <c r="T4206" i="51"/>
  <c r="S4206" i="51"/>
  <c r="R4206" i="51"/>
  <c r="U4205" i="51"/>
  <c r="T4205" i="51"/>
  <c r="S4205" i="51"/>
  <c r="R4205" i="51"/>
  <c r="U4204" i="51"/>
  <c r="T4204" i="51"/>
  <c r="S4204" i="51"/>
  <c r="R4204" i="51"/>
  <c r="U4203" i="51"/>
  <c r="T4203" i="51"/>
  <c r="S4203" i="51"/>
  <c r="R4203" i="51"/>
  <c r="U4202" i="51"/>
  <c r="T4202" i="51"/>
  <c r="S4202" i="51"/>
  <c r="R4202" i="51"/>
  <c r="U4201" i="51"/>
  <c r="T4201" i="51"/>
  <c r="S4201" i="51"/>
  <c r="R4201" i="51"/>
  <c r="U4200" i="51"/>
  <c r="T4200" i="51"/>
  <c r="S4200" i="51"/>
  <c r="R4200" i="51"/>
  <c r="U4199" i="51"/>
  <c r="T4199" i="51"/>
  <c r="S4199" i="51"/>
  <c r="R4199" i="51"/>
  <c r="U4198" i="51"/>
  <c r="T4198" i="51"/>
  <c r="S4198" i="51"/>
  <c r="R4198" i="51"/>
  <c r="U4197" i="51"/>
  <c r="T4197" i="51"/>
  <c r="S4197" i="51"/>
  <c r="R4197" i="51"/>
  <c r="U4196" i="51"/>
  <c r="T4196" i="51"/>
  <c r="S4196" i="51"/>
  <c r="R4196" i="51"/>
  <c r="U4195" i="51"/>
  <c r="T4195" i="51"/>
  <c r="S4195" i="51"/>
  <c r="R4195" i="51"/>
  <c r="U4194" i="51"/>
  <c r="T4194" i="51"/>
  <c r="S4194" i="51"/>
  <c r="R4194" i="51"/>
  <c r="U4193" i="51"/>
  <c r="T4193" i="51"/>
  <c r="S4193" i="51"/>
  <c r="R4193" i="51"/>
  <c r="U4192" i="51"/>
  <c r="T4192" i="51"/>
  <c r="S4192" i="51"/>
  <c r="R4192" i="51"/>
  <c r="U4191" i="51"/>
  <c r="T4191" i="51"/>
  <c r="S4191" i="51"/>
  <c r="R4191" i="51"/>
  <c r="U4190" i="51"/>
  <c r="T4190" i="51"/>
  <c r="S4190" i="51"/>
  <c r="R4190" i="51"/>
  <c r="U4189" i="51"/>
  <c r="T4189" i="51"/>
  <c r="S4189" i="51"/>
  <c r="R4189" i="51"/>
  <c r="U4188" i="51"/>
  <c r="T4188" i="51"/>
  <c r="S4188" i="51"/>
  <c r="R4188" i="51"/>
  <c r="U4187" i="51"/>
  <c r="T4187" i="51"/>
  <c r="S4187" i="51"/>
  <c r="R4187" i="51"/>
  <c r="U4186" i="51"/>
  <c r="T4186" i="51"/>
  <c r="S4186" i="51"/>
  <c r="R4186" i="51"/>
  <c r="U4185" i="51"/>
  <c r="T4185" i="51"/>
  <c r="S4185" i="51"/>
  <c r="R4185" i="51"/>
  <c r="U4184" i="51"/>
  <c r="T4184" i="51"/>
  <c r="S4184" i="51"/>
  <c r="R4184" i="51"/>
  <c r="U4183" i="51"/>
  <c r="T4183" i="51"/>
  <c r="S4183" i="51"/>
  <c r="R4183" i="51"/>
  <c r="U4182" i="51"/>
  <c r="T4182" i="51"/>
  <c r="S4182" i="51"/>
  <c r="R4182" i="51"/>
  <c r="U4181" i="51"/>
  <c r="T4181" i="51"/>
  <c r="S4181" i="51"/>
  <c r="R4181" i="51"/>
  <c r="U4180" i="51"/>
  <c r="T4180" i="51"/>
  <c r="S4180" i="51"/>
  <c r="R4180" i="51"/>
  <c r="U4179" i="51"/>
  <c r="T4179" i="51"/>
  <c r="S4179" i="51"/>
  <c r="R4179" i="51"/>
  <c r="U4178" i="51"/>
  <c r="T4178" i="51"/>
  <c r="S4178" i="51"/>
  <c r="R4178" i="51"/>
  <c r="U4177" i="51"/>
  <c r="T4177" i="51"/>
  <c r="S4177" i="51"/>
  <c r="R4177" i="51"/>
  <c r="U4176" i="51"/>
  <c r="T4176" i="51"/>
  <c r="S4176" i="51"/>
  <c r="R4176" i="51"/>
  <c r="U4175" i="51"/>
  <c r="T4175" i="51"/>
  <c r="S4175" i="51"/>
  <c r="R4175" i="51"/>
  <c r="U4174" i="51"/>
  <c r="T4174" i="51"/>
  <c r="S4174" i="51"/>
  <c r="R4174" i="51"/>
  <c r="U4173" i="51"/>
  <c r="T4173" i="51"/>
  <c r="S4173" i="51"/>
  <c r="R4173" i="51"/>
  <c r="U4172" i="51"/>
  <c r="T4172" i="51"/>
  <c r="S4172" i="51"/>
  <c r="R4172" i="51"/>
  <c r="U4171" i="51"/>
  <c r="T4171" i="51"/>
  <c r="S4171" i="51"/>
  <c r="R4171" i="51"/>
  <c r="U4170" i="51"/>
  <c r="T4170" i="51"/>
  <c r="S4170" i="51"/>
  <c r="R4170" i="51"/>
  <c r="U4169" i="51"/>
  <c r="T4169" i="51"/>
  <c r="S4169" i="51"/>
  <c r="R4169" i="51"/>
  <c r="U4168" i="51"/>
  <c r="T4168" i="51"/>
  <c r="S4168" i="51"/>
  <c r="R4168" i="51"/>
  <c r="U4167" i="51"/>
  <c r="T4167" i="51"/>
  <c r="S4167" i="51"/>
  <c r="R4167" i="51"/>
  <c r="U4166" i="51"/>
  <c r="T4166" i="51"/>
  <c r="S4166" i="51"/>
  <c r="R4166" i="51"/>
  <c r="U4165" i="51"/>
  <c r="T4165" i="51"/>
  <c r="S4165" i="51"/>
  <c r="R4165" i="51"/>
  <c r="U4164" i="51"/>
  <c r="T4164" i="51"/>
  <c r="S4164" i="51"/>
  <c r="R4164" i="51"/>
  <c r="U4163" i="51"/>
  <c r="T4163" i="51"/>
  <c r="S4163" i="51"/>
  <c r="R4163" i="51"/>
  <c r="U4162" i="51"/>
  <c r="T4162" i="51"/>
  <c r="S4162" i="51"/>
  <c r="R4162" i="51"/>
  <c r="U4161" i="51"/>
  <c r="T4161" i="51"/>
  <c r="S4161" i="51"/>
  <c r="R4161" i="51"/>
  <c r="U4160" i="51"/>
  <c r="T4160" i="51"/>
  <c r="S4160" i="51"/>
  <c r="R4160" i="51"/>
  <c r="U4159" i="51"/>
  <c r="T4159" i="51"/>
  <c r="S4159" i="51"/>
  <c r="R4159" i="51"/>
  <c r="U4158" i="51"/>
  <c r="T4158" i="51"/>
  <c r="S4158" i="51"/>
  <c r="R4158" i="51"/>
  <c r="U4157" i="51"/>
  <c r="T4157" i="51"/>
  <c r="S4157" i="51"/>
  <c r="R4157" i="51"/>
  <c r="U4156" i="51"/>
  <c r="T4156" i="51"/>
  <c r="S4156" i="51"/>
  <c r="R4156" i="51"/>
  <c r="U4155" i="51"/>
  <c r="T4155" i="51"/>
  <c r="S4155" i="51"/>
  <c r="R4155" i="51"/>
  <c r="U4154" i="51"/>
  <c r="T4154" i="51"/>
  <c r="S4154" i="51"/>
  <c r="R4154" i="51"/>
  <c r="U4153" i="51"/>
  <c r="T4153" i="51"/>
  <c r="S4153" i="51"/>
  <c r="R4153" i="51"/>
  <c r="U4152" i="51"/>
  <c r="T4152" i="51"/>
  <c r="S4152" i="51"/>
  <c r="R4152" i="51"/>
  <c r="U4151" i="51"/>
  <c r="T4151" i="51"/>
  <c r="S4151" i="51"/>
  <c r="R4151" i="51"/>
  <c r="U4150" i="51"/>
  <c r="T4150" i="51"/>
  <c r="S4150" i="51"/>
  <c r="R4150" i="51"/>
  <c r="U4149" i="51"/>
  <c r="T4149" i="51"/>
  <c r="S4149" i="51"/>
  <c r="R4149" i="51"/>
  <c r="U4148" i="51"/>
  <c r="T4148" i="51"/>
  <c r="S4148" i="51"/>
  <c r="R4148" i="51"/>
  <c r="U4147" i="51"/>
  <c r="T4147" i="51"/>
  <c r="S4147" i="51"/>
  <c r="R4147" i="51"/>
  <c r="U4146" i="51"/>
  <c r="T4146" i="51"/>
  <c r="S4146" i="51"/>
  <c r="R4146" i="51"/>
  <c r="U4145" i="51"/>
  <c r="T4145" i="51"/>
  <c r="S4145" i="51"/>
  <c r="R4145" i="51"/>
  <c r="U4144" i="51"/>
  <c r="T4144" i="51"/>
  <c r="S4144" i="51"/>
  <c r="R4144" i="51"/>
  <c r="U4143" i="51"/>
  <c r="T4143" i="51"/>
  <c r="S4143" i="51"/>
  <c r="R4143" i="51"/>
  <c r="U4142" i="51"/>
  <c r="T4142" i="51"/>
  <c r="S4142" i="51"/>
  <c r="R4142" i="51"/>
  <c r="U4141" i="51"/>
  <c r="T4141" i="51"/>
  <c r="S4141" i="51"/>
  <c r="R4141" i="51"/>
  <c r="U4140" i="51"/>
  <c r="T4140" i="51"/>
  <c r="S4140" i="51"/>
  <c r="R4140" i="51"/>
  <c r="U4139" i="51"/>
  <c r="T4139" i="51"/>
  <c r="S4139" i="51"/>
  <c r="R4139" i="51"/>
  <c r="U4138" i="51"/>
  <c r="T4138" i="51"/>
  <c r="S4138" i="51"/>
  <c r="R4138" i="51"/>
  <c r="U4137" i="51"/>
  <c r="T4137" i="51"/>
  <c r="S4137" i="51"/>
  <c r="R4137" i="51"/>
  <c r="U4136" i="51"/>
  <c r="T4136" i="51"/>
  <c r="S4136" i="51"/>
  <c r="R4136" i="51"/>
  <c r="U4135" i="51"/>
  <c r="T4135" i="51"/>
  <c r="S4135" i="51"/>
  <c r="R4135" i="51"/>
  <c r="U4134" i="51"/>
  <c r="T4134" i="51"/>
  <c r="S4134" i="51"/>
  <c r="R4134" i="51"/>
  <c r="U4133" i="51"/>
  <c r="T4133" i="51"/>
  <c r="S4133" i="51"/>
  <c r="R4133" i="51"/>
  <c r="U4132" i="51"/>
  <c r="T4132" i="51"/>
  <c r="S4132" i="51"/>
  <c r="R4132" i="51"/>
  <c r="U4131" i="51"/>
  <c r="T4131" i="51"/>
  <c r="S4131" i="51"/>
  <c r="R4131" i="51"/>
  <c r="U4130" i="51"/>
  <c r="T4130" i="51"/>
  <c r="S4130" i="51"/>
  <c r="R4130" i="51"/>
  <c r="U4129" i="51"/>
  <c r="T4129" i="51"/>
  <c r="S4129" i="51"/>
  <c r="R4129" i="51"/>
  <c r="U4128" i="51"/>
  <c r="T4128" i="51"/>
  <c r="S4128" i="51"/>
  <c r="R4128" i="51"/>
  <c r="U4127" i="51"/>
  <c r="T4127" i="51"/>
  <c r="S4127" i="51"/>
  <c r="R4127" i="51"/>
  <c r="U4126" i="51"/>
  <c r="T4126" i="51"/>
  <c r="S4126" i="51"/>
  <c r="R4126" i="51"/>
  <c r="U4125" i="51"/>
  <c r="T4125" i="51"/>
  <c r="S4125" i="51"/>
  <c r="R4125" i="51"/>
  <c r="U4124" i="51"/>
  <c r="T4124" i="51"/>
  <c r="S4124" i="51"/>
  <c r="R4124" i="51"/>
  <c r="U4123" i="51"/>
  <c r="T4123" i="51"/>
  <c r="S4123" i="51"/>
  <c r="R4123" i="51"/>
  <c r="U4122" i="51"/>
  <c r="T4122" i="51"/>
  <c r="S4122" i="51"/>
  <c r="R4122" i="51"/>
  <c r="U4121" i="51"/>
  <c r="T4121" i="51"/>
  <c r="S4121" i="51"/>
  <c r="R4121" i="51"/>
  <c r="U4120" i="51"/>
  <c r="T4120" i="51"/>
  <c r="S4120" i="51"/>
  <c r="R4120" i="51"/>
  <c r="U4119" i="51"/>
  <c r="T4119" i="51"/>
  <c r="S4119" i="51"/>
  <c r="R4119" i="51"/>
  <c r="U4118" i="51"/>
  <c r="T4118" i="51"/>
  <c r="S4118" i="51"/>
  <c r="R4118" i="51"/>
  <c r="U4117" i="51"/>
  <c r="T4117" i="51"/>
  <c r="S4117" i="51"/>
  <c r="R4117" i="51"/>
  <c r="U4116" i="51"/>
  <c r="T4116" i="51"/>
  <c r="S4116" i="51"/>
  <c r="R4116" i="51"/>
  <c r="U4115" i="51"/>
  <c r="T4115" i="51"/>
  <c r="S4115" i="51"/>
  <c r="R4115" i="51"/>
  <c r="U4114" i="51"/>
  <c r="T4114" i="51"/>
  <c r="S4114" i="51"/>
  <c r="R4114" i="51"/>
  <c r="U4113" i="51"/>
  <c r="T4113" i="51"/>
  <c r="S4113" i="51"/>
  <c r="R4113" i="51"/>
  <c r="U4112" i="51"/>
  <c r="T4112" i="51"/>
  <c r="S4112" i="51"/>
  <c r="R4112" i="51"/>
  <c r="U4111" i="51"/>
  <c r="T4111" i="51"/>
  <c r="S4111" i="51"/>
  <c r="R4111" i="51"/>
  <c r="U4110" i="51"/>
  <c r="T4110" i="51"/>
  <c r="S4110" i="51"/>
  <c r="R4110" i="51"/>
  <c r="U4109" i="51"/>
  <c r="T4109" i="51"/>
  <c r="S4109" i="51"/>
  <c r="R4109" i="51"/>
  <c r="U4108" i="51"/>
  <c r="T4108" i="51"/>
  <c r="S4108" i="51"/>
  <c r="R4108" i="51"/>
  <c r="U4107" i="51"/>
  <c r="T4107" i="51"/>
  <c r="S4107" i="51"/>
  <c r="R4107" i="51"/>
  <c r="U4106" i="51"/>
  <c r="T4106" i="51"/>
  <c r="S4106" i="51"/>
  <c r="R4106" i="51"/>
  <c r="U4105" i="51"/>
  <c r="T4105" i="51"/>
  <c r="S4105" i="51"/>
  <c r="R4105" i="51"/>
  <c r="U4104" i="51"/>
  <c r="T4104" i="51"/>
  <c r="S4104" i="51"/>
  <c r="R4104" i="51"/>
  <c r="U4103" i="51"/>
  <c r="T4103" i="51"/>
  <c r="S4103" i="51"/>
  <c r="R4103" i="51"/>
  <c r="U4102" i="51"/>
  <c r="T4102" i="51"/>
  <c r="S4102" i="51"/>
  <c r="R4102" i="51"/>
  <c r="U4101" i="51"/>
  <c r="T4101" i="51"/>
  <c r="S4101" i="51"/>
  <c r="R4101" i="51"/>
  <c r="U4100" i="51"/>
  <c r="T4100" i="51"/>
  <c r="S4100" i="51"/>
  <c r="R4100" i="51"/>
  <c r="U4099" i="51"/>
  <c r="T4099" i="51"/>
  <c r="S4099" i="51"/>
  <c r="R4099" i="51"/>
  <c r="U4098" i="51"/>
  <c r="T4098" i="51"/>
  <c r="S4098" i="51"/>
  <c r="R4098" i="51"/>
  <c r="U4097" i="51"/>
  <c r="T4097" i="51"/>
  <c r="S4097" i="51"/>
  <c r="R4097" i="51"/>
  <c r="U4096" i="51"/>
  <c r="T4096" i="51"/>
  <c r="S4096" i="51"/>
  <c r="R4096" i="51"/>
  <c r="U4095" i="51"/>
  <c r="T4095" i="51"/>
  <c r="S4095" i="51"/>
  <c r="R4095" i="51"/>
  <c r="U4094" i="51"/>
  <c r="T4094" i="51"/>
  <c r="S4094" i="51"/>
  <c r="R4094" i="51"/>
  <c r="U4093" i="51"/>
  <c r="T4093" i="51"/>
  <c r="S4093" i="51"/>
  <c r="R4093" i="51"/>
  <c r="U4092" i="51"/>
  <c r="T4092" i="51"/>
  <c r="S4092" i="51"/>
  <c r="R4092" i="51"/>
  <c r="U4091" i="51"/>
  <c r="T4091" i="51"/>
  <c r="S4091" i="51"/>
  <c r="R4091" i="51"/>
  <c r="U4090" i="51"/>
  <c r="T4090" i="51"/>
  <c r="S4090" i="51"/>
  <c r="R4090" i="51"/>
  <c r="U4089" i="51"/>
  <c r="T4089" i="51"/>
  <c r="S4089" i="51"/>
  <c r="R4089" i="51"/>
  <c r="U4088" i="51"/>
  <c r="T4088" i="51"/>
  <c r="S4088" i="51"/>
  <c r="R4088" i="51"/>
  <c r="U4087" i="51"/>
  <c r="T4087" i="51"/>
  <c r="S4087" i="51"/>
  <c r="R4087" i="51"/>
  <c r="U4086" i="51"/>
  <c r="T4086" i="51"/>
  <c r="S4086" i="51"/>
  <c r="R4086" i="51"/>
  <c r="U4085" i="51"/>
  <c r="T4085" i="51"/>
  <c r="S4085" i="51"/>
  <c r="R4085" i="51"/>
  <c r="U4084" i="51"/>
  <c r="T4084" i="51"/>
  <c r="S4084" i="51"/>
  <c r="R4084" i="51"/>
  <c r="U4083" i="51"/>
  <c r="T4083" i="51"/>
  <c r="S4083" i="51"/>
  <c r="R4083" i="51"/>
  <c r="U4082" i="51"/>
  <c r="T4082" i="51"/>
  <c r="S4082" i="51"/>
  <c r="R4082" i="51"/>
  <c r="U4081" i="51"/>
  <c r="T4081" i="51"/>
  <c r="S4081" i="51"/>
  <c r="R4081" i="51"/>
  <c r="U4080" i="51"/>
  <c r="T4080" i="51"/>
  <c r="S4080" i="51"/>
  <c r="R4080" i="51"/>
  <c r="U4079" i="51"/>
  <c r="T4079" i="51"/>
  <c r="S4079" i="51"/>
  <c r="R4079" i="51"/>
  <c r="U4078" i="51"/>
  <c r="T4078" i="51"/>
  <c r="S4078" i="51"/>
  <c r="R4078" i="51"/>
  <c r="U4077" i="51"/>
  <c r="T4077" i="51"/>
  <c r="S4077" i="51"/>
  <c r="R4077" i="51"/>
  <c r="U4076" i="51"/>
  <c r="T4076" i="51"/>
  <c r="S4076" i="51"/>
  <c r="R4076" i="51"/>
  <c r="U4075" i="51"/>
  <c r="T4075" i="51"/>
  <c r="S4075" i="51"/>
  <c r="R4075" i="51"/>
  <c r="U4074" i="51"/>
  <c r="T4074" i="51"/>
  <c r="S4074" i="51"/>
  <c r="R4074" i="51"/>
  <c r="U4073" i="51"/>
  <c r="T4073" i="51"/>
  <c r="S4073" i="51"/>
  <c r="R4073" i="51"/>
  <c r="U4072" i="51"/>
  <c r="T4072" i="51"/>
  <c r="S4072" i="51"/>
  <c r="R4072" i="51"/>
  <c r="U4071" i="51"/>
  <c r="T4071" i="51"/>
  <c r="S4071" i="51"/>
  <c r="R4071" i="51"/>
  <c r="U4070" i="51"/>
  <c r="T4070" i="51"/>
  <c r="S4070" i="51"/>
  <c r="R4070" i="51"/>
  <c r="U4069" i="51"/>
  <c r="T4069" i="51"/>
  <c r="S4069" i="51"/>
  <c r="R4069" i="51"/>
  <c r="U4068" i="51"/>
  <c r="T4068" i="51"/>
  <c r="S4068" i="51"/>
  <c r="R4068" i="51"/>
  <c r="U4067" i="51"/>
  <c r="T4067" i="51"/>
  <c r="S4067" i="51"/>
  <c r="R4067" i="51"/>
  <c r="U4066" i="51"/>
  <c r="T4066" i="51"/>
  <c r="S4066" i="51"/>
  <c r="R4066" i="51"/>
  <c r="U4065" i="51"/>
  <c r="T4065" i="51"/>
  <c r="S4065" i="51"/>
  <c r="R4065" i="51"/>
  <c r="U4064" i="51"/>
  <c r="T4064" i="51"/>
  <c r="S4064" i="51"/>
  <c r="R4064" i="51"/>
  <c r="U4063" i="51"/>
  <c r="T4063" i="51"/>
  <c r="S4063" i="51"/>
  <c r="R4063" i="51"/>
  <c r="U4062" i="51"/>
  <c r="T4062" i="51"/>
  <c r="S4062" i="51"/>
  <c r="R4062" i="51"/>
  <c r="U4061" i="51"/>
  <c r="T4061" i="51"/>
  <c r="S4061" i="51"/>
  <c r="R4061" i="51"/>
  <c r="U4060" i="51"/>
  <c r="T4060" i="51"/>
  <c r="S4060" i="51"/>
  <c r="R4060" i="51"/>
  <c r="U4059" i="51"/>
  <c r="T4059" i="51"/>
  <c r="S4059" i="51"/>
  <c r="R4059" i="51"/>
  <c r="U4058" i="51"/>
  <c r="T4058" i="51"/>
  <c r="S4058" i="51"/>
  <c r="R4058" i="51"/>
  <c r="U4057" i="51"/>
  <c r="T4057" i="51"/>
  <c r="S4057" i="51"/>
  <c r="R4057" i="51"/>
  <c r="U4056" i="51"/>
  <c r="T4056" i="51"/>
  <c r="S4056" i="51"/>
  <c r="R4056" i="51"/>
  <c r="U4055" i="51"/>
  <c r="T4055" i="51"/>
  <c r="S4055" i="51"/>
  <c r="R4055" i="51"/>
  <c r="U4054" i="51"/>
  <c r="T4054" i="51"/>
  <c r="S4054" i="51"/>
  <c r="R4054" i="51"/>
  <c r="U4053" i="51"/>
  <c r="T4053" i="51"/>
  <c r="S4053" i="51"/>
  <c r="R4053" i="51"/>
  <c r="U4052" i="51"/>
  <c r="T4052" i="51"/>
  <c r="S4052" i="51"/>
  <c r="R4052" i="51"/>
  <c r="U4051" i="51"/>
  <c r="T4051" i="51"/>
  <c r="S4051" i="51"/>
  <c r="R4051" i="51"/>
  <c r="U4050" i="51"/>
  <c r="T4050" i="51"/>
  <c r="S4050" i="51"/>
  <c r="R4050" i="51"/>
  <c r="U4049" i="51"/>
  <c r="T4049" i="51"/>
  <c r="S4049" i="51"/>
  <c r="R4049" i="51"/>
  <c r="U4048" i="51"/>
  <c r="T4048" i="51"/>
  <c r="S4048" i="51"/>
  <c r="R4048" i="51"/>
  <c r="U4047" i="51"/>
  <c r="T4047" i="51"/>
  <c r="S4047" i="51"/>
  <c r="R4047" i="51"/>
  <c r="U4046" i="51"/>
  <c r="T4046" i="51"/>
  <c r="S4046" i="51"/>
  <c r="R4046" i="51"/>
  <c r="U4045" i="51"/>
  <c r="T4045" i="51"/>
  <c r="S4045" i="51"/>
  <c r="R4045" i="51"/>
  <c r="U4044" i="51"/>
  <c r="T4044" i="51"/>
  <c r="S4044" i="51"/>
  <c r="R4044" i="51"/>
  <c r="U4043" i="51"/>
  <c r="T4043" i="51"/>
  <c r="S4043" i="51"/>
  <c r="R4043" i="51"/>
  <c r="U4042" i="51"/>
  <c r="T4042" i="51"/>
  <c r="S4042" i="51"/>
  <c r="R4042" i="51"/>
  <c r="U4041" i="51"/>
  <c r="T4041" i="51"/>
  <c r="S4041" i="51"/>
  <c r="R4041" i="51"/>
  <c r="U4040" i="51"/>
  <c r="T4040" i="51"/>
  <c r="S4040" i="51"/>
  <c r="R4040" i="51"/>
  <c r="U4039" i="51"/>
  <c r="T4039" i="51"/>
  <c r="S4039" i="51"/>
  <c r="R4039" i="51"/>
  <c r="U4038" i="51"/>
  <c r="T4038" i="51"/>
  <c r="S4038" i="51"/>
  <c r="R4038" i="51"/>
  <c r="U4037" i="51"/>
  <c r="T4037" i="51"/>
  <c r="S4037" i="51"/>
  <c r="R4037" i="51"/>
  <c r="U4036" i="51"/>
  <c r="T4036" i="51"/>
  <c r="S4036" i="51"/>
  <c r="R4036" i="51"/>
  <c r="U4035" i="51"/>
  <c r="T4035" i="51"/>
  <c r="S4035" i="51"/>
  <c r="R4035" i="51"/>
  <c r="U4034" i="51"/>
  <c r="T4034" i="51"/>
  <c r="S4034" i="51"/>
  <c r="R4034" i="51"/>
  <c r="U4033" i="51"/>
  <c r="T4033" i="51"/>
  <c r="S4033" i="51"/>
  <c r="R4033" i="51"/>
  <c r="U4032" i="51"/>
  <c r="T4032" i="51"/>
  <c r="S4032" i="51"/>
  <c r="R4032" i="51"/>
  <c r="U4031" i="51"/>
  <c r="T4031" i="51"/>
  <c r="S4031" i="51"/>
  <c r="R4031" i="51"/>
  <c r="U4030" i="51"/>
  <c r="T4030" i="51"/>
  <c r="S4030" i="51"/>
  <c r="R4030" i="51"/>
  <c r="U4029" i="51"/>
  <c r="T4029" i="51"/>
  <c r="S4029" i="51"/>
  <c r="R4029" i="51"/>
  <c r="U4028" i="51"/>
  <c r="T4028" i="51"/>
  <c r="S4028" i="51"/>
  <c r="R4028" i="51"/>
  <c r="U4027" i="51"/>
  <c r="T4027" i="51"/>
  <c r="S4027" i="51"/>
  <c r="R4027" i="51"/>
  <c r="U4026" i="51"/>
  <c r="T4026" i="51"/>
  <c r="S4026" i="51"/>
  <c r="R4026" i="51"/>
  <c r="U4025" i="51"/>
  <c r="T4025" i="51"/>
  <c r="S4025" i="51"/>
  <c r="R4025" i="51"/>
  <c r="U4024" i="51"/>
  <c r="T4024" i="51"/>
  <c r="S4024" i="51"/>
  <c r="R4024" i="51"/>
  <c r="U4023" i="51"/>
  <c r="T4023" i="51"/>
  <c r="S4023" i="51"/>
  <c r="R4023" i="51"/>
  <c r="U4022" i="51"/>
  <c r="T4022" i="51"/>
  <c r="S4022" i="51"/>
  <c r="R4022" i="51"/>
  <c r="U4021" i="51"/>
  <c r="T4021" i="51"/>
  <c r="S4021" i="51"/>
  <c r="R4021" i="51"/>
  <c r="U4020" i="51"/>
  <c r="T4020" i="51"/>
  <c r="S4020" i="51"/>
  <c r="R4020" i="51"/>
  <c r="U4019" i="51"/>
  <c r="T4019" i="51"/>
  <c r="S4019" i="51"/>
  <c r="R4019" i="51"/>
  <c r="U4018" i="51"/>
  <c r="T4018" i="51"/>
  <c r="S4018" i="51"/>
  <c r="R4018" i="51"/>
  <c r="U4017" i="51"/>
  <c r="T4017" i="51"/>
  <c r="S4017" i="51"/>
  <c r="R4017" i="51"/>
  <c r="U4016" i="51"/>
  <c r="T4016" i="51"/>
  <c r="S4016" i="51"/>
  <c r="R4016" i="51"/>
  <c r="U4015" i="51"/>
  <c r="T4015" i="51"/>
  <c r="S4015" i="51"/>
  <c r="R4015" i="51"/>
  <c r="U4014" i="51"/>
  <c r="T4014" i="51"/>
  <c r="S4014" i="51"/>
  <c r="R4014" i="51"/>
  <c r="U4013" i="51"/>
  <c r="T4013" i="51"/>
  <c r="S4013" i="51"/>
  <c r="R4013" i="51"/>
  <c r="U4012" i="51"/>
  <c r="T4012" i="51"/>
  <c r="S4012" i="51"/>
  <c r="R4012" i="51"/>
  <c r="U4011" i="51"/>
  <c r="T4011" i="51"/>
  <c r="S4011" i="51"/>
  <c r="R4011" i="51"/>
  <c r="U4010" i="51"/>
  <c r="T4010" i="51"/>
  <c r="S4010" i="51"/>
  <c r="R4010" i="51"/>
  <c r="U4009" i="51"/>
  <c r="T4009" i="51"/>
  <c r="S4009" i="51"/>
  <c r="R4009" i="51"/>
  <c r="U4008" i="51"/>
  <c r="T4008" i="51"/>
  <c r="S4008" i="51"/>
  <c r="R4008" i="51"/>
  <c r="U4007" i="51"/>
  <c r="T4007" i="51"/>
  <c r="S4007" i="51"/>
  <c r="R4007" i="51"/>
  <c r="U4006" i="51"/>
  <c r="T4006" i="51"/>
  <c r="S4006" i="51"/>
  <c r="R4006" i="51"/>
  <c r="U4005" i="51"/>
  <c r="T4005" i="51"/>
  <c r="S4005" i="51"/>
  <c r="R4005" i="51"/>
  <c r="U4004" i="51"/>
  <c r="T4004" i="51"/>
  <c r="S4004" i="51"/>
  <c r="R4004" i="51"/>
  <c r="U4003" i="51"/>
  <c r="T4003" i="51"/>
  <c r="S4003" i="51"/>
  <c r="R4003" i="51"/>
  <c r="U4002" i="51"/>
  <c r="T4002" i="51"/>
  <c r="S4002" i="51"/>
  <c r="R4002" i="51"/>
  <c r="U4001" i="51"/>
  <c r="T4001" i="51"/>
  <c r="S4001" i="51"/>
  <c r="R4001" i="51"/>
  <c r="U4000" i="51"/>
  <c r="T4000" i="51"/>
  <c r="S4000" i="51"/>
  <c r="R4000" i="51"/>
  <c r="U3999" i="51"/>
  <c r="T3999" i="51"/>
  <c r="S3999" i="51"/>
  <c r="R3999" i="51"/>
  <c r="U3998" i="51"/>
  <c r="T3998" i="51"/>
  <c r="S3998" i="51"/>
  <c r="R3998" i="51"/>
  <c r="U3997" i="51"/>
  <c r="T3997" i="51"/>
  <c r="S3997" i="51"/>
  <c r="R3997" i="51"/>
  <c r="U3996" i="51"/>
  <c r="T3996" i="51"/>
  <c r="S3996" i="51"/>
  <c r="R3996" i="51"/>
  <c r="U3995" i="51"/>
  <c r="T3995" i="51"/>
  <c r="S3995" i="51"/>
  <c r="R3995" i="51"/>
  <c r="U3994" i="51"/>
  <c r="T3994" i="51"/>
  <c r="S3994" i="51"/>
  <c r="R3994" i="51"/>
  <c r="U3993" i="51"/>
  <c r="T3993" i="51"/>
  <c r="S3993" i="51"/>
  <c r="R3993" i="51"/>
  <c r="U3992" i="51"/>
  <c r="T3992" i="51"/>
  <c r="S3992" i="51"/>
  <c r="R3992" i="51"/>
  <c r="U3991" i="51"/>
  <c r="T3991" i="51"/>
  <c r="S3991" i="51"/>
  <c r="R3991" i="51"/>
  <c r="U3990" i="51"/>
  <c r="T3990" i="51"/>
  <c r="S3990" i="51"/>
  <c r="R3990" i="51"/>
  <c r="U3989" i="51"/>
  <c r="T3989" i="51"/>
  <c r="S3989" i="51"/>
  <c r="R3989" i="51"/>
  <c r="U3988" i="51"/>
  <c r="T3988" i="51"/>
  <c r="S3988" i="51"/>
  <c r="R3988" i="51"/>
  <c r="U3987" i="51"/>
  <c r="T3987" i="51"/>
  <c r="S3987" i="51"/>
  <c r="R3987" i="51"/>
  <c r="U3986" i="51"/>
  <c r="T3986" i="51"/>
  <c r="S3986" i="51"/>
  <c r="R3986" i="51"/>
  <c r="U3985" i="51"/>
  <c r="T3985" i="51"/>
  <c r="S3985" i="51"/>
  <c r="R3985" i="51"/>
  <c r="U3984" i="51"/>
  <c r="T3984" i="51"/>
  <c r="S3984" i="51"/>
  <c r="R3984" i="51"/>
  <c r="U3983" i="51"/>
  <c r="T3983" i="51"/>
  <c r="S3983" i="51"/>
  <c r="R3983" i="51"/>
  <c r="U3982" i="51"/>
  <c r="T3982" i="51"/>
  <c r="S3982" i="51"/>
  <c r="R3982" i="51"/>
  <c r="U3981" i="51"/>
  <c r="T3981" i="51"/>
  <c r="S3981" i="51"/>
  <c r="R3981" i="51"/>
  <c r="U3980" i="51"/>
  <c r="T3980" i="51"/>
  <c r="S3980" i="51"/>
  <c r="R3980" i="51"/>
  <c r="U3979" i="51"/>
  <c r="T3979" i="51"/>
  <c r="S3979" i="51"/>
  <c r="R3979" i="51"/>
  <c r="U3978" i="51"/>
  <c r="T3978" i="51"/>
  <c r="S3978" i="51"/>
  <c r="R3978" i="51"/>
  <c r="U3977" i="51"/>
  <c r="T3977" i="51"/>
  <c r="S3977" i="51"/>
  <c r="R3977" i="51"/>
  <c r="U3976" i="51"/>
  <c r="T3976" i="51"/>
  <c r="S3976" i="51"/>
  <c r="R3976" i="51"/>
  <c r="U3975" i="51"/>
  <c r="T3975" i="51"/>
  <c r="S3975" i="51"/>
  <c r="R3975" i="51"/>
  <c r="U3974" i="51"/>
  <c r="T3974" i="51"/>
  <c r="S3974" i="51"/>
  <c r="R3974" i="51"/>
  <c r="U3973" i="51"/>
  <c r="T3973" i="51"/>
  <c r="S3973" i="51"/>
  <c r="R3973" i="51"/>
  <c r="U3972" i="51"/>
  <c r="T3972" i="51"/>
  <c r="S3972" i="51"/>
  <c r="R3972" i="51"/>
  <c r="U3971" i="51"/>
  <c r="T3971" i="51"/>
  <c r="S3971" i="51"/>
  <c r="R3971" i="51"/>
  <c r="U3970" i="51"/>
  <c r="T3970" i="51"/>
  <c r="S3970" i="51"/>
  <c r="R3970" i="51"/>
  <c r="U3969" i="51"/>
  <c r="T3969" i="51"/>
  <c r="S3969" i="51"/>
  <c r="R3969" i="51"/>
  <c r="U3968" i="51"/>
  <c r="T3968" i="51"/>
  <c r="S3968" i="51"/>
  <c r="R3968" i="51"/>
  <c r="U3967" i="51"/>
  <c r="T3967" i="51"/>
  <c r="S3967" i="51"/>
  <c r="R3967" i="51"/>
  <c r="U3966" i="51"/>
  <c r="T3966" i="51"/>
  <c r="S3966" i="51"/>
  <c r="R3966" i="51"/>
  <c r="U3965" i="51"/>
  <c r="T3965" i="51"/>
  <c r="S3965" i="51"/>
  <c r="R3965" i="51"/>
  <c r="U3964" i="51"/>
  <c r="T3964" i="51"/>
  <c r="S3964" i="51"/>
  <c r="R3964" i="51"/>
  <c r="U3963" i="51"/>
  <c r="T3963" i="51"/>
  <c r="S3963" i="51"/>
  <c r="R3963" i="51"/>
  <c r="U3962" i="51"/>
  <c r="T3962" i="51"/>
  <c r="S3962" i="51"/>
  <c r="R3962" i="51"/>
  <c r="U3961" i="51"/>
  <c r="T3961" i="51"/>
  <c r="S3961" i="51"/>
  <c r="R3961" i="51"/>
  <c r="U3960" i="51"/>
  <c r="T3960" i="51"/>
  <c r="S3960" i="51"/>
  <c r="R3960" i="51"/>
  <c r="U3959" i="51"/>
  <c r="T3959" i="51"/>
  <c r="S3959" i="51"/>
  <c r="R3959" i="51"/>
  <c r="U3958" i="51"/>
  <c r="T3958" i="51"/>
  <c r="S3958" i="51"/>
  <c r="R3958" i="51"/>
  <c r="U3957" i="51"/>
  <c r="T3957" i="51"/>
  <c r="S3957" i="51"/>
  <c r="R3957" i="51"/>
  <c r="U3956" i="51"/>
  <c r="T3956" i="51"/>
  <c r="S3956" i="51"/>
  <c r="R3956" i="51"/>
  <c r="U3955" i="51"/>
  <c r="T3955" i="51"/>
  <c r="S3955" i="51"/>
  <c r="R3955" i="51"/>
  <c r="U3954" i="51"/>
  <c r="T3954" i="51"/>
  <c r="S3954" i="51"/>
  <c r="R3954" i="51"/>
  <c r="U3953" i="51"/>
  <c r="T3953" i="51"/>
  <c r="S3953" i="51"/>
  <c r="R3953" i="51"/>
  <c r="U3952" i="51"/>
  <c r="T3952" i="51"/>
  <c r="S3952" i="51"/>
  <c r="R3952" i="51"/>
  <c r="U3951" i="51"/>
  <c r="T3951" i="51"/>
  <c r="S3951" i="51"/>
  <c r="R3951" i="51"/>
  <c r="U3950" i="51"/>
  <c r="T3950" i="51"/>
  <c r="S3950" i="51"/>
  <c r="R3950" i="51"/>
  <c r="U3949" i="51"/>
  <c r="T3949" i="51"/>
  <c r="S3949" i="51"/>
  <c r="R3949" i="51"/>
  <c r="U3948" i="51"/>
  <c r="T3948" i="51"/>
  <c r="S3948" i="51"/>
  <c r="R3948" i="51"/>
  <c r="U3947" i="51"/>
  <c r="T3947" i="51"/>
  <c r="S3947" i="51"/>
  <c r="R3947" i="51"/>
  <c r="U3946" i="51"/>
  <c r="T3946" i="51"/>
  <c r="S3946" i="51"/>
  <c r="R3946" i="51"/>
  <c r="U3945" i="51"/>
  <c r="T3945" i="51"/>
  <c r="S3945" i="51"/>
  <c r="R3945" i="51"/>
  <c r="U3944" i="51"/>
  <c r="T3944" i="51"/>
  <c r="S3944" i="51"/>
  <c r="R3944" i="51"/>
  <c r="U3943" i="51"/>
  <c r="T3943" i="51"/>
  <c r="S3943" i="51"/>
  <c r="R3943" i="51"/>
  <c r="U3942" i="51"/>
  <c r="T3942" i="51"/>
  <c r="S3942" i="51"/>
  <c r="R3942" i="51"/>
  <c r="U3941" i="51"/>
  <c r="T3941" i="51"/>
  <c r="S3941" i="51"/>
  <c r="R3941" i="51"/>
  <c r="U3940" i="51"/>
  <c r="T3940" i="51"/>
  <c r="S3940" i="51"/>
  <c r="R3940" i="51"/>
  <c r="U3939" i="51"/>
  <c r="T3939" i="51"/>
  <c r="S3939" i="51"/>
  <c r="R3939" i="51"/>
  <c r="U3938" i="51"/>
  <c r="T3938" i="51"/>
  <c r="S3938" i="51"/>
  <c r="R3938" i="51"/>
  <c r="U3937" i="51"/>
  <c r="T3937" i="51"/>
  <c r="S3937" i="51"/>
  <c r="R3937" i="51"/>
  <c r="U3936" i="51"/>
  <c r="T3936" i="51"/>
  <c r="S3936" i="51"/>
  <c r="R3936" i="51"/>
  <c r="U3935" i="51"/>
  <c r="T3935" i="51"/>
  <c r="S3935" i="51"/>
  <c r="R3935" i="51"/>
  <c r="U3934" i="51"/>
  <c r="T3934" i="51"/>
  <c r="S3934" i="51"/>
  <c r="R3934" i="51"/>
  <c r="U3933" i="51"/>
  <c r="T3933" i="51"/>
  <c r="S3933" i="51"/>
  <c r="R3933" i="51"/>
  <c r="U3932" i="51"/>
  <c r="T3932" i="51"/>
  <c r="S3932" i="51"/>
  <c r="R3932" i="51"/>
  <c r="U3931" i="51"/>
  <c r="T3931" i="51"/>
  <c r="S3931" i="51"/>
  <c r="R3931" i="51"/>
  <c r="U3930" i="51"/>
  <c r="T3930" i="51"/>
  <c r="S3930" i="51"/>
  <c r="R3930" i="51"/>
  <c r="U3929" i="51"/>
  <c r="T3929" i="51"/>
  <c r="S3929" i="51"/>
  <c r="R3929" i="51"/>
  <c r="U3928" i="51"/>
  <c r="T3928" i="51"/>
  <c r="S3928" i="51"/>
  <c r="R3928" i="51"/>
  <c r="U3927" i="51"/>
  <c r="T3927" i="51"/>
  <c r="S3927" i="51"/>
  <c r="R3927" i="51"/>
  <c r="U3926" i="51"/>
  <c r="T3926" i="51"/>
  <c r="S3926" i="51"/>
  <c r="R3926" i="51"/>
  <c r="U3925" i="51"/>
  <c r="T3925" i="51"/>
  <c r="S3925" i="51"/>
  <c r="R3925" i="51"/>
  <c r="U3924" i="51"/>
  <c r="T3924" i="51"/>
  <c r="S3924" i="51"/>
  <c r="R3924" i="51"/>
  <c r="U3923" i="51"/>
  <c r="T3923" i="51"/>
  <c r="S3923" i="51"/>
  <c r="R3923" i="51"/>
  <c r="U3922" i="51"/>
  <c r="T3922" i="51"/>
  <c r="S3922" i="51"/>
  <c r="R3922" i="51"/>
  <c r="U3921" i="51"/>
  <c r="T3921" i="51"/>
  <c r="S3921" i="51"/>
  <c r="R3921" i="51"/>
  <c r="U3920" i="51"/>
  <c r="T3920" i="51"/>
  <c r="S3920" i="51"/>
  <c r="R3920" i="51"/>
  <c r="U3919" i="51"/>
  <c r="T3919" i="51"/>
  <c r="S3919" i="51"/>
  <c r="R3919" i="51"/>
  <c r="U3918" i="51"/>
  <c r="T3918" i="51"/>
  <c r="S3918" i="51"/>
  <c r="R3918" i="51"/>
  <c r="U3917" i="51"/>
  <c r="T3917" i="51"/>
  <c r="S3917" i="51"/>
  <c r="R3917" i="51"/>
  <c r="U3916" i="51"/>
  <c r="T3916" i="51"/>
  <c r="S3916" i="51"/>
  <c r="R3916" i="51"/>
  <c r="U3915" i="51"/>
  <c r="T3915" i="51"/>
  <c r="S3915" i="51"/>
  <c r="R3915" i="51"/>
  <c r="U3914" i="51"/>
  <c r="T3914" i="51"/>
  <c r="S3914" i="51"/>
  <c r="R3914" i="51"/>
  <c r="U3913" i="51"/>
  <c r="T3913" i="51"/>
  <c r="S3913" i="51"/>
  <c r="R3913" i="51"/>
  <c r="U3912" i="51"/>
  <c r="T3912" i="51"/>
  <c r="S3912" i="51"/>
  <c r="R3912" i="51"/>
  <c r="U3911" i="51"/>
  <c r="T3911" i="51"/>
  <c r="S3911" i="51"/>
  <c r="R3911" i="51"/>
  <c r="U3910" i="51"/>
  <c r="T3910" i="51"/>
  <c r="S3910" i="51"/>
  <c r="R3910" i="51"/>
  <c r="U3909" i="51"/>
  <c r="T3909" i="51"/>
  <c r="S3909" i="51"/>
  <c r="R3909" i="51"/>
  <c r="U3908" i="51"/>
  <c r="T3908" i="51"/>
  <c r="S3908" i="51"/>
  <c r="R3908" i="51"/>
  <c r="U3907" i="51"/>
  <c r="T3907" i="51"/>
  <c r="S3907" i="51"/>
  <c r="R3907" i="51"/>
  <c r="U3906" i="51"/>
  <c r="T3906" i="51"/>
  <c r="S3906" i="51"/>
  <c r="R3906" i="51"/>
  <c r="U3905" i="51"/>
  <c r="T3905" i="51"/>
  <c r="S3905" i="51"/>
  <c r="R3905" i="51"/>
  <c r="U3904" i="51"/>
  <c r="T3904" i="51"/>
  <c r="S3904" i="51"/>
  <c r="R3904" i="51"/>
  <c r="U3903" i="51"/>
  <c r="T3903" i="51"/>
  <c r="S3903" i="51"/>
  <c r="R3903" i="51"/>
  <c r="U3902" i="51"/>
  <c r="T3902" i="51"/>
  <c r="S3902" i="51"/>
  <c r="R3902" i="51"/>
  <c r="U3901" i="51"/>
  <c r="T3901" i="51"/>
  <c r="S3901" i="51"/>
  <c r="R3901" i="51"/>
  <c r="U3900" i="51"/>
  <c r="T3900" i="51"/>
  <c r="S3900" i="51"/>
  <c r="R3900" i="51"/>
  <c r="U3899" i="51"/>
  <c r="T3899" i="51"/>
  <c r="S3899" i="51"/>
  <c r="R3899" i="51"/>
  <c r="U3898" i="51"/>
  <c r="T3898" i="51"/>
  <c r="S3898" i="51"/>
  <c r="R3898" i="51"/>
  <c r="U3897" i="51"/>
  <c r="T3897" i="51"/>
  <c r="S3897" i="51"/>
  <c r="R3897" i="51"/>
  <c r="U3896" i="51"/>
  <c r="T3896" i="51"/>
  <c r="S3896" i="51"/>
  <c r="R3896" i="51"/>
  <c r="U3895" i="51"/>
  <c r="T3895" i="51"/>
  <c r="S3895" i="51"/>
  <c r="R3895" i="51"/>
  <c r="U3894" i="51"/>
  <c r="T3894" i="51"/>
  <c r="S3894" i="51"/>
  <c r="R3894" i="51"/>
  <c r="U3893" i="51"/>
  <c r="T3893" i="51"/>
  <c r="S3893" i="51"/>
  <c r="R3893" i="51"/>
  <c r="U3892" i="51"/>
  <c r="T3892" i="51"/>
  <c r="S3892" i="51"/>
  <c r="R3892" i="51"/>
  <c r="U3891" i="51"/>
  <c r="T3891" i="51"/>
  <c r="S3891" i="51"/>
  <c r="R3891" i="51"/>
  <c r="U3890" i="51"/>
  <c r="T3890" i="51"/>
  <c r="S3890" i="51"/>
  <c r="R3890" i="51"/>
  <c r="U3889" i="51"/>
  <c r="T3889" i="51"/>
  <c r="S3889" i="51"/>
  <c r="R3889" i="51"/>
  <c r="U3888" i="51"/>
  <c r="T3888" i="51"/>
  <c r="S3888" i="51"/>
  <c r="R3888" i="51"/>
  <c r="U3887" i="51"/>
  <c r="T3887" i="51"/>
  <c r="S3887" i="51"/>
  <c r="R3887" i="51"/>
  <c r="U3886" i="51"/>
  <c r="T3886" i="51"/>
  <c r="S3886" i="51"/>
  <c r="R3886" i="51"/>
  <c r="U3885" i="51"/>
  <c r="T3885" i="51"/>
  <c r="S3885" i="51"/>
  <c r="R3885" i="51"/>
  <c r="U3884" i="51"/>
  <c r="T3884" i="51"/>
  <c r="S3884" i="51"/>
  <c r="R3884" i="51"/>
  <c r="U3883" i="51"/>
  <c r="T3883" i="51"/>
  <c r="S3883" i="51"/>
  <c r="R3883" i="51"/>
  <c r="U3882" i="51"/>
  <c r="T3882" i="51"/>
  <c r="S3882" i="51"/>
  <c r="R3882" i="51"/>
  <c r="U3881" i="51"/>
  <c r="T3881" i="51"/>
  <c r="S3881" i="51"/>
  <c r="R3881" i="51"/>
  <c r="U3880" i="51"/>
  <c r="T3880" i="51"/>
  <c r="S3880" i="51"/>
  <c r="R3880" i="51"/>
  <c r="U3879" i="51"/>
  <c r="T3879" i="51"/>
  <c r="S3879" i="51"/>
  <c r="R3879" i="51"/>
  <c r="U3878" i="51"/>
  <c r="T3878" i="51"/>
  <c r="S3878" i="51"/>
  <c r="R3878" i="51"/>
  <c r="U3877" i="51"/>
  <c r="T3877" i="51"/>
  <c r="S3877" i="51"/>
  <c r="R3877" i="51"/>
  <c r="U3876" i="51"/>
  <c r="T3876" i="51"/>
  <c r="S3876" i="51"/>
  <c r="R3876" i="51"/>
  <c r="U3875" i="51"/>
  <c r="T3875" i="51"/>
  <c r="S3875" i="51"/>
  <c r="R3875" i="51"/>
  <c r="U3874" i="51"/>
  <c r="T3874" i="51"/>
  <c r="S3874" i="51"/>
  <c r="R3874" i="51"/>
  <c r="U3873" i="51"/>
  <c r="T3873" i="51"/>
  <c r="S3873" i="51"/>
  <c r="R3873" i="51"/>
  <c r="U3872" i="51"/>
  <c r="T3872" i="51"/>
  <c r="S3872" i="51"/>
  <c r="R3872" i="51"/>
  <c r="U3871" i="51"/>
  <c r="T3871" i="51"/>
  <c r="S3871" i="51"/>
  <c r="R3871" i="51"/>
  <c r="U3870" i="51"/>
  <c r="T3870" i="51"/>
  <c r="S3870" i="51"/>
  <c r="R3870" i="51"/>
  <c r="U3869" i="51"/>
  <c r="T3869" i="51"/>
  <c r="S3869" i="51"/>
  <c r="R3869" i="51"/>
  <c r="U3868" i="51"/>
  <c r="T3868" i="51"/>
  <c r="S3868" i="51"/>
  <c r="R3868" i="51"/>
  <c r="U3867" i="51"/>
  <c r="T3867" i="51"/>
  <c r="S3867" i="51"/>
  <c r="R3867" i="51"/>
  <c r="U3866" i="51"/>
  <c r="T3866" i="51"/>
  <c r="S3866" i="51"/>
  <c r="R3866" i="51"/>
  <c r="U3865" i="51"/>
  <c r="T3865" i="51"/>
  <c r="S3865" i="51"/>
  <c r="R3865" i="51"/>
  <c r="U3864" i="51"/>
  <c r="T3864" i="51"/>
  <c r="S3864" i="51"/>
  <c r="R3864" i="51"/>
  <c r="U3863" i="51"/>
  <c r="T3863" i="51"/>
  <c r="S3863" i="51"/>
  <c r="R3863" i="51"/>
  <c r="U3862" i="51"/>
  <c r="T3862" i="51"/>
  <c r="S3862" i="51"/>
  <c r="R3862" i="51"/>
  <c r="U3861" i="51"/>
  <c r="T3861" i="51"/>
  <c r="S3861" i="51"/>
  <c r="R3861" i="51"/>
  <c r="U3860" i="51"/>
  <c r="T3860" i="51"/>
  <c r="S3860" i="51"/>
  <c r="R3860" i="51"/>
  <c r="U3859" i="51"/>
  <c r="T3859" i="51"/>
  <c r="S3859" i="51"/>
  <c r="R3859" i="51"/>
  <c r="U3858" i="51"/>
  <c r="T3858" i="51"/>
  <c r="S3858" i="51"/>
  <c r="R3858" i="51"/>
  <c r="U3857" i="51"/>
  <c r="T3857" i="51"/>
  <c r="S3857" i="51"/>
  <c r="R3857" i="51"/>
  <c r="U3856" i="51"/>
  <c r="T3856" i="51"/>
  <c r="S3856" i="51"/>
  <c r="R3856" i="51"/>
  <c r="U3855" i="51"/>
  <c r="T3855" i="51"/>
  <c r="S3855" i="51"/>
  <c r="R3855" i="51"/>
  <c r="U3854" i="51"/>
  <c r="T3854" i="51"/>
  <c r="S3854" i="51"/>
  <c r="R3854" i="51"/>
  <c r="U3853" i="51"/>
  <c r="T3853" i="51"/>
  <c r="S3853" i="51"/>
  <c r="R3853" i="51"/>
  <c r="U3852" i="51"/>
  <c r="T3852" i="51"/>
  <c r="S3852" i="51"/>
  <c r="R3852" i="51"/>
  <c r="U3851" i="51"/>
  <c r="T3851" i="51"/>
  <c r="S3851" i="51"/>
  <c r="R3851" i="51"/>
  <c r="U3850" i="51"/>
  <c r="T3850" i="51"/>
  <c r="S3850" i="51"/>
  <c r="R3850" i="51"/>
  <c r="U3849" i="51"/>
  <c r="T3849" i="51"/>
  <c r="S3849" i="51"/>
  <c r="R3849" i="51"/>
  <c r="U3848" i="51"/>
  <c r="T3848" i="51"/>
  <c r="S3848" i="51"/>
  <c r="R3848" i="51"/>
  <c r="U3847" i="51"/>
  <c r="T3847" i="51"/>
  <c r="S3847" i="51"/>
  <c r="R3847" i="51"/>
  <c r="U3846" i="51"/>
  <c r="T3846" i="51"/>
  <c r="S3846" i="51"/>
  <c r="R3846" i="51"/>
  <c r="U3845" i="51"/>
  <c r="T3845" i="51"/>
  <c r="S3845" i="51"/>
  <c r="R3845" i="51"/>
  <c r="U3844" i="51"/>
  <c r="T3844" i="51"/>
  <c r="S3844" i="51"/>
  <c r="R3844" i="51"/>
  <c r="U3843" i="51"/>
  <c r="T3843" i="51"/>
  <c r="S3843" i="51"/>
  <c r="R3843" i="51"/>
  <c r="U3842" i="51"/>
  <c r="T3842" i="51"/>
  <c r="S3842" i="51"/>
  <c r="R3842" i="51"/>
  <c r="U3841" i="51"/>
  <c r="T3841" i="51"/>
  <c r="S3841" i="51"/>
  <c r="R3841" i="51"/>
  <c r="U3840" i="51"/>
  <c r="T3840" i="51"/>
  <c r="S3840" i="51"/>
  <c r="R3840" i="51"/>
  <c r="U3839" i="51"/>
  <c r="T3839" i="51"/>
  <c r="S3839" i="51"/>
  <c r="R3839" i="51"/>
  <c r="U3838" i="51"/>
  <c r="T3838" i="51"/>
  <c r="S3838" i="51"/>
  <c r="R3838" i="51"/>
  <c r="U3837" i="51"/>
  <c r="T3837" i="51"/>
  <c r="S3837" i="51"/>
  <c r="R3837" i="51"/>
  <c r="U3836" i="51"/>
  <c r="T3836" i="51"/>
  <c r="S3836" i="51"/>
  <c r="R3836" i="51"/>
  <c r="U3835" i="51"/>
  <c r="T3835" i="51"/>
  <c r="S3835" i="51"/>
  <c r="R3835" i="51"/>
  <c r="U3834" i="51"/>
  <c r="T3834" i="51"/>
  <c r="S3834" i="51"/>
  <c r="R3834" i="51"/>
  <c r="U3833" i="51"/>
  <c r="T3833" i="51"/>
  <c r="S3833" i="51"/>
  <c r="R3833" i="51"/>
  <c r="U3832" i="51"/>
  <c r="T3832" i="51"/>
  <c r="S3832" i="51"/>
  <c r="R3832" i="51"/>
  <c r="U3831" i="51"/>
  <c r="T3831" i="51"/>
  <c r="S3831" i="51"/>
  <c r="R3831" i="51"/>
  <c r="U3830" i="51"/>
  <c r="T3830" i="51"/>
  <c r="S3830" i="51"/>
  <c r="R3830" i="51"/>
  <c r="U3829" i="51"/>
  <c r="T3829" i="51"/>
  <c r="S3829" i="51"/>
  <c r="R3829" i="51"/>
  <c r="U3828" i="51"/>
  <c r="T3828" i="51"/>
  <c r="S3828" i="51"/>
  <c r="R3828" i="51"/>
  <c r="U3827" i="51"/>
  <c r="T3827" i="51"/>
  <c r="S3827" i="51"/>
  <c r="R3827" i="51"/>
  <c r="U3826" i="51"/>
  <c r="T3826" i="51"/>
  <c r="S3826" i="51"/>
  <c r="R3826" i="51"/>
  <c r="U3825" i="51"/>
  <c r="T3825" i="51"/>
  <c r="S3825" i="51"/>
  <c r="R3825" i="51"/>
  <c r="U3824" i="51"/>
  <c r="T3824" i="51"/>
  <c r="S3824" i="51"/>
  <c r="R3824" i="51"/>
  <c r="U3823" i="51"/>
  <c r="T3823" i="51"/>
  <c r="S3823" i="51"/>
  <c r="R3823" i="51"/>
  <c r="U3822" i="51"/>
  <c r="T3822" i="51"/>
  <c r="S3822" i="51"/>
  <c r="R3822" i="51"/>
  <c r="U3821" i="51"/>
  <c r="T3821" i="51"/>
  <c r="S3821" i="51"/>
  <c r="R3821" i="51"/>
  <c r="U3820" i="51"/>
  <c r="T3820" i="51"/>
  <c r="S3820" i="51"/>
  <c r="R3820" i="51"/>
  <c r="U3819" i="51"/>
  <c r="T3819" i="51"/>
  <c r="S3819" i="51"/>
  <c r="R3819" i="51"/>
  <c r="U3818" i="51"/>
  <c r="T3818" i="51"/>
  <c r="S3818" i="51"/>
  <c r="R3818" i="51"/>
  <c r="U3817" i="51"/>
  <c r="T3817" i="51"/>
  <c r="S3817" i="51"/>
  <c r="R3817" i="51"/>
  <c r="U3816" i="51"/>
  <c r="T3816" i="51"/>
  <c r="S3816" i="51"/>
  <c r="R3816" i="51"/>
  <c r="U3815" i="51"/>
  <c r="T3815" i="51"/>
  <c r="S3815" i="51"/>
  <c r="R3815" i="51"/>
  <c r="U3814" i="51"/>
  <c r="T3814" i="51"/>
  <c r="S3814" i="51"/>
  <c r="R3814" i="51"/>
  <c r="U3813" i="51"/>
  <c r="T3813" i="51"/>
  <c r="S3813" i="51"/>
  <c r="R3813" i="51"/>
  <c r="U3812" i="51"/>
  <c r="T3812" i="51"/>
  <c r="S3812" i="51"/>
  <c r="R3812" i="51"/>
  <c r="U3811" i="51"/>
  <c r="T3811" i="51"/>
  <c r="S3811" i="51"/>
  <c r="R3811" i="51"/>
  <c r="U3810" i="51"/>
  <c r="T3810" i="51"/>
  <c r="S3810" i="51"/>
  <c r="R3810" i="51"/>
  <c r="U3809" i="51"/>
  <c r="T3809" i="51"/>
  <c r="S3809" i="51"/>
  <c r="R3809" i="51"/>
  <c r="U3808" i="51"/>
  <c r="T3808" i="51"/>
  <c r="S3808" i="51"/>
  <c r="R3808" i="51"/>
  <c r="U3807" i="51"/>
  <c r="T3807" i="51"/>
  <c r="S3807" i="51"/>
  <c r="R3807" i="51"/>
  <c r="U3806" i="51"/>
  <c r="T3806" i="51"/>
  <c r="S3806" i="51"/>
  <c r="R3806" i="51"/>
  <c r="U3805" i="51"/>
  <c r="T3805" i="51"/>
  <c r="S3805" i="51"/>
  <c r="R3805" i="51"/>
  <c r="U3804" i="51"/>
  <c r="T3804" i="51"/>
  <c r="S3804" i="51"/>
  <c r="R3804" i="51"/>
  <c r="U3803" i="51"/>
  <c r="T3803" i="51"/>
  <c r="S3803" i="51"/>
  <c r="R3803" i="51"/>
  <c r="U3802" i="51"/>
  <c r="T3802" i="51"/>
  <c r="S3802" i="51"/>
  <c r="R3802" i="51"/>
  <c r="U3801" i="51"/>
  <c r="T3801" i="51"/>
  <c r="S3801" i="51"/>
  <c r="R3801" i="51"/>
  <c r="U3800" i="51"/>
  <c r="T3800" i="51"/>
  <c r="S3800" i="51"/>
  <c r="R3800" i="51"/>
  <c r="U3799" i="51"/>
  <c r="T3799" i="51"/>
  <c r="S3799" i="51"/>
  <c r="R3799" i="51"/>
  <c r="U3798" i="51"/>
  <c r="T3798" i="51"/>
  <c r="S3798" i="51"/>
  <c r="R3798" i="51"/>
  <c r="U3797" i="51"/>
  <c r="T3797" i="51"/>
  <c r="S3797" i="51"/>
  <c r="R3797" i="51"/>
  <c r="U3796" i="51"/>
  <c r="T3796" i="51"/>
  <c r="S3796" i="51"/>
  <c r="R3796" i="51"/>
  <c r="U3795" i="51"/>
  <c r="T3795" i="51"/>
  <c r="S3795" i="51"/>
  <c r="R3795" i="51"/>
  <c r="U3794" i="51"/>
  <c r="T3794" i="51"/>
  <c r="S3794" i="51"/>
  <c r="R3794" i="51"/>
  <c r="U3793" i="51"/>
  <c r="T3793" i="51"/>
  <c r="S3793" i="51"/>
  <c r="R3793" i="51"/>
  <c r="U3792" i="51"/>
  <c r="T3792" i="51"/>
  <c r="S3792" i="51"/>
  <c r="R3792" i="51"/>
  <c r="U3791" i="51"/>
  <c r="T3791" i="51"/>
  <c r="S3791" i="51"/>
  <c r="R3791" i="51"/>
  <c r="U3790" i="51"/>
  <c r="T3790" i="51"/>
  <c r="S3790" i="51"/>
  <c r="R3790" i="51"/>
  <c r="U3789" i="51"/>
  <c r="T3789" i="51"/>
  <c r="S3789" i="51"/>
  <c r="R3789" i="51"/>
  <c r="U3788" i="51"/>
  <c r="T3788" i="51"/>
  <c r="S3788" i="51"/>
  <c r="R3788" i="51"/>
  <c r="U3787" i="51"/>
  <c r="T3787" i="51"/>
  <c r="S3787" i="51"/>
  <c r="R3787" i="51"/>
  <c r="U3786" i="51"/>
  <c r="T3786" i="51"/>
  <c r="S3786" i="51"/>
  <c r="R3786" i="51"/>
  <c r="U3785" i="51"/>
  <c r="T3785" i="51"/>
  <c r="S3785" i="51"/>
  <c r="R3785" i="51"/>
  <c r="U3784" i="51"/>
  <c r="T3784" i="51"/>
  <c r="S3784" i="51"/>
  <c r="R3784" i="51"/>
  <c r="U3783" i="51"/>
  <c r="T3783" i="51"/>
  <c r="S3783" i="51"/>
  <c r="R3783" i="51"/>
  <c r="U3782" i="51"/>
  <c r="T3782" i="51"/>
  <c r="S3782" i="51"/>
  <c r="R3782" i="51"/>
  <c r="U3781" i="51"/>
  <c r="T3781" i="51"/>
  <c r="S3781" i="51"/>
  <c r="R3781" i="51"/>
  <c r="U3780" i="51"/>
  <c r="T3780" i="51"/>
  <c r="S3780" i="51"/>
  <c r="R3780" i="51"/>
  <c r="U3779" i="51"/>
  <c r="T3779" i="51"/>
  <c r="S3779" i="51"/>
  <c r="R3779" i="51"/>
  <c r="U3778" i="51"/>
  <c r="T3778" i="51"/>
  <c r="S3778" i="51"/>
  <c r="R3778" i="51"/>
  <c r="U3777" i="51"/>
  <c r="T3777" i="51"/>
  <c r="S3777" i="51"/>
  <c r="R3777" i="51"/>
  <c r="U3776" i="51"/>
  <c r="T3776" i="51"/>
  <c r="S3776" i="51"/>
  <c r="R3776" i="51"/>
  <c r="U3775" i="51"/>
  <c r="T3775" i="51"/>
  <c r="S3775" i="51"/>
  <c r="R3775" i="51"/>
  <c r="U3774" i="51"/>
  <c r="T3774" i="51"/>
  <c r="S3774" i="51"/>
  <c r="R3774" i="51"/>
  <c r="U3773" i="51"/>
  <c r="T3773" i="51"/>
  <c r="S3773" i="51"/>
  <c r="R3773" i="51"/>
  <c r="U3772" i="51"/>
  <c r="T3772" i="51"/>
  <c r="S3772" i="51"/>
  <c r="R3772" i="51"/>
  <c r="U3771" i="51"/>
  <c r="T3771" i="51"/>
  <c r="S3771" i="51"/>
  <c r="R3771" i="51"/>
  <c r="U3770" i="51"/>
  <c r="T3770" i="51"/>
  <c r="S3770" i="51"/>
  <c r="R3770" i="51"/>
  <c r="U3769" i="51"/>
  <c r="T3769" i="51"/>
  <c r="S3769" i="51"/>
  <c r="R3769" i="51"/>
  <c r="U3768" i="51"/>
  <c r="T3768" i="51"/>
  <c r="S3768" i="51"/>
  <c r="R3768" i="51"/>
  <c r="U3767" i="51"/>
  <c r="T3767" i="51"/>
  <c r="S3767" i="51"/>
  <c r="R3767" i="51"/>
  <c r="U3766" i="51"/>
  <c r="T3766" i="51"/>
  <c r="S3766" i="51"/>
  <c r="R3766" i="51"/>
  <c r="U3765" i="51"/>
  <c r="T3765" i="51"/>
  <c r="S3765" i="51"/>
  <c r="R3765" i="51"/>
  <c r="U3764" i="51"/>
  <c r="T3764" i="51"/>
  <c r="S3764" i="51"/>
  <c r="R3764" i="51"/>
  <c r="U3763" i="51"/>
  <c r="T3763" i="51"/>
  <c r="S3763" i="51"/>
  <c r="R3763" i="51"/>
  <c r="U3762" i="51"/>
  <c r="T3762" i="51"/>
  <c r="S3762" i="51"/>
  <c r="R3762" i="51"/>
  <c r="U3761" i="51"/>
  <c r="T3761" i="51"/>
  <c r="S3761" i="51"/>
  <c r="R3761" i="51"/>
  <c r="U3760" i="51"/>
  <c r="T3760" i="51"/>
  <c r="S3760" i="51"/>
  <c r="R3760" i="51"/>
  <c r="U3759" i="51"/>
  <c r="T3759" i="51"/>
  <c r="S3759" i="51"/>
  <c r="R3759" i="51"/>
  <c r="U3758" i="51"/>
  <c r="T3758" i="51"/>
  <c r="S3758" i="51"/>
  <c r="R3758" i="51"/>
  <c r="U3757" i="51"/>
  <c r="T3757" i="51"/>
  <c r="S3757" i="51"/>
  <c r="R3757" i="51"/>
  <c r="U3756" i="51"/>
  <c r="T3756" i="51"/>
  <c r="S3756" i="51"/>
  <c r="R3756" i="51"/>
  <c r="U3755" i="51"/>
  <c r="T3755" i="51"/>
  <c r="S3755" i="51"/>
  <c r="R3755" i="51"/>
  <c r="U3754" i="51"/>
  <c r="T3754" i="51"/>
  <c r="S3754" i="51"/>
  <c r="R3754" i="51"/>
  <c r="U3753" i="51"/>
  <c r="T3753" i="51"/>
  <c r="S3753" i="51"/>
  <c r="R3753" i="51"/>
  <c r="U3752" i="51"/>
  <c r="T3752" i="51"/>
  <c r="S3752" i="51"/>
  <c r="R3752" i="51"/>
  <c r="U3751" i="51"/>
  <c r="T3751" i="51"/>
  <c r="S3751" i="51"/>
  <c r="R3751" i="51"/>
  <c r="U3750" i="51"/>
  <c r="T3750" i="51"/>
  <c r="S3750" i="51"/>
  <c r="R3750" i="51"/>
  <c r="U3749" i="51"/>
  <c r="T3749" i="51"/>
  <c r="S3749" i="51"/>
  <c r="R3749" i="51"/>
  <c r="U3748" i="51"/>
  <c r="T3748" i="51"/>
  <c r="S3748" i="51"/>
  <c r="R3748" i="51"/>
  <c r="U3747" i="51"/>
  <c r="T3747" i="51"/>
  <c r="S3747" i="51"/>
  <c r="R3747" i="51"/>
  <c r="U3746" i="51"/>
  <c r="T3746" i="51"/>
  <c r="S3746" i="51"/>
  <c r="R3746" i="51"/>
  <c r="U3745" i="51"/>
  <c r="T3745" i="51"/>
  <c r="S3745" i="51"/>
  <c r="R3745" i="51"/>
  <c r="U3744" i="51"/>
  <c r="T3744" i="51"/>
  <c r="S3744" i="51"/>
  <c r="R3744" i="51"/>
  <c r="U3743" i="51"/>
  <c r="T3743" i="51"/>
  <c r="S3743" i="51"/>
  <c r="R3743" i="51"/>
  <c r="U3742" i="51"/>
  <c r="T3742" i="51"/>
  <c r="S3742" i="51"/>
  <c r="R3742" i="51"/>
  <c r="U3741" i="51"/>
  <c r="T3741" i="51"/>
  <c r="S3741" i="51"/>
  <c r="R3741" i="51"/>
  <c r="U3740" i="51"/>
  <c r="T3740" i="51"/>
  <c r="S3740" i="51"/>
  <c r="R3740" i="51"/>
  <c r="U3739" i="51"/>
  <c r="T3739" i="51"/>
  <c r="S3739" i="51"/>
  <c r="R3739" i="51"/>
  <c r="U3738" i="51"/>
  <c r="T3738" i="51"/>
  <c r="S3738" i="51"/>
  <c r="R3738" i="51"/>
  <c r="U3737" i="51"/>
  <c r="T3737" i="51"/>
  <c r="S3737" i="51"/>
  <c r="R3737" i="51"/>
  <c r="U3736" i="51"/>
  <c r="T3736" i="51"/>
  <c r="S3736" i="51"/>
  <c r="R3736" i="51"/>
  <c r="U3735" i="51"/>
  <c r="T3735" i="51"/>
  <c r="S3735" i="51"/>
  <c r="R3735" i="51"/>
  <c r="U3734" i="51"/>
  <c r="T3734" i="51"/>
  <c r="S3734" i="51"/>
  <c r="R3734" i="51"/>
  <c r="U3733" i="51"/>
  <c r="T3733" i="51"/>
  <c r="S3733" i="51"/>
  <c r="R3733" i="51"/>
  <c r="U3732" i="51"/>
  <c r="T3732" i="51"/>
  <c r="S3732" i="51"/>
  <c r="R3732" i="51"/>
  <c r="U3731" i="51"/>
  <c r="T3731" i="51"/>
  <c r="S3731" i="51"/>
  <c r="R3731" i="51"/>
  <c r="U3730" i="51"/>
  <c r="T3730" i="51"/>
  <c r="S3730" i="51"/>
  <c r="R3730" i="51"/>
  <c r="U3729" i="51"/>
  <c r="T3729" i="51"/>
  <c r="S3729" i="51"/>
  <c r="R3729" i="51"/>
  <c r="U3728" i="51"/>
  <c r="T3728" i="51"/>
  <c r="S3728" i="51"/>
  <c r="R3728" i="51"/>
  <c r="U3727" i="51"/>
  <c r="T3727" i="51"/>
  <c r="S3727" i="51"/>
  <c r="R3727" i="51"/>
  <c r="U3726" i="51"/>
  <c r="T3726" i="51"/>
  <c r="S3726" i="51"/>
  <c r="R3726" i="51"/>
  <c r="U3725" i="51"/>
  <c r="T3725" i="51"/>
  <c r="S3725" i="51"/>
  <c r="R3725" i="51"/>
  <c r="U3724" i="51"/>
  <c r="T3724" i="51"/>
  <c r="S3724" i="51"/>
  <c r="R3724" i="51"/>
  <c r="U3723" i="51"/>
  <c r="T3723" i="51"/>
  <c r="S3723" i="51"/>
  <c r="R3723" i="51"/>
  <c r="U3722" i="51"/>
  <c r="T3722" i="51"/>
  <c r="S3722" i="51"/>
  <c r="R3722" i="51"/>
  <c r="U3721" i="51"/>
  <c r="T3721" i="51"/>
  <c r="S3721" i="51"/>
  <c r="R3721" i="51"/>
  <c r="U3720" i="51"/>
  <c r="T3720" i="51"/>
  <c r="S3720" i="51"/>
  <c r="R3720" i="51"/>
  <c r="U3719" i="51"/>
  <c r="T3719" i="51"/>
  <c r="S3719" i="51"/>
  <c r="R3719" i="51"/>
  <c r="U3718" i="51"/>
  <c r="T3718" i="51"/>
  <c r="S3718" i="51"/>
  <c r="R3718" i="51"/>
  <c r="U3717" i="51"/>
  <c r="T3717" i="51"/>
  <c r="S3717" i="51"/>
  <c r="R3717" i="51"/>
  <c r="U3716" i="51"/>
  <c r="T3716" i="51"/>
  <c r="S3716" i="51"/>
  <c r="R3716" i="51"/>
  <c r="U3715" i="51"/>
  <c r="T3715" i="51"/>
  <c r="S3715" i="51"/>
  <c r="R3715" i="51"/>
  <c r="U3714" i="51"/>
  <c r="T3714" i="51"/>
  <c r="S3714" i="51"/>
  <c r="R3714" i="51"/>
  <c r="U3713" i="51"/>
  <c r="T3713" i="51"/>
  <c r="S3713" i="51"/>
  <c r="R3713" i="51"/>
  <c r="U3712" i="51"/>
  <c r="T3712" i="51"/>
  <c r="S3712" i="51"/>
  <c r="R3712" i="51"/>
  <c r="U3711" i="51"/>
  <c r="T3711" i="51"/>
  <c r="S3711" i="51"/>
  <c r="R3711" i="51"/>
  <c r="U3710" i="51"/>
  <c r="T3710" i="51"/>
  <c r="S3710" i="51"/>
  <c r="R3710" i="51"/>
  <c r="U3709" i="51"/>
  <c r="T3709" i="51"/>
  <c r="S3709" i="51"/>
  <c r="R3709" i="51"/>
  <c r="U3708" i="51"/>
  <c r="T3708" i="51"/>
  <c r="S3708" i="51"/>
  <c r="R3708" i="51"/>
  <c r="U3707" i="51"/>
  <c r="T3707" i="51"/>
  <c r="S3707" i="51"/>
  <c r="R3707" i="51"/>
  <c r="U3706" i="51"/>
  <c r="T3706" i="51"/>
  <c r="S3706" i="51"/>
  <c r="R3706" i="51"/>
  <c r="U3705" i="51"/>
  <c r="T3705" i="51"/>
  <c r="S3705" i="51"/>
  <c r="R3705" i="51"/>
  <c r="U3704" i="51"/>
  <c r="T3704" i="51"/>
  <c r="S3704" i="51"/>
  <c r="R3704" i="51"/>
  <c r="U3703" i="51"/>
  <c r="T3703" i="51"/>
  <c r="S3703" i="51"/>
  <c r="R3703" i="51"/>
  <c r="U3702" i="51"/>
  <c r="T3702" i="51"/>
  <c r="S3702" i="51"/>
  <c r="R3702" i="51"/>
  <c r="U3701" i="51"/>
  <c r="T3701" i="51"/>
  <c r="S3701" i="51"/>
  <c r="R3701" i="51"/>
  <c r="U3700" i="51"/>
  <c r="T3700" i="51"/>
  <c r="S3700" i="51"/>
  <c r="R3700" i="51"/>
  <c r="U3699" i="51"/>
  <c r="T3699" i="51"/>
  <c r="S3699" i="51"/>
  <c r="R3699" i="51"/>
  <c r="U3698" i="51"/>
  <c r="T3698" i="51"/>
  <c r="S3698" i="51"/>
  <c r="R3698" i="51"/>
  <c r="U3697" i="51"/>
  <c r="T3697" i="51"/>
  <c r="S3697" i="51"/>
  <c r="R3697" i="51"/>
  <c r="U3696" i="51"/>
  <c r="T3696" i="51"/>
  <c r="S3696" i="51"/>
  <c r="R3696" i="51"/>
  <c r="U3695" i="51"/>
  <c r="T3695" i="51"/>
  <c r="S3695" i="51"/>
  <c r="R3695" i="51"/>
  <c r="U3694" i="51"/>
  <c r="T3694" i="51"/>
  <c r="S3694" i="51"/>
  <c r="R3694" i="51"/>
  <c r="U3693" i="51"/>
  <c r="T3693" i="51"/>
  <c r="S3693" i="51"/>
  <c r="R3693" i="51"/>
  <c r="U3692" i="51"/>
  <c r="T3692" i="51"/>
  <c r="S3692" i="51"/>
  <c r="R3692" i="51"/>
  <c r="U3691" i="51"/>
  <c r="T3691" i="51"/>
  <c r="S3691" i="51"/>
  <c r="R3691" i="51"/>
  <c r="U3690" i="51"/>
  <c r="T3690" i="51"/>
  <c r="S3690" i="51"/>
  <c r="R3690" i="51"/>
  <c r="U3689" i="51"/>
  <c r="T3689" i="51"/>
  <c r="S3689" i="51"/>
  <c r="R3689" i="51"/>
  <c r="U3688" i="51"/>
  <c r="T3688" i="51"/>
  <c r="S3688" i="51"/>
  <c r="R3688" i="51"/>
  <c r="U3687" i="51"/>
  <c r="T3687" i="51"/>
  <c r="S3687" i="51"/>
  <c r="R3687" i="51"/>
  <c r="U3686" i="51"/>
  <c r="T3686" i="51"/>
  <c r="S3686" i="51"/>
  <c r="R3686" i="51"/>
  <c r="U3685" i="51"/>
  <c r="T3685" i="51"/>
  <c r="S3685" i="51"/>
  <c r="R3685" i="51"/>
  <c r="U3684" i="51"/>
  <c r="T3684" i="51"/>
  <c r="S3684" i="51"/>
  <c r="R3684" i="51"/>
  <c r="U3683" i="51"/>
  <c r="T3683" i="51"/>
  <c r="S3683" i="51"/>
  <c r="R3683" i="51"/>
  <c r="U3682" i="51"/>
  <c r="T3682" i="51"/>
  <c r="S3682" i="51"/>
  <c r="R3682" i="51"/>
  <c r="U3681" i="51"/>
  <c r="T3681" i="51"/>
  <c r="S3681" i="51"/>
  <c r="R3681" i="51"/>
  <c r="U3680" i="51"/>
  <c r="T3680" i="51"/>
  <c r="S3680" i="51"/>
  <c r="R3680" i="51"/>
  <c r="U3679" i="51"/>
  <c r="T3679" i="51"/>
  <c r="S3679" i="51"/>
  <c r="R3679" i="51"/>
  <c r="U3678" i="51"/>
  <c r="T3678" i="51"/>
  <c r="S3678" i="51"/>
  <c r="R3678" i="51"/>
  <c r="U3677" i="51"/>
  <c r="T3677" i="51"/>
  <c r="S3677" i="51"/>
  <c r="R3677" i="51"/>
  <c r="U3676" i="51"/>
  <c r="T3676" i="51"/>
  <c r="S3676" i="51"/>
  <c r="R3676" i="51"/>
  <c r="U3675" i="51"/>
  <c r="T3675" i="51"/>
  <c r="S3675" i="51"/>
  <c r="R3675" i="51"/>
  <c r="U3674" i="51"/>
  <c r="T3674" i="51"/>
  <c r="S3674" i="51"/>
  <c r="R3674" i="51"/>
  <c r="U3673" i="51"/>
  <c r="T3673" i="51"/>
  <c r="S3673" i="51"/>
  <c r="R3673" i="51"/>
  <c r="U3672" i="51"/>
  <c r="T3672" i="51"/>
  <c r="S3672" i="51"/>
  <c r="R3672" i="51"/>
  <c r="U3671" i="51"/>
  <c r="T3671" i="51"/>
  <c r="S3671" i="51"/>
  <c r="R3671" i="51"/>
  <c r="U3670" i="51"/>
  <c r="T3670" i="51"/>
  <c r="S3670" i="51"/>
  <c r="R3670" i="51"/>
  <c r="U3669" i="51"/>
  <c r="T3669" i="51"/>
  <c r="S3669" i="51"/>
  <c r="R3669" i="51"/>
  <c r="U3668" i="51"/>
  <c r="T3668" i="51"/>
  <c r="S3668" i="51"/>
  <c r="R3668" i="51"/>
  <c r="U3667" i="51"/>
  <c r="T3667" i="51"/>
  <c r="S3667" i="51"/>
  <c r="R3667" i="51"/>
  <c r="U3666" i="51"/>
  <c r="T3666" i="51"/>
  <c r="S3666" i="51"/>
  <c r="R3666" i="51"/>
  <c r="U3665" i="51"/>
  <c r="T3665" i="51"/>
  <c r="S3665" i="51"/>
  <c r="R3665" i="51"/>
  <c r="U3664" i="51"/>
  <c r="T3664" i="51"/>
  <c r="S3664" i="51"/>
  <c r="R3664" i="51"/>
  <c r="U3663" i="51"/>
  <c r="T3663" i="51"/>
  <c r="S3663" i="51"/>
  <c r="R3663" i="51"/>
  <c r="U3662" i="51"/>
  <c r="T3662" i="51"/>
  <c r="S3662" i="51"/>
  <c r="R3662" i="51"/>
  <c r="U3661" i="51"/>
  <c r="T3661" i="51"/>
  <c r="S3661" i="51"/>
  <c r="R3661" i="51"/>
  <c r="U3660" i="51"/>
  <c r="T3660" i="51"/>
  <c r="S3660" i="51"/>
  <c r="R3660" i="51"/>
  <c r="U3659" i="51"/>
  <c r="T3659" i="51"/>
  <c r="S3659" i="51"/>
  <c r="R3659" i="51"/>
  <c r="U3658" i="51"/>
  <c r="T3658" i="51"/>
  <c r="S3658" i="51"/>
  <c r="R3658" i="51"/>
  <c r="U3657" i="51"/>
  <c r="T3657" i="51"/>
  <c r="S3657" i="51"/>
  <c r="R3657" i="51"/>
  <c r="U3656" i="51"/>
  <c r="T3656" i="51"/>
  <c r="S3656" i="51"/>
  <c r="R3656" i="51"/>
  <c r="U3655" i="51"/>
  <c r="T3655" i="51"/>
  <c r="S3655" i="51"/>
  <c r="R3655" i="51"/>
  <c r="U3654" i="51"/>
  <c r="T3654" i="51"/>
  <c r="S3654" i="51"/>
  <c r="R3654" i="51"/>
  <c r="U3653" i="51"/>
  <c r="T3653" i="51"/>
  <c r="S3653" i="51"/>
  <c r="R3653" i="51"/>
  <c r="U3652" i="51"/>
  <c r="T3652" i="51"/>
  <c r="S3652" i="51"/>
  <c r="R3652" i="51"/>
  <c r="U3651" i="51"/>
  <c r="T3651" i="51"/>
  <c r="S3651" i="51"/>
  <c r="R3651" i="51"/>
  <c r="U3650" i="51"/>
  <c r="T3650" i="51"/>
  <c r="S3650" i="51"/>
  <c r="R3650" i="51"/>
  <c r="U3649" i="51"/>
  <c r="T3649" i="51"/>
  <c r="S3649" i="51"/>
  <c r="R3649" i="51"/>
  <c r="U3648" i="51"/>
  <c r="T3648" i="51"/>
  <c r="S3648" i="51"/>
  <c r="R3648" i="51"/>
  <c r="U3647" i="51"/>
  <c r="T3647" i="51"/>
  <c r="S3647" i="51"/>
  <c r="R3647" i="51"/>
  <c r="U3646" i="51"/>
  <c r="T3646" i="51"/>
  <c r="S3646" i="51"/>
  <c r="R3646" i="51"/>
  <c r="U3645" i="51"/>
  <c r="T3645" i="51"/>
  <c r="S3645" i="51"/>
  <c r="R3645" i="51"/>
  <c r="U3644" i="51"/>
  <c r="T3644" i="51"/>
  <c r="S3644" i="51"/>
  <c r="R3644" i="51"/>
  <c r="U3643" i="51"/>
  <c r="T3643" i="51"/>
  <c r="S3643" i="51"/>
  <c r="R3643" i="51"/>
  <c r="U3642" i="51"/>
  <c r="T3642" i="51"/>
  <c r="S3642" i="51"/>
  <c r="R3642" i="51"/>
  <c r="U3641" i="51"/>
  <c r="T3641" i="51"/>
  <c r="S3641" i="51"/>
  <c r="R3641" i="51"/>
  <c r="U3640" i="51"/>
  <c r="T3640" i="51"/>
  <c r="S3640" i="51"/>
  <c r="R3640" i="51"/>
  <c r="U3639" i="51"/>
  <c r="T3639" i="51"/>
  <c r="S3639" i="51"/>
  <c r="R3639" i="51"/>
  <c r="U3638" i="51"/>
  <c r="T3638" i="51"/>
  <c r="S3638" i="51"/>
  <c r="R3638" i="51"/>
  <c r="U3637" i="51"/>
  <c r="T3637" i="51"/>
  <c r="S3637" i="51"/>
  <c r="R3637" i="51"/>
  <c r="U3636" i="51"/>
  <c r="T3636" i="51"/>
  <c r="S3636" i="51"/>
  <c r="R3636" i="51"/>
  <c r="U3635" i="51"/>
  <c r="T3635" i="51"/>
  <c r="S3635" i="51"/>
  <c r="R3635" i="51"/>
  <c r="U3634" i="51"/>
  <c r="T3634" i="51"/>
  <c r="S3634" i="51"/>
  <c r="R3634" i="51"/>
  <c r="U3633" i="51"/>
  <c r="T3633" i="51"/>
  <c r="S3633" i="51"/>
  <c r="R3633" i="51"/>
  <c r="U3632" i="51"/>
  <c r="T3632" i="51"/>
  <c r="S3632" i="51"/>
  <c r="R3632" i="51"/>
  <c r="U3631" i="51"/>
  <c r="T3631" i="51"/>
  <c r="S3631" i="51"/>
  <c r="R3631" i="51"/>
  <c r="U3630" i="51"/>
  <c r="T3630" i="51"/>
  <c r="S3630" i="51"/>
  <c r="R3630" i="51"/>
  <c r="U3629" i="51"/>
  <c r="T3629" i="51"/>
  <c r="S3629" i="51"/>
  <c r="R3629" i="51"/>
  <c r="U3628" i="51"/>
  <c r="T3628" i="51"/>
  <c r="S3628" i="51"/>
  <c r="R3628" i="51"/>
  <c r="U3627" i="51"/>
  <c r="T3627" i="51"/>
  <c r="S3627" i="51"/>
  <c r="R3627" i="51"/>
  <c r="U3626" i="51"/>
  <c r="T3626" i="51"/>
  <c r="S3626" i="51"/>
  <c r="R3626" i="51"/>
  <c r="U3625" i="51"/>
  <c r="T3625" i="51"/>
  <c r="S3625" i="51"/>
  <c r="R3625" i="51"/>
  <c r="U3624" i="51"/>
  <c r="T3624" i="51"/>
  <c r="S3624" i="51"/>
  <c r="R3624" i="51"/>
  <c r="U3623" i="51"/>
  <c r="T3623" i="51"/>
  <c r="S3623" i="51"/>
  <c r="R3623" i="51"/>
  <c r="U3622" i="51"/>
  <c r="T3622" i="51"/>
  <c r="S3622" i="51"/>
  <c r="R3622" i="51"/>
  <c r="U3621" i="51"/>
  <c r="T3621" i="51"/>
  <c r="S3621" i="51"/>
  <c r="R3621" i="51"/>
  <c r="U3620" i="51"/>
  <c r="T3620" i="51"/>
  <c r="S3620" i="51"/>
  <c r="R3620" i="51"/>
  <c r="U3619" i="51"/>
  <c r="T3619" i="51"/>
  <c r="S3619" i="51"/>
  <c r="R3619" i="51"/>
  <c r="U3618" i="51"/>
  <c r="T3618" i="51"/>
  <c r="S3618" i="51"/>
  <c r="R3618" i="51"/>
  <c r="U3617" i="51"/>
  <c r="T3617" i="51"/>
  <c r="S3617" i="51"/>
  <c r="R3617" i="51"/>
  <c r="U3616" i="51"/>
  <c r="T3616" i="51"/>
  <c r="S3616" i="51"/>
  <c r="R3616" i="51"/>
  <c r="U3615" i="51"/>
  <c r="T3615" i="51"/>
  <c r="S3615" i="51"/>
  <c r="R3615" i="51"/>
  <c r="U3614" i="51"/>
  <c r="T3614" i="51"/>
  <c r="S3614" i="51"/>
  <c r="R3614" i="51"/>
  <c r="U3613" i="51"/>
  <c r="T3613" i="51"/>
  <c r="S3613" i="51"/>
  <c r="R3613" i="51"/>
  <c r="U3612" i="51"/>
  <c r="T3612" i="51"/>
  <c r="S3612" i="51"/>
  <c r="R3612" i="51"/>
  <c r="U3611" i="51"/>
  <c r="T3611" i="51"/>
  <c r="S3611" i="51"/>
  <c r="R3611" i="51"/>
  <c r="U3610" i="51"/>
  <c r="T3610" i="51"/>
  <c r="S3610" i="51"/>
  <c r="R3610" i="51"/>
  <c r="U3609" i="51"/>
  <c r="T3609" i="51"/>
  <c r="S3609" i="51"/>
  <c r="R3609" i="51"/>
  <c r="U3608" i="51"/>
  <c r="T3608" i="51"/>
  <c r="S3608" i="51"/>
  <c r="R3608" i="51"/>
  <c r="U3607" i="51"/>
  <c r="T3607" i="51"/>
  <c r="S3607" i="51"/>
  <c r="R3607" i="51"/>
  <c r="U3606" i="51"/>
  <c r="T3606" i="51"/>
  <c r="S3606" i="51"/>
  <c r="R3606" i="51"/>
  <c r="U3605" i="51"/>
  <c r="T3605" i="51"/>
  <c r="S3605" i="51"/>
  <c r="R3605" i="51"/>
  <c r="U3604" i="51"/>
  <c r="T3604" i="51"/>
  <c r="S3604" i="51"/>
  <c r="R3604" i="51"/>
  <c r="U3603" i="51"/>
  <c r="T3603" i="51"/>
  <c r="S3603" i="51"/>
  <c r="R3603" i="51"/>
  <c r="U3602" i="51"/>
  <c r="T3602" i="51"/>
  <c r="S3602" i="51"/>
  <c r="R3602" i="51"/>
  <c r="U3601" i="51"/>
  <c r="T3601" i="51"/>
  <c r="S3601" i="51"/>
  <c r="R3601" i="51"/>
  <c r="U3600" i="51"/>
  <c r="T3600" i="51"/>
  <c r="S3600" i="51"/>
  <c r="R3600" i="51"/>
  <c r="U3599" i="51"/>
  <c r="T3599" i="51"/>
  <c r="S3599" i="51"/>
  <c r="R3599" i="51"/>
  <c r="U3598" i="51"/>
  <c r="T3598" i="51"/>
  <c r="S3598" i="51"/>
  <c r="R3598" i="51"/>
  <c r="U3597" i="51"/>
  <c r="T3597" i="51"/>
  <c r="S3597" i="51"/>
  <c r="R3597" i="51"/>
  <c r="U3596" i="51"/>
  <c r="T3596" i="51"/>
  <c r="S3596" i="51"/>
  <c r="R3596" i="51"/>
  <c r="U3595" i="51"/>
  <c r="T3595" i="51"/>
  <c r="S3595" i="51"/>
  <c r="R3595" i="51"/>
  <c r="U3594" i="51"/>
  <c r="T3594" i="51"/>
  <c r="S3594" i="51"/>
  <c r="R3594" i="51"/>
  <c r="U3593" i="51"/>
  <c r="T3593" i="51"/>
  <c r="S3593" i="51"/>
  <c r="R3593" i="51"/>
  <c r="U3592" i="51"/>
  <c r="T3592" i="51"/>
  <c r="S3592" i="51"/>
  <c r="R3592" i="51"/>
  <c r="U3591" i="51"/>
  <c r="T3591" i="51"/>
  <c r="S3591" i="51"/>
  <c r="R3591" i="51"/>
  <c r="U3590" i="51"/>
  <c r="T3590" i="51"/>
  <c r="S3590" i="51"/>
  <c r="R3590" i="51"/>
  <c r="U3589" i="51"/>
  <c r="T3589" i="51"/>
  <c r="S3589" i="51"/>
  <c r="R3589" i="51"/>
  <c r="U3588" i="51"/>
  <c r="T3588" i="51"/>
  <c r="S3588" i="51"/>
  <c r="R3588" i="51"/>
  <c r="U3587" i="51"/>
  <c r="T3587" i="51"/>
  <c r="S3587" i="51"/>
  <c r="R3587" i="51"/>
  <c r="U3586" i="51"/>
  <c r="T3586" i="51"/>
  <c r="S3586" i="51"/>
  <c r="R3586" i="51"/>
  <c r="U3585" i="51"/>
  <c r="T3585" i="51"/>
  <c r="S3585" i="51"/>
  <c r="R3585" i="51"/>
  <c r="U3584" i="51"/>
  <c r="T3584" i="51"/>
  <c r="S3584" i="51"/>
  <c r="R3584" i="51"/>
  <c r="U3583" i="51"/>
  <c r="T3583" i="51"/>
  <c r="S3583" i="51"/>
  <c r="R3583" i="51"/>
  <c r="U3582" i="51"/>
  <c r="T3582" i="51"/>
  <c r="S3582" i="51"/>
  <c r="R3582" i="51"/>
  <c r="U3581" i="51"/>
  <c r="T3581" i="51"/>
  <c r="S3581" i="51"/>
  <c r="R3581" i="51"/>
  <c r="U3580" i="51"/>
  <c r="T3580" i="51"/>
  <c r="S3580" i="51"/>
  <c r="R3580" i="51"/>
  <c r="U3579" i="51"/>
  <c r="T3579" i="51"/>
  <c r="S3579" i="51"/>
  <c r="R3579" i="51"/>
  <c r="U3578" i="51"/>
  <c r="T3578" i="51"/>
  <c r="S3578" i="51"/>
  <c r="R3578" i="51"/>
  <c r="U3577" i="51"/>
  <c r="T3577" i="51"/>
  <c r="S3577" i="51"/>
  <c r="R3577" i="51"/>
  <c r="U3576" i="51"/>
  <c r="T3576" i="51"/>
  <c r="S3576" i="51"/>
  <c r="R3576" i="51"/>
  <c r="U3575" i="51"/>
  <c r="T3575" i="51"/>
  <c r="S3575" i="51"/>
  <c r="R3575" i="51"/>
  <c r="U3574" i="51"/>
  <c r="T3574" i="51"/>
  <c r="S3574" i="51"/>
  <c r="R3574" i="51"/>
  <c r="U3573" i="51"/>
  <c r="T3573" i="51"/>
  <c r="S3573" i="51"/>
  <c r="R3573" i="51"/>
  <c r="U3572" i="51"/>
  <c r="T3572" i="51"/>
  <c r="S3572" i="51"/>
  <c r="R3572" i="51"/>
  <c r="U3571" i="51"/>
  <c r="T3571" i="51"/>
  <c r="S3571" i="51"/>
  <c r="R3571" i="51"/>
  <c r="U3570" i="51"/>
  <c r="T3570" i="51"/>
  <c r="S3570" i="51"/>
  <c r="R3570" i="51"/>
  <c r="U3569" i="51"/>
  <c r="T3569" i="51"/>
  <c r="S3569" i="51"/>
  <c r="R3569" i="51"/>
  <c r="U3568" i="51"/>
  <c r="T3568" i="51"/>
  <c r="S3568" i="51"/>
  <c r="R3568" i="51"/>
  <c r="U3567" i="51"/>
  <c r="T3567" i="51"/>
  <c r="S3567" i="51"/>
  <c r="R3567" i="51"/>
  <c r="U3566" i="51"/>
  <c r="T3566" i="51"/>
  <c r="S3566" i="51"/>
  <c r="R3566" i="51"/>
  <c r="U3565" i="51"/>
  <c r="T3565" i="51"/>
  <c r="S3565" i="51"/>
  <c r="R3565" i="51"/>
  <c r="U3564" i="51"/>
  <c r="T3564" i="51"/>
  <c r="S3564" i="51"/>
  <c r="R3564" i="51"/>
  <c r="U3563" i="51"/>
  <c r="T3563" i="51"/>
  <c r="S3563" i="51"/>
  <c r="R3563" i="51"/>
  <c r="U3562" i="51"/>
  <c r="T3562" i="51"/>
  <c r="S3562" i="51"/>
  <c r="R3562" i="51"/>
  <c r="U3561" i="51"/>
  <c r="T3561" i="51"/>
  <c r="S3561" i="51"/>
  <c r="R3561" i="51"/>
  <c r="U3560" i="51"/>
  <c r="T3560" i="51"/>
  <c r="S3560" i="51"/>
  <c r="R3560" i="51"/>
  <c r="U3559" i="51"/>
  <c r="T3559" i="51"/>
  <c r="S3559" i="51"/>
  <c r="R3559" i="51"/>
  <c r="U3558" i="51"/>
  <c r="T3558" i="51"/>
  <c r="S3558" i="51"/>
  <c r="R3558" i="51"/>
  <c r="U3557" i="51"/>
  <c r="T3557" i="51"/>
  <c r="S3557" i="51"/>
  <c r="R3557" i="51"/>
  <c r="U3556" i="51"/>
  <c r="T3556" i="51"/>
  <c r="S3556" i="51"/>
  <c r="R3556" i="51"/>
  <c r="U3555" i="51"/>
  <c r="T3555" i="51"/>
  <c r="S3555" i="51"/>
  <c r="R3555" i="51"/>
  <c r="U3554" i="51"/>
  <c r="T3554" i="51"/>
  <c r="S3554" i="51"/>
  <c r="R3554" i="51"/>
  <c r="U3553" i="51"/>
  <c r="T3553" i="51"/>
  <c r="S3553" i="51"/>
  <c r="R3553" i="51"/>
  <c r="U3552" i="51"/>
  <c r="T3552" i="51"/>
  <c r="S3552" i="51"/>
  <c r="R3552" i="51"/>
  <c r="U3551" i="51"/>
  <c r="T3551" i="51"/>
  <c r="S3551" i="51"/>
  <c r="R3551" i="51"/>
  <c r="U3550" i="51"/>
  <c r="T3550" i="51"/>
  <c r="S3550" i="51"/>
  <c r="R3550" i="51"/>
  <c r="U3549" i="51"/>
  <c r="T3549" i="51"/>
  <c r="S3549" i="51"/>
  <c r="R3549" i="51"/>
  <c r="U3548" i="51"/>
  <c r="T3548" i="51"/>
  <c r="S3548" i="51"/>
  <c r="R3548" i="51"/>
  <c r="U3547" i="51"/>
  <c r="T3547" i="51"/>
  <c r="S3547" i="51"/>
  <c r="R3547" i="51"/>
  <c r="U3546" i="51"/>
  <c r="T3546" i="51"/>
  <c r="S3546" i="51"/>
  <c r="R3546" i="51"/>
  <c r="U3545" i="51"/>
  <c r="T3545" i="51"/>
  <c r="S3545" i="51"/>
  <c r="R3545" i="51"/>
  <c r="U3544" i="51"/>
  <c r="T3544" i="51"/>
  <c r="S3544" i="51"/>
  <c r="R3544" i="51"/>
  <c r="U3543" i="51"/>
  <c r="T3543" i="51"/>
  <c r="S3543" i="51"/>
  <c r="R3543" i="51"/>
  <c r="U3542" i="51"/>
  <c r="T3542" i="51"/>
  <c r="S3542" i="51"/>
  <c r="R3542" i="51"/>
  <c r="U3541" i="51"/>
  <c r="T3541" i="51"/>
  <c r="S3541" i="51"/>
  <c r="R3541" i="51"/>
  <c r="U3540" i="51"/>
  <c r="T3540" i="51"/>
  <c r="S3540" i="51"/>
  <c r="R3540" i="51"/>
  <c r="U3539" i="51"/>
  <c r="T3539" i="51"/>
  <c r="S3539" i="51"/>
  <c r="R3539" i="51"/>
  <c r="U3538" i="51"/>
  <c r="T3538" i="51"/>
  <c r="S3538" i="51"/>
  <c r="R3538" i="51"/>
  <c r="U3537" i="51"/>
  <c r="T3537" i="51"/>
  <c r="S3537" i="51"/>
  <c r="R3537" i="51"/>
  <c r="U3536" i="51"/>
  <c r="T3536" i="51"/>
  <c r="S3536" i="51"/>
  <c r="R3536" i="51"/>
  <c r="U3535" i="51"/>
  <c r="T3535" i="51"/>
  <c r="S3535" i="51"/>
  <c r="R3535" i="51"/>
  <c r="U3534" i="51"/>
  <c r="T3534" i="51"/>
  <c r="S3534" i="51"/>
  <c r="R3534" i="51"/>
  <c r="U3533" i="51"/>
  <c r="T3533" i="51"/>
  <c r="S3533" i="51"/>
  <c r="R3533" i="51"/>
  <c r="U3532" i="51"/>
  <c r="T3532" i="51"/>
  <c r="S3532" i="51"/>
  <c r="R3532" i="51"/>
  <c r="U3531" i="51"/>
  <c r="T3531" i="51"/>
  <c r="S3531" i="51"/>
  <c r="R3531" i="51"/>
  <c r="U3530" i="51"/>
  <c r="T3530" i="51"/>
  <c r="S3530" i="51"/>
  <c r="R3530" i="51"/>
  <c r="U3529" i="51"/>
  <c r="T3529" i="51"/>
  <c r="S3529" i="51"/>
  <c r="R3529" i="51"/>
  <c r="U3528" i="51"/>
  <c r="T3528" i="51"/>
  <c r="S3528" i="51"/>
  <c r="R3528" i="51"/>
  <c r="U3527" i="51"/>
  <c r="T3527" i="51"/>
  <c r="S3527" i="51"/>
  <c r="R3527" i="51"/>
  <c r="U3526" i="51"/>
  <c r="T3526" i="51"/>
  <c r="S3526" i="51"/>
  <c r="R3526" i="51"/>
  <c r="U3525" i="51"/>
  <c r="T3525" i="51"/>
  <c r="S3525" i="51"/>
  <c r="R3525" i="51"/>
  <c r="U3524" i="51"/>
  <c r="T3524" i="51"/>
  <c r="S3524" i="51"/>
  <c r="R3524" i="51"/>
  <c r="U3523" i="51"/>
  <c r="T3523" i="51"/>
  <c r="S3523" i="51"/>
  <c r="R3523" i="51"/>
  <c r="U3522" i="51"/>
  <c r="T3522" i="51"/>
  <c r="S3522" i="51"/>
  <c r="R3522" i="51"/>
  <c r="U3521" i="51"/>
  <c r="T3521" i="51"/>
  <c r="S3521" i="51"/>
  <c r="R3521" i="51"/>
  <c r="U3520" i="51"/>
  <c r="T3520" i="51"/>
  <c r="S3520" i="51"/>
  <c r="R3520" i="51"/>
  <c r="U3519" i="51"/>
  <c r="T3519" i="51"/>
  <c r="S3519" i="51"/>
  <c r="R3519" i="51"/>
  <c r="U3518" i="51"/>
  <c r="T3518" i="51"/>
  <c r="S3518" i="51"/>
  <c r="R3518" i="51"/>
  <c r="U3517" i="51"/>
  <c r="T3517" i="51"/>
  <c r="S3517" i="51"/>
  <c r="R3517" i="51"/>
  <c r="U3516" i="51"/>
  <c r="T3516" i="51"/>
  <c r="S3516" i="51"/>
  <c r="R3516" i="51"/>
  <c r="U3515" i="51"/>
  <c r="T3515" i="51"/>
  <c r="S3515" i="51"/>
  <c r="R3515" i="51"/>
  <c r="U3514" i="51"/>
  <c r="T3514" i="51"/>
  <c r="S3514" i="51"/>
  <c r="R3514" i="51"/>
  <c r="U3513" i="51"/>
  <c r="T3513" i="51"/>
  <c r="S3513" i="51"/>
  <c r="R3513" i="51"/>
  <c r="U3512" i="51"/>
  <c r="T3512" i="51"/>
  <c r="S3512" i="51"/>
  <c r="R3512" i="51"/>
  <c r="U3511" i="51"/>
  <c r="T3511" i="51"/>
  <c r="S3511" i="51"/>
  <c r="R3511" i="51"/>
  <c r="U3510" i="51"/>
  <c r="T3510" i="51"/>
  <c r="S3510" i="51"/>
  <c r="R3510" i="51"/>
  <c r="U3509" i="51"/>
  <c r="T3509" i="51"/>
  <c r="S3509" i="51"/>
  <c r="R3509" i="51"/>
  <c r="U3508" i="51"/>
  <c r="T3508" i="51"/>
  <c r="S3508" i="51"/>
  <c r="R3508" i="51"/>
  <c r="U3507" i="51"/>
  <c r="T3507" i="51"/>
  <c r="S3507" i="51"/>
  <c r="R3507" i="51"/>
  <c r="U3506" i="51"/>
  <c r="T3506" i="51"/>
  <c r="S3506" i="51"/>
  <c r="R3506" i="51"/>
  <c r="U3505" i="51"/>
  <c r="T3505" i="51"/>
  <c r="S3505" i="51"/>
  <c r="R3505" i="51"/>
  <c r="U3504" i="51"/>
  <c r="T3504" i="51"/>
  <c r="S3504" i="51"/>
  <c r="R3504" i="51"/>
  <c r="U3503" i="51"/>
  <c r="T3503" i="51"/>
  <c r="S3503" i="51"/>
  <c r="R3503" i="51"/>
  <c r="U3502" i="51"/>
  <c r="T3502" i="51"/>
  <c r="S3502" i="51"/>
  <c r="R3502" i="51"/>
  <c r="U3501" i="51"/>
  <c r="T3501" i="51"/>
  <c r="S3501" i="51"/>
  <c r="R3501" i="51"/>
  <c r="U3500" i="51"/>
  <c r="T3500" i="51"/>
  <c r="S3500" i="51"/>
  <c r="R3500" i="51"/>
  <c r="U3499" i="51"/>
  <c r="T3499" i="51"/>
  <c r="S3499" i="51"/>
  <c r="R3499" i="51"/>
  <c r="U3498" i="51"/>
  <c r="T3498" i="51"/>
  <c r="S3498" i="51"/>
  <c r="R3498" i="51"/>
  <c r="U3497" i="51"/>
  <c r="T3497" i="51"/>
  <c r="S3497" i="51"/>
  <c r="R3497" i="51"/>
  <c r="U3496" i="51"/>
  <c r="T3496" i="51"/>
  <c r="S3496" i="51"/>
  <c r="R3496" i="51"/>
  <c r="U3495" i="51"/>
  <c r="T3495" i="51"/>
  <c r="S3495" i="51"/>
  <c r="R3495" i="51"/>
  <c r="U3494" i="51"/>
  <c r="T3494" i="51"/>
  <c r="S3494" i="51"/>
  <c r="R3494" i="51"/>
  <c r="U3493" i="51"/>
  <c r="T3493" i="51"/>
  <c r="S3493" i="51"/>
  <c r="R3493" i="51"/>
  <c r="U3492" i="51"/>
  <c r="T3492" i="51"/>
  <c r="S3492" i="51"/>
  <c r="R3492" i="51"/>
  <c r="U3491" i="51"/>
  <c r="T3491" i="51"/>
  <c r="S3491" i="51"/>
  <c r="R3491" i="51"/>
  <c r="U3490" i="51"/>
  <c r="T3490" i="51"/>
  <c r="S3490" i="51"/>
  <c r="R3490" i="51"/>
  <c r="U3489" i="51"/>
  <c r="T3489" i="51"/>
  <c r="S3489" i="51"/>
  <c r="R3489" i="51"/>
  <c r="U3488" i="51"/>
  <c r="T3488" i="51"/>
  <c r="S3488" i="51"/>
  <c r="R3488" i="51"/>
  <c r="U3487" i="51"/>
  <c r="T3487" i="51"/>
  <c r="S3487" i="51"/>
  <c r="R3487" i="51"/>
  <c r="U3486" i="51"/>
  <c r="T3486" i="51"/>
  <c r="S3486" i="51"/>
  <c r="R3486" i="51"/>
  <c r="U3485" i="51"/>
  <c r="T3485" i="51"/>
  <c r="S3485" i="51"/>
  <c r="R3485" i="51"/>
  <c r="U3484" i="51"/>
  <c r="T3484" i="51"/>
  <c r="S3484" i="51"/>
  <c r="R3484" i="51"/>
  <c r="U3483" i="51"/>
  <c r="T3483" i="51"/>
  <c r="S3483" i="51"/>
  <c r="R3483" i="51"/>
  <c r="U3482" i="51"/>
  <c r="T3482" i="51"/>
  <c r="S3482" i="51"/>
  <c r="R3482" i="51"/>
  <c r="U3481" i="51"/>
  <c r="T3481" i="51"/>
  <c r="S3481" i="51"/>
  <c r="R3481" i="51"/>
  <c r="U3480" i="51"/>
  <c r="T3480" i="51"/>
  <c r="S3480" i="51"/>
  <c r="R3480" i="51"/>
  <c r="U3479" i="51"/>
  <c r="T3479" i="51"/>
  <c r="S3479" i="51"/>
  <c r="R3479" i="51"/>
  <c r="U3478" i="51"/>
  <c r="T3478" i="51"/>
  <c r="S3478" i="51"/>
  <c r="R3478" i="51"/>
  <c r="U3477" i="51"/>
  <c r="T3477" i="51"/>
  <c r="S3477" i="51"/>
  <c r="R3477" i="51"/>
  <c r="U3476" i="51"/>
  <c r="T3476" i="51"/>
  <c r="S3476" i="51"/>
  <c r="R3476" i="51"/>
  <c r="U3475" i="51"/>
  <c r="T3475" i="51"/>
  <c r="S3475" i="51"/>
  <c r="R3475" i="51"/>
  <c r="U3474" i="51"/>
  <c r="T3474" i="51"/>
  <c r="S3474" i="51"/>
  <c r="R3474" i="51"/>
  <c r="U3473" i="51"/>
  <c r="T3473" i="51"/>
  <c r="S3473" i="51"/>
  <c r="R3473" i="51"/>
  <c r="U3472" i="51"/>
  <c r="T3472" i="51"/>
  <c r="S3472" i="51"/>
  <c r="R3472" i="51"/>
  <c r="U3471" i="51"/>
  <c r="T3471" i="51"/>
  <c r="S3471" i="51"/>
  <c r="R3471" i="51"/>
  <c r="U3470" i="51"/>
  <c r="T3470" i="51"/>
  <c r="S3470" i="51"/>
  <c r="R3470" i="51"/>
  <c r="U3469" i="51"/>
  <c r="T3469" i="51"/>
  <c r="S3469" i="51"/>
  <c r="R3469" i="51"/>
  <c r="U3468" i="51"/>
  <c r="T3468" i="51"/>
  <c r="S3468" i="51"/>
  <c r="R3468" i="51"/>
  <c r="U3467" i="51"/>
  <c r="T3467" i="51"/>
  <c r="S3467" i="51"/>
  <c r="R3467" i="51"/>
  <c r="U3466" i="51"/>
  <c r="T3466" i="51"/>
  <c r="S3466" i="51"/>
  <c r="R3466" i="51"/>
  <c r="U3465" i="51"/>
  <c r="T3465" i="51"/>
  <c r="S3465" i="51"/>
  <c r="R3465" i="51"/>
  <c r="U3464" i="51"/>
  <c r="T3464" i="51"/>
  <c r="S3464" i="51"/>
  <c r="R3464" i="51"/>
  <c r="U3463" i="51"/>
  <c r="T3463" i="51"/>
  <c r="S3463" i="51"/>
  <c r="R3463" i="51"/>
  <c r="U3462" i="51"/>
  <c r="T3462" i="51"/>
  <c r="S3462" i="51"/>
  <c r="R3462" i="51"/>
  <c r="U3461" i="51"/>
  <c r="T3461" i="51"/>
  <c r="S3461" i="51"/>
  <c r="R3461" i="51"/>
  <c r="U3460" i="51"/>
  <c r="T3460" i="51"/>
  <c r="S3460" i="51"/>
  <c r="R3460" i="51"/>
  <c r="U3459" i="51"/>
  <c r="T3459" i="51"/>
  <c r="S3459" i="51"/>
  <c r="R3459" i="51"/>
  <c r="U3458" i="51"/>
  <c r="T3458" i="51"/>
  <c r="S3458" i="51"/>
  <c r="R3458" i="51"/>
  <c r="U3457" i="51"/>
  <c r="T3457" i="51"/>
  <c r="S3457" i="51"/>
  <c r="R3457" i="51"/>
  <c r="U3456" i="51"/>
  <c r="T3456" i="51"/>
  <c r="S3456" i="51"/>
  <c r="R3456" i="51"/>
  <c r="U3455" i="51"/>
  <c r="T3455" i="51"/>
  <c r="S3455" i="51"/>
  <c r="R3455" i="51"/>
  <c r="U3454" i="51"/>
  <c r="T3454" i="51"/>
  <c r="S3454" i="51"/>
  <c r="R3454" i="51"/>
  <c r="U3453" i="51"/>
  <c r="T3453" i="51"/>
  <c r="S3453" i="51"/>
  <c r="R3453" i="51"/>
  <c r="U3452" i="51"/>
  <c r="T3452" i="51"/>
  <c r="S3452" i="51"/>
  <c r="R3452" i="51"/>
  <c r="U3451" i="51"/>
  <c r="T3451" i="51"/>
  <c r="S3451" i="51"/>
  <c r="R3451" i="51"/>
  <c r="U3450" i="51"/>
  <c r="T3450" i="51"/>
  <c r="S3450" i="51"/>
  <c r="R3450" i="51"/>
  <c r="U3449" i="51"/>
  <c r="T3449" i="51"/>
  <c r="S3449" i="51"/>
  <c r="R3449" i="51"/>
  <c r="U3448" i="51"/>
  <c r="T3448" i="51"/>
  <c r="S3448" i="51"/>
  <c r="R3448" i="51"/>
  <c r="U3447" i="51"/>
  <c r="T3447" i="51"/>
  <c r="S3447" i="51"/>
  <c r="R3447" i="51"/>
  <c r="U3446" i="51"/>
  <c r="T3446" i="51"/>
  <c r="S3446" i="51"/>
  <c r="R3446" i="51"/>
  <c r="U3445" i="51"/>
  <c r="T3445" i="51"/>
  <c r="S3445" i="51"/>
  <c r="R3445" i="51"/>
  <c r="U3444" i="51"/>
  <c r="T3444" i="51"/>
  <c r="S3444" i="51"/>
  <c r="R3444" i="51"/>
  <c r="U3443" i="51"/>
  <c r="T3443" i="51"/>
  <c r="S3443" i="51"/>
  <c r="R3443" i="51"/>
  <c r="U3442" i="51"/>
  <c r="T3442" i="51"/>
  <c r="S3442" i="51"/>
  <c r="R3442" i="51"/>
  <c r="U3441" i="51"/>
  <c r="T3441" i="51"/>
  <c r="S3441" i="51"/>
  <c r="R3441" i="51"/>
  <c r="U3440" i="51"/>
  <c r="T3440" i="51"/>
  <c r="S3440" i="51"/>
  <c r="R3440" i="51"/>
  <c r="U3439" i="51"/>
  <c r="T3439" i="51"/>
  <c r="S3439" i="51"/>
  <c r="R3439" i="51"/>
  <c r="U3438" i="51"/>
  <c r="T3438" i="51"/>
  <c r="S3438" i="51"/>
  <c r="R3438" i="51"/>
  <c r="U3437" i="51"/>
  <c r="T3437" i="51"/>
  <c r="S3437" i="51"/>
  <c r="R3437" i="51"/>
  <c r="U3436" i="51"/>
  <c r="T3436" i="51"/>
  <c r="S3436" i="51"/>
  <c r="R3436" i="51"/>
  <c r="U3435" i="51"/>
  <c r="T3435" i="51"/>
  <c r="S3435" i="51"/>
  <c r="R3435" i="51"/>
  <c r="U3434" i="51"/>
  <c r="T3434" i="51"/>
  <c r="S3434" i="51"/>
  <c r="R3434" i="51"/>
  <c r="U3433" i="51"/>
  <c r="T3433" i="51"/>
  <c r="S3433" i="51"/>
  <c r="R3433" i="51"/>
  <c r="U3432" i="51"/>
  <c r="T3432" i="51"/>
  <c r="S3432" i="51"/>
  <c r="R3432" i="51"/>
  <c r="U3431" i="51"/>
  <c r="T3431" i="51"/>
  <c r="S3431" i="51"/>
  <c r="R3431" i="51"/>
  <c r="U3430" i="51"/>
  <c r="T3430" i="51"/>
  <c r="S3430" i="51"/>
  <c r="R3430" i="51"/>
  <c r="U3429" i="51"/>
  <c r="T3429" i="51"/>
  <c r="S3429" i="51"/>
  <c r="R3429" i="51"/>
  <c r="U3428" i="51"/>
  <c r="T3428" i="51"/>
  <c r="S3428" i="51"/>
  <c r="R3428" i="51"/>
  <c r="U3427" i="51"/>
  <c r="T3427" i="51"/>
  <c r="S3427" i="51"/>
  <c r="R3427" i="51"/>
  <c r="U3426" i="51"/>
  <c r="T3426" i="51"/>
  <c r="S3426" i="51"/>
  <c r="R3426" i="51"/>
  <c r="U3425" i="51"/>
  <c r="T3425" i="51"/>
  <c r="S3425" i="51"/>
  <c r="R3425" i="51"/>
  <c r="U3424" i="51"/>
  <c r="T3424" i="51"/>
  <c r="S3424" i="51"/>
  <c r="R3424" i="51"/>
  <c r="U3423" i="51"/>
  <c r="T3423" i="51"/>
  <c r="S3423" i="51"/>
  <c r="R3423" i="51"/>
  <c r="U3422" i="51"/>
  <c r="T3422" i="51"/>
  <c r="S3422" i="51"/>
  <c r="R3422" i="51"/>
  <c r="U3421" i="51"/>
  <c r="T3421" i="51"/>
  <c r="S3421" i="51"/>
  <c r="R3421" i="51"/>
  <c r="U3420" i="51"/>
  <c r="T3420" i="51"/>
  <c r="S3420" i="51"/>
  <c r="R3420" i="51"/>
  <c r="U3419" i="51"/>
  <c r="T3419" i="51"/>
  <c r="S3419" i="51"/>
  <c r="R3419" i="51"/>
  <c r="U3418" i="51"/>
  <c r="T3418" i="51"/>
  <c r="S3418" i="51"/>
  <c r="R3418" i="51"/>
  <c r="U3417" i="51"/>
  <c r="T3417" i="51"/>
  <c r="S3417" i="51"/>
  <c r="R3417" i="51"/>
  <c r="U3416" i="51"/>
  <c r="T3416" i="51"/>
  <c r="S3416" i="51"/>
  <c r="R3416" i="51"/>
  <c r="U3415" i="51"/>
  <c r="T3415" i="51"/>
  <c r="S3415" i="51"/>
  <c r="R3415" i="51"/>
  <c r="U3414" i="51"/>
  <c r="T3414" i="51"/>
  <c r="S3414" i="51"/>
  <c r="R3414" i="51"/>
  <c r="U3413" i="51"/>
  <c r="T3413" i="51"/>
  <c r="S3413" i="51"/>
  <c r="R3413" i="51"/>
  <c r="U3412" i="51"/>
  <c r="T3412" i="51"/>
  <c r="S3412" i="51"/>
  <c r="R3412" i="51"/>
  <c r="U3411" i="51"/>
  <c r="T3411" i="51"/>
  <c r="S3411" i="51"/>
  <c r="R3411" i="51"/>
  <c r="U3410" i="51"/>
  <c r="T3410" i="51"/>
  <c r="S3410" i="51"/>
  <c r="R3410" i="51"/>
  <c r="U3409" i="51"/>
  <c r="T3409" i="51"/>
  <c r="S3409" i="51"/>
  <c r="R3409" i="51"/>
  <c r="U3408" i="51"/>
  <c r="T3408" i="51"/>
  <c r="S3408" i="51"/>
  <c r="R3408" i="51"/>
  <c r="U3407" i="51"/>
  <c r="T3407" i="51"/>
  <c r="S3407" i="51"/>
  <c r="R3407" i="51"/>
  <c r="U3406" i="51"/>
  <c r="T3406" i="51"/>
  <c r="S3406" i="51"/>
  <c r="R3406" i="51"/>
  <c r="U3405" i="51"/>
  <c r="T3405" i="51"/>
  <c r="S3405" i="51"/>
  <c r="R3405" i="51"/>
  <c r="U3404" i="51"/>
  <c r="T3404" i="51"/>
  <c r="S3404" i="51"/>
  <c r="R3404" i="51"/>
  <c r="U3403" i="51"/>
  <c r="T3403" i="51"/>
  <c r="S3403" i="51"/>
  <c r="R3403" i="51"/>
  <c r="U3402" i="51"/>
  <c r="T3402" i="51"/>
  <c r="S3402" i="51"/>
  <c r="R3402" i="51"/>
  <c r="U3401" i="51"/>
  <c r="T3401" i="51"/>
  <c r="S3401" i="51"/>
  <c r="R3401" i="51"/>
  <c r="U3400" i="51"/>
  <c r="T3400" i="51"/>
  <c r="S3400" i="51"/>
  <c r="R3400" i="51"/>
  <c r="U3399" i="51"/>
  <c r="T3399" i="51"/>
  <c r="S3399" i="51"/>
  <c r="R3399" i="51"/>
  <c r="U3398" i="51"/>
  <c r="T3398" i="51"/>
  <c r="S3398" i="51"/>
  <c r="R3398" i="51"/>
  <c r="U3397" i="51"/>
  <c r="T3397" i="51"/>
  <c r="S3397" i="51"/>
  <c r="R3397" i="51"/>
  <c r="U3396" i="51"/>
  <c r="T3396" i="51"/>
  <c r="S3396" i="51"/>
  <c r="R3396" i="51"/>
  <c r="U3395" i="51"/>
  <c r="T3395" i="51"/>
  <c r="S3395" i="51"/>
  <c r="R3395" i="51"/>
  <c r="U3394" i="51"/>
  <c r="T3394" i="51"/>
  <c r="S3394" i="51"/>
  <c r="R3394" i="51"/>
  <c r="U3393" i="51"/>
  <c r="T3393" i="51"/>
  <c r="S3393" i="51"/>
  <c r="R3393" i="51"/>
  <c r="U3392" i="51"/>
  <c r="T3392" i="51"/>
  <c r="S3392" i="51"/>
  <c r="R3392" i="51"/>
  <c r="U3391" i="51"/>
  <c r="T3391" i="51"/>
  <c r="S3391" i="51"/>
  <c r="R3391" i="51"/>
  <c r="U3390" i="51"/>
  <c r="T3390" i="51"/>
  <c r="S3390" i="51"/>
  <c r="R3390" i="51"/>
  <c r="U3389" i="51"/>
  <c r="T3389" i="51"/>
  <c r="S3389" i="51"/>
  <c r="R3389" i="51"/>
  <c r="U3388" i="51"/>
  <c r="T3388" i="51"/>
  <c r="S3388" i="51"/>
  <c r="R3388" i="51"/>
  <c r="U3387" i="51"/>
  <c r="T3387" i="51"/>
  <c r="S3387" i="51"/>
  <c r="R3387" i="51"/>
  <c r="U3386" i="51"/>
  <c r="T3386" i="51"/>
  <c r="S3386" i="51"/>
  <c r="R3386" i="51"/>
  <c r="U3385" i="51"/>
  <c r="T3385" i="51"/>
  <c r="S3385" i="51"/>
  <c r="R3385" i="51"/>
  <c r="U3384" i="51"/>
  <c r="T3384" i="51"/>
  <c r="S3384" i="51"/>
  <c r="R3384" i="51"/>
  <c r="U3383" i="51"/>
  <c r="T3383" i="51"/>
  <c r="S3383" i="51"/>
  <c r="R3383" i="51"/>
  <c r="U3382" i="51"/>
  <c r="T3382" i="51"/>
  <c r="S3382" i="51"/>
  <c r="R3382" i="51"/>
  <c r="U3381" i="51"/>
  <c r="T3381" i="51"/>
  <c r="S3381" i="51"/>
  <c r="R3381" i="51"/>
  <c r="U3380" i="51"/>
  <c r="T3380" i="51"/>
  <c r="S3380" i="51"/>
  <c r="R3380" i="51"/>
  <c r="U3379" i="51"/>
  <c r="T3379" i="51"/>
  <c r="S3379" i="51"/>
  <c r="R3379" i="51"/>
  <c r="U3378" i="51"/>
  <c r="T3378" i="51"/>
  <c r="S3378" i="51"/>
  <c r="R3378" i="51"/>
  <c r="U3377" i="51"/>
  <c r="T3377" i="51"/>
  <c r="S3377" i="51"/>
  <c r="R3377" i="51"/>
  <c r="U3376" i="51"/>
  <c r="T3376" i="51"/>
  <c r="S3376" i="51"/>
  <c r="R3376" i="51"/>
  <c r="U3375" i="51"/>
  <c r="T3375" i="51"/>
  <c r="S3375" i="51"/>
  <c r="R3375" i="51"/>
  <c r="U3374" i="51"/>
  <c r="T3374" i="51"/>
  <c r="S3374" i="51"/>
  <c r="R3374" i="51"/>
  <c r="U3373" i="51"/>
  <c r="T3373" i="51"/>
  <c r="S3373" i="51"/>
  <c r="R3373" i="51"/>
  <c r="U3372" i="51"/>
  <c r="T3372" i="51"/>
  <c r="S3372" i="51"/>
  <c r="R3372" i="51"/>
  <c r="U3371" i="51"/>
  <c r="T3371" i="51"/>
  <c r="S3371" i="51"/>
  <c r="R3371" i="51"/>
  <c r="U3370" i="51"/>
  <c r="T3370" i="51"/>
  <c r="S3370" i="51"/>
  <c r="R3370" i="51"/>
  <c r="U3369" i="51"/>
  <c r="T3369" i="51"/>
  <c r="S3369" i="51"/>
  <c r="R3369" i="51"/>
  <c r="U3368" i="51"/>
  <c r="T3368" i="51"/>
  <c r="S3368" i="51"/>
  <c r="R3368" i="51"/>
  <c r="U3367" i="51"/>
  <c r="T3367" i="51"/>
  <c r="S3367" i="51"/>
  <c r="R3367" i="51"/>
  <c r="U3366" i="51"/>
  <c r="T3366" i="51"/>
  <c r="S3366" i="51"/>
  <c r="R3366" i="51"/>
  <c r="U3365" i="51"/>
  <c r="T3365" i="51"/>
  <c r="S3365" i="51"/>
  <c r="R3365" i="51"/>
  <c r="U3364" i="51"/>
  <c r="T3364" i="51"/>
  <c r="S3364" i="51"/>
  <c r="R3364" i="51"/>
  <c r="U3363" i="51"/>
  <c r="T3363" i="51"/>
  <c r="S3363" i="51"/>
  <c r="R3363" i="51"/>
  <c r="U3362" i="51"/>
  <c r="T3362" i="51"/>
  <c r="S3362" i="51"/>
  <c r="R3362" i="51"/>
  <c r="U3361" i="51"/>
  <c r="T3361" i="51"/>
  <c r="S3361" i="51"/>
  <c r="R3361" i="51"/>
  <c r="U3360" i="51"/>
  <c r="T3360" i="51"/>
  <c r="S3360" i="51"/>
  <c r="R3360" i="51"/>
  <c r="U3359" i="51"/>
  <c r="T3359" i="51"/>
  <c r="S3359" i="51"/>
  <c r="R3359" i="51"/>
  <c r="U3358" i="51"/>
  <c r="T3358" i="51"/>
  <c r="S3358" i="51"/>
  <c r="R3358" i="51"/>
  <c r="U3357" i="51"/>
  <c r="T3357" i="51"/>
  <c r="S3357" i="51"/>
  <c r="R3357" i="51"/>
  <c r="U3356" i="51"/>
  <c r="T3356" i="51"/>
  <c r="S3356" i="51"/>
  <c r="R3356" i="51"/>
  <c r="U3355" i="51"/>
  <c r="T3355" i="51"/>
  <c r="S3355" i="51"/>
  <c r="R3355" i="51"/>
  <c r="U3354" i="51"/>
  <c r="T3354" i="51"/>
  <c r="S3354" i="51"/>
  <c r="R3354" i="51"/>
  <c r="U3353" i="51"/>
  <c r="T3353" i="51"/>
  <c r="S3353" i="51"/>
  <c r="R3353" i="51"/>
  <c r="U3352" i="51"/>
  <c r="T3352" i="51"/>
  <c r="S3352" i="51"/>
  <c r="R3352" i="51"/>
  <c r="U3351" i="51"/>
  <c r="T3351" i="51"/>
  <c r="S3351" i="51"/>
  <c r="R3351" i="51"/>
  <c r="U3350" i="51"/>
  <c r="T3350" i="51"/>
  <c r="S3350" i="51"/>
  <c r="R3350" i="51"/>
  <c r="U3349" i="51"/>
  <c r="T3349" i="51"/>
  <c r="S3349" i="51"/>
  <c r="R3349" i="51"/>
  <c r="U3348" i="51"/>
  <c r="T3348" i="51"/>
  <c r="S3348" i="51"/>
  <c r="R3348" i="51"/>
  <c r="U3347" i="51"/>
  <c r="T3347" i="51"/>
  <c r="S3347" i="51"/>
  <c r="R3347" i="51"/>
  <c r="U3346" i="51"/>
  <c r="T3346" i="51"/>
  <c r="S3346" i="51"/>
  <c r="R3346" i="51"/>
  <c r="U3345" i="51"/>
  <c r="T3345" i="51"/>
  <c r="S3345" i="51"/>
  <c r="R3345" i="51"/>
  <c r="U3344" i="51"/>
  <c r="T3344" i="51"/>
  <c r="S3344" i="51"/>
  <c r="R3344" i="51"/>
  <c r="U3343" i="51"/>
  <c r="T3343" i="51"/>
  <c r="S3343" i="51"/>
  <c r="R3343" i="51"/>
  <c r="U3342" i="51"/>
  <c r="T3342" i="51"/>
  <c r="S3342" i="51"/>
  <c r="R3342" i="51"/>
  <c r="U3341" i="51"/>
  <c r="T3341" i="51"/>
  <c r="S3341" i="51"/>
  <c r="R3341" i="51"/>
  <c r="U3340" i="51"/>
  <c r="T3340" i="51"/>
  <c r="S3340" i="51"/>
  <c r="R3340" i="51"/>
  <c r="U3339" i="51"/>
  <c r="T3339" i="51"/>
  <c r="S3339" i="51"/>
  <c r="R3339" i="51"/>
  <c r="U3338" i="51"/>
  <c r="T3338" i="51"/>
  <c r="S3338" i="51"/>
  <c r="R3338" i="51"/>
  <c r="U3337" i="51"/>
  <c r="T3337" i="51"/>
  <c r="S3337" i="51"/>
  <c r="R3337" i="51"/>
  <c r="U3336" i="51"/>
  <c r="T3336" i="51"/>
  <c r="S3336" i="51"/>
  <c r="R3336" i="51"/>
  <c r="U3335" i="51"/>
  <c r="T3335" i="51"/>
  <c r="S3335" i="51"/>
  <c r="R3335" i="51"/>
  <c r="U3334" i="51"/>
  <c r="T3334" i="51"/>
  <c r="S3334" i="51"/>
  <c r="R3334" i="51"/>
  <c r="U3333" i="51"/>
  <c r="T3333" i="51"/>
  <c r="S3333" i="51"/>
  <c r="R3333" i="51"/>
  <c r="U3332" i="51"/>
  <c r="T3332" i="51"/>
  <c r="S3332" i="51"/>
  <c r="R3332" i="51"/>
  <c r="U3331" i="51"/>
  <c r="T3331" i="51"/>
  <c r="S3331" i="51"/>
  <c r="R3331" i="51"/>
  <c r="U3330" i="51"/>
  <c r="T3330" i="51"/>
  <c r="S3330" i="51"/>
  <c r="R3330" i="51"/>
  <c r="U3329" i="51"/>
  <c r="T3329" i="51"/>
  <c r="S3329" i="51"/>
  <c r="R3329" i="51"/>
  <c r="U3328" i="51"/>
  <c r="T3328" i="51"/>
  <c r="S3328" i="51"/>
  <c r="R3328" i="51"/>
  <c r="U3327" i="51"/>
  <c r="T3327" i="51"/>
  <c r="S3327" i="51"/>
  <c r="R3327" i="51"/>
  <c r="U3326" i="51"/>
  <c r="T3326" i="51"/>
  <c r="S3326" i="51"/>
  <c r="R3326" i="51"/>
  <c r="U3325" i="51"/>
  <c r="T3325" i="51"/>
  <c r="S3325" i="51"/>
  <c r="R3325" i="51"/>
  <c r="U3324" i="51"/>
  <c r="T3324" i="51"/>
  <c r="S3324" i="51"/>
  <c r="R3324" i="51"/>
  <c r="U3323" i="51"/>
  <c r="T3323" i="51"/>
  <c r="S3323" i="51"/>
  <c r="R3323" i="51"/>
  <c r="U3322" i="51"/>
  <c r="T3322" i="51"/>
  <c r="S3322" i="51"/>
  <c r="R3322" i="51"/>
  <c r="U3321" i="51"/>
  <c r="T3321" i="51"/>
  <c r="S3321" i="51"/>
  <c r="R3321" i="51"/>
  <c r="U3320" i="51"/>
  <c r="T3320" i="51"/>
  <c r="S3320" i="51"/>
  <c r="R3320" i="51"/>
  <c r="U3319" i="51"/>
  <c r="T3319" i="51"/>
  <c r="S3319" i="51"/>
  <c r="R3319" i="51"/>
  <c r="U3318" i="51"/>
  <c r="T3318" i="51"/>
  <c r="S3318" i="51"/>
  <c r="R3318" i="51"/>
  <c r="U3317" i="51"/>
  <c r="T3317" i="51"/>
  <c r="S3317" i="51"/>
  <c r="R3317" i="51"/>
  <c r="U3316" i="51"/>
  <c r="T3316" i="51"/>
  <c r="S3316" i="51"/>
  <c r="R3316" i="51"/>
  <c r="U3315" i="51"/>
  <c r="T3315" i="51"/>
  <c r="S3315" i="51"/>
  <c r="R3315" i="51"/>
  <c r="U3314" i="51"/>
  <c r="T3314" i="51"/>
  <c r="S3314" i="51"/>
  <c r="R3314" i="51"/>
  <c r="U3313" i="51"/>
  <c r="T3313" i="51"/>
  <c r="S3313" i="51"/>
  <c r="R3313" i="51"/>
  <c r="U3312" i="51"/>
  <c r="T3312" i="51"/>
  <c r="S3312" i="51"/>
  <c r="R3312" i="51"/>
  <c r="U3311" i="51"/>
  <c r="T3311" i="51"/>
  <c r="S3311" i="51"/>
  <c r="R3311" i="51"/>
  <c r="U3310" i="51"/>
  <c r="T3310" i="51"/>
  <c r="S3310" i="51"/>
  <c r="R3310" i="51"/>
  <c r="U3309" i="51"/>
  <c r="T3309" i="51"/>
  <c r="S3309" i="51"/>
  <c r="R3309" i="51"/>
  <c r="U3308" i="51"/>
  <c r="T3308" i="51"/>
  <c r="S3308" i="51"/>
  <c r="R3308" i="51"/>
  <c r="U3307" i="51"/>
  <c r="T3307" i="51"/>
  <c r="S3307" i="51"/>
  <c r="R3307" i="51"/>
  <c r="U3306" i="51"/>
  <c r="T3306" i="51"/>
  <c r="S3306" i="51"/>
  <c r="R3306" i="51"/>
  <c r="U3305" i="51"/>
  <c r="T3305" i="51"/>
  <c r="S3305" i="51"/>
  <c r="R3305" i="51"/>
  <c r="U3304" i="51"/>
  <c r="T3304" i="51"/>
  <c r="S3304" i="51"/>
  <c r="R3304" i="51"/>
  <c r="U3303" i="51"/>
  <c r="T3303" i="51"/>
  <c r="S3303" i="51"/>
  <c r="R3303" i="51"/>
  <c r="U3302" i="51"/>
  <c r="T3302" i="51"/>
  <c r="S3302" i="51"/>
  <c r="R3302" i="51"/>
  <c r="U3301" i="51"/>
  <c r="T3301" i="51"/>
  <c r="S3301" i="51"/>
  <c r="R3301" i="51"/>
  <c r="U3300" i="51"/>
  <c r="T3300" i="51"/>
  <c r="S3300" i="51"/>
  <c r="R3300" i="51"/>
  <c r="U3299" i="51"/>
  <c r="T3299" i="51"/>
  <c r="S3299" i="51"/>
  <c r="R3299" i="51"/>
  <c r="U3298" i="51"/>
  <c r="T3298" i="51"/>
  <c r="S3298" i="51"/>
  <c r="R3298" i="51"/>
  <c r="U3297" i="51"/>
  <c r="T3297" i="51"/>
  <c r="S3297" i="51"/>
  <c r="R3297" i="51"/>
  <c r="U3296" i="51"/>
  <c r="T3296" i="51"/>
  <c r="S3296" i="51"/>
  <c r="R3296" i="51"/>
  <c r="U3295" i="51"/>
  <c r="T3295" i="51"/>
  <c r="S3295" i="51"/>
  <c r="R3295" i="51"/>
  <c r="U3294" i="51"/>
  <c r="T3294" i="51"/>
  <c r="S3294" i="51"/>
  <c r="R3294" i="51"/>
  <c r="U3293" i="51"/>
  <c r="T3293" i="51"/>
  <c r="S3293" i="51"/>
  <c r="R3293" i="51"/>
  <c r="U3292" i="51"/>
  <c r="T3292" i="51"/>
  <c r="S3292" i="51"/>
  <c r="R3292" i="51"/>
  <c r="U3291" i="51"/>
  <c r="T3291" i="51"/>
  <c r="S3291" i="51"/>
  <c r="R3291" i="51"/>
  <c r="U3290" i="51"/>
  <c r="T3290" i="51"/>
  <c r="S3290" i="51"/>
  <c r="R3290" i="51"/>
  <c r="U3289" i="51"/>
  <c r="T3289" i="51"/>
  <c r="S3289" i="51"/>
  <c r="R3289" i="51"/>
  <c r="U3288" i="51"/>
  <c r="T3288" i="51"/>
  <c r="S3288" i="51"/>
  <c r="R3288" i="51"/>
  <c r="U3287" i="51"/>
  <c r="T3287" i="51"/>
  <c r="S3287" i="51"/>
  <c r="R3287" i="51"/>
  <c r="U3286" i="51"/>
  <c r="T3286" i="51"/>
  <c r="S3286" i="51"/>
  <c r="R3286" i="51"/>
  <c r="U3285" i="51"/>
  <c r="T3285" i="51"/>
  <c r="S3285" i="51"/>
  <c r="R3285" i="51"/>
  <c r="U3284" i="51"/>
  <c r="T3284" i="51"/>
  <c r="S3284" i="51"/>
  <c r="R3284" i="51"/>
  <c r="U3283" i="51"/>
  <c r="T3283" i="51"/>
  <c r="S3283" i="51"/>
  <c r="R3283" i="51"/>
  <c r="U3282" i="51"/>
  <c r="T3282" i="51"/>
  <c r="S3282" i="51"/>
  <c r="R3282" i="51"/>
  <c r="U3281" i="51"/>
  <c r="T3281" i="51"/>
  <c r="S3281" i="51"/>
  <c r="R3281" i="51"/>
  <c r="U3280" i="51"/>
  <c r="T3280" i="51"/>
  <c r="S3280" i="51"/>
  <c r="R3280" i="51"/>
  <c r="U3279" i="51"/>
  <c r="T3279" i="51"/>
  <c r="S3279" i="51"/>
  <c r="R3279" i="51"/>
  <c r="U3278" i="51"/>
  <c r="T3278" i="51"/>
  <c r="S3278" i="51"/>
  <c r="R3278" i="51"/>
  <c r="U3277" i="51"/>
  <c r="T3277" i="51"/>
  <c r="S3277" i="51"/>
  <c r="R3277" i="51"/>
  <c r="U3276" i="51"/>
  <c r="T3276" i="51"/>
  <c r="S3276" i="51"/>
  <c r="R3276" i="51"/>
  <c r="U3275" i="51"/>
  <c r="T3275" i="51"/>
  <c r="S3275" i="51"/>
  <c r="R3275" i="51"/>
  <c r="U3274" i="51"/>
  <c r="T3274" i="51"/>
  <c r="S3274" i="51"/>
  <c r="R3274" i="51"/>
  <c r="U3273" i="51"/>
  <c r="T3273" i="51"/>
  <c r="S3273" i="51"/>
  <c r="R3273" i="51"/>
  <c r="U3272" i="51"/>
  <c r="T3272" i="51"/>
  <c r="S3272" i="51"/>
  <c r="R3272" i="51"/>
  <c r="U3271" i="51"/>
  <c r="T3271" i="51"/>
  <c r="S3271" i="51"/>
  <c r="R3271" i="51"/>
  <c r="U3270" i="51"/>
  <c r="T3270" i="51"/>
  <c r="S3270" i="51"/>
  <c r="R3270" i="51"/>
  <c r="U3269" i="51"/>
  <c r="T3269" i="51"/>
  <c r="S3269" i="51"/>
  <c r="R3269" i="51"/>
  <c r="U3268" i="51"/>
  <c r="T3268" i="51"/>
  <c r="S3268" i="51"/>
  <c r="R3268" i="51"/>
  <c r="U3267" i="51"/>
  <c r="T3267" i="51"/>
  <c r="S3267" i="51"/>
  <c r="R3267" i="51"/>
  <c r="U3266" i="51"/>
  <c r="T3266" i="51"/>
  <c r="S3266" i="51"/>
  <c r="R3266" i="51"/>
  <c r="U3265" i="51"/>
  <c r="T3265" i="51"/>
  <c r="S3265" i="51"/>
  <c r="R3265" i="51"/>
  <c r="U3264" i="51"/>
  <c r="T3264" i="51"/>
  <c r="S3264" i="51"/>
  <c r="R3264" i="51"/>
  <c r="U3263" i="51"/>
  <c r="T3263" i="51"/>
  <c r="S3263" i="51"/>
  <c r="R3263" i="51"/>
  <c r="U3262" i="51"/>
  <c r="T3262" i="51"/>
  <c r="S3262" i="51"/>
  <c r="R3262" i="51"/>
  <c r="U3261" i="51"/>
  <c r="T3261" i="51"/>
  <c r="S3261" i="51"/>
  <c r="R3261" i="51"/>
  <c r="U3260" i="51"/>
  <c r="T3260" i="51"/>
  <c r="S3260" i="51"/>
  <c r="R3260" i="51"/>
  <c r="U3259" i="51"/>
  <c r="T3259" i="51"/>
  <c r="S3259" i="51"/>
  <c r="R3259" i="51"/>
  <c r="U3258" i="51"/>
  <c r="T3258" i="51"/>
  <c r="S3258" i="51"/>
  <c r="R3258" i="51"/>
  <c r="U3257" i="51"/>
  <c r="T3257" i="51"/>
  <c r="S3257" i="51"/>
  <c r="R3257" i="51"/>
  <c r="U3256" i="51"/>
  <c r="T3256" i="51"/>
  <c r="S3256" i="51"/>
  <c r="R3256" i="51"/>
  <c r="U3255" i="51"/>
  <c r="T3255" i="51"/>
  <c r="S3255" i="51"/>
  <c r="R3255" i="51"/>
  <c r="U3254" i="51"/>
  <c r="T3254" i="51"/>
  <c r="S3254" i="51"/>
  <c r="R3254" i="51"/>
  <c r="U3253" i="51"/>
  <c r="T3253" i="51"/>
  <c r="S3253" i="51"/>
  <c r="R3253" i="51"/>
  <c r="U3252" i="51"/>
  <c r="T3252" i="51"/>
  <c r="S3252" i="51"/>
  <c r="R3252" i="51"/>
  <c r="U3251" i="51"/>
  <c r="T3251" i="51"/>
  <c r="S3251" i="51"/>
  <c r="R3251" i="51"/>
  <c r="U3250" i="51"/>
  <c r="T3250" i="51"/>
  <c r="S3250" i="51"/>
  <c r="R3250" i="51"/>
  <c r="U3249" i="51"/>
  <c r="T3249" i="51"/>
  <c r="S3249" i="51"/>
  <c r="R3249" i="51"/>
  <c r="U3248" i="51"/>
  <c r="T3248" i="51"/>
  <c r="S3248" i="51"/>
  <c r="R3248" i="51"/>
  <c r="U3247" i="51"/>
  <c r="T3247" i="51"/>
  <c r="S3247" i="51"/>
  <c r="R3247" i="51"/>
  <c r="U3246" i="51"/>
  <c r="T3246" i="51"/>
  <c r="S3246" i="51"/>
  <c r="R3246" i="51"/>
  <c r="U3245" i="51"/>
  <c r="T3245" i="51"/>
  <c r="S3245" i="51"/>
  <c r="R3245" i="51"/>
  <c r="U3244" i="51"/>
  <c r="T3244" i="51"/>
  <c r="S3244" i="51"/>
  <c r="R3244" i="51"/>
  <c r="U3243" i="51"/>
  <c r="T3243" i="51"/>
  <c r="S3243" i="51"/>
  <c r="R3243" i="51"/>
  <c r="U3242" i="51"/>
  <c r="T3242" i="51"/>
  <c r="S3242" i="51"/>
  <c r="R3242" i="51"/>
  <c r="U3241" i="51"/>
  <c r="T3241" i="51"/>
  <c r="S3241" i="51"/>
  <c r="R3241" i="51"/>
  <c r="U3240" i="51"/>
  <c r="T3240" i="51"/>
  <c r="S3240" i="51"/>
  <c r="R3240" i="51"/>
  <c r="U3239" i="51"/>
  <c r="T3239" i="51"/>
  <c r="S3239" i="51"/>
  <c r="R3239" i="51"/>
  <c r="U3238" i="51"/>
  <c r="T3238" i="51"/>
  <c r="S3238" i="51"/>
  <c r="R3238" i="51"/>
  <c r="U3237" i="51"/>
  <c r="T3237" i="51"/>
  <c r="S3237" i="51"/>
  <c r="R3237" i="51"/>
  <c r="U3236" i="51"/>
  <c r="T3236" i="51"/>
  <c r="S3236" i="51"/>
  <c r="R3236" i="51"/>
  <c r="U3235" i="51"/>
  <c r="T3235" i="51"/>
  <c r="S3235" i="51"/>
  <c r="R3235" i="51"/>
  <c r="U3234" i="51"/>
  <c r="T3234" i="51"/>
  <c r="S3234" i="51"/>
  <c r="R3234" i="51"/>
  <c r="U3233" i="51"/>
  <c r="T3233" i="51"/>
  <c r="S3233" i="51"/>
  <c r="R3233" i="51"/>
  <c r="U3232" i="51"/>
  <c r="T3232" i="51"/>
  <c r="S3232" i="51"/>
  <c r="R3232" i="51"/>
  <c r="U3231" i="51"/>
  <c r="T3231" i="51"/>
  <c r="S3231" i="51"/>
  <c r="R3231" i="51"/>
  <c r="U3230" i="51"/>
  <c r="T3230" i="51"/>
  <c r="S3230" i="51"/>
  <c r="R3230" i="51"/>
  <c r="U3229" i="51"/>
  <c r="T3229" i="51"/>
  <c r="S3229" i="51"/>
  <c r="R3229" i="51"/>
  <c r="U3228" i="51"/>
  <c r="T3228" i="51"/>
  <c r="S3228" i="51"/>
  <c r="R3228" i="51"/>
  <c r="U3227" i="51"/>
  <c r="T3227" i="51"/>
  <c r="S3227" i="51"/>
  <c r="R3227" i="51"/>
  <c r="U3226" i="51"/>
  <c r="T3226" i="51"/>
  <c r="S3226" i="51"/>
  <c r="R3226" i="51"/>
  <c r="U3225" i="51"/>
  <c r="T3225" i="51"/>
  <c r="S3225" i="51"/>
  <c r="R3225" i="51"/>
  <c r="U3224" i="51"/>
  <c r="T3224" i="51"/>
  <c r="S3224" i="51"/>
  <c r="R3224" i="51"/>
  <c r="U3223" i="51"/>
  <c r="T3223" i="51"/>
  <c r="S3223" i="51"/>
  <c r="R3223" i="51"/>
  <c r="U3222" i="51"/>
  <c r="T3222" i="51"/>
  <c r="S3222" i="51"/>
  <c r="R3222" i="51"/>
  <c r="U3221" i="51"/>
  <c r="T3221" i="51"/>
  <c r="S3221" i="51"/>
  <c r="R3221" i="51"/>
  <c r="U3220" i="51"/>
  <c r="T3220" i="51"/>
  <c r="S3220" i="51"/>
  <c r="R3220" i="51"/>
  <c r="U3219" i="51"/>
  <c r="T3219" i="51"/>
  <c r="S3219" i="51"/>
  <c r="R3219" i="51"/>
  <c r="U3218" i="51"/>
  <c r="T3218" i="51"/>
  <c r="S3218" i="51"/>
  <c r="R3218" i="51"/>
  <c r="U3217" i="51"/>
  <c r="T3217" i="51"/>
  <c r="S3217" i="51"/>
  <c r="R3217" i="51"/>
  <c r="U3216" i="51"/>
  <c r="T3216" i="51"/>
  <c r="S3216" i="51"/>
  <c r="R3216" i="51"/>
  <c r="U3215" i="51"/>
  <c r="T3215" i="51"/>
  <c r="S3215" i="51"/>
  <c r="R3215" i="51"/>
  <c r="U3214" i="51"/>
  <c r="T3214" i="51"/>
  <c r="S3214" i="51"/>
  <c r="R3214" i="51"/>
  <c r="U3213" i="51"/>
  <c r="T3213" i="51"/>
  <c r="S3213" i="51"/>
  <c r="R3213" i="51"/>
  <c r="U3212" i="51"/>
  <c r="T3212" i="51"/>
  <c r="S3212" i="51"/>
  <c r="R3212" i="51"/>
  <c r="U3211" i="51"/>
  <c r="T3211" i="51"/>
  <c r="S3211" i="51"/>
  <c r="R3211" i="51"/>
  <c r="U3210" i="51"/>
  <c r="T3210" i="51"/>
  <c r="S3210" i="51"/>
  <c r="R3210" i="51"/>
  <c r="U3209" i="51"/>
  <c r="T3209" i="51"/>
  <c r="S3209" i="51"/>
  <c r="R3209" i="51"/>
  <c r="U3208" i="51"/>
  <c r="T3208" i="51"/>
  <c r="S3208" i="51"/>
  <c r="R3208" i="51"/>
  <c r="U3207" i="51"/>
  <c r="T3207" i="51"/>
  <c r="S3207" i="51"/>
  <c r="R3207" i="51"/>
  <c r="U3206" i="51"/>
  <c r="T3206" i="51"/>
  <c r="S3206" i="51"/>
  <c r="R3206" i="51"/>
  <c r="U3205" i="51"/>
  <c r="T3205" i="51"/>
  <c r="S3205" i="51"/>
  <c r="R3205" i="51"/>
  <c r="U3204" i="51"/>
  <c r="T3204" i="51"/>
  <c r="S3204" i="51"/>
  <c r="R3204" i="51"/>
  <c r="U3203" i="51"/>
  <c r="T3203" i="51"/>
  <c r="S3203" i="51"/>
  <c r="R3203" i="51"/>
  <c r="U3202" i="51"/>
  <c r="T3202" i="51"/>
  <c r="S3202" i="51"/>
  <c r="R3202" i="51"/>
  <c r="U3201" i="51"/>
  <c r="T3201" i="51"/>
  <c r="S3201" i="51"/>
  <c r="R3201" i="51"/>
  <c r="U3200" i="51"/>
  <c r="T3200" i="51"/>
  <c r="S3200" i="51"/>
  <c r="R3200" i="51"/>
  <c r="U3199" i="51"/>
  <c r="T3199" i="51"/>
  <c r="S3199" i="51"/>
  <c r="R3199" i="51"/>
  <c r="U3198" i="51"/>
  <c r="T3198" i="51"/>
  <c r="S3198" i="51"/>
  <c r="R3198" i="51"/>
  <c r="U3197" i="51"/>
  <c r="T3197" i="51"/>
  <c r="S3197" i="51"/>
  <c r="R3197" i="51"/>
  <c r="U3196" i="51"/>
  <c r="T3196" i="51"/>
  <c r="S3196" i="51"/>
  <c r="R3196" i="51"/>
  <c r="U3195" i="51"/>
  <c r="T3195" i="51"/>
  <c r="S3195" i="51"/>
  <c r="R3195" i="51"/>
  <c r="U3194" i="51"/>
  <c r="T3194" i="51"/>
  <c r="S3194" i="51"/>
  <c r="R3194" i="51"/>
  <c r="U3193" i="51"/>
  <c r="T3193" i="51"/>
  <c r="S3193" i="51"/>
  <c r="R3193" i="51"/>
  <c r="U3192" i="51"/>
  <c r="T3192" i="51"/>
  <c r="S3192" i="51"/>
  <c r="R3192" i="51"/>
  <c r="U3191" i="51"/>
  <c r="T3191" i="51"/>
  <c r="S3191" i="51"/>
  <c r="R3191" i="51"/>
  <c r="U3190" i="51"/>
  <c r="T3190" i="51"/>
  <c r="S3190" i="51"/>
  <c r="R3190" i="51"/>
  <c r="U3189" i="51"/>
  <c r="T3189" i="51"/>
  <c r="S3189" i="51"/>
  <c r="R3189" i="51"/>
  <c r="U3188" i="51"/>
  <c r="T3188" i="51"/>
  <c r="S3188" i="51"/>
  <c r="R3188" i="51"/>
  <c r="U3187" i="51"/>
  <c r="T3187" i="51"/>
  <c r="S3187" i="51"/>
  <c r="R3187" i="51"/>
  <c r="U3186" i="51"/>
  <c r="T3186" i="51"/>
  <c r="S3186" i="51"/>
  <c r="R3186" i="51"/>
  <c r="U3185" i="51"/>
  <c r="T3185" i="51"/>
  <c r="S3185" i="51"/>
  <c r="R3185" i="51"/>
  <c r="U3184" i="51"/>
  <c r="T3184" i="51"/>
  <c r="S3184" i="51"/>
  <c r="R3184" i="51"/>
  <c r="U3183" i="51"/>
  <c r="T3183" i="51"/>
  <c r="S3183" i="51"/>
  <c r="R3183" i="51"/>
  <c r="U3182" i="51"/>
  <c r="T3182" i="51"/>
  <c r="S3182" i="51"/>
  <c r="R3182" i="51"/>
  <c r="U3181" i="51"/>
  <c r="T3181" i="51"/>
  <c r="S3181" i="51"/>
  <c r="R3181" i="51"/>
  <c r="U3180" i="51"/>
  <c r="T3180" i="51"/>
  <c r="S3180" i="51"/>
  <c r="R3180" i="51"/>
  <c r="U3179" i="51"/>
  <c r="T3179" i="51"/>
  <c r="S3179" i="51"/>
  <c r="R3179" i="51"/>
  <c r="U3178" i="51"/>
  <c r="T3178" i="51"/>
  <c r="S3178" i="51"/>
  <c r="R3178" i="51"/>
  <c r="U3177" i="51"/>
  <c r="T3177" i="51"/>
  <c r="S3177" i="51"/>
  <c r="R3177" i="51"/>
  <c r="U3176" i="51"/>
  <c r="T3176" i="51"/>
  <c r="S3176" i="51"/>
  <c r="R3176" i="51"/>
  <c r="U3175" i="51"/>
  <c r="T3175" i="51"/>
  <c r="S3175" i="51"/>
  <c r="R3175" i="51"/>
  <c r="U3174" i="51"/>
  <c r="T3174" i="51"/>
  <c r="S3174" i="51"/>
  <c r="R3174" i="51"/>
  <c r="U3173" i="51"/>
  <c r="T3173" i="51"/>
  <c r="S3173" i="51"/>
  <c r="R3173" i="51"/>
  <c r="U3172" i="51"/>
  <c r="T3172" i="51"/>
  <c r="S3172" i="51"/>
  <c r="R3172" i="51"/>
  <c r="U3171" i="51"/>
  <c r="T3171" i="51"/>
  <c r="S3171" i="51"/>
  <c r="R3171" i="51"/>
  <c r="U3170" i="51"/>
  <c r="T3170" i="51"/>
  <c r="S3170" i="51"/>
  <c r="R3170" i="51"/>
  <c r="U3169" i="51"/>
  <c r="T3169" i="51"/>
  <c r="S3169" i="51"/>
  <c r="R3169" i="51"/>
  <c r="U3168" i="51"/>
  <c r="T3168" i="51"/>
  <c r="S3168" i="51"/>
  <c r="R3168" i="51"/>
  <c r="U3167" i="51"/>
  <c r="T3167" i="51"/>
  <c r="S3167" i="51"/>
  <c r="R3167" i="51"/>
  <c r="U3166" i="51"/>
  <c r="T3166" i="51"/>
  <c r="S3166" i="51"/>
  <c r="R3166" i="51"/>
  <c r="U3165" i="51"/>
  <c r="T3165" i="51"/>
  <c r="S3165" i="51"/>
  <c r="R3165" i="51"/>
  <c r="U3164" i="51"/>
  <c r="T3164" i="51"/>
  <c r="S3164" i="51"/>
  <c r="R3164" i="51"/>
  <c r="U3163" i="51"/>
  <c r="T3163" i="51"/>
  <c r="S3163" i="51"/>
  <c r="R3163" i="51"/>
  <c r="U3162" i="51"/>
  <c r="T3162" i="51"/>
  <c r="S3162" i="51"/>
  <c r="R3162" i="51"/>
  <c r="U3161" i="51"/>
  <c r="T3161" i="51"/>
  <c r="S3161" i="51"/>
  <c r="R3161" i="51"/>
  <c r="U3160" i="51"/>
  <c r="T3160" i="51"/>
  <c r="S3160" i="51"/>
  <c r="R3160" i="51"/>
  <c r="U3159" i="51"/>
  <c r="T3159" i="51"/>
  <c r="S3159" i="51"/>
  <c r="R3159" i="51"/>
  <c r="U3158" i="51"/>
  <c r="T3158" i="51"/>
  <c r="S3158" i="51"/>
  <c r="R3158" i="51"/>
  <c r="U3157" i="51"/>
  <c r="T3157" i="51"/>
  <c r="S3157" i="51"/>
  <c r="R3157" i="51"/>
  <c r="U3156" i="51"/>
  <c r="T3156" i="51"/>
  <c r="S3156" i="51"/>
  <c r="R3156" i="51"/>
  <c r="U3155" i="51"/>
  <c r="T3155" i="51"/>
  <c r="S3155" i="51"/>
  <c r="R3155" i="51"/>
  <c r="U3154" i="51"/>
  <c r="T3154" i="51"/>
  <c r="S3154" i="51"/>
  <c r="R3154" i="51"/>
  <c r="U3153" i="51"/>
  <c r="T3153" i="51"/>
  <c r="S3153" i="51"/>
  <c r="R3153" i="51"/>
  <c r="U3152" i="51"/>
  <c r="T3152" i="51"/>
  <c r="S3152" i="51"/>
  <c r="R3152" i="51"/>
  <c r="U3151" i="51"/>
  <c r="T3151" i="51"/>
  <c r="S3151" i="51"/>
  <c r="R3151" i="51"/>
  <c r="U3150" i="51"/>
  <c r="T3150" i="51"/>
  <c r="S3150" i="51"/>
  <c r="R3150" i="51"/>
  <c r="U3149" i="51"/>
  <c r="T3149" i="51"/>
  <c r="S3149" i="51"/>
  <c r="R3149" i="51"/>
  <c r="U3148" i="51"/>
  <c r="T3148" i="51"/>
  <c r="S3148" i="51"/>
  <c r="R3148" i="51"/>
  <c r="U3147" i="51"/>
  <c r="T3147" i="51"/>
  <c r="S3147" i="51"/>
  <c r="R3147" i="51"/>
  <c r="U3146" i="51"/>
  <c r="T3146" i="51"/>
  <c r="S3146" i="51"/>
  <c r="R3146" i="51"/>
  <c r="U3145" i="51"/>
  <c r="T3145" i="51"/>
  <c r="S3145" i="51"/>
  <c r="R3145" i="51"/>
  <c r="U3144" i="51"/>
  <c r="T3144" i="51"/>
  <c r="S3144" i="51"/>
  <c r="R3144" i="51"/>
  <c r="U3143" i="51"/>
  <c r="T3143" i="51"/>
  <c r="S3143" i="51"/>
  <c r="R3143" i="51"/>
  <c r="U3142" i="51"/>
  <c r="T3142" i="51"/>
  <c r="S3142" i="51"/>
  <c r="R3142" i="51"/>
  <c r="U3141" i="51"/>
  <c r="T3141" i="51"/>
  <c r="S3141" i="51"/>
  <c r="R3141" i="51"/>
  <c r="U3140" i="51"/>
  <c r="T3140" i="51"/>
  <c r="S3140" i="51"/>
  <c r="R3140" i="51"/>
  <c r="U3139" i="51"/>
  <c r="T3139" i="51"/>
  <c r="S3139" i="51"/>
  <c r="R3139" i="51"/>
  <c r="U3138" i="51"/>
  <c r="T3138" i="51"/>
  <c r="S3138" i="51"/>
  <c r="R3138" i="51"/>
  <c r="U3137" i="51"/>
  <c r="T3137" i="51"/>
  <c r="S3137" i="51"/>
  <c r="R3137" i="51"/>
  <c r="U3136" i="51"/>
  <c r="T3136" i="51"/>
  <c r="S3136" i="51"/>
  <c r="R3136" i="51"/>
  <c r="U3135" i="51"/>
  <c r="T3135" i="51"/>
  <c r="S3135" i="51"/>
  <c r="R3135" i="51"/>
  <c r="U3134" i="51"/>
  <c r="T3134" i="51"/>
  <c r="S3134" i="51"/>
  <c r="R3134" i="51"/>
  <c r="U3133" i="51"/>
  <c r="T3133" i="51"/>
  <c r="S3133" i="51"/>
  <c r="R3133" i="51"/>
  <c r="U3132" i="51"/>
  <c r="T3132" i="51"/>
  <c r="S3132" i="51"/>
  <c r="R3132" i="51"/>
  <c r="U3131" i="51"/>
  <c r="T3131" i="51"/>
  <c r="S3131" i="51"/>
  <c r="R3131" i="51"/>
  <c r="U3130" i="51"/>
  <c r="T3130" i="51"/>
  <c r="S3130" i="51"/>
  <c r="R3130" i="51"/>
  <c r="U3129" i="51"/>
  <c r="T3129" i="51"/>
  <c r="S3129" i="51"/>
  <c r="R3129" i="51"/>
  <c r="U3128" i="51"/>
  <c r="T3128" i="51"/>
  <c r="S3128" i="51"/>
  <c r="R3128" i="51"/>
  <c r="U3127" i="51"/>
  <c r="T3127" i="51"/>
  <c r="S3127" i="51"/>
  <c r="R3127" i="51"/>
  <c r="U3126" i="51"/>
  <c r="T3126" i="51"/>
  <c r="S3126" i="51"/>
  <c r="R3126" i="51"/>
  <c r="U3125" i="51"/>
  <c r="T3125" i="51"/>
  <c r="S3125" i="51"/>
  <c r="R3125" i="51"/>
  <c r="U3124" i="51"/>
  <c r="T3124" i="51"/>
  <c r="S3124" i="51"/>
  <c r="R3124" i="51"/>
  <c r="U3123" i="51"/>
  <c r="T3123" i="51"/>
  <c r="S3123" i="51"/>
  <c r="R3123" i="51"/>
  <c r="U3122" i="51"/>
  <c r="T3122" i="51"/>
  <c r="S3122" i="51"/>
  <c r="R3122" i="51"/>
  <c r="U3121" i="51"/>
  <c r="T3121" i="51"/>
  <c r="S3121" i="51"/>
  <c r="R3121" i="51"/>
  <c r="U3120" i="51"/>
  <c r="T3120" i="51"/>
  <c r="S3120" i="51"/>
  <c r="R3120" i="51"/>
  <c r="U3119" i="51"/>
  <c r="T3119" i="51"/>
  <c r="S3119" i="51"/>
  <c r="R3119" i="51"/>
  <c r="U3118" i="51"/>
  <c r="T3118" i="51"/>
  <c r="S3118" i="51"/>
  <c r="R3118" i="51"/>
  <c r="U3117" i="51"/>
  <c r="T3117" i="51"/>
  <c r="S3117" i="51"/>
  <c r="R3117" i="51"/>
  <c r="U3116" i="51"/>
  <c r="T3116" i="51"/>
  <c r="S3116" i="51"/>
  <c r="R3116" i="51"/>
  <c r="U3115" i="51"/>
  <c r="T3115" i="51"/>
  <c r="S3115" i="51"/>
  <c r="R3115" i="51"/>
  <c r="U3114" i="51"/>
  <c r="T3114" i="51"/>
  <c r="S3114" i="51"/>
  <c r="R3114" i="51"/>
  <c r="U3113" i="51"/>
  <c r="T3113" i="51"/>
  <c r="S3113" i="51"/>
  <c r="R3113" i="51"/>
  <c r="U3112" i="51"/>
  <c r="T3112" i="51"/>
  <c r="S3112" i="51"/>
  <c r="R3112" i="51"/>
  <c r="U3111" i="51"/>
  <c r="T3111" i="51"/>
  <c r="S3111" i="51"/>
  <c r="R3111" i="51"/>
  <c r="U3110" i="51"/>
  <c r="T3110" i="51"/>
  <c r="S3110" i="51"/>
  <c r="R3110" i="51"/>
  <c r="U3109" i="51"/>
  <c r="T3109" i="51"/>
  <c r="S3109" i="51"/>
  <c r="R3109" i="51"/>
  <c r="U3108" i="51"/>
  <c r="T3108" i="51"/>
  <c r="S3108" i="51"/>
  <c r="R3108" i="51"/>
  <c r="U3107" i="51"/>
  <c r="T3107" i="51"/>
  <c r="S3107" i="51"/>
  <c r="R3107" i="51"/>
  <c r="U3106" i="51"/>
  <c r="T3106" i="51"/>
  <c r="S3106" i="51"/>
  <c r="R3106" i="51"/>
  <c r="U3105" i="51"/>
  <c r="T3105" i="51"/>
  <c r="S3105" i="51"/>
  <c r="R3105" i="51"/>
  <c r="U3104" i="51"/>
  <c r="T3104" i="51"/>
  <c r="S3104" i="51"/>
  <c r="R3104" i="51"/>
  <c r="U3103" i="51"/>
  <c r="T3103" i="51"/>
  <c r="S3103" i="51"/>
  <c r="R3103" i="51"/>
  <c r="U3102" i="51"/>
  <c r="T3102" i="51"/>
  <c r="S3102" i="51"/>
  <c r="R3102" i="51"/>
  <c r="U3101" i="51"/>
  <c r="T3101" i="51"/>
  <c r="S3101" i="51"/>
  <c r="R3101" i="51"/>
  <c r="U3100" i="51"/>
  <c r="T3100" i="51"/>
  <c r="S3100" i="51"/>
  <c r="R3100" i="51"/>
  <c r="U3099" i="51"/>
  <c r="T3099" i="51"/>
  <c r="S3099" i="51"/>
  <c r="R3099" i="51"/>
  <c r="U3098" i="51"/>
  <c r="T3098" i="51"/>
  <c r="S3098" i="51"/>
  <c r="R3098" i="51"/>
  <c r="U3097" i="51"/>
  <c r="T3097" i="51"/>
  <c r="S3097" i="51"/>
  <c r="R3097" i="51"/>
  <c r="U3096" i="51"/>
  <c r="T3096" i="51"/>
  <c r="S3096" i="51"/>
  <c r="R3096" i="51"/>
  <c r="U3095" i="51"/>
  <c r="T3095" i="51"/>
  <c r="S3095" i="51"/>
  <c r="R3095" i="51"/>
  <c r="U3094" i="51"/>
  <c r="T3094" i="51"/>
  <c r="S3094" i="51"/>
  <c r="R3094" i="51"/>
  <c r="U3093" i="51"/>
  <c r="T3093" i="51"/>
  <c r="S3093" i="51"/>
  <c r="R3093" i="51"/>
  <c r="U3092" i="51"/>
  <c r="T3092" i="51"/>
  <c r="S3092" i="51"/>
  <c r="R3092" i="51"/>
  <c r="U3091" i="51"/>
  <c r="T3091" i="51"/>
  <c r="S3091" i="51"/>
  <c r="R3091" i="51"/>
  <c r="U3090" i="51"/>
  <c r="T3090" i="51"/>
  <c r="S3090" i="51"/>
  <c r="R3090" i="51"/>
  <c r="U3089" i="51"/>
  <c r="T3089" i="51"/>
  <c r="S3089" i="51"/>
  <c r="R3089" i="51"/>
  <c r="U3088" i="51"/>
  <c r="T3088" i="51"/>
  <c r="S3088" i="51"/>
  <c r="R3088" i="51"/>
  <c r="U3087" i="51"/>
  <c r="T3087" i="51"/>
  <c r="S3087" i="51"/>
  <c r="R3087" i="51"/>
  <c r="U3086" i="51"/>
  <c r="T3086" i="51"/>
  <c r="S3086" i="51"/>
  <c r="R3086" i="51"/>
  <c r="U3085" i="51"/>
  <c r="T3085" i="51"/>
  <c r="S3085" i="51"/>
  <c r="R3085" i="51"/>
  <c r="U3084" i="51"/>
  <c r="T3084" i="51"/>
  <c r="S3084" i="51"/>
  <c r="R3084" i="51"/>
  <c r="U3083" i="51"/>
  <c r="T3083" i="51"/>
  <c r="S3083" i="51"/>
  <c r="R3083" i="51"/>
  <c r="U3082" i="51"/>
  <c r="T3082" i="51"/>
  <c r="S3082" i="51"/>
  <c r="R3082" i="51"/>
  <c r="U3081" i="51"/>
  <c r="T3081" i="51"/>
  <c r="S3081" i="51"/>
  <c r="R3081" i="51"/>
  <c r="U3080" i="51"/>
  <c r="T3080" i="51"/>
  <c r="S3080" i="51"/>
  <c r="R3080" i="51"/>
  <c r="U3079" i="51"/>
  <c r="T3079" i="51"/>
  <c r="S3079" i="51"/>
  <c r="R3079" i="51"/>
  <c r="U3078" i="51"/>
  <c r="T3078" i="51"/>
  <c r="S3078" i="51"/>
  <c r="R3078" i="51"/>
  <c r="U3077" i="51"/>
  <c r="T3077" i="51"/>
  <c r="S3077" i="51"/>
  <c r="R3077" i="51"/>
  <c r="U3076" i="51"/>
  <c r="T3076" i="51"/>
  <c r="S3076" i="51"/>
  <c r="R3076" i="51"/>
  <c r="U3075" i="51"/>
  <c r="T3075" i="51"/>
  <c r="S3075" i="51"/>
  <c r="R3075" i="51"/>
  <c r="U3074" i="51"/>
  <c r="T3074" i="51"/>
  <c r="S3074" i="51"/>
  <c r="R3074" i="51"/>
  <c r="U3073" i="51"/>
  <c r="T3073" i="51"/>
  <c r="S3073" i="51"/>
  <c r="R3073" i="51"/>
  <c r="U3072" i="51"/>
  <c r="T3072" i="51"/>
  <c r="S3072" i="51"/>
  <c r="R3072" i="51"/>
  <c r="U3071" i="51"/>
  <c r="T3071" i="51"/>
  <c r="S3071" i="51"/>
  <c r="R3071" i="51"/>
  <c r="U3070" i="51"/>
  <c r="T3070" i="51"/>
  <c r="S3070" i="51"/>
  <c r="R3070" i="51"/>
  <c r="U3069" i="51"/>
  <c r="T3069" i="51"/>
  <c r="S3069" i="51"/>
  <c r="R3069" i="51"/>
  <c r="U3068" i="51"/>
  <c r="T3068" i="51"/>
  <c r="S3068" i="51"/>
  <c r="R3068" i="51"/>
  <c r="U3067" i="51"/>
  <c r="T3067" i="51"/>
  <c r="S3067" i="51"/>
  <c r="R3067" i="51"/>
  <c r="U3066" i="51"/>
  <c r="T3066" i="51"/>
  <c r="S3066" i="51"/>
  <c r="R3066" i="51"/>
  <c r="U3065" i="51"/>
  <c r="T3065" i="51"/>
  <c r="S3065" i="51"/>
  <c r="R3065" i="51"/>
  <c r="U3064" i="51"/>
  <c r="T3064" i="51"/>
  <c r="S3064" i="51"/>
  <c r="R3064" i="51"/>
  <c r="U3063" i="51"/>
  <c r="T3063" i="51"/>
  <c r="S3063" i="51"/>
  <c r="R3063" i="51"/>
  <c r="U3062" i="51"/>
  <c r="T3062" i="51"/>
  <c r="S3062" i="51"/>
  <c r="R3062" i="51"/>
  <c r="U3061" i="51"/>
  <c r="T3061" i="51"/>
  <c r="S3061" i="51"/>
  <c r="R3061" i="51"/>
  <c r="U3060" i="51"/>
  <c r="T3060" i="51"/>
  <c r="S3060" i="51"/>
  <c r="R3060" i="51"/>
  <c r="U3059" i="51"/>
  <c r="T3059" i="51"/>
  <c r="S3059" i="51"/>
  <c r="R3059" i="51"/>
  <c r="U3058" i="51"/>
  <c r="T3058" i="51"/>
  <c r="S3058" i="51"/>
  <c r="R3058" i="51"/>
  <c r="U3057" i="51"/>
  <c r="T3057" i="51"/>
  <c r="S3057" i="51"/>
  <c r="R3057" i="51"/>
  <c r="U3056" i="51"/>
  <c r="T3056" i="51"/>
  <c r="S3056" i="51"/>
  <c r="R3056" i="51"/>
  <c r="U3055" i="51"/>
  <c r="T3055" i="51"/>
  <c r="S3055" i="51"/>
  <c r="R3055" i="51"/>
  <c r="U3054" i="51"/>
  <c r="T3054" i="51"/>
  <c r="S3054" i="51"/>
  <c r="R3054" i="51"/>
  <c r="U3053" i="51"/>
  <c r="T3053" i="51"/>
  <c r="S3053" i="51"/>
  <c r="R3053" i="51"/>
  <c r="U3052" i="51"/>
  <c r="T3052" i="51"/>
  <c r="S3052" i="51"/>
  <c r="R3052" i="51"/>
  <c r="U3051" i="51"/>
  <c r="T3051" i="51"/>
  <c r="S3051" i="51"/>
  <c r="R3051" i="51"/>
  <c r="U3050" i="51"/>
  <c r="T3050" i="51"/>
  <c r="S3050" i="51"/>
  <c r="R3050" i="51"/>
  <c r="U3049" i="51"/>
  <c r="T3049" i="51"/>
  <c r="S3049" i="51"/>
  <c r="R3049" i="51"/>
  <c r="U3048" i="51"/>
  <c r="T3048" i="51"/>
  <c r="S3048" i="51"/>
  <c r="R3048" i="51"/>
  <c r="U3047" i="51"/>
  <c r="T3047" i="51"/>
  <c r="S3047" i="51"/>
  <c r="R3047" i="51"/>
  <c r="U3046" i="51"/>
  <c r="T3046" i="51"/>
  <c r="S3046" i="51"/>
  <c r="R3046" i="51"/>
  <c r="U3045" i="51"/>
  <c r="T3045" i="51"/>
  <c r="S3045" i="51"/>
  <c r="R3045" i="51"/>
  <c r="U3044" i="51"/>
  <c r="T3044" i="51"/>
  <c r="S3044" i="51"/>
  <c r="R3044" i="51"/>
  <c r="U3043" i="51"/>
  <c r="T3043" i="51"/>
  <c r="S3043" i="51"/>
  <c r="R3043" i="51"/>
  <c r="U3042" i="51"/>
  <c r="T3042" i="51"/>
  <c r="S3042" i="51"/>
  <c r="R3042" i="51"/>
  <c r="U3041" i="51"/>
  <c r="T3041" i="51"/>
  <c r="S3041" i="51"/>
  <c r="R3041" i="51"/>
  <c r="U3040" i="51"/>
  <c r="T3040" i="51"/>
  <c r="S3040" i="51"/>
  <c r="R3040" i="51"/>
  <c r="U3039" i="51"/>
  <c r="T3039" i="51"/>
  <c r="S3039" i="51"/>
  <c r="R3039" i="51"/>
  <c r="U3038" i="51"/>
  <c r="T3038" i="51"/>
  <c r="S3038" i="51"/>
  <c r="R3038" i="51"/>
  <c r="U3037" i="51"/>
  <c r="T3037" i="51"/>
  <c r="S3037" i="51"/>
  <c r="R3037" i="51"/>
  <c r="U3036" i="51"/>
  <c r="T3036" i="51"/>
  <c r="S3036" i="51"/>
  <c r="R3036" i="51"/>
  <c r="U3035" i="51"/>
  <c r="T3035" i="51"/>
  <c r="S3035" i="51"/>
  <c r="R3035" i="51"/>
  <c r="U3034" i="51"/>
  <c r="T3034" i="51"/>
  <c r="S3034" i="51"/>
  <c r="R3034" i="51"/>
  <c r="U3033" i="51"/>
  <c r="T3033" i="51"/>
  <c r="S3033" i="51"/>
  <c r="R3033" i="51"/>
  <c r="U3032" i="51"/>
  <c r="T3032" i="51"/>
  <c r="S3032" i="51"/>
  <c r="R3032" i="51"/>
  <c r="U3031" i="51"/>
  <c r="T3031" i="51"/>
  <c r="S3031" i="51"/>
  <c r="R3031" i="51"/>
  <c r="U3030" i="51"/>
  <c r="T3030" i="51"/>
  <c r="S3030" i="51"/>
  <c r="R3030" i="51"/>
  <c r="U3029" i="51"/>
  <c r="T3029" i="51"/>
  <c r="S3029" i="51"/>
  <c r="R3029" i="51"/>
  <c r="U3028" i="51"/>
  <c r="T3028" i="51"/>
  <c r="S3028" i="51"/>
  <c r="R3028" i="51"/>
  <c r="U3027" i="51"/>
  <c r="T3027" i="51"/>
  <c r="S3027" i="51"/>
  <c r="R3027" i="51"/>
  <c r="U3026" i="51"/>
  <c r="T3026" i="51"/>
  <c r="S3026" i="51"/>
  <c r="R3026" i="51"/>
  <c r="U3025" i="51"/>
  <c r="T3025" i="51"/>
  <c r="S3025" i="51"/>
  <c r="R3025" i="51"/>
  <c r="U3024" i="51"/>
  <c r="T3024" i="51"/>
  <c r="S3024" i="51"/>
  <c r="R3024" i="51"/>
  <c r="U3023" i="51"/>
  <c r="T3023" i="51"/>
  <c r="S3023" i="51"/>
  <c r="R3023" i="51"/>
  <c r="U3022" i="51"/>
  <c r="T3022" i="51"/>
  <c r="S3022" i="51"/>
  <c r="R3022" i="51"/>
  <c r="U3021" i="51"/>
  <c r="T3021" i="51"/>
  <c r="S3021" i="51"/>
  <c r="R3021" i="51"/>
  <c r="U3020" i="51"/>
  <c r="T3020" i="51"/>
  <c r="S3020" i="51"/>
  <c r="R3020" i="51"/>
  <c r="U3019" i="51"/>
  <c r="T3019" i="51"/>
  <c r="S3019" i="51"/>
  <c r="R3019" i="51"/>
  <c r="U3018" i="51"/>
  <c r="T3018" i="51"/>
  <c r="S3018" i="51"/>
  <c r="R3018" i="51"/>
  <c r="U3017" i="51"/>
  <c r="T3017" i="51"/>
  <c r="S3017" i="51"/>
  <c r="R3017" i="51"/>
  <c r="U3016" i="51"/>
  <c r="T3016" i="51"/>
  <c r="S3016" i="51"/>
  <c r="R3016" i="51"/>
  <c r="U3015" i="51"/>
  <c r="T3015" i="51"/>
  <c r="S3015" i="51"/>
  <c r="R3015" i="51"/>
  <c r="U3014" i="51"/>
  <c r="T3014" i="51"/>
  <c r="S3014" i="51"/>
  <c r="R3014" i="51"/>
  <c r="U3013" i="51"/>
  <c r="T3013" i="51"/>
  <c r="S3013" i="51"/>
  <c r="R3013" i="51"/>
  <c r="U3012" i="51"/>
  <c r="T3012" i="51"/>
  <c r="S3012" i="51"/>
  <c r="R3012" i="51"/>
  <c r="U3011" i="51"/>
  <c r="T3011" i="51"/>
  <c r="S3011" i="51"/>
  <c r="R3011" i="51"/>
  <c r="U3010" i="51"/>
  <c r="T3010" i="51"/>
  <c r="S3010" i="51"/>
  <c r="R3010" i="51"/>
  <c r="U3009" i="51"/>
  <c r="T3009" i="51"/>
  <c r="S3009" i="51"/>
  <c r="R3009" i="51"/>
  <c r="U3008" i="51"/>
  <c r="T3008" i="51"/>
  <c r="S3008" i="51"/>
  <c r="R3008" i="51"/>
  <c r="U3007" i="51"/>
  <c r="T3007" i="51"/>
  <c r="S3007" i="51"/>
  <c r="R3007" i="51"/>
  <c r="U3006" i="51"/>
  <c r="T3006" i="51"/>
  <c r="S3006" i="51"/>
  <c r="R3006" i="51"/>
  <c r="U3005" i="51"/>
  <c r="T3005" i="51"/>
  <c r="S3005" i="51"/>
  <c r="R3005" i="51"/>
  <c r="U3004" i="51"/>
  <c r="T3004" i="51"/>
  <c r="S3004" i="51"/>
  <c r="R3004" i="51"/>
  <c r="U3003" i="51"/>
  <c r="T3003" i="51"/>
  <c r="S3003" i="51"/>
  <c r="R3003" i="51"/>
  <c r="U3002" i="51"/>
  <c r="T3002" i="51"/>
  <c r="S3002" i="51"/>
  <c r="R3002" i="51"/>
  <c r="U3001" i="51"/>
  <c r="T3001" i="51"/>
  <c r="S3001" i="51"/>
  <c r="R3001" i="51"/>
  <c r="U3000" i="51"/>
  <c r="T3000" i="51"/>
  <c r="S3000" i="51"/>
  <c r="R3000" i="51"/>
  <c r="U2999" i="51"/>
  <c r="T2999" i="51"/>
  <c r="S2999" i="51"/>
  <c r="R2999" i="51"/>
  <c r="U2998" i="51"/>
  <c r="T2998" i="51"/>
  <c r="S2998" i="51"/>
  <c r="R2998" i="51"/>
  <c r="U2997" i="51"/>
  <c r="T2997" i="51"/>
  <c r="S2997" i="51"/>
  <c r="R2997" i="51"/>
  <c r="U2996" i="51"/>
  <c r="T2996" i="51"/>
  <c r="S2996" i="51"/>
  <c r="R2996" i="51"/>
  <c r="U2995" i="51"/>
  <c r="T2995" i="51"/>
  <c r="S2995" i="51"/>
  <c r="R2995" i="51"/>
  <c r="U2994" i="51"/>
  <c r="T2994" i="51"/>
  <c r="S2994" i="51"/>
  <c r="R2994" i="51"/>
  <c r="U2993" i="51"/>
  <c r="T2993" i="51"/>
  <c r="S2993" i="51"/>
  <c r="R2993" i="51"/>
  <c r="U2992" i="51"/>
  <c r="T2992" i="51"/>
  <c r="S2992" i="51"/>
  <c r="R2992" i="51"/>
  <c r="U2991" i="51"/>
  <c r="T2991" i="51"/>
  <c r="S2991" i="51"/>
  <c r="R2991" i="51"/>
  <c r="U2990" i="51"/>
  <c r="T2990" i="51"/>
  <c r="S2990" i="51"/>
  <c r="R2990" i="51"/>
  <c r="U2989" i="51"/>
  <c r="T2989" i="51"/>
  <c r="S2989" i="51"/>
  <c r="R2989" i="51"/>
  <c r="U2988" i="51"/>
  <c r="T2988" i="51"/>
  <c r="S2988" i="51"/>
  <c r="R2988" i="51"/>
  <c r="U2987" i="51"/>
  <c r="T2987" i="51"/>
  <c r="S2987" i="51"/>
  <c r="R2987" i="51"/>
  <c r="U2986" i="51"/>
  <c r="T2986" i="51"/>
  <c r="S2986" i="51"/>
  <c r="R2986" i="51"/>
  <c r="U2985" i="51"/>
  <c r="T2985" i="51"/>
  <c r="S2985" i="51"/>
  <c r="R2985" i="51"/>
  <c r="U2984" i="51"/>
  <c r="T2984" i="51"/>
  <c r="S2984" i="51"/>
  <c r="R2984" i="51"/>
  <c r="U2983" i="51"/>
  <c r="T2983" i="51"/>
  <c r="S2983" i="51"/>
  <c r="R2983" i="51"/>
  <c r="U2982" i="51"/>
  <c r="T2982" i="51"/>
  <c r="S2982" i="51"/>
  <c r="R2982" i="51"/>
  <c r="U2981" i="51"/>
  <c r="T2981" i="51"/>
  <c r="S2981" i="51"/>
  <c r="R2981" i="51"/>
  <c r="U2980" i="51"/>
  <c r="T2980" i="51"/>
  <c r="S2980" i="51"/>
  <c r="R2980" i="51"/>
  <c r="U2979" i="51"/>
  <c r="T2979" i="51"/>
  <c r="S2979" i="51"/>
  <c r="R2979" i="51"/>
  <c r="U2978" i="51"/>
  <c r="T2978" i="51"/>
  <c r="S2978" i="51"/>
  <c r="R2978" i="51"/>
  <c r="U2977" i="51"/>
  <c r="T2977" i="51"/>
  <c r="S2977" i="51"/>
  <c r="R2977" i="51"/>
  <c r="U2976" i="51"/>
  <c r="T2976" i="51"/>
  <c r="S2976" i="51"/>
  <c r="R2976" i="51"/>
  <c r="U2975" i="51"/>
  <c r="T2975" i="51"/>
  <c r="S2975" i="51"/>
  <c r="R2975" i="51"/>
  <c r="U2974" i="51"/>
  <c r="T2974" i="51"/>
  <c r="S2974" i="51"/>
  <c r="R2974" i="51"/>
  <c r="U2973" i="51"/>
  <c r="T2973" i="51"/>
  <c r="S2973" i="51"/>
  <c r="R2973" i="51"/>
  <c r="U2972" i="51"/>
  <c r="T2972" i="51"/>
  <c r="S2972" i="51"/>
  <c r="R2972" i="51"/>
  <c r="U2971" i="51"/>
  <c r="T2971" i="51"/>
  <c r="S2971" i="51"/>
  <c r="R2971" i="51"/>
  <c r="U2970" i="51"/>
  <c r="T2970" i="51"/>
  <c r="S2970" i="51"/>
  <c r="R2970" i="51"/>
  <c r="U2969" i="51"/>
  <c r="T2969" i="51"/>
  <c r="S2969" i="51"/>
  <c r="R2969" i="51"/>
  <c r="U2968" i="51"/>
  <c r="T2968" i="51"/>
  <c r="S2968" i="51"/>
  <c r="R2968" i="51"/>
  <c r="U2967" i="51"/>
  <c r="T2967" i="51"/>
  <c r="S2967" i="51"/>
  <c r="R2967" i="51"/>
  <c r="U2966" i="51"/>
  <c r="T2966" i="51"/>
  <c r="S2966" i="51"/>
  <c r="R2966" i="51"/>
  <c r="U2965" i="51"/>
  <c r="T2965" i="51"/>
  <c r="S2965" i="51"/>
  <c r="R2965" i="51"/>
  <c r="U2964" i="51"/>
  <c r="T2964" i="51"/>
  <c r="S2964" i="51"/>
  <c r="R2964" i="51"/>
  <c r="U2963" i="51"/>
  <c r="T2963" i="51"/>
  <c r="S2963" i="51"/>
  <c r="R2963" i="51"/>
  <c r="U2962" i="51"/>
  <c r="T2962" i="51"/>
  <c r="S2962" i="51"/>
  <c r="R2962" i="51"/>
  <c r="U2961" i="51"/>
  <c r="T2961" i="51"/>
  <c r="S2961" i="51"/>
  <c r="R2961" i="51"/>
  <c r="U2960" i="51"/>
  <c r="T2960" i="51"/>
  <c r="S2960" i="51"/>
  <c r="R2960" i="51"/>
  <c r="U2959" i="51"/>
  <c r="T2959" i="51"/>
  <c r="S2959" i="51"/>
  <c r="R2959" i="51"/>
  <c r="U2958" i="51"/>
  <c r="T2958" i="51"/>
  <c r="S2958" i="51"/>
  <c r="R2958" i="51"/>
  <c r="U2957" i="51"/>
  <c r="T2957" i="51"/>
  <c r="S2957" i="51"/>
  <c r="R2957" i="51"/>
  <c r="U2956" i="51"/>
  <c r="T2956" i="51"/>
  <c r="S2956" i="51"/>
  <c r="R2956" i="51"/>
  <c r="U2955" i="51"/>
  <c r="T2955" i="51"/>
  <c r="S2955" i="51"/>
  <c r="R2955" i="51"/>
  <c r="U2954" i="51"/>
  <c r="T2954" i="51"/>
  <c r="S2954" i="51"/>
  <c r="R2954" i="51"/>
  <c r="U2953" i="51"/>
  <c r="T2953" i="51"/>
  <c r="S2953" i="51"/>
  <c r="R2953" i="51"/>
  <c r="U2952" i="51"/>
  <c r="T2952" i="51"/>
  <c r="S2952" i="51"/>
  <c r="R2952" i="51"/>
  <c r="U2951" i="51"/>
  <c r="T2951" i="51"/>
  <c r="S2951" i="51"/>
  <c r="R2951" i="51"/>
  <c r="U2950" i="51"/>
  <c r="T2950" i="51"/>
  <c r="S2950" i="51"/>
  <c r="R2950" i="51"/>
  <c r="U2949" i="51"/>
  <c r="T2949" i="51"/>
  <c r="S2949" i="51"/>
  <c r="R2949" i="51"/>
  <c r="U2948" i="51"/>
  <c r="T2948" i="51"/>
  <c r="S2948" i="51"/>
  <c r="R2948" i="51"/>
  <c r="U2947" i="51"/>
  <c r="T2947" i="51"/>
  <c r="S2947" i="51"/>
  <c r="R2947" i="51"/>
  <c r="U2946" i="51"/>
  <c r="T2946" i="51"/>
  <c r="S2946" i="51"/>
  <c r="R2946" i="51"/>
  <c r="U2945" i="51"/>
  <c r="T2945" i="51"/>
  <c r="S2945" i="51"/>
  <c r="R2945" i="51"/>
  <c r="U2944" i="51"/>
  <c r="T2944" i="51"/>
  <c r="S2944" i="51"/>
  <c r="R2944" i="51"/>
  <c r="U2943" i="51"/>
  <c r="T2943" i="51"/>
  <c r="S2943" i="51"/>
  <c r="R2943" i="51"/>
  <c r="U2942" i="51"/>
  <c r="T2942" i="51"/>
  <c r="S2942" i="51"/>
  <c r="R2942" i="51"/>
  <c r="U2941" i="51"/>
  <c r="T2941" i="51"/>
  <c r="S2941" i="51"/>
  <c r="R2941" i="51"/>
  <c r="U2940" i="51"/>
  <c r="T2940" i="51"/>
  <c r="S2940" i="51"/>
  <c r="R2940" i="51"/>
  <c r="U2939" i="51"/>
  <c r="T2939" i="51"/>
  <c r="S2939" i="51"/>
  <c r="R2939" i="51"/>
  <c r="U2938" i="51"/>
  <c r="T2938" i="51"/>
  <c r="S2938" i="51"/>
  <c r="R2938" i="51"/>
  <c r="U2937" i="51"/>
  <c r="T2937" i="51"/>
  <c r="S2937" i="51"/>
  <c r="R2937" i="51"/>
  <c r="U2936" i="51"/>
  <c r="T2936" i="51"/>
  <c r="S2936" i="51"/>
  <c r="R2936" i="51"/>
  <c r="U2935" i="51"/>
  <c r="T2935" i="51"/>
  <c r="S2935" i="51"/>
  <c r="R2935" i="51"/>
  <c r="U2934" i="51"/>
  <c r="T2934" i="51"/>
  <c r="S2934" i="51"/>
  <c r="R2934" i="51"/>
  <c r="U2933" i="51"/>
  <c r="T2933" i="51"/>
  <c r="S2933" i="51"/>
  <c r="R2933" i="51"/>
  <c r="U2932" i="51"/>
  <c r="T2932" i="51"/>
  <c r="S2932" i="51"/>
  <c r="R2932" i="51"/>
  <c r="U2931" i="51"/>
  <c r="T2931" i="51"/>
  <c r="S2931" i="51"/>
  <c r="R2931" i="51"/>
  <c r="U2930" i="51"/>
  <c r="T2930" i="51"/>
  <c r="S2930" i="51"/>
  <c r="R2930" i="51"/>
  <c r="U2929" i="51"/>
  <c r="T2929" i="51"/>
  <c r="S2929" i="51"/>
  <c r="R2929" i="51"/>
  <c r="U2928" i="51"/>
  <c r="T2928" i="51"/>
  <c r="S2928" i="51"/>
  <c r="R2928" i="51"/>
  <c r="U2927" i="51"/>
  <c r="T2927" i="51"/>
  <c r="S2927" i="51"/>
  <c r="R2927" i="51"/>
  <c r="U2926" i="51"/>
  <c r="T2926" i="51"/>
  <c r="S2926" i="51"/>
  <c r="R2926" i="51"/>
  <c r="U2925" i="51"/>
  <c r="T2925" i="51"/>
  <c r="S2925" i="51"/>
  <c r="R2925" i="51"/>
  <c r="U2924" i="51"/>
  <c r="T2924" i="51"/>
  <c r="S2924" i="51"/>
  <c r="R2924" i="51"/>
  <c r="U2923" i="51"/>
  <c r="T2923" i="51"/>
  <c r="S2923" i="51"/>
  <c r="R2923" i="51"/>
  <c r="U2922" i="51"/>
  <c r="T2922" i="51"/>
  <c r="S2922" i="51"/>
  <c r="R2922" i="51"/>
  <c r="U2921" i="51"/>
  <c r="T2921" i="51"/>
  <c r="S2921" i="51"/>
  <c r="R2921" i="51"/>
  <c r="U2920" i="51"/>
  <c r="T2920" i="51"/>
  <c r="S2920" i="51"/>
  <c r="R2920" i="51"/>
  <c r="U2919" i="51"/>
  <c r="T2919" i="51"/>
  <c r="S2919" i="51"/>
  <c r="R2919" i="51"/>
  <c r="U2918" i="51"/>
  <c r="T2918" i="51"/>
  <c r="S2918" i="51"/>
  <c r="R2918" i="51"/>
  <c r="U2917" i="51"/>
  <c r="T2917" i="51"/>
  <c r="S2917" i="51"/>
  <c r="R2917" i="51"/>
  <c r="U2916" i="51"/>
  <c r="T2916" i="51"/>
  <c r="S2916" i="51"/>
  <c r="R2916" i="51"/>
  <c r="U2915" i="51"/>
  <c r="T2915" i="51"/>
  <c r="S2915" i="51"/>
  <c r="R2915" i="51"/>
  <c r="U2914" i="51"/>
  <c r="T2914" i="51"/>
  <c r="S2914" i="51"/>
  <c r="R2914" i="51"/>
  <c r="U2913" i="51"/>
  <c r="T2913" i="51"/>
  <c r="S2913" i="51"/>
  <c r="R2913" i="51"/>
  <c r="U2912" i="51"/>
  <c r="T2912" i="51"/>
  <c r="S2912" i="51"/>
  <c r="R2912" i="51"/>
  <c r="U2911" i="51"/>
  <c r="T2911" i="51"/>
  <c r="S2911" i="51"/>
  <c r="R2911" i="51"/>
  <c r="U2910" i="51"/>
  <c r="T2910" i="51"/>
  <c r="S2910" i="51"/>
  <c r="R2910" i="51"/>
  <c r="U2909" i="51"/>
  <c r="T2909" i="51"/>
  <c r="S2909" i="51"/>
  <c r="R2909" i="51"/>
  <c r="U2908" i="51"/>
  <c r="T2908" i="51"/>
  <c r="S2908" i="51"/>
  <c r="R2908" i="51"/>
  <c r="U2907" i="51"/>
  <c r="T2907" i="51"/>
  <c r="S2907" i="51"/>
  <c r="R2907" i="51"/>
  <c r="U2906" i="51"/>
  <c r="T2906" i="51"/>
  <c r="S2906" i="51"/>
  <c r="R2906" i="51"/>
  <c r="U2905" i="51"/>
  <c r="T2905" i="51"/>
  <c r="S2905" i="51"/>
  <c r="R2905" i="51"/>
  <c r="U2904" i="51"/>
  <c r="T2904" i="51"/>
  <c r="S2904" i="51"/>
  <c r="R2904" i="51"/>
  <c r="U2903" i="51"/>
  <c r="T2903" i="51"/>
  <c r="S2903" i="51"/>
  <c r="R2903" i="51"/>
  <c r="U2902" i="51"/>
  <c r="T2902" i="51"/>
  <c r="S2902" i="51"/>
  <c r="R2902" i="51"/>
  <c r="U2901" i="51"/>
  <c r="T2901" i="51"/>
  <c r="S2901" i="51"/>
  <c r="R2901" i="51"/>
  <c r="U2900" i="51"/>
  <c r="T2900" i="51"/>
  <c r="S2900" i="51"/>
  <c r="R2900" i="51"/>
  <c r="U2899" i="51"/>
  <c r="T2899" i="51"/>
  <c r="S2899" i="51"/>
  <c r="R2899" i="51"/>
  <c r="U2898" i="51"/>
  <c r="T2898" i="51"/>
  <c r="S2898" i="51"/>
  <c r="R2898" i="51"/>
  <c r="U2897" i="51"/>
  <c r="T2897" i="51"/>
  <c r="S2897" i="51"/>
  <c r="R2897" i="51"/>
  <c r="U2896" i="51"/>
  <c r="T2896" i="51"/>
  <c r="S2896" i="51"/>
  <c r="R2896" i="51"/>
  <c r="U2895" i="51"/>
  <c r="T2895" i="51"/>
  <c r="S2895" i="51"/>
  <c r="R2895" i="51"/>
  <c r="U2894" i="51"/>
  <c r="T2894" i="51"/>
  <c r="S2894" i="51"/>
  <c r="R2894" i="51"/>
  <c r="U2893" i="51"/>
  <c r="T2893" i="51"/>
  <c r="S2893" i="51"/>
  <c r="R2893" i="51"/>
  <c r="U2892" i="51"/>
  <c r="T2892" i="51"/>
  <c r="S2892" i="51"/>
  <c r="R2892" i="51"/>
  <c r="U2891" i="51"/>
  <c r="T2891" i="51"/>
  <c r="S2891" i="51"/>
  <c r="R2891" i="51"/>
  <c r="U2890" i="51"/>
  <c r="T2890" i="51"/>
  <c r="S2890" i="51"/>
  <c r="R2890" i="51"/>
  <c r="U2889" i="51"/>
  <c r="T2889" i="51"/>
  <c r="S2889" i="51"/>
  <c r="R2889" i="51"/>
  <c r="U2888" i="51"/>
  <c r="T2888" i="51"/>
  <c r="S2888" i="51"/>
  <c r="R2888" i="51"/>
  <c r="U2887" i="51"/>
  <c r="T2887" i="51"/>
  <c r="S2887" i="51"/>
  <c r="R2887" i="51"/>
  <c r="U2886" i="51"/>
  <c r="T2886" i="51"/>
  <c r="S2886" i="51"/>
  <c r="R2886" i="51"/>
  <c r="U2885" i="51"/>
  <c r="T2885" i="51"/>
  <c r="S2885" i="51"/>
  <c r="R2885" i="51"/>
  <c r="U2884" i="51"/>
  <c r="T2884" i="51"/>
  <c r="S2884" i="51"/>
  <c r="R2884" i="51"/>
  <c r="U2883" i="51"/>
  <c r="T2883" i="51"/>
  <c r="S2883" i="51"/>
  <c r="R2883" i="51"/>
  <c r="U2882" i="51"/>
  <c r="T2882" i="51"/>
  <c r="S2882" i="51"/>
  <c r="R2882" i="51"/>
  <c r="U2881" i="51"/>
  <c r="T2881" i="51"/>
  <c r="S2881" i="51"/>
  <c r="R2881" i="51"/>
  <c r="U2880" i="51"/>
  <c r="T2880" i="51"/>
  <c r="S2880" i="51"/>
  <c r="R2880" i="51"/>
  <c r="U2879" i="51"/>
  <c r="T2879" i="51"/>
  <c r="S2879" i="51"/>
  <c r="R2879" i="51"/>
  <c r="U2878" i="51"/>
  <c r="T2878" i="51"/>
  <c r="S2878" i="51"/>
  <c r="R2878" i="51"/>
  <c r="U2877" i="51"/>
  <c r="T2877" i="51"/>
  <c r="S2877" i="51"/>
  <c r="R2877" i="51"/>
  <c r="U2876" i="51"/>
  <c r="T2876" i="51"/>
  <c r="S2876" i="51"/>
  <c r="R2876" i="51"/>
  <c r="U2875" i="51"/>
  <c r="T2875" i="51"/>
  <c r="S2875" i="51"/>
  <c r="R2875" i="51"/>
  <c r="U2874" i="51"/>
  <c r="T2874" i="51"/>
  <c r="S2874" i="51"/>
  <c r="R2874" i="51"/>
  <c r="U2873" i="51"/>
  <c r="T2873" i="51"/>
  <c r="S2873" i="51"/>
  <c r="R2873" i="51"/>
  <c r="U2872" i="51"/>
  <c r="T2872" i="51"/>
  <c r="S2872" i="51"/>
  <c r="R2872" i="51"/>
  <c r="U2871" i="51"/>
  <c r="T2871" i="51"/>
  <c r="S2871" i="51"/>
  <c r="R2871" i="51"/>
  <c r="U2870" i="51"/>
  <c r="T2870" i="51"/>
  <c r="S2870" i="51"/>
  <c r="R2870" i="51"/>
  <c r="U2869" i="51"/>
  <c r="T2869" i="51"/>
  <c r="S2869" i="51"/>
  <c r="R2869" i="51"/>
  <c r="U2868" i="51"/>
  <c r="T2868" i="51"/>
  <c r="S2868" i="51"/>
  <c r="R2868" i="51"/>
  <c r="U2867" i="51"/>
  <c r="T2867" i="51"/>
  <c r="S2867" i="51"/>
  <c r="R2867" i="51"/>
  <c r="U2866" i="51"/>
  <c r="T2866" i="51"/>
  <c r="S2866" i="51"/>
  <c r="R2866" i="51"/>
  <c r="U2865" i="51"/>
  <c r="T2865" i="51"/>
  <c r="S2865" i="51"/>
  <c r="R2865" i="51"/>
  <c r="U2864" i="51"/>
  <c r="T2864" i="51"/>
  <c r="S2864" i="51"/>
  <c r="R2864" i="51"/>
  <c r="U2863" i="51"/>
  <c r="T2863" i="51"/>
  <c r="S2863" i="51"/>
  <c r="R2863" i="51"/>
  <c r="U2862" i="51"/>
  <c r="T2862" i="51"/>
  <c r="S2862" i="51"/>
  <c r="R2862" i="51"/>
  <c r="U2861" i="51"/>
  <c r="T2861" i="51"/>
  <c r="S2861" i="51"/>
  <c r="R2861" i="51"/>
  <c r="U2860" i="51"/>
  <c r="T2860" i="51"/>
  <c r="S2860" i="51"/>
  <c r="R2860" i="51"/>
  <c r="U2859" i="51"/>
  <c r="T2859" i="51"/>
  <c r="S2859" i="51"/>
  <c r="R2859" i="51"/>
  <c r="U2858" i="51"/>
  <c r="T2858" i="51"/>
  <c r="S2858" i="51"/>
  <c r="R2858" i="51"/>
  <c r="U2857" i="51"/>
  <c r="T2857" i="51"/>
  <c r="S2857" i="51"/>
  <c r="R2857" i="51"/>
  <c r="U2856" i="51"/>
  <c r="T2856" i="51"/>
  <c r="S2856" i="51"/>
  <c r="R2856" i="51"/>
  <c r="U2855" i="51"/>
  <c r="T2855" i="51"/>
  <c r="S2855" i="51"/>
  <c r="R2855" i="51"/>
  <c r="U2854" i="51"/>
  <c r="T2854" i="51"/>
  <c r="S2854" i="51"/>
  <c r="R2854" i="51"/>
  <c r="U2853" i="51"/>
  <c r="T2853" i="51"/>
  <c r="S2853" i="51"/>
  <c r="R2853" i="51"/>
  <c r="U2852" i="51"/>
  <c r="T2852" i="51"/>
  <c r="S2852" i="51"/>
  <c r="R2852" i="51"/>
  <c r="U2851" i="51"/>
  <c r="T2851" i="51"/>
  <c r="S2851" i="51"/>
  <c r="R2851" i="51"/>
  <c r="U2850" i="51"/>
  <c r="T2850" i="51"/>
  <c r="S2850" i="51"/>
  <c r="R2850" i="51"/>
  <c r="U2849" i="51"/>
  <c r="T2849" i="51"/>
  <c r="S2849" i="51"/>
  <c r="R2849" i="51"/>
  <c r="U2848" i="51"/>
  <c r="T2848" i="51"/>
  <c r="S2848" i="51"/>
  <c r="R2848" i="51"/>
  <c r="U2847" i="51"/>
  <c r="T2847" i="51"/>
  <c r="S2847" i="51"/>
  <c r="R2847" i="51"/>
  <c r="U2846" i="51"/>
  <c r="T2846" i="51"/>
  <c r="S2846" i="51"/>
  <c r="R2846" i="51"/>
  <c r="U2845" i="51"/>
  <c r="T2845" i="51"/>
  <c r="S2845" i="51"/>
  <c r="R2845" i="51"/>
  <c r="U2844" i="51"/>
  <c r="T2844" i="51"/>
  <c r="S2844" i="51"/>
  <c r="R2844" i="51"/>
  <c r="U2843" i="51"/>
  <c r="T2843" i="51"/>
  <c r="S2843" i="51"/>
  <c r="R2843" i="51"/>
  <c r="U2842" i="51"/>
  <c r="T2842" i="51"/>
  <c r="S2842" i="51"/>
  <c r="R2842" i="51"/>
  <c r="U2841" i="51"/>
  <c r="T2841" i="51"/>
  <c r="S2841" i="51"/>
  <c r="R2841" i="51"/>
  <c r="U2840" i="51"/>
  <c r="T2840" i="51"/>
  <c r="S2840" i="51"/>
  <c r="R2840" i="51"/>
  <c r="U2839" i="51"/>
  <c r="T2839" i="51"/>
  <c r="S2839" i="51"/>
  <c r="R2839" i="51"/>
  <c r="U2838" i="51"/>
  <c r="T2838" i="51"/>
  <c r="S2838" i="51"/>
  <c r="R2838" i="51"/>
  <c r="U2837" i="51"/>
  <c r="T2837" i="51"/>
  <c r="S2837" i="51"/>
  <c r="R2837" i="51"/>
  <c r="U2836" i="51"/>
  <c r="T2836" i="51"/>
  <c r="S2836" i="51"/>
  <c r="R2836" i="51"/>
  <c r="U2835" i="51"/>
  <c r="T2835" i="51"/>
  <c r="S2835" i="51"/>
  <c r="R2835" i="51"/>
  <c r="U2834" i="51"/>
  <c r="T2834" i="51"/>
  <c r="S2834" i="51"/>
  <c r="R2834" i="51"/>
  <c r="U2833" i="51"/>
  <c r="T2833" i="51"/>
  <c r="S2833" i="51"/>
  <c r="R2833" i="51"/>
  <c r="U2832" i="51"/>
  <c r="T2832" i="51"/>
  <c r="S2832" i="51"/>
  <c r="R2832" i="51"/>
  <c r="U2831" i="51"/>
  <c r="T2831" i="51"/>
  <c r="S2831" i="51"/>
  <c r="R2831" i="51"/>
  <c r="U2830" i="51"/>
  <c r="T2830" i="51"/>
  <c r="S2830" i="51"/>
  <c r="R2830" i="51"/>
  <c r="U2829" i="51"/>
  <c r="T2829" i="51"/>
  <c r="S2829" i="51"/>
  <c r="R2829" i="51"/>
  <c r="U2828" i="51"/>
  <c r="T2828" i="51"/>
  <c r="S2828" i="51"/>
  <c r="R2828" i="51"/>
  <c r="U2827" i="51"/>
  <c r="T2827" i="51"/>
  <c r="S2827" i="51"/>
  <c r="R2827" i="51"/>
  <c r="U2826" i="51"/>
  <c r="T2826" i="51"/>
  <c r="S2826" i="51"/>
  <c r="R2826" i="51"/>
  <c r="U2825" i="51"/>
  <c r="T2825" i="51"/>
  <c r="S2825" i="51"/>
  <c r="R2825" i="51"/>
  <c r="U2824" i="51"/>
  <c r="T2824" i="51"/>
  <c r="S2824" i="51"/>
  <c r="R2824" i="51"/>
  <c r="U2823" i="51"/>
  <c r="T2823" i="51"/>
  <c r="S2823" i="51"/>
  <c r="R2823" i="51"/>
  <c r="U2822" i="51"/>
  <c r="T2822" i="51"/>
  <c r="S2822" i="51"/>
  <c r="R2822" i="51"/>
  <c r="U2821" i="51"/>
  <c r="T2821" i="51"/>
  <c r="S2821" i="51"/>
  <c r="R2821" i="51"/>
  <c r="U2820" i="51"/>
  <c r="T2820" i="51"/>
  <c r="S2820" i="51"/>
  <c r="R2820" i="51"/>
  <c r="U2819" i="51"/>
  <c r="T2819" i="51"/>
  <c r="S2819" i="51"/>
  <c r="R2819" i="51"/>
  <c r="U2818" i="51"/>
  <c r="T2818" i="51"/>
  <c r="S2818" i="51"/>
  <c r="R2818" i="51"/>
  <c r="U2817" i="51"/>
  <c r="T2817" i="51"/>
  <c r="S2817" i="51"/>
  <c r="R2817" i="51"/>
  <c r="U2816" i="51"/>
  <c r="T2816" i="51"/>
  <c r="S2816" i="51"/>
  <c r="R2816" i="51"/>
  <c r="U2815" i="51"/>
  <c r="T2815" i="51"/>
  <c r="S2815" i="51"/>
  <c r="R2815" i="51"/>
  <c r="U2814" i="51"/>
  <c r="T2814" i="51"/>
  <c r="S2814" i="51"/>
  <c r="R2814" i="51"/>
  <c r="U2813" i="51"/>
  <c r="T2813" i="51"/>
  <c r="S2813" i="51"/>
  <c r="R2813" i="51"/>
  <c r="U2812" i="51"/>
  <c r="T2812" i="51"/>
  <c r="S2812" i="51"/>
  <c r="R2812" i="51"/>
  <c r="U2811" i="51"/>
  <c r="T2811" i="51"/>
  <c r="S2811" i="51"/>
  <c r="R2811" i="51"/>
  <c r="U2810" i="51"/>
  <c r="T2810" i="51"/>
  <c r="S2810" i="51"/>
  <c r="R2810" i="51"/>
  <c r="U2809" i="51"/>
  <c r="T2809" i="51"/>
  <c r="S2809" i="51"/>
  <c r="R2809" i="51"/>
  <c r="U2808" i="51"/>
  <c r="T2808" i="51"/>
  <c r="S2808" i="51"/>
  <c r="R2808" i="51"/>
  <c r="U2807" i="51"/>
  <c r="T2807" i="51"/>
  <c r="S2807" i="51"/>
  <c r="R2807" i="51"/>
  <c r="U2806" i="51"/>
  <c r="T2806" i="51"/>
  <c r="S2806" i="51"/>
  <c r="R2806" i="51"/>
  <c r="U2805" i="51"/>
  <c r="T2805" i="51"/>
  <c r="S2805" i="51"/>
  <c r="R2805" i="51"/>
  <c r="U2804" i="51"/>
  <c r="T2804" i="51"/>
  <c r="S2804" i="51"/>
  <c r="R2804" i="51"/>
  <c r="U2803" i="51"/>
  <c r="T2803" i="51"/>
  <c r="S2803" i="51"/>
  <c r="R2803" i="51"/>
  <c r="U2802" i="51"/>
  <c r="T2802" i="51"/>
  <c r="S2802" i="51"/>
  <c r="R2802" i="51"/>
  <c r="U2801" i="51"/>
  <c r="T2801" i="51"/>
  <c r="S2801" i="51"/>
  <c r="R2801" i="51"/>
  <c r="U2800" i="51"/>
  <c r="T2800" i="51"/>
  <c r="S2800" i="51"/>
  <c r="R2800" i="51"/>
  <c r="U2799" i="51"/>
  <c r="T2799" i="51"/>
  <c r="S2799" i="51"/>
  <c r="R2799" i="51"/>
  <c r="U2798" i="51"/>
  <c r="T2798" i="51"/>
  <c r="S2798" i="51"/>
  <c r="R2798" i="51"/>
  <c r="U2797" i="51"/>
  <c r="T2797" i="51"/>
  <c r="S2797" i="51"/>
  <c r="R2797" i="51"/>
  <c r="U2796" i="51"/>
  <c r="T2796" i="51"/>
  <c r="S2796" i="51"/>
  <c r="R2796" i="51"/>
  <c r="U2795" i="51"/>
  <c r="T2795" i="51"/>
  <c r="S2795" i="51"/>
  <c r="R2795" i="51"/>
  <c r="U2794" i="51"/>
  <c r="T2794" i="51"/>
  <c r="S2794" i="51"/>
  <c r="R2794" i="51"/>
  <c r="U2793" i="51"/>
  <c r="T2793" i="51"/>
  <c r="S2793" i="51"/>
  <c r="R2793" i="51"/>
  <c r="U2792" i="51"/>
  <c r="T2792" i="51"/>
  <c r="S2792" i="51"/>
  <c r="R2792" i="51"/>
  <c r="U2791" i="51"/>
  <c r="T2791" i="51"/>
  <c r="S2791" i="51"/>
  <c r="R2791" i="51"/>
  <c r="U2790" i="51"/>
  <c r="T2790" i="51"/>
  <c r="S2790" i="51"/>
  <c r="R2790" i="51"/>
  <c r="U2789" i="51"/>
  <c r="T2789" i="51"/>
  <c r="S2789" i="51"/>
  <c r="R2789" i="51"/>
  <c r="U2788" i="51"/>
  <c r="T2788" i="51"/>
  <c r="S2788" i="51"/>
  <c r="R2788" i="51"/>
  <c r="U2787" i="51"/>
  <c r="T2787" i="51"/>
  <c r="S2787" i="51"/>
  <c r="R2787" i="51"/>
  <c r="U2786" i="51"/>
  <c r="T2786" i="51"/>
  <c r="S2786" i="51"/>
  <c r="R2786" i="51"/>
  <c r="U2785" i="51"/>
  <c r="T2785" i="51"/>
  <c r="S2785" i="51"/>
  <c r="R2785" i="51"/>
  <c r="U2784" i="51"/>
  <c r="T2784" i="51"/>
  <c r="S2784" i="51"/>
  <c r="R2784" i="51"/>
  <c r="U2783" i="51"/>
  <c r="T2783" i="51"/>
  <c r="S2783" i="51"/>
  <c r="R2783" i="51"/>
  <c r="U2782" i="51"/>
  <c r="T2782" i="51"/>
  <c r="S2782" i="51"/>
  <c r="R2782" i="51"/>
  <c r="U2781" i="51"/>
  <c r="T2781" i="51"/>
  <c r="S2781" i="51"/>
  <c r="R2781" i="51"/>
  <c r="U2780" i="51"/>
  <c r="T2780" i="51"/>
  <c r="S2780" i="51"/>
  <c r="R2780" i="51"/>
  <c r="U2779" i="51"/>
  <c r="T2779" i="51"/>
  <c r="S2779" i="51"/>
  <c r="R2779" i="51"/>
  <c r="U2778" i="51"/>
  <c r="T2778" i="51"/>
  <c r="S2778" i="51"/>
  <c r="R2778" i="51"/>
  <c r="U2777" i="51"/>
  <c r="T2777" i="51"/>
  <c r="S2777" i="51"/>
  <c r="R2777" i="51"/>
  <c r="U2776" i="51"/>
  <c r="T2776" i="51"/>
  <c r="S2776" i="51"/>
  <c r="R2776" i="51"/>
  <c r="U2775" i="51"/>
  <c r="T2775" i="51"/>
  <c r="S2775" i="51"/>
  <c r="R2775" i="51"/>
  <c r="U2774" i="51"/>
  <c r="T2774" i="51"/>
  <c r="S2774" i="51"/>
  <c r="R2774" i="51"/>
  <c r="U2773" i="51"/>
  <c r="T2773" i="51"/>
  <c r="S2773" i="51"/>
  <c r="R2773" i="51"/>
  <c r="U2772" i="51"/>
  <c r="T2772" i="51"/>
  <c r="S2772" i="51"/>
  <c r="R2772" i="51"/>
  <c r="U2771" i="51"/>
  <c r="T2771" i="51"/>
  <c r="S2771" i="51"/>
  <c r="R2771" i="51"/>
  <c r="U2770" i="51"/>
  <c r="T2770" i="51"/>
  <c r="S2770" i="51"/>
  <c r="R2770" i="51"/>
  <c r="U2769" i="51"/>
  <c r="T2769" i="51"/>
  <c r="S2769" i="51"/>
  <c r="R2769" i="51"/>
  <c r="U2768" i="51"/>
  <c r="T2768" i="51"/>
  <c r="S2768" i="51"/>
  <c r="R2768" i="51"/>
  <c r="U2767" i="51"/>
  <c r="T2767" i="51"/>
  <c r="S2767" i="51"/>
  <c r="R2767" i="51"/>
  <c r="U2766" i="51"/>
  <c r="T2766" i="51"/>
  <c r="S2766" i="51"/>
  <c r="R2766" i="51"/>
  <c r="U2765" i="51"/>
  <c r="T2765" i="51"/>
  <c r="S2765" i="51"/>
  <c r="R2765" i="51"/>
  <c r="U2764" i="51"/>
  <c r="T2764" i="51"/>
  <c r="S2764" i="51"/>
  <c r="R2764" i="51"/>
  <c r="U2763" i="51"/>
  <c r="T2763" i="51"/>
  <c r="S2763" i="51"/>
  <c r="R2763" i="51"/>
  <c r="U2762" i="51"/>
  <c r="T2762" i="51"/>
  <c r="S2762" i="51"/>
  <c r="R2762" i="51"/>
  <c r="U2761" i="51"/>
  <c r="T2761" i="51"/>
  <c r="S2761" i="51"/>
  <c r="R2761" i="51"/>
  <c r="U2760" i="51"/>
  <c r="T2760" i="51"/>
  <c r="S2760" i="51"/>
  <c r="R2760" i="51"/>
  <c r="U2759" i="51"/>
  <c r="T2759" i="51"/>
  <c r="S2759" i="51"/>
  <c r="R2759" i="51"/>
  <c r="U2758" i="51"/>
  <c r="T2758" i="51"/>
  <c r="S2758" i="51"/>
  <c r="R2758" i="51"/>
  <c r="U2757" i="51"/>
  <c r="T2757" i="51"/>
  <c r="S2757" i="51"/>
  <c r="R2757" i="51"/>
  <c r="U2756" i="51"/>
  <c r="T2756" i="51"/>
  <c r="S2756" i="51"/>
  <c r="R2756" i="51"/>
  <c r="U2755" i="51"/>
  <c r="T2755" i="51"/>
  <c r="S2755" i="51"/>
  <c r="R2755" i="51"/>
  <c r="U2754" i="51"/>
  <c r="T2754" i="51"/>
  <c r="S2754" i="51"/>
  <c r="R2754" i="51"/>
  <c r="U2753" i="51"/>
  <c r="T2753" i="51"/>
  <c r="S2753" i="51"/>
  <c r="R2753" i="51"/>
  <c r="U2752" i="51"/>
  <c r="T2752" i="51"/>
  <c r="S2752" i="51"/>
  <c r="R2752" i="51"/>
  <c r="U2751" i="51"/>
  <c r="T2751" i="51"/>
  <c r="S2751" i="51"/>
  <c r="R2751" i="51"/>
  <c r="U2750" i="51"/>
  <c r="T2750" i="51"/>
  <c r="S2750" i="51"/>
  <c r="R2750" i="51"/>
  <c r="U2749" i="51"/>
  <c r="T2749" i="51"/>
  <c r="S2749" i="51"/>
  <c r="R2749" i="51"/>
  <c r="U2748" i="51"/>
  <c r="T2748" i="51"/>
  <c r="S2748" i="51"/>
  <c r="R2748" i="51"/>
  <c r="U2747" i="51"/>
  <c r="T2747" i="51"/>
  <c r="S2747" i="51"/>
  <c r="R2747" i="51"/>
  <c r="U2746" i="51"/>
  <c r="T2746" i="51"/>
  <c r="S2746" i="51"/>
  <c r="R2746" i="51"/>
  <c r="U2745" i="51"/>
  <c r="T2745" i="51"/>
  <c r="S2745" i="51"/>
  <c r="R2745" i="51"/>
  <c r="U2744" i="51"/>
  <c r="T2744" i="51"/>
  <c r="S2744" i="51"/>
  <c r="R2744" i="51"/>
  <c r="U2743" i="51"/>
  <c r="T2743" i="51"/>
  <c r="S2743" i="51"/>
  <c r="R2743" i="51"/>
  <c r="U2742" i="51"/>
  <c r="T2742" i="51"/>
  <c r="S2742" i="51"/>
  <c r="R2742" i="51"/>
  <c r="U2741" i="51"/>
  <c r="T2741" i="51"/>
  <c r="S2741" i="51"/>
  <c r="R2741" i="51"/>
  <c r="U2740" i="51"/>
  <c r="T2740" i="51"/>
  <c r="S2740" i="51"/>
  <c r="R2740" i="51"/>
  <c r="U2739" i="51"/>
  <c r="T2739" i="51"/>
  <c r="S2739" i="51"/>
  <c r="R2739" i="51"/>
  <c r="U2738" i="51"/>
  <c r="T2738" i="51"/>
  <c r="S2738" i="51"/>
  <c r="R2738" i="51"/>
  <c r="U2737" i="51"/>
  <c r="T2737" i="51"/>
  <c r="S2737" i="51"/>
  <c r="R2737" i="51"/>
  <c r="U2736" i="51"/>
  <c r="T2736" i="51"/>
  <c r="S2736" i="51"/>
  <c r="R2736" i="51"/>
  <c r="U2735" i="51"/>
  <c r="T2735" i="51"/>
  <c r="S2735" i="51"/>
  <c r="R2735" i="51"/>
  <c r="U2734" i="51"/>
  <c r="T2734" i="51"/>
  <c r="S2734" i="51"/>
  <c r="R2734" i="51"/>
  <c r="U2733" i="51"/>
  <c r="T2733" i="51"/>
  <c r="S2733" i="51"/>
  <c r="R2733" i="51"/>
  <c r="U2732" i="51"/>
  <c r="T2732" i="51"/>
  <c r="S2732" i="51"/>
  <c r="R2732" i="51"/>
  <c r="U2731" i="51"/>
  <c r="T2731" i="51"/>
  <c r="S2731" i="51"/>
  <c r="R2731" i="51"/>
  <c r="U2730" i="51"/>
  <c r="T2730" i="51"/>
  <c r="S2730" i="51"/>
  <c r="R2730" i="51"/>
  <c r="U2729" i="51"/>
  <c r="T2729" i="51"/>
  <c r="S2729" i="51"/>
  <c r="R2729" i="51"/>
  <c r="U2728" i="51"/>
  <c r="T2728" i="51"/>
  <c r="S2728" i="51"/>
  <c r="R2728" i="51"/>
  <c r="U2727" i="51"/>
  <c r="T2727" i="51"/>
  <c r="S2727" i="51"/>
  <c r="R2727" i="51"/>
  <c r="U2726" i="51"/>
  <c r="T2726" i="51"/>
  <c r="S2726" i="51"/>
  <c r="R2726" i="51"/>
  <c r="U2725" i="51"/>
  <c r="T2725" i="51"/>
  <c r="S2725" i="51"/>
  <c r="R2725" i="51"/>
  <c r="U2724" i="51"/>
  <c r="T2724" i="51"/>
  <c r="S2724" i="51"/>
  <c r="R2724" i="51"/>
  <c r="U2723" i="51"/>
  <c r="T2723" i="51"/>
  <c r="S2723" i="51"/>
  <c r="R2723" i="51"/>
  <c r="U2722" i="51"/>
  <c r="T2722" i="51"/>
  <c r="S2722" i="51"/>
  <c r="R2722" i="51"/>
  <c r="U2721" i="51"/>
  <c r="T2721" i="51"/>
  <c r="S2721" i="51"/>
  <c r="R2721" i="51"/>
  <c r="U2720" i="51"/>
  <c r="T2720" i="51"/>
  <c r="S2720" i="51"/>
  <c r="R2720" i="51"/>
  <c r="U2719" i="51"/>
  <c r="T2719" i="51"/>
  <c r="S2719" i="51"/>
  <c r="R2719" i="51"/>
  <c r="U2718" i="51"/>
  <c r="T2718" i="51"/>
  <c r="S2718" i="51"/>
  <c r="R2718" i="51"/>
  <c r="U2717" i="51"/>
  <c r="T2717" i="51"/>
  <c r="S2717" i="51"/>
  <c r="R2717" i="51"/>
  <c r="U2716" i="51"/>
  <c r="T2716" i="51"/>
  <c r="S2716" i="51"/>
  <c r="R2716" i="51"/>
  <c r="U2715" i="51"/>
  <c r="T2715" i="51"/>
  <c r="S2715" i="51"/>
  <c r="R2715" i="51"/>
  <c r="U2714" i="51"/>
  <c r="T2714" i="51"/>
  <c r="S2714" i="51"/>
  <c r="R2714" i="51"/>
  <c r="U2713" i="51"/>
  <c r="T2713" i="51"/>
  <c r="S2713" i="51"/>
  <c r="R2713" i="51"/>
  <c r="U2712" i="51"/>
  <c r="T2712" i="51"/>
  <c r="S2712" i="51"/>
  <c r="R2712" i="51"/>
  <c r="U2711" i="51"/>
  <c r="T2711" i="51"/>
  <c r="S2711" i="51"/>
  <c r="R2711" i="51"/>
  <c r="U2710" i="51"/>
  <c r="T2710" i="51"/>
  <c r="S2710" i="51"/>
  <c r="R2710" i="51"/>
  <c r="U2709" i="51"/>
  <c r="T2709" i="51"/>
  <c r="S2709" i="51"/>
  <c r="R2709" i="51"/>
  <c r="U2708" i="51"/>
  <c r="T2708" i="51"/>
  <c r="S2708" i="51"/>
  <c r="R2708" i="51"/>
  <c r="U2707" i="51"/>
  <c r="T2707" i="51"/>
  <c r="S2707" i="51"/>
  <c r="R2707" i="51"/>
  <c r="U2706" i="51"/>
  <c r="T2706" i="51"/>
  <c r="S2706" i="51"/>
  <c r="R2706" i="51"/>
  <c r="U2705" i="51"/>
  <c r="T2705" i="51"/>
  <c r="S2705" i="51"/>
  <c r="R2705" i="51"/>
  <c r="U2704" i="51"/>
  <c r="T2704" i="51"/>
  <c r="S2704" i="51"/>
  <c r="R2704" i="51"/>
  <c r="U2703" i="51"/>
  <c r="T2703" i="51"/>
  <c r="S2703" i="51"/>
  <c r="R2703" i="51"/>
  <c r="U2702" i="51"/>
  <c r="T2702" i="51"/>
  <c r="S2702" i="51"/>
  <c r="R2702" i="51"/>
  <c r="U2701" i="51"/>
  <c r="T2701" i="51"/>
  <c r="S2701" i="51"/>
  <c r="R2701" i="51"/>
  <c r="U2700" i="51"/>
  <c r="T2700" i="51"/>
  <c r="S2700" i="51"/>
  <c r="R2700" i="51"/>
  <c r="U2699" i="51"/>
  <c r="T2699" i="51"/>
  <c r="S2699" i="51"/>
  <c r="R2699" i="51"/>
  <c r="U2698" i="51"/>
  <c r="T2698" i="51"/>
  <c r="S2698" i="51"/>
  <c r="R2698" i="51"/>
  <c r="U2697" i="51"/>
  <c r="T2697" i="51"/>
  <c r="S2697" i="51"/>
  <c r="R2697" i="51"/>
  <c r="U2696" i="51"/>
  <c r="T2696" i="51"/>
  <c r="S2696" i="51"/>
  <c r="R2696" i="51"/>
  <c r="U2695" i="51"/>
  <c r="T2695" i="51"/>
  <c r="S2695" i="51"/>
  <c r="R2695" i="51"/>
  <c r="U2694" i="51"/>
  <c r="T2694" i="51"/>
  <c r="S2694" i="51"/>
  <c r="R2694" i="51"/>
  <c r="U2693" i="51"/>
  <c r="T2693" i="51"/>
  <c r="S2693" i="51"/>
  <c r="R2693" i="51"/>
  <c r="U2692" i="51"/>
  <c r="T2692" i="51"/>
  <c r="S2692" i="51"/>
  <c r="R2692" i="51"/>
  <c r="U2691" i="51"/>
  <c r="T2691" i="51"/>
  <c r="S2691" i="51"/>
  <c r="R2691" i="51"/>
  <c r="U2690" i="51"/>
  <c r="T2690" i="51"/>
  <c r="S2690" i="51"/>
  <c r="R2690" i="51"/>
  <c r="U2689" i="51"/>
  <c r="T2689" i="51"/>
  <c r="S2689" i="51"/>
  <c r="R2689" i="51"/>
  <c r="U2688" i="51"/>
  <c r="T2688" i="51"/>
  <c r="S2688" i="51"/>
  <c r="R2688" i="51"/>
  <c r="U2687" i="51"/>
  <c r="T2687" i="51"/>
  <c r="S2687" i="51"/>
  <c r="R2687" i="51"/>
  <c r="U2686" i="51"/>
  <c r="T2686" i="51"/>
  <c r="S2686" i="51"/>
  <c r="R2686" i="51"/>
  <c r="U2685" i="51"/>
  <c r="T2685" i="51"/>
  <c r="S2685" i="51"/>
  <c r="R2685" i="51"/>
  <c r="U2684" i="51"/>
  <c r="T2684" i="51"/>
  <c r="S2684" i="51"/>
  <c r="R2684" i="51"/>
  <c r="U2683" i="51"/>
  <c r="T2683" i="51"/>
  <c r="S2683" i="51"/>
  <c r="R2683" i="51"/>
  <c r="U2682" i="51"/>
  <c r="T2682" i="51"/>
  <c r="S2682" i="51"/>
  <c r="R2682" i="51"/>
  <c r="U2681" i="51"/>
  <c r="T2681" i="51"/>
  <c r="S2681" i="51"/>
  <c r="R2681" i="51"/>
  <c r="U2680" i="51"/>
  <c r="T2680" i="51"/>
  <c r="S2680" i="51"/>
  <c r="R2680" i="51"/>
  <c r="U2679" i="51"/>
  <c r="T2679" i="51"/>
  <c r="S2679" i="51"/>
  <c r="R2679" i="51"/>
  <c r="U2678" i="51"/>
  <c r="T2678" i="51"/>
  <c r="S2678" i="51"/>
  <c r="R2678" i="51"/>
  <c r="U2677" i="51"/>
  <c r="T2677" i="51"/>
  <c r="S2677" i="51"/>
  <c r="R2677" i="51"/>
  <c r="U2676" i="51"/>
  <c r="T2676" i="51"/>
  <c r="S2676" i="51"/>
  <c r="R2676" i="51"/>
  <c r="U2675" i="51"/>
  <c r="T2675" i="51"/>
  <c r="S2675" i="51"/>
  <c r="R2675" i="51"/>
  <c r="U2674" i="51"/>
  <c r="T2674" i="51"/>
  <c r="S2674" i="51"/>
  <c r="R2674" i="51"/>
  <c r="U2673" i="51"/>
  <c r="T2673" i="51"/>
  <c r="S2673" i="51"/>
  <c r="R2673" i="51"/>
  <c r="U2672" i="51"/>
  <c r="T2672" i="51"/>
  <c r="S2672" i="51"/>
  <c r="R2672" i="51"/>
  <c r="U2671" i="51"/>
  <c r="T2671" i="51"/>
  <c r="S2671" i="51"/>
  <c r="R2671" i="51"/>
  <c r="U2670" i="51"/>
  <c r="T2670" i="51"/>
  <c r="S2670" i="51"/>
  <c r="R2670" i="51"/>
  <c r="U2669" i="51"/>
  <c r="T2669" i="51"/>
  <c r="S2669" i="51"/>
  <c r="R2669" i="51"/>
  <c r="U2668" i="51"/>
  <c r="T2668" i="51"/>
  <c r="S2668" i="51"/>
  <c r="R2668" i="51"/>
  <c r="U2667" i="51"/>
  <c r="T2667" i="51"/>
  <c r="S2667" i="51"/>
  <c r="R2667" i="51"/>
  <c r="U2666" i="51"/>
  <c r="T2666" i="51"/>
  <c r="S2666" i="51"/>
  <c r="R2666" i="51"/>
  <c r="U2665" i="51"/>
  <c r="T2665" i="51"/>
  <c r="S2665" i="51"/>
  <c r="R2665" i="51"/>
  <c r="U2664" i="51"/>
  <c r="T2664" i="51"/>
  <c r="S2664" i="51"/>
  <c r="R2664" i="51"/>
  <c r="U2663" i="51"/>
  <c r="T2663" i="51"/>
  <c r="S2663" i="51"/>
  <c r="R2663" i="51"/>
  <c r="U2662" i="51"/>
  <c r="T2662" i="51"/>
  <c r="S2662" i="51"/>
  <c r="R2662" i="51"/>
  <c r="U2661" i="51"/>
  <c r="T2661" i="51"/>
  <c r="S2661" i="51"/>
  <c r="R2661" i="51"/>
  <c r="U2660" i="51"/>
  <c r="T2660" i="51"/>
  <c r="S2660" i="51"/>
  <c r="R2660" i="51"/>
  <c r="U2659" i="51"/>
  <c r="T2659" i="51"/>
  <c r="S2659" i="51"/>
  <c r="R2659" i="51"/>
  <c r="U2658" i="51"/>
  <c r="T2658" i="51"/>
  <c r="S2658" i="51"/>
  <c r="R2658" i="51"/>
  <c r="U2657" i="51"/>
  <c r="T2657" i="51"/>
  <c r="S2657" i="51"/>
  <c r="R2657" i="51"/>
  <c r="U2656" i="51"/>
  <c r="T2656" i="51"/>
  <c r="S2656" i="51"/>
  <c r="R2656" i="51"/>
  <c r="U2655" i="51"/>
  <c r="T2655" i="51"/>
  <c r="S2655" i="51"/>
  <c r="R2655" i="51"/>
  <c r="U2654" i="51"/>
  <c r="T2654" i="51"/>
  <c r="S2654" i="51"/>
  <c r="R2654" i="51"/>
  <c r="U2653" i="51"/>
  <c r="T2653" i="51"/>
  <c r="S2653" i="51"/>
  <c r="R2653" i="51"/>
  <c r="U2652" i="51"/>
  <c r="T2652" i="51"/>
  <c r="S2652" i="51"/>
  <c r="R2652" i="51"/>
  <c r="U2651" i="51"/>
  <c r="T2651" i="51"/>
  <c r="S2651" i="51"/>
  <c r="R2651" i="51"/>
  <c r="U2650" i="51"/>
  <c r="T2650" i="51"/>
  <c r="S2650" i="51"/>
  <c r="R2650" i="51"/>
  <c r="U2649" i="51"/>
  <c r="T2649" i="51"/>
  <c r="S2649" i="51"/>
  <c r="R2649" i="51"/>
  <c r="U2648" i="51"/>
  <c r="T2648" i="51"/>
  <c r="S2648" i="51"/>
  <c r="R2648" i="51"/>
  <c r="U2647" i="51"/>
  <c r="T2647" i="51"/>
  <c r="S2647" i="51"/>
  <c r="R2647" i="51"/>
  <c r="U2646" i="51"/>
  <c r="T2646" i="51"/>
  <c r="S2646" i="51"/>
  <c r="R2646" i="51"/>
  <c r="U2645" i="51"/>
  <c r="T2645" i="51"/>
  <c r="S2645" i="51"/>
  <c r="R2645" i="51"/>
  <c r="U2644" i="51"/>
  <c r="T2644" i="51"/>
  <c r="S2644" i="51"/>
  <c r="R2644" i="51"/>
  <c r="U2643" i="51"/>
  <c r="T2643" i="51"/>
  <c r="S2643" i="51"/>
  <c r="R2643" i="51"/>
  <c r="U2642" i="51"/>
  <c r="T2642" i="51"/>
  <c r="S2642" i="51"/>
  <c r="R2642" i="51"/>
  <c r="U2641" i="51"/>
  <c r="T2641" i="51"/>
  <c r="S2641" i="51"/>
  <c r="R2641" i="51"/>
  <c r="U2640" i="51"/>
  <c r="T2640" i="51"/>
  <c r="S2640" i="51"/>
  <c r="R2640" i="51"/>
  <c r="U2639" i="51"/>
  <c r="T2639" i="51"/>
  <c r="S2639" i="51"/>
  <c r="R2639" i="51"/>
  <c r="U2638" i="51"/>
  <c r="T2638" i="51"/>
  <c r="S2638" i="51"/>
  <c r="R2638" i="51"/>
  <c r="U2637" i="51"/>
  <c r="T2637" i="51"/>
  <c r="S2637" i="51"/>
  <c r="R2637" i="51"/>
  <c r="U2636" i="51"/>
  <c r="T2636" i="51"/>
  <c r="S2636" i="51"/>
  <c r="R2636" i="51"/>
  <c r="U2635" i="51"/>
  <c r="T2635" i="51"/>
  <c r="S2635" i="51"/>
  <c r="R2635" i="51"/>
  <c r="U2634" i="51"/>
  <c r="T2634" i="51"/>
  <c r="S2634" i="51"/>
  <c r="R2634" i="51"/>
  <c r="U2633" i="51"/>
  <c r="T2633" i="51"/>
  <c r="S2633" i="51"/>
  <c r="R2633" i="51"/>
  <c r="U2632" i="51"/>
  <c r="T2632" i="51"/>
  <c r="S2632" i="51"/>
  <c r="R2632" i="51"/>
  <c r="U2631" i="51"/>
  <c r="T2631" i="51"/>
  <c r="S2631" i="51"/>
  <c r="R2631" i="51"/>
  <c r="U2630" i="51"/>
  <c r="T2630" i="51"/>
  <c r="S2630" i="51"/>
  <c r="R2630" i="51"/>
  <c r="U2629" i="51"/>
  <c r="T2629" i="51"/>
  <c r="S2629" i="51"/>
  <c r="R2629" i="51"/>
  <c r="U2628" i="51"/>
  <c r="T2628" i="51"/>
  <c r="S2628" i="51"/>
  <c r="R2628" i="51"/>
  <c r="U2627" i="51"/>
  <c r="T2627" i="51"/>
  <c r="S2627" i="51"/>
  <c r="R2627" i="51"/>
  <c r="U2626" i="51"/>
  <c r="T2626" i="51"/>
  <c r="S2626" i="51"/>
  <c r="R2626" i="51"/>
  <c r="U2625" i="51"/>
  <c r="T2625" i="51"/>
  <c r="S2625" i="51"/>
  <c r="R2625" i="51"/>
  <c r="U2624" i="51"/>
  <c r="T2624" i="51"/>
  <c r="S2624" i="51"/>
  <c r="R2624" i="51"/>
  <c r="U2623" i="51"/>
  <c r="T2623" i="51"/>
  <c r="S2623" i="51"/>
  <c r="R2623" i="51"/>
  <c r="U2622" i="51"/>
  <c r="T2622" i="51"/>
  <c r="S2622" i="51"/>
  <c r="R2622" i="51"/>
  <c r="U2621" i="51"/>
  <c r="T2621" i="51"/>
  <c r="S2621" i="51"/>
  <c r="R2621" i="51"/>
  <c r="U2620" i="51"/>
  <c r="T2620" i="51"/>
  <c r="S2620" i="51"/>
  <c r="R2620" i="51"/>
  <c r="U2619" i="51"/>
  <c r="T2619" i="51"/>
  <c r="S2619" i="51"/>
  <c r="R2619" i="51"/>
  <c r="U2618" i="51"/>
  <c r="T2618" i="51"/>
  <c r="S2618" i="51"/>
  <c r="R2618" i="51"/>
  <c r="U2617" i="51"/>
  <c r="T2617" i="51"/>
  <c r="S2617" i="51"/>
  <c r="R2617" i="51"/>
  <c r="U2616" i="51"/>
  <c r="T2616" i="51"/>
  <c r="S2616" i="51"/>
  <c r="R2616" i="51"/>
  <c r="U2615" i="51"/>
  <c r="T2615" i="51"/>
  <c r="S2615" i="51"/>
  <c r="R2615" i="51"/>
  <c r="U2614" i="51"/>
  <c r="T2614" i="51"/>
  <c r="S2614" i="51"/>
  <c r="R2614" i="51"/>
  <c r="U2613" i="51"/>
  <c r="T2613" i="51"/>
  <c r="S2613" i="51"/>
  <c r="R2613" i="51"/>
  <c r="U2612" i="51"/>
  <c r="T2612" i="51"/>
  <c r="S2612" i="51"/>
  <c r="R2612" i="51"/>
  <c r="U2611" i="51"/>
  <c r="T2611" i="51"/>
  <c r="S2611" i="51"/>
  <c r="R2611" i="51"/>
  <c r="U2610" i="51"/>
  <c r="T2610" i="51"/>
  <c r="S2610" i="51"/>
  <c r="R2610" i="51"/>
  <c r="U2609" i="51"/>
  <c r="T2609" i="51"/>
  <c r="S2609" i="51"/>
  <c r="R2609" i="51"/>
  <c r="U2608" i="51"/>
  <c r="T2608" i="51"/>
  <c r="S2608" i="51"/>
  <c r="R2608" i="51"/>
  <c r="U2607" i="51"/>
  <c r="T2607" i="51"/>
  <c r="S2607" i="51"/>
  <c r="R2607" i="51"/>
  <c r="U2606" i="51"/>
  <c r="T2606" i="51"/>
  <c r="S2606" i="51"/>
  <c r="R2606" i="51"/>
  <c r="U2605" i="51"/>
  <c r="T2605" i="51"/>
  <c r="S2605" i="51"/>
  <c r="R2605" i="51"/>
  <c r="U2604" i="51"/>
  <c r="T2604" i="51"/>
  <c r="S2604" i="51"/>
  <c r="R2604" i="51"/>
  <c r="U2603" i="51"/>
  <c r="T2603" i="51"/>
  <c r="S2603" i="51"/>
  <c r="R2603" i="51"/>
  <c r="U2602" i="51"/>
  <c r="T2602" i="51"/>
  <c r="S2602" i="51"/>
  <c r="R2602" i="51"/>
  <c r="U2601" i="51"/>
  <c r="T2601" i="51"/>
  <c r="S2601" i="51"/>
  <c r="R2601" i="51"/>
  <c r="U2600" i="51"/>
  <c r="T2600" i="51"/>
  <c r="S2600" i="51"/>
  <c r="R2600" i="51"/>
  <c r="U2599" i="51"/>
  <c r="T2599" i="51"/>
  <c r="S2599" i="51"/>
  <c r="R2599" i="51"/>
  <c r="U2598" i="51"/>
  <c r="T2598" i="51"/>
  <c r="S2598" i="51"/>
  <c r="R2598" i="51"/>
  <c r="U2597" i="51"/>
  <c r="T2597" i="51"/>
  <c r="S2597" i="51"/>
  <c r="R2597" i="51"/>
  <c r="U2596" i="51"/>
  <c r="T2596" i="51"/>
  <c r="S2596" i="51"/>
  <c r="R2596" i="51"/>
  <c r="U2595" i="51"/>
  <c r="T2595" i="51"/>
  <c r="S2595" i="51"/>
  <c r="R2595" i="51"/>
  <c r="U2594" i="51"/>
  <c r="T2594" i="51"/>
  <c r="S2594" i="51"/>
  <c r="R2594" i="51"/>
  <c r="U2593" i="51"/>
  <c r="T2593" i="51"/>
  <c r="S2593" i="51"/>
  <c r="R2593" i="51"/>
  <c r="U2592" i="51"/>
  <c r="T2592" i="51"/>
  <c r="S2592" i="51"/>
  <c r="R2592" i="51"/>
  <c r="U2591" i="51"/>
  <c r="T2591" i="51"/>
  <c r="S2591" i="51"/>
  <c r="R2591" i="51"/>
  <c r="U2590" i="51"/>
  <c r="T2590" i="51"/>
  <c r="S2590" i="51"/>
  <c r="R2590" i="51"/>
  <c r="U2589" i="51"/>
  <c r="T2589" i="51"/>
  <c r="S2589" i="51"/>
  <c r="R2589" i="51"/>
  <c r="U2588" i="51"/>
  <c r="T2588" i="51"/>
  <c r="S2588" i="51"/>
  <c r="R2588" i="51"/>
  <c r="U2587" i="51"/>
  <c r="T2587" i="51"/>
  <c r="S2587" i="51"/>
  <c r="R2587" i="51"/>
  <c r="U2586" i="51"/>
  <c r="T2586" i="51"/>
  <c r="S2586" i="51"/>
  <c r="R2586" i="51"/>
  <c r="U2585" i="51"/>
  <c r="T2585" i="51"/>
  <c r="S2585" i="51"/>
  <c r="R2585" i="51"/>
  <c r="U2584" i="51"/>
  <c r="T2584" i="51"/>
  <c r="S2584" i="51"/>
  <c r="R2584" i="51"/>
  <c r="U2583" i="51"/>
  <c r="T2583" i="51"/>
  <c r="S2583" i="51"/>
  <c r="R2583" i="51"/>
  <c r="U2582" i="51"/>
  <c r="T2582" i="51"/>
  <c r="S2582" i="51"/>
  <c r="R2582" i="51"/>
  <c r="U2581" i="51"/>
  <c r="T2581" i="51"/>
  <c r="S2581" i="51"/>
  <c r="R2581" i="51"/>
  <c r="U2580" i="51"/>
  <c r="T2580" i="51"/>
  <c r="S2580" i="51"/>
  <c r="R2580" i="51"/>
  <c r="U2579" i="51"/>
  <c r="T2579" i="51"/>
  <c r="S2579" i="51"/>
  <c r="R2579" i="51"/>
  <c r="U2578" i="51"/>
  <c r="T2578" i="51"/>
  <c r="S2578" i="51"/>
  <c r="R2578" i="51"/>
  <c r="U2577" i="51"/>
  <c r="T2577" i="51"/>
  <c r="S2577" i="51"/>
  <c r="R2577" i="51"/>
  <c r="U2576" i="51"/>
  <c r="T2576" i="51"/>
  <c r="S2576" i="51"/>
  <c r="R2576" i="51"/>
  <c r="U2575" i="51"/>
  <c r="T2575" i="51"/>
  <c r="S2575" i="51"/>
  <c r="R2575" i="51"/>
  <c r="U2574" i="51"/>
  <c r="T2574" i="51"/>
  <c r="S2574" i="51"/>
  <c r="R2574" i="51"/>
  <c r="U2573" i="51"/>
  <c r="T2573" i="51"/>
  <c r="S2573" i="51"/>
  <c r="R2573" i="51"/>
  <c r="U2572" i="51"/>
  <c r="T2572" i="51"/>
  <c r="S2572" i="51"/>
  <c r="R2572" i="51"/>
  <c r="U2571" i="51"/>
  <c r="T2571" i="51"/>
  <c r="S2571" i="51"/>
  <c r="R2571" i="51"/>
  <c r="U2570" i="51"/>
  <c r="T2570" i="51"/>
  <c r="S2570" i="51"/>
  <c r="R2570" i="51"/>
  <c r="U2569" i="51"/>
  <c r="T2569" i="51"/>
  <c r="S2569" i="51"/>
  <c r="R2569" i="51"/>
  <c r="U2568" i="51"/>
  <c r="T2568" i="51"/>
  <c r="S2568" i="51"/>
  <c r="R2568" i="51"/>
  <c r="U2567" i="51"/>
  <c r="T2567" i="51"/>
  <c r="S2567" i="51"/>
  <c r="R2567" i="51"/>
  <c r="U2566" i="51"/>
  <c r="T2566" i="51"/>
  <c r="S2566" i="51"/>
  <c r="R2566" i="51"/>
  <c r="U2565" i="51"/>
  <c r="T2565" i="51"/>
  <c r="S2565" i="51"/>
  <c r="R2565" i="51"/>
  <c r="U2564" i="51"/>
  <c r="T2564" i="51"/>
  <c r="S2564" i="51"/>
  <c r="R2564" i="51"/>
  <c r="U2563" i="51"/>
  <c r="T2563" i="51"/>
  <c r="S2563" i="51"/>
  <c r="R2563" i="51"/>
  <c r="U2562" i="51"/>
  <c r="T2562" i="51"/>
  <c r="S2562" i="51"/>
  <c r="R2562" i="51"/>
  <c r="U2561" i="51"/>
  <c r="T2561" i="51"/>
  <c r="S2561" i="51"/>
  <c r="R2561" i="51"/>
  <c r="U2560" i="51"/>
  <c r="T2560" i="51"/>
  <c r="S2560" i="51"/>
  <c r="R2560" i="51"/>
  <c r="U2559" i="51"/>
  <c r="T2559" i="51"/>
  <c r="S2559" i="51"/>
  <c r="R2559" i="51"/>
  <c r="U2558" i="51"/>
  <c r="T2558" i="51"/>
  <c r="S2558" i="51"/>
  <c r="R2558" i="51"/>
  <c r="U2557" i="51"/>
  <c r="T2557" i="51"/>
  <c r="S2557" i="51"/>
  <c r="R2557" i="51"/>
  <c r="U2556" i="51"/>
  <c r="T2556" i="51"/>
  <c r="S2556" i="51"/>
  <c r="R2556" i="51"/>
  <c r="U2555" i="51"/>
  <c r="T2555" i="51"/>
  <c r="S2555" i="51"/>
  <c r="R2555" i="51"/>
  <c r="U2554" i="51"/>
  <c r="T2554" i="51"/>
  <c r="S2554" i="51"/>
  <c r="R2554" i="51"/>
  <c r="U2553" i="51"/>
  <c r="T2553" i="51"/>
  <c r="S2553" i="51"/>
  <c r="R2553" i="51"/>
  <c r="U2552" i="51"/>
  <c r="T2552" i="51"/>
  <c r="S2552" i="51"/>
  <c r="R2552" i="51"/>
  <c r="U2551" i="51"/>
  <c r="T2551" i="51"/>
  <c r="S2551" i="51"/>
  <c r="R2551" i="51"/>
  <c r="U2550" i="51"/>
  <c r="T2550" i="51"/>
  <c r="S2550" i="51"/>
  <c r="R2550" i="51"/>
  <c r="U2549" i="51"/>
  <c r="T2549" i="51"/>
  <c r="S2549" i="51"/>
  <c r="R2549" i="51"/>
  <c r="U2548" i="51"/>
  <c r="T2548" i="51"/>
  <c r="S2548" i="51"/>
  <c r="R2548" i="51"/>
  <c r="U2547" i="51"/>
  <c r="T2547" i="51"/>
  <c r="S2547" i="51"/>
  <c r="R2547" i="51"/>
  <c r="U2546" i="51"/>
  <c r="T2546" i="51"/>
  <c r="S2546" i="51"/>
  <c r="R2546" i="51"/>
  <c r="U2545" i="51"/>
  <c r="T2545" i="51"/>
  <c r="S2545" i="51"/>
  <c r="R2545" i="51"/>
  <c r="U2544" i="51"/>
  <c r="T2544" i="51"/>
  <c r="S2544" i="51"/>
  <c r="R2544" i="51"/>
  <c r="U2543" i="51"/>
  <c r="T2543" i="51"/>
  <c r="S2543" i="51"/>
  <c r="R2543" i="51"/>
  <c r="U2542" i="51"/>
  <c r="T2542" i="51"/>
  <c r="S2542" i="51"/>
  <c r="R2542" i="51"/>
  <c r="U2541" i="51"/>
  <c r="T2541" i="51"/>
  <c r="S2541" i="51"/>
  <c r="R2541" i="51"/>
  <c r="U2540" i="51"/>
  <c r="T2540" i="51"/>
  <c r="S2540" i="51"/>
  <c r="R2540" i="51"/>
  <c r="U2539" i="51"/>
  <c r="T2539" i="51"/>
  <c r="S2539" i="51"/>
  <c r="R2539" i="51"/>
  <c r="U2538" i="51"/>
  <c r="T2538" i="51"/>
  <c r="S2538" i="51"/>
  <c r="R2538" i="51"/>
  <c r="U2537" i="51"/>
  <c r="T2537" i="51"/>
  <c r="S2537" i="51"/>
  <c r="R2537" i="51"/>
  <c r="U2536" i="51"/>
  <c r="T2536" i="51"/>
  <c r="S2536" i="51"/>
  <c r="R2536" i="51"/>
  <c r="U2535" i="51"/>
  <c r="T2535" i="51"/>
  <c r="S2535" i="51"/>
  <c r="R2535" i="51"/>
  <c r="U2534" i="51"/>
  <c r="T2534" i="51"/>
  <c r="S2534" i="51"/>
  <c r="R2534" i="51"/>
  <c r="U2533" i="51"/>
  <c r="T2533" i="51"/>
  <c r="S2533" i="51"/>
  <c r="R2533" i="51"/>
  <c r="U2532" i="51"/>
  <c r="T2532" i="51"/>
  <c r="S2532" i="51"/>
  <c r="R2532" i="51"/>
  <c r="U2531" i="51"/>
  <c r="T2531" i="51"/>
  <c r="S2531" i="51"/>
  <c r="R2531" i="51"/>
  <c r="U2530" i="51"/>
  <c r="T2530" i="51"/>
  <c r="S2530" i="51"/>
  <c r="R2530" i="51"/>
  <c r="U2529" i="51"/>
  <c r="T2529" i="51"/>
  <c r="S2529" i="51"/>
  <c r="R2529" i="51"/>
  <c r="U2528" i="51"/>
  <c r="T2528" i="51"/>
  <c r="S2528" i="51"/>
  <c r="R2528" i="51"/>
  <c r="U2527" i="51"/>
  <c r="T2527" i="51"/>
  <c r="S2527" i="51"/>
  <c r="R2527" i="51"/>
  <c r="U2526" i="51"/>
  <c r="T2526" i="51"/>
  <c r="S2526" i="51"/>
  <c r="R2526" i="51"/>
  <c r="U2525" i="51"/>
  <c r="T2525" i="51"/>
  <c r="S2525" i="51"/>
  <c r="R2525" i="51"/>
  <c r="U2524" i="51"/>
  <c r="T2524" i="51"/>
  <c r="S2524" i="51"/>
  <c r="R2524" i="51"/>
  <c r="U2523" i="51"/>
  <c r="T2523" i="51"/>
  <c r="S2523" i="51"/>
  <c r="R2523" i="51"/>
  <c r="U2522" i="51"/>
  <c r="T2522" i="51"/>
  <c r="S2522" i="51"/>
  <c r="R2522" i="51"/>
  <c r="U2521" i="51"/>
  <c r="T2521" i="51"/>
  <c r="S2521" i="51"/>
  <c r="R2521" i="51"/>
  <c r="U2520" i="51"/>
  <c r="T2520" i="51"/>
  <c r="S2520" i="51"/>
  <c r="R2520" i="51"/>
  <c r="U2519" i="51"/>
  <c r="T2519" i="51"/>
  <c r="S2519" i="51"/>
  <c r="R2519" i="51"/>
  <c r="U2518" i="51"/>
  <c r="T2518" i="51"/>
  <c r="S2518" i="51"/>
  <c r="R2518" i="51"/>
  <c r="U2517" i="51"/>
  <c r="T2517" i="51"/>
  <c r="S2517" i="51"/>
  <c r="R2517" i="51"/>
  <c r="U2516" i="51"/>
  <c r="T2516" i="51"/>
  <c r="S2516" i="51"/>
  <c r="R2516" i="51"/>
  <c r="U2515" i="51"/>
  <c r="T2515" i="51"/>
  <c r="S2515" i="51"/>
  <c r="R2515" i="51"/>
  <c r="U2514" i="51"/>
  <c r="T2514" i="51"/>
  <c r="S2514" i="51"/>
  <c r="R2514" i="51"/>
  <c r="U2513" i="51"/>
  <c r="T2513" i="51"/>
  <c r="S2513" i="51"/>
  <c r="R2513" i="51"/>
  <c r="U2512" i="51"/>
  <c r="T2512" i="51"/>
  <c r="S2512" i="51"/>
  <c r="R2512" i="51"/>
  <c r="U2511" i="51"/>
  <c r="T2511" i="51"/>
  <c r="S2511" i="51"/>
  <c r="R2511" i="51"/>
  <c r="U2510" i="51"/>
  <c r="T2510" i="51"/>
  <c r="S2510" i="51"/>
  <c r="R2510" i="51"/>
  <c r="U2509" i="51"/>
  <c r="T2509" i="51"/>
  <c r="S2509" i="51"/>
  <c r="R2509" i="51"/>
  <c r="U2508" i="51"/>
  <c r="T2508" i="51"/>
  <c r="S2508" i="51"/>
  <c r="R2508" i="51"/>
  <c r="U2507" i="51"/>
  <c r="T2507" i="51"/>
  <c r="S2507" i="51"/>
  <c r="R2507" i="51"/>
  <c r="U2506" i="51"/>
  <c r="T2506" i="51"/>
  <c r="S2506" i="51"/>
  <c r="R2506" i="51"/>
  <c r="U2505" i="51"/>
  <c r="T2505" i="51"/>
  <c r="S2505" i="51"/>
  <c r="R2505" i="51"/>
  <c r="U2504" i="51"/>
  <c r="T2504" i="51"/>
  <c r="S2504" i="51"/>
  <c r="R2504" i="51"/>
  <c r="U2503" i="51"/>
  <c r="T2503" i="51"/>
  <c r="S2503" i="51"/>
  <c r="R2503" i="51"/>
  <c r="U2502" i="51"/>
  <c r="T2502" i="51"/>
  <c r="S2502" i="51"/>
  <c r="R2502" i="51"/>
  <c r="U2501" i="51"/>
  <c r="T2501" i="51"/>
  <c r="S2501" i="51"/>
  <c r="R2501" i="51"/>
  <c r="U2500" i="51"/>
  <c r="T2500" i="51"/>
  <c r="S2500" i="51"/>
  <c r="R2500" i="51"/>
  <c r="U2499" i="51"/>
  <c r="T2499" i="51"/>
  <c r="S2499" i="51"/>
  <c r="R2499" i="51"/>
  <c r="U2498" i="51"/>
  <c r="T2498" i="51"/>
  <c r="S2498" i="51"/>
  <c r="R2498" i="51"/>
  <c r="U2497" i="51"/>
  <c r="T2497" i="51"/>
  <c r="S2497" i="51"/>
  <c r="R2497" i="51"/>
  <c r="U2496" i="51"/>
  <c r="T2496" i="51"/>
  <c r="S2496" i="51"/>
  <c r="R2496" i="51"/>
  <c r="U2495" i="51"/>
  <c r="T2495" i="51"/>
  <c r="S2495" i="51"/>
  <c r="R2495" i="51"/>
  <c r="U2494" i="51"/>
  <c r="T2494" i="51"/>
  <c r="S2494" i="51"/>
  <c r="R2494" i="51"/>
  <c r="U2493" i="51"/>
  <c r="T2493" i="51"/>
  <c r="S2493" i="51"/>
  <c r="R2493" i="51"/>
  <c r="U2492" i="51"/>
  <c r="T2492" i="51"/>
  <c r="S2492" i="51"/>
  <c r="R2492" i="51"/>
  <c r="U2491" i="51"/>
  <c r="T2491" i="51"/>
  <c r="S2491" i="51"/>
  <c r="R2491" i="51"/>
  <c r="U2490" i="51"/>
  <c r="T2490" i="51"/>
  <c r="S2490" i="51"/>
  <c r="R2490" i="51"/>
  <c r="U2489" i="51"/>
  <c r="T2489" i="51"/>
  <c r="S2489" i="51"/>
  <c r="R2489" i="51"/>
  <c r="U2488" i="51"/>
  <c r="T2488" i="51"/>
  <c r="S2488" i="51"/>
  <c r="R2488" i="51"/>
  <c r="U2487" i="51"/>
  <c r="T2487" i="51"/>
  <c r="S2487" i="51"/>
  <c r="R2487" i="51"/>
  <c r="U2486" i="51"/>
  <c r="T2486" i="51"/>
  <c r="S2486" i="51"/>
  <c r="R2486" i="51"/>
  <c r="U2485" i="51"/>
  <c r="T2485" i="51"/>
  <c r="S2485" i="51"/>
  <c r="R2485" i="51"/>
  <c r="U2484" i="51"/>
  <c r="T2484" i="51"/>
  <c r="S2484" i="51"/>
  <c r="R2484" i="51"/>
  <c r="U2483" i="51"/>
  <c r="T2483" i="51"/>
  <c r="S2483" i="51"/>
  <c r="R2483" i="51"/>
  <c r="U2482" i="51"/>
  <c r="T2482" i="51"/>
  <c r="S2482" i="51"/>
  <c r="R2482" i="51"/>
  <c r="U2481" i="51"/>
  <c r="T2481" i="51"/>
  <c r="S2481" i="51"/>
  <c r="R2481" i="51"/>
  <c r="U2480" i="51"/>
  <c r="T2480" i="51"/>
  <c r="S2480" i="51"/>
  <c r="R2480" i="51"/>
  <c r="U2479" i="51"/>
  <c r="T2479" i="51"/>
  <c r="S2479" i="51"/>
  <c r="R2479" i="51"/>
  <c r="U2478" i="51"/>
  <c r="T2478" i="51"/>
  <c r="S2478" i="51"/>
  <c r="R2478" i="51"/>
  <c r="U2477" i="51"/>
  <c r="T2477" i="51"/>
  <c r="S2477" i="51"/>
  <c r="R2477" i="51"/>
  <c r="U2476" i="51"/>
  <c r="T2476" i="51"/>
  <c r="S2476" i="51"/>
  <c r="R2476" i="51"/>
  <c r="U2475" i="51"/>
  <c r="T2475" i="51"/>
  <c r="S2475" i="51"/>
  <c r="R2475" i="51"/>
  <c r="U2474" i="51"/>
  <c r="T2474" i="51"/>
  <c r="S2474" i="51"/>
  <c r="R2474" i="51"/>
  <c r="U2473" i="51"/>
  <c r="T2473" i="51"/>
  <c r="S2473" i="51"/>
  <c r="R2473" i="51"/>
  <c r="U2472" i="51"/>
  <c r="T2472" i="51"/>
  <c r="S2472" i="51"/>
  <c r="R2472" i="51"/>
  <c r="U2471" i="51"/>
  <c r="T2471" i="51"/>
  <c r="S2471" i="51"/>
  <c r="R2471" i="51"/>
  <c r="U2470" i="51"/>
  <c r="T2470" i="51"/>
  <c r="S2470" i="51"/>
  <c r="R2470" i="51"/>
  <c r="U2469" i="51"/>
  <c r="T2469" i="51"/>
  <c r="S2469" i="51"/>
  <c r="R2469" i="51"/>
  <c r="U2468" i="51"/>
  <c r="T2468" i="51"/>
  <c r="S2468" i="51"/>
  <c r="R2468" i="51"/>
  <c r="U2467" i="51"/>
  <c r="T2467" i="51"/>
  <c r="S2467" i="51"/>
  <c r="R2467" i="51"/>
  <c r="U2466" i="51"/>
  <c r="T2466" i="51"/>
  <c r="S2466" i="51"/>
  <c r="R2466" i="51"/>
  <c r="U2465" i="51"/>
  <c r="T2465" i="51"/>
  <c r="S2465" i="51"/>
  <c r="R2465" i="51"/>
  <c r="U2464" i="51"/>
  <c r="T2464" i="51"/>
  <c r="S2464" i="51"/>
  <c r="R2464" i="51"/>
  <c r="U2463" i="51"/>
  <c r="T2463" i="51"/>
  <c r="S2463" i="51"/>
  <c r="R2463" i="51"/>
  <c r="U2462" i="51"/>
  <c r="T2462" i="51"/>
  <c r="S2462" i="51"/>
  <c r="R2462" i="51"/>
  <c r="U2461" i="51"/>
  <c r="T2461" i="51"/>
  <c r="S2461" i="51"/>
  <c r="R2461" i="51"/>
  <c r="U2460" i="51"/>
  <c r="T2460" i="51"/>
  <c r="S2460" i="51"/>
  <c r="R2460" i="51"/>
  <c r="U2459" i="51"/>
  <c r="T2459" i="51"/>
  <c r="S2459" i="51"/>
  <c r="R2459" i="51"/>
  <c r="U2458" i="51"/>
  <c r="T2458" i="51"/>
  <c r="S2458" i="51"/>
  <c r="R2458" i="51"/>
  <c r="U2457" i="51"/>
  <c r="T2457" i="51"/>
  <c r="S2457" i="51"/>
  <c r="R2457" i="51"/>
  <c r="U2456" i="51"/>
  <c r="T2456" i="51"/>
  <c r="S2456" i="51"/>
  <c r="R2456" i="51"/>
  <c r="U2455" i="51"/>
  <c r="T2455" i="51"/>
  <c r="S2455" i="51"/>
  <c r="R2455" i="51"/>
  <c r="U2454" i="51"/>
  <c r="T2454" i="51"/>
  <c r="S2454" i="51"/>
  <c r="R2454" i="51"/>
  <c r="U2453" i="51"/>
  <c r="T2453" i="51"/>
  <c r="S2453" i="51"/>
  <c r="R2453" i="51"/>
  <c r="U2452" i="51"/>
  <c r="T2452" i="51"/>
  <c r="S2452" i="51"/>
  <c r="R2452" i="51"/>
  <c r="U2451" i="51"/>
  <c r="T2451" i="51"/>
  <c r="S2451" i="51"/>
  <c r="R2451" i="51"/>
  <c r="U2450" i="51"/>
  <c r="T2450" i="51"/>
  <c r="S2450" i="51"/>
  <c r="R2450" i="51"/>
  <c r="U2449" i="51"/>
  <c r="T2449" i="51"/>
  <c r="S2449" i="51"/>
  <c r="R2449" i="51"/>
  <c r="U2448" i="51"/>
  <c r="T2448" i="51"/>
  <c r="S2448" i="51"/>
  <c r="R2448" i="51"/>
  <c r="U2447" i="51"/>
  <c r="T2447" i="51"/>
  <c r="S2447" i="51"/>
  <c r="R2447" i="51"/>
  <c r="U2446" i="51"/>
  <c r="T2446" i="51"/>
  <c r="S2446" i="51"/>
  <c r="R2446" i="51"/>
  <c r="U2445" i="51"/>
  <c r="T2445" i="51"/>
  <c r="S2445" i="51"/>
  <c r="R2445" i="51"/>
  <c r="U2444" i="51"/>
  <c r="T2444" i="51"/>
  <c r="S2444" i="51"/>
  <c r="R2444" i="51"/>
  <c r="U2443" i="51"/>
  <c r="T2443" i="51"/>
  <c r="S2443" i="51"/>
  <c r="R2443" i="51"/>
  <c r="U2442" i="51"/>
  <c r="T2442" i="51"/>
  <c r="S2442" i="51"/>
  <c r="R2442" i="51"/>
  <c r="U2441" i="51"/>
  <c r="T2441" i="51"/>
  <c r="S2441" i="51"/>
  <c r="R2441" i="51"/>
  <c r="U2440" i="51"/>
  <c r="T2440" i="51"/>
  <c r="S2440" i="51"/>
  <c r="R2440" i="51"/>
  <c r="U2439" i="51"/>
  <c r="T2439" i="51"/>
  <c r="S2439" i="51"/>
  <c r="R2439" i="51"/>
  <c r="U2438" i="51"/>
  <c r="T2438" i="51"/>
  <c r="S2438" i="51"/>
  <c r="R2438" i="51"/>
  <c r="U2437" i="51"/>
  <c r="T2437" i="51"/>
  <c r="S2437" i="51"/>
  <c r="R2437" i="51"/>
  <c r="U2436" i="51"/>
  <c r="T2436" i="51"/>
  <c r="S2436" i="51"/>
  <c r="R2436" i="51"/>
  <c r="U2435" i="51"/>
  <c r="T2435" i="51"/>
  <c r="S2435" i="51"/>
  <c r="R2435" i="51"/>
  <c r="U2434" i="51"/>
  <c r="T2434" i="51"/>
  <c r="S2434" i="51"/>
  <c r="R2434" i="51"/>
  <c r="U2433" i="51"/>
  <c r="T2433" i="51"/>
  <c r="S2433" i="51"/>
  <c r="R2433" i="51"/>
  <c r="U2432" i="51"/>
  <c r="T2432" i="51"/>
  <c r="S2432" i="51"/>
  <c r="R2432" i="51"/>
  <c r="U2431" i="51"/>
  <c r="T2431" i="51"/>
  <c r="S2431" i="51"/>
  <c r="R2431" i="51"/>
  <c r="U2430" i="51"/>
  <c r="T2430" i="51"/>
  <c r="S2430" i="51"/>
  <c r="R2430" i="51"/>
  <c r="U2429" i="51"/>
  <c r="T2429" i="51"/>
  <c r="S2429" i="51"/>
  <c r="R2429" i="51"/>
  <c r="U2428" i="51"/>
  <c r="T2428" i="51"/>
  <c r="S2428" i="51"/>
  <c r="R2428" i="51"/>
  <c r="U2427" i="51"/>
  <c r="T2427" i="51"/>
  <c r="S2427" i="51"/>
  <c r="R2427" i="51"/>
  <c r="U2426" i="51"/>
  <c r="T2426" i="51"/>
  <c r="S2426" i="51"/>
  <c r="R2426" i="51"/>
  <c r="U2425" i="51"/>
  <c r="T2425" i="51"/>
  <c r="S2425" i="51"/>
  <c r="R2425" i="51"/>
  <c r="U2424" i="51"/>
  <c r="T2424" i="51"/>
  <c r="S2424" i="51"/>
  <c r="R2424" i="51"/>
  <c r="U2423" i="51"/>
  <c r="T2423" i="51"/>
  <c r="S2423" i="51"/>
  <c r="R2423" i="51"/>
  <c r="U2422" i="51"/>
  <c r="T2422" i="51"/>
  <c r="S2422" i="51"/>
  <c r="R2422" i="51"/>
  <c r="U2421" i="51"/>
  <c r="T2421" i="51"/>
  <c r="S2421" i="51"/>
  <c r="R2421" i="51"/>
  <c r="U2420" i="51"/>
  <c r="T2420" i="51"/>
  <c r="S2420" i="51"/>
  <c r="R2420" i="51"/>
  <c r="U2419" i="51"/>
  <c r="T2419" i="51"/>
  <c r="S2419" i="51"/>
  <c r="R2419" i="51"/>
  <c r="U2418" i="51"/>
  <c r="T2418" i="51"/>
  <c r="S2418" i="51"/>
  <c r="R2418" i="51"/>
  <c r="U2417" i="51"/>
  <c r="T2417" i="51"/>
  <c r="S2417" i="51"/>
  <c r="R2417" i="51"/>
  <c r="U2416" i="51"/>
  <c r="T2416" i="51"/>
  <c r="S2416" i="51"/>
  <c r="R2416" i="51"/>
  <c r="U2415" i="51"/>
  <c r="T2415" i="51"/>
  <c r="S2415" i="51"/>
  <c r="R2415" i="51"/>
  <c r="U2414" i="51"/>
  <c r="T2414" i="51"/>
  <c r="S2414" i="51"/>
  <c r="R2414" i="51"/>
  <c r="U2413" i="51"/>
  <c r="T2413" i="51"/>
  <c r="S2413" i="51"/>
  <c r="R2413" i="51"/>
  <c r="U2412" i="51"/>
  <c r="T2412" i="51"/>
  <c r="S2412" i="51"/>
  <c r="R2412" i="51"/>
  <c r="U2411" i="51"/>
  <c r="T2411" i="51"/>
  <c r="S2411" i="51"/>
  <c r="R2411" i="51"/>
  <c r="U2410" i="51"/>
  <c r="T2410" i="51"/>
  <c r="S2410" i="51"/>
  <c r="R2410" i="51"/>
  <c r="U2409" i="51"/>
  <c r="T2409" i="51"/>
  <c r="S2409" i="51"/>
  <c r="R2409" i="51"/>
  <c r="U2408" i="51"/>
  <c r="T2408" i="51"/>
  <c r="S2408" i="51"/>
  <c r="R2408" i="51"/>
  <c r="U2407" i="51"/>
  <c r="T2407" i="51"/>
  <c r="S2407" i="51"/>
  <c r="R2407" i="51"/>
  <c r="U2406" i="51"/>
  <c r="T2406" i="51"/>
  <c r="S2406" i="51"/>
  <c r="R2406" i="51"/>
  <c r="U2405" i="51"/>
  <c r="T2405" i="51"/>
  <c r="S2405" i="51"/>
  <c r="R2405" i="51"/>
  <c r="U2404" i="51"/>
  <c r="T2404" i="51"/>
  <c r="S2404" i="51"/>
  <c r="R2404" i="51"/>
  <c r="U2403" i="51"/>
  <c r="T2403" i="51"/>
  <c r="S2403" i="51"/>
  <c r="R2403" i="51"/>
  <c r="U2402" i="51"/>
  <c r="T2402" i="51"/>
  <c r="S2402" i="51"/>
  <c r="R2402" i="51"/>
  <c r="U2401" i="51"/>
  <c r="T2401" i="51"/>
  <c r="S2401" i="51"/>
  <c r="R2401" i="51"/>
  <c r="U2400" i="51"/>
  <c r="T2400" i="51"/>
  <c r="S2400" i="51"/>
  <c r="R2400" i="51"/>
  <c r="U2399" i="51"/>
  <c r="T2399" i="51"/>
  <c r="S2399" i="51"/>
  <c r="R2399" i="51"/>
  <c r="U2398" i="51"/>
  <c r="T2398" i="51"/>
  <c r="S2398" i="51"/>
  <c r="R2398" i="51"/>
  <c r="U2397" i="51"/>
  <c r="T2397" i="51"/>
  <c r="S2397" i="51"/>
  <c r="R2397" i="51"/>
  <c r="U2396" i="51"/>
  <c r="T2396" i="51"/>
  <c r="S2396" i="51"/>
  <c r="R2396" i="51"/>
  <c r="U2395" i="51"/>
  <c r="T2395" i="51"/>
  <c r="S2395" i="51"/>
  <c r="R2395" i="51"/>
  <c r="U2394" i="51"/>
  <c r="T2394" i="51"/>
  <c r="S2394" i="51"/>
  <c r="R2394" i="51"/>
  <c r="U2393" i="51"/>
  <c r="T2393" i="51"/>
  <c r="S2393" i="51"/>
  <c r="R2393" i="51"/>
  <c r="U2392" i="51"/>
  <c r="T2392" i="51"/>
  <c r="S2392" i="51"/>
  <c r="R2392" i="51"/>
  <c r="U2391" i="51"/>
  <c r="T2391" i="51"/>
  <c r="S2391" i="51"/>
  <c r="R2391" i="51"/>
  <c r="U2390" i="51"/>
  <c r="T2390" i="51"/>
  <c r="S2390" i="51"/>
  <c r="R2390" i="51"/>
  <c r="U2389" i="51"/>
  <c r="T2389" i="51"/>
  <c r="S2389" i="51"/>
  <c r="R2389" i="51"/>
  <c r="U2388" i="51"/>
  <c r="T2388" i="51"/>
  <c r="S2388" i="51"/>
  <c r="R2388" i="51"/>
  <c r="U2387" i="51"/>
  <c r="T2387" i="51"/>
  <c r="S2387" i="51"/>
  <c r="R2387" i="51"/>
  <c r="U2386" i="51"/>
  <c r="T2386" i="51"/>
  <c r="S2386" i="51"/>
  <c r="R2386" i="51"/>
  <c r="U2385" i="51"/>
  <c r="T2385" i="51"/>
  <c r="S2385" i="51"/>
  <c r="R2385" i="51"/>
  <c r="U2384" i="51"/>
  <c r="T2384" i="51"/>
  <c r="S2384" i="51"/>
  <c r="R2384" i="51"/>
  <c r="U2383" i="51"/>
  <c r="T2383" i="51"/>
  <c r="S2383" i="51"/>
  <c r="R2383" i="51"/>
  <c r="U2382" i="51"/>
  <c r="T2382" i="51"/>
  <c r="S2382" i="51"/>
  <c r="R2382" i="51"/>
  <c r="U2381" i="51"/>
  <c r="T2381" i="51"/>
  <c r="S2381" i="51"/>
  <c r="R2381" i="51"/>
  <c r="U2380" i="51"/>
  <c r="T2380" i="51"/>
  <c r="S2380" i="51"/>
  <c r="R2380" i="51"/>
  <c r="U2379" i="51"/>
  <c r="T2379" i="51"/>
  <c r="S2379" i="51"/>
  <c r="R2379" i="51"/>
  <c r="U2378" i="51"/>
  <c r="T2378" i="51"/>
  <c r="S2378" i="51"/>
  <c r="R2378" i="51"/>
  <c r="U2377" i="51"/>
  <c r="T2377" i="51"/>
  <c r="S2377" i="51"/>
  <c r="R2377" i="51"/>
  <c r="U2376" i="51"/>
  <c r="T2376" i="51"/>
  <c r="S2376" i="51"/>
  <c r="R2376" i="51"/>
  <c r="U2375" i="51"/>
  <c r="T2375" i="51"/>
  <c r="S2375" i="51"/>
  <c r="R2375" i="51"/>
  <c r="U2374" i="51"/>
  <c r="T2374" i="51"/>
  <c r="S2374" i="51"/>
  <c r="R2374" i="51"/>
  <c r="U2373" i="51"/>
  <c r="T2373" i="51"/>
  <c r="S2373" i="51"/>
  <c r="R2373" i="51"/>
  <c r="U2372" i="51"/>
  <c r="T2372" i="51"/>
  <c r="S2372" i="51"/>
  <c r="R2372" i="51"/>
  <c r="U2371" i="51"/>
  <c r="T2371" i="51"/>
  <c r="S2371" i="51"/>
  <c r="R2371" i="51"/>
  <c r="U2370" i="51"/>
  <c r="T2370" i="51"/>
  <c r="S2370" i="51"/>
  <c r="R2370" i="51"/>
  <c r="U2369" i="51"/>
  <c r="T2369" i="51"/>
  <c r="S2369" i="51"/>
  <c r="R2369" i="51"/>
  <c r="U2368" i="51"/>
  <c r="T2368" i="51"/>
  <c r="S2368" i="51"/>
  <c r="R2368" i="51"/>
  <c r="U2367" i="51"/>
  <c r="T2367" i="51"/>
  <c r="S2367" i="51"/>
  <c r="R2367" i="51"/>
  <c r="U2366" i="51"/>
  <c r="T2366" i="51"/>
  <c r="S2366" i="51"/>
  <c r="R2366" i="51"/>
  <c r="U2365" i="51"/>
  <c r="T2365" i="51"/>
  <c r="S2365" i="51"/>
  <c r="R2365" i="51"/>
  <c r="U2364" i="51"/>
  <c r="T2364" i="51"/>
  <c r="S2364" i="51"/>
  <c r="R2364" i="51"/>
  <c r="U2363" i="51"/>
  <c r="T2363" i="51"/>
  <c r="S2363" i="51"/>
  <c r="R2363" i="51"/>
  <c r="U2362" i="51"/>
  <c r="T2362" i="51"/>
  <c r="S2362" i="51"/>
  <c r="R2362" i="51"/>
  <c r="U2361" i="51"/>
  <c r="T2361" i="51"/>
  <c r="S2361" i="51"/>
  <c r="R2361" i="51"/>
  <c r="U2360" i="51"/>
  <c r="T2360" i="51"/>
  <c r="S2360" i="51"/>
  <c r="R2360" i="51"/>
  <c r="U2359" i="51"/>
  <c r="T2359" i="51"/>
  <c r="S2359" i="51"/>
  <c r="R2359" i="51"/>
  <c r="U2358" i="51"/>
  <c r="T2358" i="51"/>
  <c r="S2358" i="51"/>
  <c r="R2358" i="51"/>
  <c r="U2357" i="51"/>
  <c r="T2357" i="51"/>
  <c r="S2357" i="51"/>
  <c r="R2357" i="51"/>
  <c r="U2356" i="51"/>
  <c r="T2356" i="51"/>
  <c r="S2356" i="51"/>
  <c r="R2356" i="51"/>
  <c r="U2355" i="51"/>
  <c r="T2355" i="51"/>
  <c r="S2355" i="51"/>
  <c r="R2355" i="51"/>
  <c r="U2354" i="51"/>
  <c r="T2354" i="51"/>
  <c r="S2354" i="51"/>
  <c r="R2354" i="51"/>
  <c r="U2353" i="51"/>
  <c r="T2353" i="51"/>
  <c r="S2353" i="51"/>
  <c r="R2353" i="51"/>
  <c r="U2352" i="51"/>
  <c r="T2352" i="51"/>
  <c r="S2352" i="51"/>
  <c r="R2352" i="51"/>
  <c r="U2351" i="51"/>
  <c r="T2351" i="51"/>
  <c r="S2351" i="51"/>
  <c r="R2351" i="51"/>
  <c r="U2350" i="51"/>
  <c r="T2350" i="51"/>
  <c r="S2350" i="51"/>
  <c r="R2350" i="51"/>
  <c r="U2349" i="51"/>
  <c r="T2349" i="51"/>
  <c r="S2349" i="51"/>
  <c r="R2349" i="51"/>
  <c r="U2348" i="51"/>
  <c r="T2348" i="51"/>
  <c r="S2348" i="51"/>
  <c r="R2348" i="51"/>
  <c r="U2347" i="51"/>
  <c r="T2347" i="51"/>
  <c r="S2347" i="51"/>
  <c r="R2347" i="51"/>
  <c r="U2346" i="51"/>
  <c r="T2346" i="51"/>
  <c r="S2346" i="51"/>
  <c r="R2346" i="51"/>
  <c r="U2345" i="51"/>
  <c r="T2345" i="51"/>
  <c r="S2345" i="51"/>
  <c r="R2345" i="51"/>
  <c r="U2344" i="51"/>
  <c r="T2344" i="51"/>
  <c r="S2344" i="51"/>
  <c r="R2344" i="51"/>
  <c r="U2343" i="51"/>
  <c r="T2343" i="51"/>
  <c r="S2343" i="51"/>
  <c r="R2343" i="51"/>
  <c r="U2342" i="51"/>
  <c r="T2342" i="51"/>
  <c r="S2342" i="51"/>
  <c r="R2342" i="51"/>
  <c r="U2341" i="51"/>
  <c r="T2341" i="51"/>
  <c r="S2341" i="51"/>
  <c r="R2341" i="51"/>
  <c r="U2340" i="51"/>
  <c r="T2340" i="51"/>
  <c r="S2340" i="51"/>
  <c r="R2340" i="51"/>
  <c r="U2339" i="51"/>
  <c r="T2339" i="51"/>
  <c r="S2339" i="51"/>
  <c r="R2339" i="51"/>
  <c r="U2338" i="51"/>
  <c r="T2338" i="51"/>
  <c r="S2338" i="51"/>
  <c r="R2338" i="51"/>
  <c r="U2337" i="51"/>
  <c r="T2337" i="51"/>
  <c r="S2337" i="51"/>
  <c r="R2337" i="51"/>
  <c r="U2336" i="51"/>
  <c r="T2336" i="51"/>
  <c r="S2336" i="51"/>
  <c r="R2336" i="51"/>
  <c r="U2335" i="51"/>
  <c r="T2335" i="51"/>
  <c r="S2335" i="51"/>
  <c r="R2335" i="51"/>
  <c r="U2334" i="51"/>
  <c r="T2334" i="51"/>
  <c r="S2334" i="51"/>
  <c r="R2334" i="51"/>
  <c r="U2333" i="51"/>
  <c r="T2333" i="51"/>
  <c r="S2333" i="51"/>
  <c r="R2333" i="51"/>
  <c r="U2332" i="51"/>
  <c r="T2332" i="51"/>
  <c r="S2332" i="51"/>
  <c r="R2332" i="51"/>
  <c r="U2331" i="51"/>
  <c r="T2331" i="51"/>
  <c r="S2331" i="51"/>
  <c r="R2331" i="51"/>
  <c r="U2330" i="51"/>
  <c r="T2330" i="51"/>
  <c r="S2330" i="51"/>
  <c r="R2330" i="51"/>
  <c r="U2329" i="51"/>
  <c r="T2329" i="51"/>
  <c r="S2329" i="51"/>
  <c r="R2329" i="51"/>
  <c r="U2328" i="51"/>
  <c r="T2328" i="51"/>
  <c r="S2328" i="51"/>
  <c r="R2328" i="51"/>
  <c r="U2327" i="51"/>
  <c r="T2327" i="51"/>
  <c r="S2327" i="51"/>
  <c r="R2327" i="51"/>
  <c r="U2326" i="51"/>
  <c r="T2326" i="51"/>
  <c r="S2326" i="51"/>
  <c r="R2326" i="51"/>
  <c r="U2325" i="51"/>
  <c r="T2325" i="51"/>
  <c r="S2325" i="51"/>
  <c r="R2325" i="51"/>
  <c r="U2324" i="51"/>
  <c r="T2324" i="51"/>
  <c r="S2324" i="51"/>
  <c r="R2324" i="51"/>
  <c r="U2323" i="51"/>
  <c r="T2323" i="51"/>
  <c r="S2323" i="51"/>
  <c r="R2323" i="51"/>
  <c r="U2322" i="51"/>
  <c r="T2322" i="51"/>
  <c r="S2322" i="51"/>
  <c r="R2322" i="51"/>
  <c r="U2321" i="51"/>
  <c r="T2321" i="51"/>
  <c r="S2321" i="51"/>
  <c r="R2321" i="51"/>
  <c r="U2320" i="51"/>
  <c r="T2320" i="51"/>
  <c r="S2320" i="51"/>
  <c r="R2320" i="51"/>
  <c r="U2319" i="51"/>
  <c r="T2319" i="51"/>
  <c r="S2319" i="51"/>
  <c r="R2319" i="51"/>
  <c r="U2318" i="51"/>
  <c r="T2318" i="51"/>
  <c r="S2318" i="51"/>
  <c r="R2318" i="51"/>
  <c r="U2317" i="51"/>
  <c r="T2317" i="51"/>
  <c r="S2317" i="51"/>
  <c r="R2317" i="51"/>
  <c r="U2316" i="51"/>
  <c r="T2316" i="51"/>
  <c r="S2316" i="51"/>
  <c r="R2316" i="51"/>
  <c r="U2315" i="51"/>
  <c r="T2315" i="51"/>
  <c r="S2315" i="51"/>
  <c r="R2315" i="51"/>
  <c r="U2314" i="51"/>
  <c r="T2314" i="51"/>
  <c r="S2314" i="51"/>
  <c r="R2314" i="51"/>
  <c r="U2313" i="51"/>
  <c r="T2313" i="51"/>
  <c r="S2313" i="51"/>
  <c r="R2313" i="51"/>
  <c r="U2312" i="51"/>
  <c r="T2312" i="51"/>
  <c r="S2312" i="51"/>
  <c r="R2312" i="51"/>
  <c r="U2311" i="51"/>
  <c r="T2311" i="51"/>
  <c r="S2311" i="51"/>
  <c r="R2311" i="51"/>
  <c r="U2310" i="51"/>
  <c r="T2310" i="51"/>
  <c r="S2310" i="51"/>
  <c r="R2310" i="51"/>
  <c r="U2309" i="51"/>
  <c r="T2309" i="51"/>
  <c r="S2309" i="51"/>
  <c r="R2309" i="51"/>
  <c r="U2308" i="51"/>
  <c r="T2308" i="51"/>
  <c r="S2308" i="51"/>
  <c r="R2308" i="51"/>
  <c r="U2307" i="51"/>
  <c r="T2307" i="51"/>
  <c r="S2307" i="51"/>
  <c r="R2307" i="51"/>
  <c r="U2306" i="51"/>
  <c r="T2306" i="51"/>
  <c r="S2306" i="51"/>
  <c r="R2306" i="51"/>
  <c r="U2305" i="51"/>
  <c r="T2305" i="51"/>
  <c r="S2305" i="51"/>
  <c r="R2305" i="51"/>
  <c r="U2304" i="51"/>
  <c r="T2304" i="51"/>
  <c r="S2304" i="51"/>
  <c r="R2304" i="51"/>
  <c r="U2303" i="51"/>
  <c r="T2303" i="51"/>
  <c r="S2303" i="51"/>
  <c r="R2303" i="51"/>
  <c r="U2302" i="51"/>
  <c r="T2302" i="51"/>
  <c r="S2302" i="51"/>
  <c r="R2302" i="51"/>
  <c r="U2301" i="51"/>
  <c r="T2301" i="51"/>
  <c r="S2301" i="51"/>
  <c r="R2301" i="51"/>
  <c r="U2300" i="51"/>
  <c r="T2300" i="51"/>
  <c r="S2300" i="51"/>
  <c r="R2300" i="51"/>
  <c r="U2299" i="51"/>
  <c r="T2299" i="51"/>
  <c r="S2299" i="51"/>
  <c r="R2299" i="51"/>
  <c r="U2298" i="51"/>
  <c r="T2298" i="51"/>
  <c r="S2298" i="51"/>
  <c r="R2298" i="51"/>
  <c r="U2297" i="51"/>
  <c r="T2297" i="51"/>
  <c r="S2297" i="51"/>
  <c r="R2297" i="51"/>
  <c r="U2296" i="51"/>
  <c r="T2296" i="51"/>
  <c r="S2296" i="51"/>
  <c r="R2296" i="51"/>
  <c r="U2295" i="51"/>
  <c r="T2295" i="51"/>
  <c r="S2295" i="51"/>
  <c r="R2295" i="51"/>
  <c r="U2294" i="51"/>
  <c r="T2294" i="51"/>
  <c r="S2294" i="51"/>
  <c r="R2294" i="51"/>
  <c r="U2293" i="51"/>
  <c r="T2293" i="51"/>
  <c r="S2293" i="51"/>
  <c r="R2293" i="51"/>
  <c r="U2292" i="51"/>
  <c r="T2292" i="51"/>
  <c r="S2292" i="51"/>
  <c r="R2292" i="51"/>
  <c r="U2291" i="51"/>
  <c r="T2291" i="51"/>
  <c r="S2291" i="51"/>
  <c r="R2291" i="51"/>
  <c r="U2290" i="51"/>
  <c r="T2290" i="51"/>
  <c r="S2290" i="51"/>
  <c r="R2290" i="51"/>
  <c r="U2289" i="51"/>
  <c r="T2289" i="51"/>
  <c r="S2289" i="51"/>
  <c r="R2289" i="51"/>
  <c r="U2288" i="51"/>
  <c r="T2288" i="51"/>
  <c r="S2288" i="51"/>
  <c r="R2288" i="51"/>
  <c r="U2287" i="51"/>
  <c r="T2287" i="51"/>
  <c r="S2287" i="51"/>
  <c r="R2287" i="51"/>
  <c r="U2286" i="51"/>
  <c r="T2286" i="51"/>
  <c r="S2286" i="51"/>
  <c r="R2286" i="51"/>
  <c r="U2285" i="51"/>
  <c r="T2285" i="51"/>
  <c r="S2285" i="51"/>
  <c r="R2285" i="51"/>
  <c r="U2284" i="51"/>
  <c r="T2284" i="51"/>
  <c r="S2284" i="51"/>
  <c r="R2284" i="51"/>
  <c r="U2283" i="51"/>
  <c r="T2283" i="51"/>
  <c r="S2283" i="51"/>
  <c r="R2283" i="51"/>
  <c r="U2282" i="51"/>
  <c r="T2282" i="51"/>
  <c r="S2282" i="51"/>
  <c r="R2282" i="51"/>
  <c r="U2281" i="51"/>
  <c r="T2281" i="51"/>
  <c r="S2281" i="51"/>
  <c r="R2281" i="51"/>
  <c r="U2280" i="51"/>
  <c r="T2280" i="51"/>
  <c r="S2280" i="51"/>
  <c r="R2280" i="51"/>
  <c r="U2279" i="51"/>
  <c r="T2279" i="51"/>
  <c r="S2279" i="51"/>
  <c r="R2279" i="51"/>
  <c r="U2278" i="51"/>
  <c r="T2278" i="51"/>
  <c r="S2278" i="51"/>
  <c r="R2278" i="51"/>
  <c r="U2277" i="51"/>
  <c r="T2277" i="51"/>
  <c r="S2277" i="51"/>
  <c r="R2277" i="51"/>
  <c r="U2276" i="51"/>
  <c r="T2276" i="51"/>
  <c r="S2276" i="51"/>
  <c r="R2276" i="51"/>
  <c r="U2275" i="51"/>
  <c r="T2275" i="51"/>
  <c r="S2275" i="51"/>
  <c r="R2275" i="51"/>
  <c r="U2274" i="51"/>
  <c r="T2274" i="51"/>
  <c r="S2274" i="51"/>
  <c r="R2274" i="51"/>
  <c r="U2273" i="51"/>
  <c r="T2273" i="51"/>
  <c r="S2273" i="51"/>
  <c r="R2273" i="51"/>
  <c r="U2272" i="51"/>
  <c r="T2272" i="51"/>
  <c r="S2272" i="51"/>
  <c r="R2272" i="51"/>
  <c r="U2271" i="51"/>
  <c r="T2271" i="51"/>
  <c r="S2271" i="51"/>
  <c r="R2271" i="51"/>
  <c r="U2270" i="51"/>
  <c r="T2270" i="51"/>
  <c r="S2270" i="51"/>
  <c r="R2270" i="51"/>
  <c r="U2269" i="51"/>
  <c r="T2269" i="51"/>
  <c r="S2269" i="51"/>
  <c r="R2269" i="51"/>
  <c r="U2268" i="51"/>
  <c r="T2268" i="51"/>
  <c r="S2268" i="51"/>
  <c r="R2268" i="51"/>
  <c r="U2267" i="51"/>
  <c r="T2267" i="51"/>
  <c r="S2267" i="51"/>
  <c r="R2267" i="51"/>
  <c r="U2266" i="51"/>
  <c r="T2266" i="51"/>
  <c r="S2266" i="51"/>
  <c r="R2266" i="51"/>
  <c r="U2265" i="51"/>
  <c r="T2265" i="51"/>
  <c r="S2265" i="51"/>
  <c r="R2265" i="51"/>
  <c r="U2264" i="51"/>
  <c r="T2264" i="51"/>
  <c r="S2264" i="51"/>
  <c r="R2264" i="51"/>
  <c r="U2263" i="51"/>
  <c r="T2263" i="51"/>
  <c r="S2263" i="51"/>
  <c r="R2263" i="51"/>
  <c r="U2262" i="51"/>
  <c r="T2262" i="51"/>
  <c r="S2262" i="51"/>
  <c r="R2262" i="51"/>
  <c r="U2261" i="51"/>
  <c r="T2261" i="51"/>
  <c r="S2261" i="51"/>
  <c r="R2261" i="51"/>
  <c r="U2260" i="51"/>
  <c r="T2260" i="51"/>
  <c r="S2260" i="51"/>
  <c r="R2260" i="51"/>
  <c r="U2259" i="51"/>
  <c r="T2259" i="51"/>
  <c r="S2259" i="51"/>
  <c r="R2259" i="51"/>
  <c r="U2258" i="51"/>
  <c r="T2258" i="51"/>
  <c r="S2258" i="51"/>
  <c r="R2258" i="51"/>
  <c r="U2257" i="51"/>
  <c r="T2257" i="51"/>
  <c r="S2257" i="51"/>
  <c r="R2257" i="51"/>
  <c r="U2256" i="51"/>
  <c r="T2256" i="51"/>
  <c r="S2256" i="51"/>
  <c r="R2256" i="51"/>
  <c r="U2255" i="51"/>
  <c r="T2255" i="51"/>
  <c r="S2255" i="51"/>
  <c r="R2255" i="51"/>
  <c r="U2254" i="51"/>
  <c r="T2254" i="51"/>
  <c r="S2254" i="51"/>
  <c r="R2254" i="51"/>
  <c r="U2253" i="51"/>
  <c r="T2253" i="51"/>
  <c r="S2253" i="51"/>
  <c r="R2253" i="51"/>
  <c r="U2252" i="51"/>
  <c r="T2252" i="51"/>
  <c r="S2252" i="51"/>
  <c r="R2252" i="51"/>
  <c r="U2251" i="51"/>
  <c r="T2251" i="51"/>
  <c r="S2251" i="51"/>
  <c r="R2251" i="51"/>
  <c r="U2250" i="51"/>
  <c r="T2250" i="51"/>
  <c r="S2250" i="51"/>
  <c r="R2250" i="51"/>
  <c r="U2249" i="51"/>
  <c r="T2249" i="51"/>
  <c r="S2249" i="51"/>
  <c r="R2249" i="51"/>
  <c r="U2248" i="51"/>
  <c r="T2248" i="51"/>
  <c r="S2248" i="51"/>
  <c r="R2248" i="51"/>
  <c r="U2247" i="51"/>
  <c r="T2247" i="51"/>
  <c r="S2247" i="51"/>
  <c r="R2247" i="51"/>
  <c r="U2246" i="51"/>
  <c r="T2246" i="51"/>
  <c r="S2246" i="51"/>
  <c r="R2246" i="51"/>
  <c r="U2245" i="51"/>
  <c r="T2245" i="51"/>
  <c r="S2245" i="51"/>
  <c r="R2245" i="51"/>
  <c r="U2244" i="51"/>
  <c r="T2244" i="51"/>
  <c r="S2244" i="51"/>
  <c r="R2244" i="51"/>
  <c r="U2243" i="51"/>
  <c r="T2243" i="51"/>
  <c r="S2243" i="51"/>
  <c r="R2243" i="51"/>
  <c r="U2242" i="51"/>
  <c r="T2242" i="51"/>
  <c r="S2242" i="51"/>
  <c r="R2242" i="51"/>
  <c r="U2241" i="51"/>
  <c r="T2241" i="51"/>
  <c r="S2241" i="51"/>
  <c r="R2241" i="51"/>
  <c r="U2240" i="51"/>
  <c r="T2240" i="51"/>
  <c r="S2240" i="51"/>
  <c r="R2240" i="51"/>
  <c r="U2239" i="51"/>
  <c r="T2239" i="51"/>
  <c r="S2239" i="51"/>
  <c r="R2239" i="51"/>
  <c r="U2238" i="51"/>
  <c r="T2238" i="51"/>
  <c r="S2238" i="51"/>
  <c r="R2238" i="51"/>
  <c r="U2237" i="51"/>
  <c r="T2237" i="51"/>
  <c r="S2237" i="51"/>
  <c r="R2237" i="51"/>
  <c r="U2236" i="51"/>
  <c r="T2236" i="51"/>
  <c r="S2236" i="51"/>
  <c r="R2236" i="51"/>
  <c r="U2235" i="51"/>
  <c r="T2235" i="51"/>
  <c r="S2235" i="51"/>
  <c r="R2235" i="51"/>
  <c r="U2234" i="51"/>
  <c r="T2234" i="51"/>
  <c r="S2234" i="51"/>
  <c r="R2234" i="51"/>
  <c r="U2233" i="51"/>
  <c r="T2233" i="51"/>
  <c r="S2233" i="51"/>
  <c r="R2233" i="51"/>
  <c r="U2232" i="51"/>
  <c r="T2232" i="51"/>
  <c r="S2232" i="51"/>
  <c r="R2232" i="51"/>
  <c r="U2231" i="51"/>
  <c r="T2231" i="51"/>
  <c r="S2231" i="51"/>
  <c r="R2231" i="51"/>
  <c r="U2230" i="51"/>
  <c r="T2230" i="51"/>
  <c r="S2230" i="51"/>
  <c r="R2230" i="51"/>
  <c r="U2229" i="51"/>
  <c r="T2229" i="51"/>
  <c r="S2229" i="51"/>
  <c r="R2229" i="51"/>
  <c r="U2228" i="51"/>
  <c r="T2228" i="51"/>
  <c r="S2228" i="51"/>
  <c r="R2228" i="51"/>
  <c r="U2227" i="51"/>
  <c r="T2227" i="51"/>
  <c r="S2227" i="51"/>
  <c r="R2227" i="51"/>
  <c r="U2226" i="51"/>
  <c r="T2226" i="51"/>
  <c r="S2226" i="51"/>
  <c r="R2226" i="51"/>
  <c r="U2225" i="51"/>
  <c r="T2225" i="51"/>
  <c r="S2225" i="51"/>
  <c r="R2225" i="51"/>
  <c r="U2224" i="51"/>
  <c r="T2224" i="51"/>
  <c r="S2224" i="51"/>
  <c r="R2224" i="51"/>
  <c r="U2223" i="51"/>
  <c r="T2223" i="51"/>
  <c r="S2223" i="51"/>
  <c r="R2223" i="51"/>
  <c r="U2222" i="51"/>
  <c r="T2222" i="51"/>
  <c r="S2222" i="51"/>
  <c r="R2222" i="51"/>
  <c r="U2221" i="51"/>
  <c r="T2221" i="51"/>
  <c r="S2221" i="51"/>
  <c r="R2221" i="51"/>
  <c r="U2220" i="51"/>
  <c r="T2220" i="51"/>
  <c r="S2220" i="51"/>
  <c r="R2220" i="51"/>
  <c r="U2219" i="51"/>
  <c r="T2219" i="51"/>
  <c r="S2219" i="51"/>
  <c r="R2219" i="51"/>
  <c r="U2218" i="51"/>
  <c r="T2218" i="51"/>
  <c r="S2218" i="51"/>
  <c r="R2218" i="51"/>
  <c r="U2217" i="51"/>
  <c r="T2217" i="51"/>
  <c r="S2217" i="51"/>
  <c r="R2217" i="51"/>
  <c r="U2216" i="51"/>
  <c r="T2216" i="51"/>
  <c r="S2216" i="51"/>
  <c r="R2216" i="51"/>
  <c r="U2215" i="51"/>
  <c r="T2215" i="51"/>
  <c r="S2215" i="51"/>
  <c r="R2215" i="51"/>
  <c r="U2214" i="51"/>
  <c r="T2214" i="51"/>
  <c r="S2214" i="51"/>
  <c r="R2214" i="51"/>
  <c r="U2213" i="51"/>
  <c r="T2213" i="51"/>
  <c r="S2213" i="51"/>
  <c r="R2213" i="51"/>
  <c r="U2212" i="51"/>
  <c r="T2212" i="51"/>
  <c r="S2212" i="51"/>
  <c r="R2212" i="51"/>
  <c r="U2211" i="51"/>
  <c r="T2211" i="51"/>
  <c r="S2211" i="51"/>
  <c r="R2211" i="51"/>
  <c r="U2210" i="51"/>
  <c r="T2210" i="51"/>
  <c r="S2210" i="51"/>
  <c r="R2210" i="51"/>
  <c r="U2209" i="51"/>
  <c r="T2209" i="51"/>
  <c r="S2209" i="51"/>
  <c r="R2209" i="51"/>
  <c r="U2208" i="51"/>
  <c r="T2208" i="51"/>
  <c r="S2208" i="51"/>
  <c r="R2208" i="51"/>
  <c r="U2207" i="51"/>
  <c r="T2207" i="51"/>
  <c r="S2207" i="51"/>
  <c r="R2207" i="51"/>
  <c r="U2206" i="51"/>
  <c r="T2206" i="51"/>
  <c r="S2206" i="51"/>
  <c r="R2206" i="51"/>
  <c r="U2205" i="51"/>
  <c r="T2205" i="51"/>
  <c r="S2205" i="51"/>
  <c r="R2205" i="51"/>
  <c r="U2204" i="51"/>
  <c r="T2204" i="51"/>
  <c r="S2204" i="51"/>
  <c r="R2204" i="51"/>
  <c r="U2203" i="51"/>
  <c r="T2203" i="51"/>
  <c r="S2203" i="51"/>
  <c r="R2203" i="51"/>
  <c r="U2202" i="51"/>
  <c r="T2202" i="51"/>
  <c r="S2202" i="51"/>
  <c r="R2202" i="51"/>
  <c r="U2201" i="51"/>
  <c r="T2201" i="51"/>
  <c r="S2201" i="51"/>
  <c r="R2201" i="51"/>
  <c r="U2200" i="51"/>
  <c r="T2200" i="51"/>
  <c r="S2200" i="51"/>
  <c r="R2200" i="51"/>
  <c r="U2199" i="51"/>
  <c r="T2199" i="51"/>
  <c r="S2199" i="51"/>
  <c r="R2199" i="51"/>
  <c r="U2198" i="51"/>
  <c r="T2198" i="51"/>
  <c r="S2198" i="51"/>
  <c r="R2198" i="51"/>
  <c r="U2197" i="51"/>
  <c r="T2197" i="51"/>
  <c r="S2197" i="51"/>
  <c r="R2197" i="51"/>
  <c r="U2196" i="51"/>
  <c r="T2196" i="51"/>
  <c r="S2196" i="51"/>
  <c r="R2196" i="51"/>
  <c r="U2195" i="51"/>
  <c r="T2195" i="51"/>
  <c r="S2195" i="51"/>
  <c r="R2195" i="51"/>
  <c r="U2194" i="51"/>
  <c r="T2194" i="51"/>
  <c r="S2194" i="51"/>
  <c r="R2194" i="51"/>
  <c r="U2193" i="51"/>
  <c r="T2193" i="51"/>
  <c r="S2193" i="51"/>
  <c r="R2193" i="51"/>
  <c r="U2192" i="51"/>
  <c r="T2192" i="51"/>
  <c r="S2192" i="51"/>
  <c r="R2192" i="51"/>
  <c r="U2191" i="51"/>
  <c r="T2191" i="51"/>
  <c r="S2191" i="51"/>
  <c r="R2191" i="51"/>
  <c r="U2190" i="51"/>
  <c r="T2190" i="51"/>
  <c r="S2190" i="51"/>
  <c r="R2190" i="51"/>
  <c r="U2189" i="51"/>
  <c r="T2189" i="51"/>
  <c r="S2189" i="51"/>
  <c r="R2189" i="51"/>
  <c r="U2188" i="51"/>
  <c r="T2188" i="51"/>
  <c r="S2188" i="51"/>
  <c r="R2188" i="51"/>
  <c r="U2187" i="51"/>
  <c r="T2187" i="51"/>
  <c r="S2187" i="51"/>
  <c r="R2187" i="51"/>
  <c r="U2186" i="51"/>
  <c r="T2186" i="51"/>
  <c r="S2186" i="51"/>
  <c r="R2186" i="51"/>
  <c r="U2185" i="51"/>
  <c r="T2185" i="51"/>
  <c r="S2185" i="51"/>
  <c r="R2185" i="51"/>
  <c r="U2184" i="51"/>
  <c r="T2184" i="51"/>
  <c r="S2184" i="51"/>
  <c r="R2184" i="51"/>
  <c r="U2183" i="51"/>
  <c r="T2183" i="51"/>
  <c r="S2183" i="51"/>
  <c r="R2183" i="51"/>
  <c r="U2182" i="51"/>
  <c r="T2182" i="51"/>
  <c r="S2182" i="51"/>
  <c r="R2182" i="51"/>
  <c r="U2181" i="51"/>
  <c r="T2181" i="51"/>
  <c r="S2181" i="51"/>
  <c r="R2181" i="51"/>
  <c r="U2180" i="51"/>
  <c r="T2180" i="51"/>
  <c r="S2180" i="51"/>
  <c r="R2180" i="51"/>
  <c r="U2179" i="51"/>
  <c r="T2179" i="51"/>
  <c r="S2179" i="51"/>
  <c r="R2179" i="51"/>
  <c r="U2178" i="51"/>
  <c r="T2178" i="51"/>
  <c r="S2178" i="51"/>
  <c r="R2178" i="51"/>
  <c r="U2177" i="51"/>
  <c r="T2177" i="51"/>
  <c r="S2177" i="51"/>
  <c r="R2177" i="51"/>
  <c r="U2176" i="51"/>
  <c r="T2176" i="51"/>
  <c r="S2176" i="51"/>
  <c r="R2176" i="51"/>
  <c r="U2175" i="51"/>
  <c r="T2175" i="51"/>
  <c r="S2175" i="51"/>
  <c r="R2175" i="51"/>
  <c r="U2174" i="51"/>
  <c r="T2174" i="51"/>
  <c r="S2174" i="51"/>
  <c r="R2174" i="51"/>
  <c r="U2173" i="51"/>
  <c r="T2173" i="51"/>
  <c r="S2173" i="51"/>
  <c r="R2173" i="51"/>
  <c r="U2172" i="51"/>
  <c r="T2172" i="51"/>
  <c r="S2172" i="51"/>
  <c r="R2172" i="51"/>
  <c r="U2171" i="51"/>
  <c r="T2171" i="51"/>
  <c r="S2171" i="51"/>
  <c r="R2171" i="51"/>
  <c r="U2170" i="51"/>
  <c r="T2170" i="51"/>
  <c r="S2170" i="51"/>
  <c r="R2170" i="51"/>
  <c r="U2169" i="51"/>
  <c r="T2169" i="51"/>
  <c r="S2169" i="51"/>
  <c r="R2169" i="51"/>
  <c r="U2168" i="51"/>
  <c r="T2168" i="51"/>
  <c r="S2168" i="51"/>
  <c r="R2168" i="51"/>
  <c r="U2167" i="51"/>
  <c r="T2167" i="51"/>
  <c r="S2167" i="51"/>
  <c r="R2167" i="51"/>
  <c r="U2166" i="51"/>
  <c r="T2166" i="51"/>
  <c r="S2166" i="51"/>
  <c r="R2166" i="51"/>
  <c r="U2165" i="51"/>
  <c r="T2165" i="51"/>
  <c r="S2165" i="51"/>
  <c r="R2165" i="51"/>
  <c r="U2164" i="51"/>
  <c r="T2164" i="51"/>
  <c r="S2164" i="51"/>
  <c r="R2164" i="51"/>
  <c r="U2163" i="51"/>
  <c r="T2163" i="51"/>
  <c r="S2163" i="51"/>
  <c r="R2163" i="51"/>
  <c r="U2162" i="51"/>
  <c r="T2162" i="51"/>
  <c r="S2162" i="51"/>
  <c r="R2162" i="51"/>
  <c r="U2161" i="51"/>
  <c r="T2161" i="51"/>
  <c r="S2161" i="51"/>
  <c r="R2161" i="51"/>
  <c r="U2160" i="51"/>
  <c r="T2160" i="51"/>
  <c r="S2160" i="51"/>
  <c r="R2160" i="51"/>
  <c r="U2159" i="51"/>
  <c r="T2159" i="51"/>
  <c r="S2159" i="51"/>
  <c r="R2159" i="51"/>
  <c r="U2158" i="51"/>
  <c r="T2158" i="51"/>
  <c r="S2158" i="51"/>
  <c r="R2158" i="51"/>
  <c r="U2157" i="51"/>
  <c r="T2157" i="51"/>
  <c r="S2157" i="51"/>
  <c r="R2157" i="51"/>
  <c r="U2156" i="51"/>
  <c r="T2156" i="51"/>
  <c r="S2156" i="51"/>
  <c r="R2156" i="51"/>
  <c r="U2155" i="51"/>
  <c r="T2155" i="51"/>
  <c r="S2155" i="51"/>
  <c r="R2155" i="51"/>
  <c r="U2154" i="51"/>
  <c r="T2154" i="51"/>
  <c r="S2154" i="51"/>
  <c r="R2154" i="51"/>
  <c r="U2153" i="51"/>
  <c r="T2153" i="51"/>
  <c r="S2153" i="51"/>
  <c r="R2153" i="51"/>
  <c r="U2152" i="51"/>
  <c r="T2152" i="51"/>
  <c r="S2152" i="51"/>
  <c r="R2152" i="51"/>
  <c r="U2151" i="51"/>
  <c r="T2151" i="51"/>
  <c r="S2151" i="51"/>
  <c r="R2151" i="51"/>
  <c r="U2150" i="51"/>
  <c r="T2150" i="51"/>
  <c r="S2150" i="51"/>
  <c r="R2150" i="51"/>
  <c r="U2149" i="51"/>
  <c r="T2149" i="51"/>
  <c r="S2149" i="51"/>
  <c r="R2149" i="51"/>
  <c r="U2148" i="51"/>
  <c r="T2148" i="51"/>
  <c r="S2148" i="51"/>
  <c r="R2148" i="51"/>
  <c r="U2147" i="51"/>
  <c r="T2147" i="51"/>
  <c r="S2147" i="51"/>
  <c r="R2147" i="51"/>
  <c r="U2146" i="51"/>
  <c r="T2146" i="51"/>
  <c r="S2146" i="51"/>
  <c r="R2146" i="51"/>
  <c r="U2145" i="51"/>
  <c r="T2145" i="51"/>
  <c r="S2145" i="51"/>
  <c r="R2145" i="51"/>
  <c r="U2144" i="51"/>
  <c r="T2144" i="51"/>
  <c r="S2144" i="51"/>
  <c r="R2144" i="51"/>
  <c r="U2143" i="51"/>
  <c r="T2143" i="51"/>
  <c r="S2143" i="51"/>
  <c r="R2143" i="51"/>
  <c r="U2142" i="51"/>
  <c r="T2142" i="51"/>
  <c r="S2142" i="51"/>
  <c r="R2142" i="51"/>
  <c r="U2141" i="51"/>
  <c r="T2141" i="51"/>
  <c r="S2141" i="51"/>
  <c r="R2141" i="51"/>
  <c r="U2140" i="51"/>
  <c r="T2140" i="51"/>
  <c r="S2140" i="51"/>
  <c r="R2140" i="51"/>
  <c r="U2139" i="51"/>
  <c r="T2139" i="51"/>
  <c r="S2139" i="51"/>
  <c r="R2139" i="51"/>
  <c r="U2138" i="51"/>
  <c r="T2138" i="51"/>
  <c r="S2138" i="51"/>
  <c r="R2138" i="51"/>
  <c r="U2137" i="51"/>
  <c r="T2137" i="51"/>
  <c r="S2137" i="51"/>
  <c r="R2137" i="51"/>
  <c r="U2136" i="51"/>
  <c r="T2136" i="51"/>
  <c r="S2136" i="51"/>
  <c r="R2136" i="51"/>
  <c r="U2135" i="51"/>
  <c r="T2135" i="51"/>
  <c r="S2135" i="51"/>
  <c r="R2135" i="51"/>
  <c r="U2134" i="51"/>
  <c r="T2134" i="51"/>
  <c r="S2134" i="51"/>
  <c r="R2134" i="51"/>
  <c r="U2133" i="51"/>
  <c r="T2133" i="51"/>
  <c r="S2133" i="51"/>
  <c r="R2133" i="51"/>
  <c r="U2132" i="51"/>
  <c r="T2132" i="51"/>
  <c r="S2132" i="51"/>
  <c r="R2132" i="51"/>
  <c r="U2131" i="51"/>
  <c r="T2131" i="51"/>
  <c r="S2131" i="51"/>
  <c r="R2131" i="51"/>
  <c r="U2130" i="51"/>
  <c r="T2130" i="51"/>
  <c r="S2130" i="51"/>
  <c r="R2130" i="51"/>
  <c r="U2129" i="51"/>
  <c r="T2129" i="51"/>
  <c r="S2129" i="51"/>
  <c r="R2129" i="51"/>
  <c r="U2128" i="51"/>
  <c r="T2128" i="51"/>
  <c r="S2128" i="51"/>
  <c r="R2128" i="51"/>
  <c r="U2127" i="51"/>
  <c r="T2127" i="51"/>
  <c r="S2127" i="51"/>
  <c r="R2127" i="51"/>
  <c r="U2126" i="51"/>
  <c r="T2126" i="51"/>
  <c r="S2126" i="51"/>
  <c r="R2126" i="51"/>
  <c r="U2125" i="51"/>
  <c r="T2125" i="51"/>
  <c r="S2125" i="51"/>
  <c r="R2125" i="51"/>
  <c r="U2124" i="51"/>
  <c r="T2124" i="51"/>
  <c r="S2124" i="51"/>
  <c r="R2124" i="51"/>
  <c r="U2123" i="51"/>
  <c r="T2123" i="51"/>
  <c r="S2123" i="51"/>
  <c r="R2123" i="51"/>
  <c r="U2122" i="51"/>
  <c r="T2122" i="51"/>
  <c r="S2122" i="51"/>
  <c r="R2122" i="51"/>
  <c r="U2121" i="51"/>
  <c r="T2121" i="51"/>
  <c r="S2121" i="51"/>
  <c r="R2121" i="51"/>
  <c r="U2120" i="51"/>
  <c r="T2120" i="51"/>
  <c r="S2120" i="51"/>
  <c r="R2120" i="51"/>
  <c r="U2119" i="51"/>
  <c r="T2119" i="51"/>
  <c r="S2119" i="51"/>
  <c r="R2119" i="51"/>
  <c r="U2118" i="51"/>
  <c r="T2118" i="51"/>
  <c r="S2118" i="51"/>
  <c r="R2118" i="51"/>
  <c r="U2117" i="51"/>
  <c r="T2117" i="51"/>
  <c r="S2117" i="51"/>
  <c r="R2117" i="51"/>
  <c r="U2116" i="51"/>
  <c r="T2116" i="51"/>
  <c r="S2116" i="51"/>
  <c r="R2116" i="51"/>
  <c r="U2115" i="51"/>
  <c r="T2115" i="51"/>
  <c r="S2115" i="51"/>
  <c r="R2115" i="51"/>
  <c r="U2114" i="51"/>
  <c r="T2114" i="51"/>
  <c r="S2114" i="51"/>
  <c r="R2114" i="51"/>
  <c r="U2113" i="51"/>
  <c r="T2113" i="51"/>
  <c r="S2113" i="51"/>
  <c r="R2113" i="51"/>
  <c r="U2112" i="51"/>
  <c r="T2112" i="51"/>
  <c r="S2112" i="51"/>
  <c r="R2112" i="51"/>
  <c r="U2111" i="51"/>
  <c r="T2111" i="51"/>
  <c r="S2111" i="51"/>
  <c r="R2111" i="51"/>
  <c r="U2110" i="51"/>
  <c r="T2110" i="51"/>
  <c r="S2110" i="51"/>
  <c r="R2110" i="51"/>
  <c r="U2109" i="51"/>
  <c r="T2109" i="51"/>
  <c r="S2109" i="51"/>
  <c r="R2109" i="51"/>
  <c r="U2108" i="51"/>
  <c r="T2108" i="51"/>
  <c r="S2108" i="51"/>
  <c r="R2108" i="51"/>
  <c r="U2107" i="51"/>
  <c r="T2107" i="51"/>
  <c r="S2107" i="51"/>
  <c r="R2107" i="51"/>
  <c r="U2106" i="51"/>
  <c r="T2106" i="51"/>
  <c r="S2106" i="51"/>
  <c r="R2106" i="51"/>
  <c r="U2105" i="51"/>
  <c r="T2105" i="51"/>
  <c r="S2105" i="51"/>
  <c r="R2105" i="51"/>
  <c r="U2104" i="51"/>
  <c r="T2104" i="51"/>
  <c r="S2104" i="51"/>
  <c r="R2104" i="51"/>
  <c r="U2103" i="51"/>
  <c r="T2103" i="51"/>
  <c r="S2103" i="51"/>
  <c r="R2103" i="51"/>
  <c r="U2102" i="51"/>
  <c r="T2102" i="51"/>
  <c r="S2102" i="51"/>
  <c r="R2102" i="51"/>
  <c r="U2101" i="51"/>
  <c r="T2101" i="51"/>
  <c r="S2101" i="51"/>
  <c r="R2101" i="51"/>
  <c r="U2100" i="51"/>
  <c r="T2100" i="51"/>
  <c r="S2100" i="51"/>
  <c r="R2100" i="51"/>
  <c r="U2099" i="51"/>
  <c r="T2099" i="51"/>
  <c r="S2099" i="51"/>
  <c r="R2099" i="51"/>
  <c r="U2098" i="51"/>
  <c r="T2098" i="51"/>
  <c r="S2098" i="51"/>
  <c r="R2098" i="51"/>
  <c r="U2097" i="51"/>
  <c r="T2097" i="51"/>
  <c r="S2097" i="51"/>
  <c r="R2097" i="51"/>
  <c r="U2096" i="51"/>
  <c r="T2096" i="51"/>
  <c r="S2096" i="51"/>
  <c r="R2096" i="51"/>
  <c r="U2095" i="51"/>
  <c r="T2095" i="51"/>
  <c r="S2095" i="51"/>
  <c r="R2095" i="51"/>
  <c r="U2094" i="51"/>
  <c r="T2094" i="51"/>
  <c r="S2094" i="51"/>
  <c r="R2094" i="51"/>
  <c r="U2093" i="51"/>
  <c r="T2093" i="51"/>
  <c r="S2093" i="51"/>
  <c r="R2093" i="51"/>
  <c r="U2092" i="51"/>
  <c r="T2092" i="51"/>
  <c r="S2092" i="51"/>
  <c r="R2092" i="51"/>
  <c r="U2091" i="51"/>
  <c r="T2091" i="51"/>
  <c r="S2091" i="51"/>
  <c r="R2091" i="51"/>
  <c r="U2090" i="51"/>
  <c r="T2090" i="51"/>
  <c r="S2090" i="51"/>
  <c r="R2090" i="51"/>
  <c r="U2089" i="51"/>
  <c r="T2089" i="51"/>
  <c r="S2089" i="51"/>
  <c r="R2089" i="51"/>
  <c r="U2088" i="51"/>
  <c r="T2088" i="51"/>
  <c r="S2088" i="51"/>
  <c r="R2088" i="51"/>
  <c r="U2087" i="51"/>
  <c r="T2087" i="51"/>
  <c r="S2087" i="51"/>
  <c r="R2087" i="51"/>
  <c r="U2086" i="51"/>
  <c r="T2086" i="51"/>
  <c r="S2086" i="51"/>
  <c r="R2086" i="51"/>
  <c r="U2085" i="51"/>
  <c r="T2085" i="51"/>
  <c r="S2085" i="51"/>
  <c r="R2085" i="51"/>
  <c r="U2084" i="51"/>
  <c r="T2084" i="51"/>
  <c r="S2084" i="51"/>
  <c r="R2084" i="51"/>
  <c r="U2083" i="51"/>
  <c r="T2083" i="51"/>
  <c r="S2083" i="51"/>
  <c r="R2083" i="51"/>
  <c r="U2082" i="51"/>
  <c r="T2082" i="51"/>
  <c r="S2082" i="51"/>
  <c r="R2082" i="51"/>
  <c r="U2081" i="51"/>
  <c r="T2081" i="51"/>
  <c r="S2081" i="51"/>
  <c r="R2081" i="51"/>
  <c r="U2080" i="51"/>
  <c r="T2080" i="51"/>
  <c r="S2080" i="51"/>
  <c r="R2080" i="51"/>
  <c r="U2079" i="51"/>
  <c r="T2079" i="51"/>
  <c r="S2079" i="51"/>
  <c r="R2079" i="51"/>
  <c r="U2078" i="51"/>
  <c r="T2078" i="51"/>
  <c r="S2078" i="51"/>
  <c r="R2078" i="51"/>
  <c r="U2077" i="51"/>
  <c r="T2077" i="51"/>
  <c r="S2077" i="51"/>
  <c r="R2077" i="51"/>
  <c r="U2076" i="51"/>
  <c r="T2076" i="51"/>
  <c r="S2076" i="51"/>
  <c r="R2076" i="51"/>
  <c r="U2075" i="51"/>
  <c r="T2075" i="51"/>
  <c r="S2075" i="51"/>
  <c r="R2075" i="51"/>
  <c r="U2074" i="51"/>
  <c r="T2074" i="51"/>
  <c r="S2074" i="51"/>
  <c r="R2074" i="51"/>
  <c r="U2073" i="51"/>
  <c r="T2073" i="51"/>
  <c r="S2073" i="51"/>
  <c r="R2073" i="51"/>
  <c r="U2072" i="51"/>
  <c r="T2072" i="51"/>
  <c r="S2072" i="51"/>
  <c r="R2072" i="51"/>
  <c r="U2071" i="51"/>
  <c r="T2071" i="51"/>
  <c r="S2071" i="51"/>
  <c r="R2071" i="51"/>
  <c r="U2070" i="51"/>
  <c r="T2070" i="51"/>
  <c r="S2070" i="51"/>
  <c r="R2070" i="51"/>
  <c r="U2069" i="51"/>
  <c r="T2069" i="51"/>
  <c r="S2069" i="51"/>
  <c r="R2069" i="51"/>
  <c r="U2068" i="51"/>
  <c r="T2068" i="51"/>
  <c r="S2068" i="51"/>
  <c r="R2068" i="51"/>
  <c r="U2067" i="51"/>
  <c r="T2067" i="51"/>
  <c r="S2067" i="51"/>
  <c r="R2067" i="51"/>
  <c r="U2066" i="51"/>
  <c r="T2066" i="51"/>
  <c r="S2066" i="51"/>
  <c r="R2066" i="51"/>
  <c r="U2065" i="51"/>
  <c r="T2065" i="51"/>
  <c r="S2065" i="51"/>
  <c r="R2065" i="51"/>
  <c r="U2064" i="51"/>
  <c r="T2064" i="51"/>
  <c r="S2064" i="51"/>
  <c r="R2064" i="51"/>
  <c r="U2063" i="51"/>
  <c r="T2063" i="51"/>
  <c r="S2063" i="51"/>
  <c r="R2063" i="51"/>
  <c r="U2062" i="51"/>
  <c r="T2062" i="51"/>
  <c r="S2062" i="51"/>
  <c r="R2062" i="51"/>
  <c r="U2061" i="51"/>
  <c r="T2061" i="51"/>
  <c r="S2061" i="51"/>
  <c r="R2061" i="51"/>
  <c r="U2060" i="51"/>
  <c r="T2060" i="51"/>
  <c r="S2060" i="51"/>
  <c r="R2060" i="51"/>
  <c r="U2059" i="51"/>
  <c r="T2059" i="51"/>
  <c r="S2059" i="51"/>
  <c r="R2059" i="51"/>
  <c r="U2058" i="51"/>
  <c r="T2058" i="51"/>
  <c r="S2058" i="51"/>
  <c r="R2058" i="51"/>
  <c r="U2057" i="51"/>
  <c r="T2057" i="51"/>
  <c r="S2057" i="51"/>
  <c r="R2057" i="51"/>
  <c r="U2056" i="51"/>
  <c r="T2056" i="51"/>
  <c r="S2056" i="51"/>
  <c r="R2056" i="51"/>
  <c r="U2055" i="51"/>
  <c r="T2055" i="51"/>
  <c r="S2055" i="51"/>
  <c r="R2055" i="51"/>
  <c r="U2054" i="51"/>
  <c r="T2054" i="51"/>
  <c r="S2054" i="51"/>
  <c r="R2054" i="51"/>
  <c r="U2053" i="51"/>
  <c r="T2053" i="51"/>
  <c r="S2053" i="51"/>
  <c r="R2053" i="51"/>
  <c r="U2052" i="51"/>
  <c r="T2052" i="51"/>
  <c r="S2052" i="51"/>
  <c r="R2052" i="51"/>
  <c r="U2051" i="51"/>
  <c r="T2051" i="51"/>
  <c r="S2051" i="51"/>
  <c r="R2051" i="51"/>
  <c r="U2050" i="51"/>
  <c r="T2050" i="51"/>
  <c r="S2050" i="51"/>
  <c r="R2050" i="51"/>
  <c r="U2049" i="51"/>
  <c r="T2049" i="51"/>
  <c r="S2049" i="51"/>
  <c r="R2049" i="51"/>
  <c r="U2048" i="51"/>
  <c r="T2048" i="51"/>
  <c r="S2048" i="51"/>
  <c r="R2048" i="51"/>
  <c r="U2047" i="51"/>
  <c r="T2047" i="51"/>
  <c r="S2047" i="51"/>
  <c r="R2047" i="51"/>
  <c r="U2046" i="51"/>
  <c r="T2046" i="51"/>
  <c r="S2046" i="51"/>
  <c r="R2046" i="51"/>
  <c r="U2045" i="51"/>
  <c r="T2045" i="51"/>
  <c r="S2045" i="51"/>
  <c r="R2045" i="51"/>
  <c r="U2044" i="51"/>
  <c r="T2044" i="51"/>
  <c r="S2044" i="51"/>
  <c r="R2044" i="51"/>
  <c r="U2043" i="51"/>
  <c r="T2043" i="51"/>
  <c r="S2043" i="51"/>
  <c r="R2043" i="51"/>
  <c r="U2042" i="51"/>
  <c r="T2042" i="51"/>
  <c r="S2042" i="51"/>
  <c r="R2042" i="51"/>
  <c r="U2041" i="51"/>
  <c r="T2041" i="51"/>
  <c r="S2041" i="51"/>
  <c r="R2041" i="51"/>
  <c r="U2040" i="51"/>
  <c r="T2040" i="51"/>
  <c r="S2040" i="51"/>
  <c r="R2040" i="51"/>
  <c r="U2039" i="51"/>
  <c r="T2039" i="51"/>
  <c r="S2039" i="51"/>
  <c r="R2039" i="51"/>
  <c r="U2038" i="51"/>
  <c r="T2038" i="51"/>
  <c r="S2038" i="51"/>
  <c r="R2038" i="51"/>
  <c r="U2037" i="51"/>
  <c r="T2037" i="51"/>
  <c r="S2037" i="51"/>
  <c r="R2037" i="51"/>
  <c r="U2036" i="51"/>
  <c r="T2036" i="51"/>
  <c r="S2036" i="51"/>
  <c r="R2036" i="51"/>
  <c r="U2035" i="51"/>
  <c r="T2035" i="51"/>
  <c r="S2035" i="51"/>
  <c r="R2035" i="51"/>
  <c r="U2034" i="51"/>
  <c r="T2034" i="51"/>
  <c r="S2034" i="51"/>
  <c r="R2034" i="51"/>
  <c r="U2033" i="51"/>
  <c r="T2033" i="51"/>
  <c r="S2033" i="51"/>
  <c r="R2033" i="51"/>
  <c r="U2032" i="51"/>
  <c r="T2032" i="51"/>
  <c r="S2032" i="51"/>
  <c r="R2032" i="51"/>
  <c r="U2031" i="51"/>
  <c r="T2031" i="51"/>
  <c r="S2031" i="51"/>
  <c r="R2031" i="51"/>
  <c r="U2030" i="51"/>
  <c r="T2030" i="51"/>
  <c r="S2030" i="51"/>
  <c r="R2030" i="51"/>
  <c r="U2029" i="51"/>
  <c r="T2029" i="51"/>
  <c r="S2029" i="51"/>
  <c r="R2029" i="51"/>
  <c r="U2028" i="51"/>
  <c r="T2028" i="51"/>
  <c r="S2028" i="51"/>
  <c r="R2028" i="51"/>
  <c r="U2027" i="51"/>
  <c r="T2027" i="51"/>
  <c r="S2027" i="51"/>
  <c r="R2027" i="51"/>
  <c r="U2026" i="51"/>
  <c r="T2026" i="51"/>
  <c r="S2026" i="51"/>
  <c r="R2026" i="51"/>
  <c r="U2025" i="51"/>
  <c r="T2025" i="51"/>
  <c r="S2025" i="51"/>
  <c r="R2025" i="51"/>
  <c r="U2024" i="51"/>
  <c r="T2024" i="51"/>
  <c r="S2024" i="51"/>
  <c r="R2024" i="51"/>
  <c r="U2023" i="51"/>
  <c r="T2023" i="51"/>
  <c r="S2023" i="51"/>
  <c r="R2023" i="51"/>
  <c r="U2022" i="51"/>
  <c r="T2022" i="51"/>
  <c r="S2022" i="51"/>
  <c r="R2022" i="51"/>
  <c r="U2021" i="51"/>
  <c r="T2021" i="51"/>
  <c r="S2021" i="51"/>
  <c r="R2021" i="51"/>
  <c r="U2020" i="51"/>
  <c r="T2020" i="51"/>
  <c r="S2020" i="51"/>
  <c r="R2020" i="51"/>
  <c r="U2019" i="51"/>
  <c r="T2019" i="51"/>
  <c r="S2019" i="51"/>
  <c r="R2019" i="51"/>
  <c r="U2018" i="51"/>
  <c r="T2018" i="51"/>
  <c r="S2018" i="51"/>
  <c r="R2018" i="51"/>
  <c r="U2017" i="51"/>
  <c r="T2017" i="51"/>
  <c r="S2017" i="51"/>
  <c r="R2017" i="51"/>
  <c r="U2016" i="51"/>
  <c r="T2016" i="51"/>
  <c r="S2016" i="51"/>
  <c r="R2016" i="51"/>
  <c r="U2015" i="51"/>
  <c r="T2015" i="51"/>
  <c r="S2015" i="51"/>
  <c r="R2015" i="51"/>
  <c r="U2014" i="51"/>
  <c r="T2014" i="51"/>
  <c r="S2014" i="51"/>
  <c r="R2014" i="51"/>
  <c r="U2013" i="51"/>
  <c r="T2013" i="51"/>
  <c r="S2013" i="51"/>
  <c r="R2013" i="51"/>
  <c r="U2012" i="51"/>
  <c r="T2012" i="51"/>
  <c r="S2012" i="51"/>
  <c r="R2012" i="51"/>
  <c r="U2011" i="51"/>
  <c r="T2011" i="51"/>
  <c r="S2011" i="51"/>
  <c r="R2011" i="51"/>
  <c r="U2010" i="51"/>
  <c r="T2010" i="51"/>
  <c r="S2010" i="51"/>
  <c r="R2010" i="51"/>
  <c r="U2009" i="51"/>
  <c r="T2009" i="51"/>
  <c r="S2009" i="51"/>
  <c r="R2009" i="51"/>
  <c r="U2008" i="51"/>
  <c r="T2008" i="51"/>
  <c r="S2008" i="51"/>
  <c r="R2008" i="51"/>
  <c r="U2007" i="51"/>
  <c r="T2007" i="51"/>
  <c r="S2007" i="51"/>
  <c r="R2007" i="51"/>
  <c r="U2006" i="51"/>
  <c r="T2006" i="51"/>
  <c r="S2006" i="51"/>
  <c r="R2006" i="51"/>
  <c r="U2005" i="51"/>
  <c r="T2005" i="51"/>
  <c r="S2005" i="51"/>
  <c r="R2005" i="51"/>
  <c r="U2004" i="51"/>
  <c r="T2004" i="51"/>
  <c r="S2004" i="51"/>
  <c r="R2004" i="51"/>
  <c r="U2003" i="51"/>
  <c r="T2003" i="51"/>
  <c r="S2003" i="51"/>
  <c r="R2003" i="51"/>
  <c r="U2002" i="51"/>
  <c r="T2002" i="51"/>
  <c r="S2002" i="51"/>
  <c r="R2002" i="51"/>
  <c r="U2001" i="51"/>
  <c r="T2001" i="51"/>
  <c r="S2001" i="51"/>
  <c r="R2001" i="51"/>
  <c r="U2000" i="51"/>
  <c r="T2000" i="51"/>
  <c r="S2000" i="51"/>
  <c r="R2000" i="51"/>
  <c r="U1999" i="51"/>
  <c r="T1999" i="51"/>
  <c r="S1999" i="51"/>
  <c r="R1999" i="51"/>
  <c r="U1998" i="51"/>
  <c r="T1998" i="51"/>
  <c r="S1998" i="51"/>
  <c r="R1998" i="51"/>
  <c r="U1997" i="51"/>
  <c r="T1997" i="51"/>
  <c r="S1997" i="51"/>
  <c r="R1997" i="51"/>
  <c r="U1996" i="51"/>
  <c r="T1996" i="51"/>
  <c r="S1996" i="51"/>
  <c r="R1996" i="51"/>
  <c r="U1995" i="51"/>
  <c r="T1995" i="51"/>
  <c r="S1995" i="51"/>
  <c r="R1995" i="51"/>
  <c r="U1994" i="51"/>
  <c r="T1994" i="51"/>
  <c r="S1994" i="51"/>
  <c r="R1994" i="51"/>
  <c r="U1993" i="51"/>
  <c r="T1993" i="51"/>
  <c r="S1993" i="51"/>
  <c r="R1993" i="51"/>
  <c r="U1992" i="51"/>
  <c r="T1992" i="51"/>
  <c r="S1992" i="51"/>
  <c r="R1992" i="51"/>
  <c r="U1991" i="51"/>
  <c r="T1991" i="51"/>
  <c r="S1991" i="51"/>
  <c r="R1991" i="51"/>
  <c r="U1990" i="51"/>
  <c r="T1990" i="51"/>
  <c r="S1990" i="51"/>
  <c r="R1990" i="51"/>
  <c r="U1989" i="51"/>
  <c r="T1989" i="51"/>
  <c r="S1989" i="51"/>
  <c r="R1989" i="51"/>
  <c r="U1988" i="51"/>
  <c r="T1988" i="51"/>
  <c r="S1988" i="51"/>
  <c r="R1988" i="51"/>
  <c r="U1987" i="51"/>
  <c r="T1987" i="51"/>
  <c r="S1987" i="51"/>
  <c r="R1987" i="51"/>
  <c r="U1986" i="51"/>
  <c r="T1986" i="51"/>
  <c r="S1986" i="51"/>
  <c r="R1986" i="51"/>
  <c r="U1985" i="51"/>
  <c r="T1985" i="51"/>
  <c r="S1985" i="51"/>
  <c r="R1985" i="51"/>
  <c r="U1984" i="51"/>
  <c r="T1984" i="51"/>
  <c r="S1984" i="51"/>
  <c r="R1984" i="51"/>
  <c r="U1983" i="51"/>
  <c r="T1983" i="51"/>
  <c r="S1983" i="51"/>
  <c r="R1983" i="51"/>
  <c r="U1982" i="51"/>
  <c r="T1982" i="51"/>
  <c r="S1982" i="51"/>
  <c r="R1982" i="51"/>
  <c r="U1981" i="51"/>
  <c r="T1981" i="51"/>
  <c r="S1981" i="51"/>
  <c r="R1981" i="51"/>
  <c r="U1980" i="51"/>
  <c r="T1980" i="51"/>
  <c r="S1980" i="51"/>
  <c r="R1980" i="51"/>
  <c r="U1979" i="51"/>
  <c r="T1979" i="51"/>
  <c r="S1979" i="51"/>
  <c r="R1979" i="51"/>
  <c r="U1978" i="51"/>
  <c r="T1978" i="51"/>
  <c r="S1978" i="51"/>
  <c r="R1978" i="51"/>
  <c r="U1977" i="51"/>
  <c r="T1977" i="51"/>
  <c r="S1977" i="51"/>
  <c r="R1977" i="51"/>
  <c r="U1976" i="51"/>
  <c r="T1976" i="51"/>
  <c r="S1976" i="51"/>
  <c r="R1976" i="51"/>
  <c r="U1975" i="51"/>
  <c r="T1975" i="51"/>
  <c r="S1975" i="51"/>
  <c r="R1975" i="51"/>
  <c r="U1974" i="51"/>
  <c r="T1974" i="51"/>
  <c r="S1974" i="51"/>
  <c r="R1974" i="51"/>
  <c r="U1973" i="51"/>
  <c r="T1973" i="51"/>
  <c r="S1973" i="51"/>
  <c r="R1973" i="51"/>
  <c r="U1972" i="51"/>
  <c r="T1972" i="51"/>
  <c r="S1972" i="51"/>
  <c r="R1972" i="51"/>
  <c r="U1971" i="51"/>
  <c r="T1971" i="51"/>
  <c r="S1971" i="51"/>
  <c r="R1971" i="51"/>
  <c r="U1970" i="51"/>
  <c r="T1970" i="51"/>
  <c r="S1970" i="51"/>
  <c r="R1970" i="51"/>
  <c r="U1969" i="51"/>
  <c r="T1969" i="51"/>
  <c r="S1969" i="51"/>
  <c r="R1969" i="51"/>
  <c r="U1968" i="51"/>
  <c r="T1968" i="51"/>
  <c r="S1968" i="51"/>
  <c r="R1968" i="51"/>
  <c r="U1967" i="51"/>
  <c r="T1967" i="51"/>
  <c r="S1967" i="51"/>
  <c r="R1967" i="51"/>
  <c r="U1966" i="51"/>
  <c r="T1966" i="51"/>
  <c r="S1966" i="51"/>
  <c r="R1966" i="51"/>
  <c r="U1965" i="51"/>
  <c r="T1965" i="51"/>
  <c r="S1965" i="51"/>
  <c r="R1965" i="51"/>
  <c r="U1964" i="51"/>
  <c r="T1964" i="51"/>
  <c r="S1964" i="51"/>
  <c r="R1964" i="51"/>
  <c r="U1963" i="51"/>
  <c r="T1963" i="51"/>
  <c r="S1963" i="51"/>
  <c r="R1963" i="51"/>
  <c r="U1962" i="51"/>
  <c r="T1962" i="51"/>
  <c r="S1962" i="51"/>
  <c r="R1962" i="51"/>
  <c r="U1961" i="51"/>
  <c r="T1961" i="51"/>
  <c r="S1961" i="51"/>
  <c r="R1961" i="51"/>
  <c r="U1960" i="51"/>
  <c r="T1960" i="51"/>
  <c r="S1960" i="51"/>
  <c r="R1960" i="51"/>
  <c r="U1959" i="51"/>
  <c r="T1959" i="51"/>
  <c r="S1959" i="51"/>
  <c r="R1959" i="51"/>
  <c r="U1958" i="51"/>
  <c r="T1958" i="51"/>
  <c r="S1958" i="51"/>
  <c r="R1958" i="51"/>
  <c r="U1957" i="51"/>
  <c r="T1957" i="51"/>
  <c r="S1957" i="51"/>
  <c r="R1957" i="51"/>
  <c r="U1956" i="51"/>
  <c r="T1956" i="51"/>
  <c r="S1956" i="51"/>
  <c r="R1956" i="51"/>
  <c r="U1955" i="51"/>
  <c r="T1955" i="51"/>
  <c r="S1955" i="51"/>
  <c r="R1955" i="51"/>
  <c r="U1954" i="51"/>
  <c r="T1954" i="51"/>
  <c r="S1954" i="51"/>
  <c r="R1954" i="51"/>
  <c r="U1953" i="51"/>
  <c r="T1953" i="51"/>
  <c r="S1953" i="51"/>
  <c r="R1953" i="51"/>
  <c r="U1952" i="51"/>
  <c r="T1952" i="51"/>
  <c r="S1952" i="51"/>
  <c r="R1952" i="51"/>
  <c r="U1951" i="51"/>
  <c r="T1951" i="51"/>
  <c r="S1951" i="51"/>
  <c r="R1951" i="51"/>
  <c r="U1950" i="51"/>
  <c r="T1950" i="51"/>
  <c r="S1950" i="51"/>
  <c r="R1950" i="51"/>
  <c r="U1949" i="51"/>
  <c r="T1949" i="51"/>
  <c r="S1949" i="51"/>
  <c r="R1949" i="51"/>
  <c r="U1948" i="51"/>
  <c r="T1948" i="51"/>
  <c r="S1948" i="51"/>
  <c r="R1948" i="51"/>
  <c r="U1947" i="51"/>
  <c r="T1947" i="51"/>
  <c r="S1947" i="51"/>
  <c r="R1947" i="51"/>
  <c r="U1946" i="51"/>
  <c r="T1946" i="51"/>
  <c r="S1946" i="51"/>
  <c r="R1946" i="51"/>
  <c r="U1945" i="51"/>
  <c r="T1945" i="51"/>
  <c r="S1945" i="51"/>
  <c r="R1945" i="51"/>
  <c r="U1944" i="51"/>
  <c r="T1944" i="51"/>
  <c r="S1944" i="51"/>
  <c r="R1944" i="51"/>
  <c r="U1943" i="51"/>
  <c r="T1943" i="51"/>
  <c r="S1943" i="51"/>
  <c r="R1943" i="51"/>
  <c r="U1942" i="51"/>
  <c r="T1942" i="51"/>
  <c r="S1942" i="51"/>
  <c r="R1942" i="51"/>
  <c r="U1941" i="51"/>
  <c r="T1941" i="51"/>
  <c r="S1941" i="51"/>
  <c r="R1941" i="51"/>
  <c r="U1940" i="51"/>
  <c r="T1940" i="51"/>
  <c r="S1940" i="51"/>
  <c r="R1940" i="51"/>
  <c r="U1939" i="51"/>
  <c r="T1939" i="51"/>
  <c r="S1939" i="51"/>
  <c r="R1939" i="51"/>
  <c r="U1938" i="51"/>
  <c r="T1938" i="51"/>
  <c r="S1938" i="51"/>
  <c r="R1938" i="51"/>
  <c r="U1937" i="51"/>
  <c r="T1937" i="51"/>
  <c r="S1937" i="51"/>
  <c r="R1937" i="51"/>
  <c r="U1936" i="51"/>
  <c r="T1936" i="51"/>
  <c r="S1936" i="51"/>
  <c r="R1936" i="51"/>
  <c r="U1935" i="51"/>
  <c r="T1935" i="51"/>
  <c r="S1935" i="51"/>
  <c r="R1935" i="51"/>
  <c r="U1934" i="51"/>
  <c r="T1934" i="51"/>
  <c r="S1934" i="51"/>
  <c r="R1934" i="51"/>
  <c r="U1933" i="51"/>
  <c r="T1933" i="51"/>
  <c r="S1933" i="51"/>
  <c r="R1933" i="51"/>
  <c r="U1932" i="51"/>
  <c r="T1932" i="51"/>
  <c r="S1932" i="51"/>
  <c r="R1932" i="51"/>
  <c r="U1931" i="51"/>
  <c r="T1931" i="51"/>
  <c r="S1931" i="51"/>
  <c r="R1931" i="51"/>
  <c r="U1930" i="51"/>
  <c r="T1930" i="51"/>
  <c r="S1930" i="51"/>
  <c r="R1930" i="51"/>
  <c r="U1929" i="51"/>
  <c r="T1929" i="51"/>
  <c r="S1929" i="51"/>
  <c r="R1929" i="51"/>
  <c r="U1928" i="51"/>
  <c r="T1928" i="51"/>
  <c r="S1928" i="51"/>
  <c r="R1928" i="51"/>
  <c r="U1927" i="51"/>
  <c r="T1927" i="51"/>
  <c r="S1927" i="51"/>
  <c r="R1927" i="51"/>
  <c r="U1926" i="51"/>
  <c r="T1926" i="51"/>
  <c r="S1926" i="51"/>
  <c r="R1926" i="51"/>
  <c r="U1925" i="51"/>
  <c r="T1925" i="51"/>
  <c r="S1925" i="51"/>
  <c r="R1925" i="51"/>
  <c r="U1924" i="51"/>
  <c r="T1924" i="51"/>
  <c r="S1924" i="51"/>
  <c r="R1924" i="51"/>
  <c r="U1923" i="51"/>
  <c r="T1923" i="51"/>
  <c r="S1923" i="51"/>
  <c r="R1923" i="51"/>
  <c r="U1922" i="51"/>
  <c r="T1922" i="51"/>
  <c r="S1922" i="51"/>
  <c r="R1922" i="51"/>
  <c r="U1921" i="51"/>
  <c r="T1921" i="51"/>
  <c r="S1921" i="51"/>
  <c r="R1921" i="51"/>
  <c r="U1920" i="51"/>
  <c r="T1920" i="51"/>
  <c r="S1920" i="51"/>
  <c r="R1920" i="51"/>
  <c r="U1919" i="51"/>
  <c r="T1919" i="51"/>
  <c r="S1919" i="51"/>
  <c r="R1919" i="51"/>
  <c r="U1918" i="51"/>
  <c r="T1918" i="51"/>
  <c r="S1918" i="51"/>
  <c r="R1918" i="51"/>
  <c r="U1917" i="51"/>
  <c r="T1917" i="51"/>
  <c r="S1917" i="51"/>
  <c r="R1917" i="51"/>
  <c r="U1916" i="51"/>
  <c r="T1916" i="51"/>
  <c r="S1916" i="51"/>
  <c r="R1916" i="51"/>
  <c r="U1915" i="51"/>
  <c r="T1915" i="51"/>
  <c r="S1915" i="51"/>
  <c r="R1915" i="51"/>
  <c r="U1914" i="51"/>
  <c r="T1914" i="51"/>
  <c r="S1914" i="51"/>
  <c r="R1914" i="51"/>
  <c r="U1913" i="51"/>
  <c r="T1913" i="51"/>
  <c r="S1913" i="51"/>
  <c r="R1913" i="51"/>
  <c r="U1912" i="51"/>
  <c r="T1912" i="51"/>
  <c r="S1912" i="51"/>
  <c r="R1912" i="51"/>
  <c r="U1911" i="51"/>
  <c r="T1911" i="51"/>
  <c r="S1911" i="51"/>
  <c r="R1911" i="51"/>
  <c r="U1910" i="51"/>
  <c r="T1910" i="51"/>
  <c r="S1910" i="51"/>
  <c r="R1910" i="51"/>
  <c r="U1909" i="51"/>
  <c r="T1909" i="51"/>
  <c r="S1909" i="51"/>
  <c r="R1909" i="51"/>
  <c r="U1908" i="51"/>
  <c r="T1908" i="51"/>
  <c r="S1908" i="51"/>
  <c r="R1908" i="51"/>
  <c r="U1907" i="51"/>
  <c r="T1907" i="51"/>
  <c r="S1907" i="51"/>
  <c r="R1907" i="51"/>
  <c r="U1906" i="51"/>
  <c r="T1906" i="51"/>
  <c r="S1906" i="51"/>
  <c r="R1906" i="51"/>
  <c r="U1905" i="51"/>
  <c r="T1905" i="51"/>
  <c r="S1905" i="51"/>
  <c r="R1905" i="51"/>
  <c r="U1904" i="51"/>
  <c r="T1904" i="51"/>
  <c r="S1904" i="51"/>
  <c r="R1904" i="51"/>
  <c r="U1903" i="51"/>
  <c r="T1903" i="51"/>
  <c r="S1903" i="51"/>
  <c r="R1903" i="51"/>
  <c r="U1902" i="51"/>
  <c r="T1902" i="51"/>
  <c r="S1902" i="51"/>
  <c r="R1902" i="51"/>
  <c r="U1901" i="51"/>
  <c r="T1901" i="51"/>
  <c r="S1901" i="51"/>
  <c r="R1901" i="51"/>
  <c r="U1900" i="51"/>
  <c r="T1900" i="51"/>
  <c r="S1900" i="51"/>
  <c r="R1900" i="51"/>
  <c r="U1899" i="51"/>
  <c r="T1899" i="51"/>
  <c r="S1899" i="51"/>
  <c r="R1899" i="51"/>
  <c r="U1898" i="51"/>
  <c r="T1898" i="51"/>
  <c r="S1898" i="51"/>
  <c r="R1898" i="51"/>
  <c r="U1897" i="51"/>
  <c r="T1897" i="51"/>
  <c r="S1897" i="51"/>
  <c r="R1897" i="51"/>
  <c r="U1896" i="51"/>
  <c r="T1896" i="51"/>
  <c r="S1896" i="51"/>
  <c r="R1896" i="51"/>
  <c r="U1895" i="51"/>
  <c r="T1895" i="51"/>
  <c r="S1895" i="51"/>
  <c r="R1895" i="51"/>
  <c r="U1894" i="51"/>
  <c r="T1894" i="51"/>
  <c r="S1894" i="51"/>
  <c r="R1894" i="51"/>
  <c r="U1893" i="51"/>
  <c r="T1893" i="51"/>
  <c r="S1893" i="51"/>
  <c r="R1893" i="51"/>
  <c r="U1892" i="51"/>
  <c r="T1892" i="51"/>
  <c r="S1892" i="51"/>
  <c r="R1892" i="51"/>
  <c r="U1891" i="51"/>
  <c r="T1891" i="51"/>
  <c r="S1891" i="51"/>
  <c r="R1891" i="51"/>
  <c r="U1890" i="51"/>
  <c r="T1890" i="51"/>
  <c r="S1890" i="51"/>
  <c r="R1890" i="51"/>
  <c r="U1889" i="51"/>
  <c r="T1889" i="51"/>
  <c r="S1889" i="51"/>
  <c r="R1889" i="51"/>
  <c r="U1888" i="51"/>
  <c r="T1888" i="51"/>
  <c r="S1888" i="51"/>
  <c r="R1888" i="51"/>
  <c r="U1887" i="51"/>
  <c r="T1887" i="51"/>
  <c r="S1887" i="51"/>
  <c r="R1887" i="51"/>
  <c r="U1886" i="51"/>
  <c r="T1886" i="51"/>
  <c r="S1886" i="51"/>
  <c r="R1886" i="51"/>
  <c r="U1885" i="51"/>
  <c r="T1885" i="51"/>
  <c r="S1885" i="51"/>
  <c r="R1885" i="51"/>
  <c r="U1884" i="51"/>
  <c r="T1884" i="51"/>
  <c r="S1884" i="51"/>
  <c r="R1884" i="51"/>
  <c r="U1883" i="51"/>
  <c r="T1883" i="51"/>
  <c r="S1883" i="51"/>
  <c r="R1883" i="51"/>
  <c r="U1882" i="51"/>
  <c r="T1882" i="51"/>
  <c r="S1882" i="51"/>
  <c r="R1882" i="51"/>
  <c r="U1881" i="51"/>
  <c r="T1881" i="51"/>
  <c r="S1881" i="51"/>
  <c r="R1881" i="51"/>
  <c r="U1880" i="51"/>
  <c r="T1880" i="51"/>
  <c r="S1880" i="51"/>
  <c r="R1880" i="51"/>
  <c r="U1879" i="51"/>
  <c r="T1879" i="51"/>
  <c r="S1879" i="51"/>
  <c r="R1879" i="51"/>
  <c r="U1878" i="51"/>
  <c r="T1878" i="51"/>
  <c r="S1878" i="51"/>
  <c r="R1878" i="51"/>
  <c r="U1877" i="51"/>
  <c r="T1877" i="51"/>
  <c r="S1877" i="51"/>
  <c r="R1877" i="51"/>
  <c r="U1876" i="51"/>
  <c r="T1876" i="51"/>
  <c r="S1876" i="51"/>
  <c r="R1876" i="51"/>
  <c r="U1875" i="51"/>
  <c r="T1875" i="51"/>
  <c r="S1875" i="51"/>
  <c r="R1875" i="51"/>
  <c r="U1874" i="51"/>
  <c r="T1874" i="51"/>
  <c r="S1874" i="51"/>
  <c r="R1874" i="51"/>
  <c r="U1873" i="51"/>
  <c r="T1873" i="51"/>
  <c r="S1873" i="51"/>
  <c r="R1873" i="51"/>
  <c r="U1872" i="51"/>
  <c r="T1872" i="51"/>
  <c r="S1872" i="51"/>
  <c r="R1872" i="51"/>
  <c r="U1871" i="51"/>
  <c r="T1871" i="51"/>
  <c r="S1871" i="51"/>
  <c r="R1871" i="51"/>
  <c r="U1870" i="51"/>
  <c r="T1870" i="51"/>
  <c r="S1870" i="51"/>
  <c r="R1870" i="51"/>
  <c r="U1869" i="51"/>
  <c r="T1869" i="51"/>
  <c r="S1869" i="51"/>
  <c r="R1869" i="51"/>
  <c r="U1868" i="51"/>
  <c r="T1868" i="51"/>
  <c r="S1868" i="51"/>
  <c r="R1868" i="51"/>
  <c r="U1867" i="51"/>
  <c r="T1867" i="51"/>
  <c r="S1867" i="51"/>
  <c r="R1867" i="51"/>
  <c r="U1866" i="51"/>
  <c r="T1866" i="51"/>
  <c r="S1866" i="51"/>
  <c r="R1866" i="51"/>
  <c r="U1865" i="51"/>
  <c r="T1865" i="51"/>
  <c r="S1865" i="51"/>
  <c r="R1865" i="51"/>
  <c r="U1864" i="51"/>
  <c r="T1864" i="51"/>
  <c r="S1864" i="51"/>
  <c r="R1864" i="51"/>
  <c r="U1863" i="51"/>
  <c r="T1863" i="51"/>
  <c r="S1863" i="51"/>
  <c r="R1863" i="51"/>
  <c r="U1862" i="51"/>
  <c r="T1862" i="51"/>
  <c r="S1862" i="51"/>
  <c r="R1862" i="51"/>
  <c r="U1861" i="51"/>
  <c r="T1861" i="51"/>
  <c r="S1861" i="51"/>
  <c r="R1861" i="51"/>
  <c r="U1860" i="51"/>
  <c r="T1860" i="51"/>
  <c r="S1860" i="51"/>
  <c r="R1860" i="51"/>
  <c r="U1859" i="51"/>
  <c r="T1859" i="51"/>
  <c r="S1859" i="51"/>
  <c r="R1859" i="51"/>
  <c r="U1858" i="51"/>
  <c r="T1858" i="51"/>
  <c r="S1858" i="51"/>
  <c r="R1858" i="51"/>
  <c r="U1857" i="51"/>
  <c r="T1857" i="51"/>
  <c r="S1857" i="51"/>
  <c r="R1857" i="51"/>
  <c r="U1856" i="51"/>
  <c r="T1856" i="51"/>
  <c r="S1856" i="51"/>
  <c r="R1856" i="51"/>
  <c r="U1855" i="51"/>
  <c r="T1855" i="51"/>
  <c r="S1855" i="51"/>
  <c r="R1855" i="51"/>
  <c r="U1854" i="51"/>
  <c r="T1854" i="51"/>
  <c r="S1854" i="51"/>
  <c r="R1854" i="51"/>
  <c r="U1853" i="51"/>
  <c r="T1853" i="51"/>
  <c r="S1853" i="51"/>
  <c r="R1853" i="51"/>
  <c r="U1852" i="51"/>
  <c r="T1852" i="51"/>
  <c r="S1852" i="51"/>
  <c r="R1852" i="51"/>
  <c r="U1851" i="51"/>
  <c r="T1851" i="51"/>
  <c r="S1851" i="51"/>
  <c r="R1851" i="51"/>
  <c r="U1850" i="51"/>
  <c r="T1850" i="51"/>
  <c r="S1850" i="51"/>
  <c r="R1850" i="51"/>
  <c r="U1849" i="51"/>
  <c r="T1849" i="51"/>
  <c r="S1849" i="51"/>
  <c r="R1849" i="51"/>
  <c r="U1848" i="51"/>
  <c r="T1848" i="51"/>
  <c r="S1848" i="51"/>
  <c r="R1848" i="51"/>
  <c r="U1847" i="51"/>
  <c r="T1847" i="51"/>
  <c r="S1847" i="51"/>
  <c r="R1847" i="51"/>
  <c r="U1846" i="51"/>
  <c r="T1846" i="51"/>
  <c r="S1846" i="51"/>
  <c r="R1846" i="51"/>
  <c r="U1845" i="51"/>
  <c r="T1845" i="51"/>
  <c r="S1845" i="51"/>
  <c r="R1845" i="51"/>
  <c r="U1844" i="51"/>
  <c r="T1844" i="51"/>
  <c r="S1844" i="51"/>
  <c r="R1844" i="51"/>
  <c r="U1843" i="51"/>
  <c r="T1843" i="51"/>
  <c r="S1843" i="51"/>
  <c r="R1843" i="51"/>
  <c r="U1842" i="51"/>
  <c r="T1842" i="51"/>
  <c r="S1842" i="51"/>
  <c r="R1842" i="51"/>
  <c r="U1841" i="51"/>
  <c r="T1841" i="51"/>
  <c r="S1841" i="51"/>
  <c r="R1841" i="51"/>
  <c r="U1840" i="51"/>
  <c r="T1840" i="51"/>
  <c r="S1840" i="51"/>
  <c r="R1840" i="51"/>
  <c r="U1839" i="51"/>
  <c r="T1839" i="51"/>
  <c r="S1839" i="51"/>
  <c r="R1839" i="51"/>
  <c r="U1838" i="51"/>
  <c r="T1838" i="51"/>
  <c r="S1838" i="51"/>
  <c r="R1838" i="51"/>
  <c r="U1837" i="51"/>
  <c r="T1837" i="51"/>
  <c r="S1837" i="51"/>
  <c r="R1837" i="51"/>
  <c r="U1836" i="51"/>
  <c r="T1836" i="51"/>
  <c r="S1836" i="51"/>
  <c r="R1836" i="51"/>
  <c r="U1835" i="51"/>
  <c r="T1835" i="51"/>
  <c r="S1835" i="51"/>
  <c r="R1835" i="51"/>
  <c r="U1834" i="51"/>
  <c r="T1834" i="51"/>
  <c r="S1834" i="51"/>
  <c r="R1834" i="51"/>
  <c r="U1833" i="51"/>
  <c r="T1833" i="51"/>
  <c r="S1833" i="51"/>
  <c r="R1833" i="51"/>
  <c r="U1832" i="51"/>
  <c r="T1832" i="51"/>
  <c r="S1832" i="51"/>
  <c r="R1832" i="51"/>
  <c r="U1831" i="51"/>
  <c r="T1831" i="51"/>
  <c r="S1831" i="51"/>
  <c r="R1831" i="51"/>
  <c r="U1830" i="51"/>
  <c r="T1830" i="51"/>
  <c r="S1830" i="51"/>
  <c r="R1830" i="51"/>
  <c r="U1829" i="51"/>
  <c r="T1829" i="51"/>
  <c r="S1829" i="51"/>
  <c r="R1829" i="51"/>
  <c r="U1828" i="51"/>
  <c r="T1828" i="51"/>
  <c r="S1828" i="51"/>
  <c r="R1828" i="51"/>
  <c r="U1827" i="51"/>
  <c r="T1827" i="51"/>
  <c r="S1827" i="51"/>
  <c r="R1827" i="51"/>
  <c r="U1826" i="51"/>
  <c r="T1826" i="51"/>
  <c r="S1826" i="51"/>
  <c r="R1826" i="51"/>
  <c r="U1825" i="51"/>
  <c r="T1825" i="51"/>
  <c r="S1825" i="51"/>
  <c r="R1825" i="51"/>
  <c r="U1824" i="51"/>
  <c r="T1824" i="51"/>
  <c r="S1824" i="51"/>
  <c r="R1824" i="51"/>
  <c r="U1823" i="51"/>
  <c r="T1823" i="51"/>
  <c r="S1823" i="51"/>
  <c r="R1823" i="51"/>
  <c r="U1822" i="51"/>
  <c r="T1822" i="51"/>
  <c r="S1822" i="51"/>
  <c r="R1822" i="51"/>
  <c r="U1821" i="51"/>
  <c r="T1821" i="51"/>
  <c r="S1821" i="51"/>
  <c r="R1821" i="51"/>
  <c r="U1820" i="51"/>
  <c r="T1820" i="51"/>
  <c r="S1820" i="51"/>
  <c r="R1820" i="51"/>
  <c r="U1819" i="51"/>
  <c r="T1819" i="51"/>
  <c r="S1819" i="51"/>
  <c r="R1819" i="51"/>
  <c r="U1818" i="51"/>
  <c r="T1818" i="51"/>
  <c r="S1818" i="51"/>
  <c r="R1818" i="51"/>
  <c r="U1817" i="51"/>
  <c r="T1817" i="51"/>
  <c r="S1817" i="51"/>
  <c r="R1817" i="51"/>
  <c r="U1816" i="51"/>
  <c r="T1816" i="51"/>
  <c r="S1816" i="51"/>
  <c r="R1816" i="51"/>
  <c r="U1815" i="51"/>
  <c r="T1815" i="51"/>
  <c r="S1815" i="51"/>
  <c r="R1815" i="51"/>
  <c r="U1814" i="51"/>
  <c r="T1814" i="51"/>
  <c r="S1814" i="51"/>
  <c r="R1814" i="51"/>
  <c r="U1813" i="51"/>
  <c r="T1813" i="51"/>
  <c r="S1813" i="51"/>
  <c r="R1813" i="51"/>
  <c r="U1812" i="51"/>
  <c r="T1812" i="51"/>
  <c r="S1812" i="51"/>
  <c r="R1812" i="51"/>
  <c r="U1811" i="51"/>
  <c r="T1811" i="51"/>
  <c r="S1811" i="51"/>
  <c r="R1811" i="51"/>
  <c r="U1810" i="51"/>
  <c r="T1810" i="51"/>
  <c r="S1810" i="51"/>
  <c r="R1810" i="51"/>
  <c r="U1809" i="51"/>
  <c r="T1809" i="51"/>
  <c r="S1809" i="51"/>
  <c r="R1809" i="51"/>
  <c r="U1808" i="51"/>
  <c r="T1808" i="51"/>
  <c r="S1808" i="51"/>
  <c r="R1808" i="51"/>
  <c r="U1807" i="51"/>
  <c r="T1807" i="51"/>
  <c r="S1807" i="51"/>
  <c r="R1807" i="51"/>
  <c r="U1806" i="51"/>
  <c r="T1806" i="51"/>
  <c r="S1806" i="51"/>
  <c r="R1806" i="51"/>
  <c r="U1805" i="51"/>
  <c r="T1805" i="51"/>
  <c r="S1805" i="51"/>
  <c r="R1805" i="51"/>
  <c r="U1804" i="51"/>
  <c r="T1804" i="51"/>
  <c r="S1804" i="51"/>
  <c r="R1804" i="51"/>
  <c r="U1803" i="51"/>
  <c r="T1803" i="51"/>
  <c r="S1803" i="51"/>
  <c r="R1803" i="51"/>
  <c r="U1802" i="51"/>
  <c r="T1802" i="51"/>
  <c r="S1802" i="51"/>
  <c r="R1802" i="51"/>
  <c r="U1801" i="51"/>
  <c r="T1801" i="51"/>
  <c r="S1801" i="51"/>
  <c r="R1801" i="51"/>
  <c r="U1800" i="51"/>
  <c r="T1800" i="51"/>
  <c r="S1800" i="51"/>
  <c r="R1800" i="51"/>
  <c r="U1799" i="51"/>
  <c r="T1799" i="51"/>
  <c r="S1799" i="51"/>
  <c r="R1799" i="51"/>
  <c r="U1798" i="51"/>
  <c r="T1798" i="51"/>
  <c r="S1798" i="51"/>
  <c r="R1798" i="51"/>
  <c r="U1797" i="51"/>
  <c r="T1797" i="51"/>
  <c r="S1797" i="51"/>
  <c r="R1797" i="51"/>
  <c r="U1796" i="51"/>
  <c r="T1796" i="51"/>
  <c r="S1796" i="51"/>
  <c r="R1796" i="51"/>
  <c r="U1795" i="51"/>
  <c r="T1795" i="51"/>
  <c r="S1795" i="51"/>
  <c r="R1795" i="51"/>
  <c r="U1794" i="51"/>
  <c r="T1794" i="51"/>
  <c r="S1794" i="51"/>
  <c r="R1794" i="51"/>
  <c r="U1793" i="51"/>
  <c r="T1793" i="51"/>
  <c r="S1793" i="51"/>
  <c r="R1793" i="51"/>
  <c r="U1792" i="51"/>
  <c r="T1792" i="51"/>
  <c r="S1792" i="51"/>
  <c r="R1792" i="51"/>
  <c r="U1791" i="51"/>
  <c r="T1791" i="51"/>
  <c r="S1791" i="51"/>
  <c r="R1791" i="51"/>
  <c r="U1790" i="51"/>
  <c r="T1790" i="51"/>
  <c r="S1790" i="51"/>
  <c r="R1790" i="51"/>
  <c r="U1789" i="51"/>
  <c r="T1789" i="51"/>
  <c r="S1789" i="51"/>
  <c r="R1789" i="51"/>
  <c r="U1788" i="51"/>
  <c r="T1788" i="51"/>
  <c r="S1788" i="51"/>
  <c r="R1788" i="51"/>
  <c r="U1787" i="51"/>
  <c r="T1787" i="51"/>
  <c r="S1787" i="51"/>
  <c r="R1787" i="51"/>
  <c r="U1786" i="51"/>
  <c r="T1786" i="51"/>
  <c r="S1786" i="51"/>
  <c r="R1786" i="51"/>
  <c r="U1785" i="51"/>
  <c r="T1785" i="51"/>
  <c r="S1785" i="51"/>
  <c r="R1785" i="51"/>
  <c r="U1784" i="51"/>
  <c r="T1784" i="51"/>
  <c r="S1784" i="51"/>
  <c r="R1784" i="51"/>
  <c r="U1783" i="51"/>
  <c r="T1783" i="51"/>
  <c r="S1783" i="51"/>
  <c r="R1783" i="51"/>
  <c r="U1782" i="51"/>
  <c r="T1782" i="51"/>
  <c r="S1782" i="51"/>
  <c r="R1782" i="51"/>
  <c r="U1781" i="51"/>
  <c r="T1781" i="51"/>
  <c r="S1781" i="51"/>
  <c r="R1781" i="51"/>
  <c r="U1780" i="51"/>
  <c r="T1780" i="51"/>
  <c r="S1780" i="51"/>
  <c r="R1780" i="51"/>
  <c r="U1779" i="51"/>
  <c r="T1779" i="51"/>
  <c r="S1779" i="51"/>
  <c r="R1779" i="51"/>
  <c r="U1778" i="51"/>
  <c r="T1778" i="51"/>
  <c r="S1778" i="51"/>
  <c r="R1778" i="51"/>
  <c r="U1777" i="51"/>
  <c r="T1777" i="51"/>
  <c r="S1777" i="51"/>
  <c r="R1777" i="51"/>
  <c r="U1776" i="51"/>
  <c r="T1776" i="51"/>
  <c r="S1776" i="51"/>
  <c r="R1776" i="51"/>
  <c r="U1775" i="51"/>
  <c r="T1775" i="51"/>
  <c r="S1775" i="51"/>
  <c r="R1775" i="51"/>
  <c r="U1774" i="51"/>
  <c r="T1774" i="51"/>
  <c r="S1774" i="51"/>
  <c r="R1774" i="51"/>
  <c r="U1773" i="51"/>
  <c r="T1773" i="51"/>
  <c r="S1773" i="51"/>
  <c r="R1773" i="51"/>
  <c r="U1772" i="51"/>
  <c r="T1772" i="51"/>
  <c r="S1772" i="51"/>
  <c r="R1772" i="51"/>
  <c r="U1771" i="51"/>
  <c r="T1771" i="51"/>
  <c r="S1771" i="51"/>
  <c r="R1771" i="51"/>
  <c r="U1770" i="51"/>
  <c r="T1770" i="51"/>
  <c r="S1770" i="51"/>
  <c r="R1770" i="51"/>
  <c r="U1769" i="51"/>
  <c r="T1769" i="51"/>
  <c r="S1769" i="51"/>
  <c r="R1769" i="51"/>
  <c r="U1768" i="51"/>
  <c r="T1768" i="51"/>
  <c r="S1768" i="51"/>
  <c r="R1768" i="51"/>
  <c r="U1767" i="51"/>
  <c r="T1767" i="51"/>
  <c r="S1767" i="51"/>
  <c r="R1767" i="51"/>
  <c r="U1766" i="51"/>
  <c r="T1766" i="51"/>
  <c r="S1766" i="51"/>
  <c r="R1766" i="51"/>
  <c r="U1765" i="51"/>
  <c r="T1765" i="51"/>
  <c r="S1765" i="51"/>
  <c r="R1765" i="51"/>
  <c r="U1764" i="51"/>
  <c r="T1764" i="51"/>
  <c r="S1764" i="51"/>
  <c r="R1764" i="51"/>
  <c r="U1763" i="51"/>
  <c r="T1763" i="51"/>
  <c r="S1763" i="51"/>
  <c r="R1763" i="51"/>
  <c r="U1762" i="51"/>
  <c r="T1762" i="51"/>
  <c r="S1762" i="51"/>
  <c r="R1762" i="51"/>
  <c r="U1761" i="51"/>
  <c r="T1761" i="51"/>
  <c r="S1761" i="51"/>
  <c r="R1761" i="51"/>
  <c r="U1760" i="51"/>
  <c r="T1760" i="51"/>
  <c r="S1760" i="51"/>
  <c r="R1760" i="51"/>
  <c r="U1759" i="51"/>
  <c r="T1759" i="51"/>
  <c r="S1759" i="51"/>
  <c r="R1759" i="51"/>
  <c r="U1758" i="51"/>
  <c r="T1758" i="51"/>
  <c r="S1758" i="51"/>
  <c r="R1758" i="51"/>
  <c r="U1757" i="51"/>
  <c r="T1757" i="51"/>
  <c r="S1757" i="51"/>
  <c r="R1757" i="51"/>
  <c r="U1756" i="51"/>
  <c r="T1756" i="51"/>
  <c r="S1756" i="51"/>
  <c r="R1756" i="51"/>
  <c r="U1755" i="51"/>
  <c r="T1755" i="51"/>
  <c r="S1755" i="51"/>
  <c r="R1755" i="51"/>
  <c r="U1754" i="51"/>
  <c r="T1754" i="51"/>
  <c r="S1754" i="51"/>
  <c r="R1754" i="51"/>
  <c r="U1753" i="51"/>
  <c r="T1753" i="51"/>
  <c r="S1753" i="51"/>
  <c r="R1753" i="51"/>
  <c r="U1752" i="51"/>
  <c r="T1752" i="51"/>
  <c r="S1752" i="51"/>
  <c r="R1752" i="51"/>
  <c r="U1751" i="51"/>
  <c r="T1751" i="51"/>
  <c r="S1751" i="51"/>
  <c r="R1751" i="51"/>
  <c r="U1750" i="51"/>
  <c r="T1750" i="51"/>
  <c r="S1750" i="51"/>
  <c r="R1750" i="51"/>
  <c r="U1749" i="51"/>
  <c r="T1749" i="51"/>
  <c r="S1749" i="51"/>
  <c r="R1749" i="51"/>
  <c r="U1748" i="51"/>
  <c r="T1748" i="51"/>
  <c r="S1748" i="51"/>
  <c r="R1748" i="51"/>
  <c r="U1747" i="51"/>
  <c r="T1747" i="51"/>
  <c r="S1747" i="51"/>
  <c r="R1747" i="51"/>
  <c r="U1746" i="51"/>
  <c r="T1746" i="51"/>
  <c r="S1746" i="51"/>
  <c r="R1746" i="51"/>
  <c r="U1745" i="51"/>
  <c r="T1745" i="51"/>
  <c r="S1745" i="51"/>
  <c r="R1745" i="51"/>
  <c r="U1744" i="51"/>
  <c r="T1744" i="51"/>
  <c r="S1744" i="51"/>
  <c r="R1744" i="51"/>
  <c r="U1743" i="51"/>
  <c r="T1743" i="51"/>
  <c r="S1743" i="51"/>
  <c r="R1743" i="51"/>
  <c r="U1742" i="51"/>
  <c r="T1742" i="51"/>
  <c r="S1742" i="51"/>
  <c r="R1742" i="51"/>
  <c r="U1741" i="51"/>
  <c r="T1741" i="51"/>
  <c r="S1741" i="51"/>
  <c r="R1741" i="51"/>
  <c r="U1740" i="51"/>
  <c r="T1740" i="51"/>
  <c r="S1740" i="51"/>
  <c r="R1740" i="51"/>
  <c r="U1739" i="51"/>
  <c r="T1739" i="51"/>
  <c r="S1739" i="51"/>
  <c r="R1739" i="51"/>
  <c r="U1738" i="51"/>
  <c r="T1738" i="51"/>
  <c r="S1738" i="51"/>
  <c r="R1738" i="51"/>
  <c r="U1737" i="51"/>
  <c r="T1737" i="51"/>
  <c r="S1737" i="51"/>
  <c r="R1737" i="51"/>
  <c r="U1736" i="51"/>
  <c r="T1736" i="51"/>
  <c r="S1736" i="51"/>
  <c r="R1736" i="51"/>
  <c r="U1735" i="51"/>
  <c r="T1735" i="51"/>
  <c r="S1735" i="51"/>
  <c r="R1735" i="51"/>
  <c r="U1734" i="51"/>
  <c r="T1734" i="51"/>
  <c r="S1734" i="51"/>
  <c r="R1734" i="51"/>
  <c r="U1733" i="51"/>
  <c r="T1733" i="51"/>
  <c r="S1733" i="51"/>
  <c r="R1733" i="51"/>
  <c r="U1732" i="51"/>
  <c r="T1732" i="51"/>
  <c r="S1732" i="51"/>
  <c r="R1732" i="51"/>
  <c r="U1731" i="51"/>
  <c r="T1731" i="51"/>
  <c r="S1731" i="51"/>
  <c r="R1731" i="51"/>
  <c r="U1730" i="51"/>
  <c r="T1730" i="51"/>
  <c r="S1730" i="51"/>
  <c r="R1730" i="51"/>
  <c r="U1729" i="51"/>
  <c r="T1729" i="51"/>
  <c r="S1729" i="51"/>
  <c r="R1729" i="51"/>
  <c r="U1728" i="51"/>
  <c r="T1728" i="51"/>
  <c r="S1728" i="51"/>
  <c r="R1728" i="51"/>
  <c r="U1727" i="51"/>
  <c r="T1727" i="51"/>
  <c r="S1727" i="51"/>
  <c r="R1727" i="51"/>
  <c r="U1726" i="51"/>
  <c r="T1726" i="51"/>
  <c r="S1726" i="51"/>
  <c r="R1726" i="51"/>
  <c r="U1725" i="51"/>
  <c r="T1725" i="51"/>
  <c r="S1725" i="51"/>
  <c r="R1725" i="51"/>
  <c r="U1724" i="51"/>
  <c r="T1724" i="51"/>
  <c r="S1724" i="51"/>
  <c r="R1724" i="51"/>
  <c r="U1723" i="51"/>
  <c r="T1723" i="51"/>
  <c r="S1723" i="51"/>
  <c r="R1723" i="51"/>
  <c r="U1722" i="51"/>
  <c r="T1722" i="51"/>
  <c r="S1722" i="51"/>
  <c r="R1722" i="51"/>
  <c r="U1721" i="51"/>
  <c r="T1721" i="51"/>
  <c r="S1721" i="51"/>
  <c r="R1721" i="51"/>
  <c r="U1720" i="51"/>
  <c r="T1720" i="51"/>
  <c r="S1720" i="51"/>
  <c r="R1720" i="51"/>
  <c r="U1719" i="51"/>
  <c r="T1719" i="51"/>
  <c r="S1719" i="51"/>
  <c r="R1719" i="51"/>
  <c r="U1718" i="51"/>
  <c r="T1718" i="51"/>
  <c r="S1718" i="51"/>
  <c r="R1718" i="51"/>
  <c r="U1717" i="51"/>
  <c r="T1717" i="51"/>
  <c r="S1717" i="51"/>
  <c r="R1717" i="51"/>
  <c r="U1716" i="51"/>
  <c r="T1716" i="51"/>
  <c r="S1716" i="51"/>
  <c r="R1716" i="51"/>
  <c r="U1715" i="51"/>
  <c r="T1715" i="51"/>
  <c r="S1715" i="51"/>
  <c r="R1715" i="51"/>
  <c r="U1714" i="51"/>
  <c r="T1714" i="51"/>
  <c r="S1714" i="51"/>
  <c r="R1714" i="51"/>
  <c r="U1713" i="51"/>
  <c r="T1713" i="51"/>
  <c r="S1713" i="51"/>
  <c r="R1713" i="51"/>
  <c r="U1712" i="51"/>
  <c r="T1712" i="51"/>
  <c r="S1712" i="51"/>
  <c r="R1712" i="51"/>
  <c r="U1711" i="51"/>
  <c r="T1711" i="51"/>
  <c r="S1711" i="51"/>
  <c r="R1711" i="51"/>
  <c r="U1710" i="51"/>
  <c r="T1710" i="51"/>
  <c r="S1710" i="51"/>
  <c r="R1710" i="51"/>
  <c r="U1709" i="51"/>
  <c r="T1709" i="51"/>
  <c r="S1709" i="51"/>
  <c r="R1709" i="51"/>
  <c r="U1708" i="51"/>
  <c r="T1708" i="51"/>
  <c r="S1708" i="51"/>
  <c r="R1708" i="51"/>
  <c r="U1707" i="51"/>
  <c r="T1707" i="51"/>
  <c r="S1707" i="51"/>
  <c r="R1707" i="51"/>
  <c r="U1706" i="51"/>
  <c r="T1706" i="51"/>
  <c r="S1706" i="51"/>
  <c r="R1706" i="51"/>
  <c r="U1705" i="51"/>
  <c r="T1705" i="51"/>
  <c r="S1705" i="51"/>
  <c r="R1705" i="51"/>
  <c r="U1704" i="51"/>
  <c r="T1704" i="51"/>
  <c r="S1704" i="51"/>
  <c r="R1704" i="51"/>
  <c r="U1703" i="51"/>
  <c r="T1703" i="51"/>
  <c r="S1703" i="51"/>
  <c r="R1703" i="51"/>
  <c r="U1702" i="51"/>
  <c r="T1702" i="51"/>
  <c r="S1702" i="51"/>
  <c r="R1702" i="51"/>
  <c r="U1701" i="51"/>
  <c r="T1701" i="51"/>
  <c r="S1701" i="51"/>
  <c r="R1701" i="51"/>
  <c r="U1700" i="51"/>
  <c r="T1700" i="51"/>
  <c r="S1700" i="51"/>
  <c r="R1700" i="51"/>
  <c r="U1699" i="51"/>
  <c r="T1699" i="51"/>
  <c r="S1699" i="51"/>
  <c r="R1699" i="51"/>
  <c r="U1698" i="51"/>
  <c r="T1698" i="51"/>
  <c r="S1698" i="51"/>
  <c r="R1698" i="51"/>
  <c r="U1697" i="51"/>
  <c r="T1697" i="51"/>
  <c r="S1697" i="51"/>
  <c r="R1697" i="51"/>
  <c r="U1696" i="51"/>
  <c r="T1696" i="51"/>
  <c r="S1696" i="51"/>
  <c r="R1696" i="51"/>
  <c r="U1695" i="51"/>
  <c r="T1695" i="51"/>
  <c r="S1695" i="51"/>
  <c r="R1695" i="51"/>
  <c r="U1694" i="51"/>
  <c r="T1694" i="51"/>
  <c r="S1694" i="51"/>
  <c r="R1694" i="51"/>
  <c r="U1693" i="51"/>
  <c r="T1693" i="51"/>
  <c r="S1693" i="51"/>
  <c r="R1693" i="51"/>
  <c r="U1692" i="51"/>
  <c r="T1692" i="51"/>
  <c r="S1692" i="51"/>
  <c r="R1692" i="51"/>
  <c r="U1691" i="51"/>
  <c r="T1691" i="51"/>
  <c r="S1691" i="51"/>
  <c r="R1691" i="51"/>
  <c r="U1690" i="51"/>
  <c r="T1690" i="51"/>
  <c r="S1690" i="51"/>
  <c r="R1690" i="51"/>
  <c r="U1689" i="51"/>
  <c r="T1689" i="51"/>
  <c r="S1689" i="51"/>
  <c r="R1689" i="51"/>
  <c r="U1688" i="51"/>
  <c r="T1688" i="51"/>
  <c r="S1688" i="51"/>
  <c r="R1688" i="51"/>
  <c r="U1687" i="51"/>
  <c r="T1687" i="51"/>
  <c r="S1687" i="51"/>
  <c r="R1687" i="51"/>
  <c r="U1686" i="51"/>
  <c r="T1686" i="51"/>
  <c r="S1686" i="51"/>
  <c r="R1686" i="51"/>
  <c r="U1685" i="51"/>
  <c r="T1685" i="51"/>
  <c r="S1685" i="51"/>
  <c r="R1685" i="51"/>
  <c r="U1684" i="51"/>
  <c r="T1684" i="51"/>
  <c r="S1684" i="51"/>
  <c r="R1684" i="51"/>
  <c r="U1683" i="51"/>
  <c r="T1683" i="51"/>
  <c r="S1683" i="51"/>
  <c r="R1683" i="51"/>
  <c r="U1682" i="51"/>
  <c r="T1682" i="51"/>
  <c r="S1682" i="51"/>
  <c r="R1682" i="51"/>
  <c r="U1681" i="51"/>
  <c r="T1681" i="51"/>
  <c r="S1681" i="51"/>
  <c r="R1681" i="51"/>
  <c r="U1680" i="51"/>
  <c r="T1680" i="51"/>
  <c r="S1680" i="51"/>
  <c r="R1680" i="51"/>
  <c r="U1679" i="51"/>
  <c r="T1679" i="51"/>
  <c r="S1679" i="51"/>
  <c r="R1679" i="51"/>
  <c r="U1678" i="51"/>
  <c r="T1678" i="51"/>
  <c r="S1678" i="51"/>
  <c r="R1678" i="51"/>
  <c r="U1677" i="51"/>
  <c r="T1677" i="51"/>
  <c r="S1677" i="51"/>
  <c r="R1677" i="51"/>
  <c r="U1676" i="51"/>
  <c r="T1676" i="51"/>
  <c r="S1676" i="51"/>
  <c r="R1676" i="51"/>
  <c r="U1675" i="51"/>
  <c r="T1675" i="51"/>
  <c r="S1675" i="51"/>
  <c r="R1675" i="51"/>
  <c r="U1674" i="51"/>
  <c r="T1674" i="51"/>
  <c r="S1674" i="51"/>
  <c r="R1674" i="51"/>
  <c r="U1673" i="51"/>
  <c r="T1673" i="51"/>
  <c r="S1673" i="51"/>
  <c r="R1673" i="51"/>
  <c r="U1672" i="51"/>
  <c r="T1672" i="51"/>
  <c r="S1672" i="51"/>
  <c r="R1672" i="51"/>
  <c r="U1671" i="51"/>
  <c r="T1671" i="51"/>
  <c r="S1671" i="51"/>
  <c r="R1671" i="51"/>
  <c r="U1670" i="51"/>
  <c r="T1670" i="51"/>
  <c r="S1670" i="51"/>
  <c r="R1670" i="51"/>
  <c r="U1669" i="51"/>
  <c r="T1669" i="51"/>
  <c r="S1669" i="51"/>
  <c r="R1669" i="51"/>
  <c r="U1668" i="51"/>
  <c r="T1668" i="51"/>
  <c r="S1668" i="51"/>
  <c r="R1668" i="51"/>
  <c r="U1667" i="51"/>
  <c r="T1667" i="51"/>
  <c r="S1667" i="51"/>
  <c r="R1667" i="51"/>
  <c r="U1666" i="51"/>
  <c r="T1666" i="51"/>
  <c r="S1666" i="51"/>
  <c r="R1666" i="51"/>
  <c r="U1665" i="51"/>
  <c r="T1665" i="51"/>
  <c r="S1665" i="51"/>
  <c r="R1665" i="51"/>
  <c r="U1664" i="51"/>
  <c r="T1664" i="51"/>
  <c r="S1664" i="51"/>
  <c r="R1664" i="51"/>
  <c r="U1663" i="51"/>
  <c r="T1663" i="51"/>
  <c r="S1663" i="51"/>
  <c r="R1663" i="51"/>
  <c r="U1662" i="51"/>
  <c r="T1662" i="51"/>
  <c r="S1662" i="51"/>
  <c r="R1662" i="51"/>
  <c r="U1661" i="51"/>
  <c r="T1661" i="51"/>
  <c r="S1661" i="51"/>
  <c r="R1661" i="51"/>
  <c r="U1660" i="51"/>
  <c r="T1660" i="51"/>
  <c r="S1660" i="51"/>
  <c r="R1660" i="51"/>
  <c r="U1659" i="51"/>
  <c r="T1659" i="51"/>
  <c r="S1659" i="51"/>
  <c r="R1659" i="51"/>
  <c r="U1658" i="51"/>
  <c r="T1658" i="51"/>
  <c r="S1658" i="51"/>
  <c r="R1658" i="51"/>
  <c r="U1657" i="51"/>
  <c r="T1657" i="51"/>
  <c r="S1657" i="51"/>
  <c r="R1657" i="51"/>
  <c r="U1656" i="51"/>
  <c r="T1656" i="51"/>
  <c r="S1656" i="51"/>
  <c r="R1656" i="51"/>
  <c r="U1655" i="51"/>
  <c r="T1655" i="51"/>
  <c r="S1655" i="51"/>
  <c r="R1655" i="51"/>
  <c r="U1654" i="51"/>
  <c r="T1654" i="51"/>
  <c r="S1654" i="51"/>
  <c r="R1654" i="51"/>
  <c r="U1653" i="51"/>
  <c r="T1653" i="51"/>
  <c r="S1653" i="51"/>
  <c r="R1653" i="51"/>
  <c r="U1652" i="51"/>
  <c r="T1652" i="51"/>
  <c r="S1652" i="51"/>
  <c r="R1652" i="51"/>
  <c r="U1651" i="51"/>
  <c r="T1651" i="51"/>
  <c r="S1651" i="51"/>
  <c r="R1651" i="51"/>
  <c r="U1650" i="51"/>
  <c r="T1650" i="51"/>
  <c r="S1650" i="51"/>
  <c r="R1650" i="51"/>
  <c r="U1649" i="51"/>
  <c r="T1649" i="51"/>
  <c r="S1649" i="51"/>
  <c r="R1649" i="51"/>
  <c r="U1648" i="51"/>
  <c r="T1648" i="51"/>
  <c r="S1648" i="51"/>
  <c r="R1648" i="51"/>
  <c r="U1647" i="51"/>
  <c r="T1647" i="51"/>
  <c r="S1647" i="51"/>
  <c r="R1647" i="51"/>
  <c r="U1646" i="51"/>
  <c r="T1646" i="51"/>
  <c r="S1646" i="51"/>
  <c r="R1646" i="51"/>
  <c r="U1645" i="51"/>
  <c r="T1645" i="51"/>
  <c r="S1645" i="51"/>
  <c r="R1645" i="51"/>
  <c r="U1644" i="51"/>
  <c r="T1644" i="51"/>
  <c r="S1644" i="51"/>
  <c r="R1644" i="51"/>
  <c r="U1643" i="51"/>
  <c r="T1643" i="51"/>
  <c r="S1643" i="51"/>
  <c r="R1643" i="51"/>
  <c r="U1642" i="51"/>
  <c r="T1642" i="51"/>
  <c r="S1642" i="51"/>
  <c r="R1642" i="51"/>
  <c r="U1641" i="51"/>
  <c r="T1641" i="51"/>
  <c r="S1641" i="51"/>
  <c r="R1641" i="51"/>
  <c r="U1640" i="51"/>
  <c r="T1640" i="51"/>
  <c r="S1640" i="51"/>
  <c r="R1640" i="51"/>
  <c r="U1639" i="51"/>
  <c r="T1639" i="51"/>
  <c r="S1639" i="51"/>
  <c r="R1639" i="51"/>
  <c r="U1638" i="51"/>
  <c r="T1638" i="51"/>
  <c r="S1638" i="51"/>
  <c r="R1638" i="51"/>
  <c r="U1637" i="51"/>
  <c r="T1637" i="51"/>
  <c r="S1637" i="51"/>
  <c r="R1637" i="51"/>
  <c r="U1636" i="51"/>
  <c r="T1636" i="51"/>
  <c r="S1636" i="51"/>
  <c r="R1636" i="51"/>
  <c r="U1635" i="51"/>
  <c r="T1635" i="51"/>
  <c r="S1635" i="51"/>
  <c r="R1635" i="51"/>
  <c r="U1634" i="51"/>
  <c r="T1634" i="51"/>
  <c r="S1634" i="51"/>
  <c r="R1634" i="51"/>
  <c r="U1633" i="51"/>
  <c r="T1633" i="51"/>
  <c r="S1633" i="51"/>
  <c r="R1633" i="51"/>
  <c r="U1632" i="51"/>
  <c r="T1632" i="51"/>
  <c r="S1632" i="51"/>
  <c r="R1632" i="51"/>
  <c r="U1631" i="51"/>
  <c r="T1631" i="51"/>
  <c r="S1631" i="51"/>
  <c r="R1631" i="51"/>
  <c r="U1630" i="51"/>
  <c r="T1630" i="51"/>
  <c r="S1630" i="51"/>
  <c r="R1630" i="51"/>
  <c r="U1629" i="51"/>
  <c r="T1629" i="51"/>
  <c r="S1629" i="51"/>
  <c r="R1629" i="51"/>
  <c r="U1628" i="51"/>
  <c r="T1628" i="51"/>
  <c r="S1628" i="51"/>
  <c r="R1628" i="51"/>
  <c r="U1627" i="51"/>
  <c r="T1627" i="51"/>
  <c r="S1627" i="51"/>
  <c r="R1627" i="51"/>
  <c r="U1626" i="51"/>
  <c r="T1626" i="51"/>
  <c r="S1626" i="51"/>
  <c r="R1626" i="51"/>
  <c r="U1625" i="51"/>
  <c r="T1625" i="51"/>
  <c r="S1625" i="51"/>
  <c r="R1625" i="51"/>
  <c r="U1624" i="51"/>
  <c r="T1624" i="51"/>
  <c r="S1624" i="51"/>
  <c r="R1624" i="51"/>
  <c r="U1623" i="51"/>
  <c r="T1623" i="51"/>
  <c r="S1623" i="51"/>
  <c r="R1623" i="51"/>
  <c r="U1622" i="51"/>
  <c r="T1622" i="51"/>
  <c r="S1622" i="51"/>
  <c r="R1622" i="51"/>
  <c r="U1621" i="51"/>
  <c r="T1621" i="51"/>
  <c r="S1621" i="51"/>
  <c r="R1621" i="51"/>
  <c r="U1620" i="51"/>
  <c r="T1620" i="51"/>
  <c r="S1620" i="51"/>
  <c r="R1620" i="51"/>
  <c r="U1619" i="51"/>
  <c r="T1619" i="51"/>
  <c r="S1619" i="51"/>
  <c r="R1619" i="51"/>
  <c r="U1618" i="51"/>
  <c r="T1618" i="51"/>
  <c r="S1618" i="51"/>
  <c r="R1618" i="51"/>
  <c r="U1617" i="51"/>
  <c r="T1617" i="51"/>
  <c r="S1617" i="51"/>
  <c r="R1617" i="51"/>
  <c r="U1616" i="51"/>
  <c r="T1616" i="51"/>
  <c r="S1616" i="51"/>
  <c r="R1616" i="51"/>
  <c r="U1615" i="51"/>
  <c r="T1615" i="51"/>
  <c r="S1615" i="51"/>
  <c r="R1615" i="51"/>
  <c r="U1614" i="51"/>
  <c r="T1614" i="51"/>
  <c r="S1614" i="51"/>
  <c r="R1614" i="51"/>
  <c r="U1613" i="51"/>
  <c r="T1613" i="51"/>
  <c r="S1613" i="51"/>
  <c r="R1613" i="51"/>
  <c r="U1612" i="51"/>
  <c r="T1612" i="51"/>
  <c r="S1612" i="51"/>
  <c r="R1612" i="51"/>
  <c r="U1611" i="51"/>
  <c r="T1611" i="51"/>
  <c r="S1611" i="51"/>
  <c r="R1611" i="51"/>
  <c r="U1610" i="51"/>
  <c r="T1610" i="51"/>
  <c r="S1610" i="51"/>
  <c r="R1610" i="51"/>
  <c r="U1609" i="51"/>
  <c r="T1609" i="51"/>
  <c r="S1609" i="51"/>
  <c r="R1609" i="51"/>
  <c r="U1608" i="51"/>
  <c r="T1608" i="51"/>
  <c r="S1608" i="51"/>
  <c r="R1608" i="51"/>
  <c r="U1607" i="51"/>
  <c r="T1607" i="51"/>
  <c r="S1607" i="51"/>
  <c r="R1607" i="51"/>
  <c r="U1606" i="51"/>
  <c r="T1606" i="51"/>
  <c r="S1606" i="51"/>
  <c r="R1606" i="51"/>
  <c r="U1605" i="51"/>
  <c r="T1605" i="51"/>
  <c r="S1605" i="51"/>
  <c r="R1605" i="51"/>
  <c r="U1604" i="51"/>
  <c r="T1604" i="51"/>
  <c r="S1604" i="51"/>
  <c r="R1604" i="51"/>
  <c r="U1603" i="51"/>
  <c r="T1603" i="51"/>
  <c r="S1603" i="51"/>
  <c r="R1603" i="51"/>
  <c r="U1602" i="51"/>
  <c r="T1602" i="51"/>
  <c r="S1602" i="51"/>
  <c r="R1602" i="51"/>
  <c r="U1601" i="51"/>
  <c r="T1601" i="51"/>
  <c r="S1601" i="51"/>
  <c r="R1601" i="51"/>
  <c r="U1600" i="51"/>
  <c r="T1600" i="51"/>
  <c r="S1600" i="51"/>
  <c r="R1600" i="51"/>
  <c r="U1599" i="51"/>
  <c r="T1599" i="51"/>
  <c r="S1599" i="51"/>
  <c r="R1599" i="51"/>
  <c r="U1598" i="51"/>
  <c r="T1598" i="51"/>
  <c r="S1598" i="51"/>
  <c r="R1598" i="51"/>
  <c r="U1597" i="51"/>
  <c r="T1597" i="51"/>
  <c r="S1597" i="51"/>
  <c r="R1597" i="51"/>
  <c r="U1596" i="51"/>
  <c r="T1596" i="51"/>
  <c r="S1596" i="51"/>
  <c r="R1596" i="51"/>
  <c r="U1595" i="51"/>
  <c r="T1595" i="51"/>
  <c r="S1595" i="51"/>
  <c r="R1595" i="51"/>
  <c r="U1594" i="51"/>
  <c r="T1594" i="51"/>
  <c r="S1594" i="51"/>
  <c r="R1594" i="51"/>
  <c r="U1593" i="51"/>
  <c r="T1593" i="51"/>
  <c r="S1593" i="51"/>
  <c r="R1593" i="51"/>
  <c r="U1592" i="51"/>
  <c r="T1592" i="51"/>
  <c r="S1592" i="51"/>
  <c r="R1592" i="51"/>
  <c r="U1591" i="51"/>
  <c r="T1591" i="51"/>
  <c r="S1591" i="51"/>
  <c r="R1591" i="51"/>
  <c r="U1590" i="51"/>
  <c r="T1590" i="51"/>
  <c r="S1590" i="51"/>
  <c r="R1590" i="51"/>
  <c r="U1589" i="51"/>
  <c r="T1589" i="51"/>
  <c r="S1589" i="51"/>
  <c r="R1589" i="51"/>
  <c r="U1588" i="51"/>
  <c r="T1588" i="51"/>
  <c r="S1588" i="51"/>
  <c r="R1588" i="51"/>
  <c r="U1587" i="51"/>
  <c r="T1587" i="51"/>
  <c r="S1587" i="51"/>
  <c r="R1587" i="51"/>
  <c r="U1586" i="51"/>
  <c r="T1586" i="51"/>
  <c r="S1586" i="51"/>
  <c r="R1586" i="51"/>
  <c r="U1585" i="51"/>
  <c r="T1585" i="51"/>
  <c r="S1585" i="51"/>
  <c r="R1585" i="51"/>
  <c r="U1584" i="51"/>
  <c r="T1584" i="51"/>
  <c r="S1584" i="51"/>
  <c r="R1584" i="51"/>
  <c r="U1583" i="51"/>
  <c r="T1583" i="51"/>
  <c r="S1583" i="51"/>
  <c r="R1583" i="51"/>
  <c r="U1582" i="51"/>
  <c r="T1582" i="51"/>
  <c r="S1582" i="51"/>
  <c r="R1582" i="51"/>
  <c r="U1581" i="51"/>
  <c r="T1581" i="51"/>
  <c r="S1581" i="51"/>
  <c r="R1581" i="51"/>
  <c r="U1580" i="51"/>
  <c r="T1580" i="51"/>
  <c r="S1580" i="51"/>
  <c r="R1580" i="51"/>
  <c r="U1579" i="51"/>
  <c r="T1579" i="51"/>
  <c r="S1579" i="51"/>
  <c r="R1579" i="51"/>
  <c r="U1578" i="51"/>
  <c r="T1578" i="51"/>
  <c r="S1578" i="51"/>
  <c r="R1578" i="51"/>
  <c r="U1577" i="51"/>
  <c r="T1577" i="51"/>
  <c r="S1577" i="51"/>
  <c r="R1577" i="51"/>
  <c r="U1576" i="51"/>
  <c r="T1576" i="51"/>
  <c r="S1576" i="51"/>
  <c r="R1576" i="51"/>
  <c r="U1575" i="51"/>
  <c r="T1575" i="51"/>
  <c r="S1575" i="51"/>
  <c r="R1575" i="51"/>
  <c r="U1574" i="51"/>
  <c r="T1574" i="51"/>
  <c r="S1574" i="51"/>
  <c r="R1574" i="51"/>
  <c r="U1573" i="51"/>
  <c r="T1573" i="51"/>
  <c r="S1573" i="51"/>
  <c r="R1573" i="51"/>
  <c r="U1572" i="51"/>
  <c r="T1572" i="51"/>
  <c r="S1572" i="51"/>
  <c r="R1572" i="51"/>
  <c r="U1571" i="51"/>
  <c r="T1571" i="51"/>
  <c r="S1571" i="51"/>
  <c r="R1571" i="51"/>
  <c r="U1570" i="51"/>
  <c r="T1570" i="51"/>
  <c r="S1570" i="51"/>
  <c r="R1570" i="51"/>
  <c r="U1569" i="51"/>
  <c r="T1569" i="51"/>
  <c r="S1569" i="51"/>
  <c r="R1569" i="51"/>
  <c r="U1568" i="51"/>
  <c r="T1568" i="51"/>
  <c r="S1568" i="51"/>
  <c r="R1568" i="51"/>
  <c r="U1567" i="51"/>
  <c r="T1567" i="51"/>
  <c r="S1567" i="51"/>
  <c r="R1567" i="51"/>
  <c r="U1566" i="51"/>
  <c r="T1566" i="51"/>
  <c r="S1566" i="51"/>
  <c r="R1566" i="51"/>
  <c r="U1565" i="51"/>
  <c r="T1565" i="51"/>
  <c r="S1565" i="51"/>
  <c r="R1565" i="51"/>
  <c r="U1564" i="51"/>
  <c r="T1564" i="51"/>
  <c r="S1564" i="51"/>
  <c r="R1564" i="51"/>
  <c r="U1563" i="51"/>
  <c r="T1563" i="51"/>
  <c r="S1563" i="51"/>
  <c r="R1563" i="51"/>
  <c r="U1562" i="51"/>
  <c r="T1562" i="51"/>
  <c r="S1562" i="51"/>
  <c r="R1562" i="51"/>
  <c r="U1561" i="51"/>
  <c r="T1561" i="51"/>
  <c r="S1561" i="51"/>
  <c r="R1561" i="51"/>
  <c r="U1560" i="51"/>
  <c r="T1560" i="51"/>
  <c r="S1560" i="51"/>
  <c r="R1560" i="51"/>
  <c r="U1559" i="51"/>
  <c r="T1559" i="51"/>
  <c r="S1559" i="51"/>
  <c r="R1559" i="51"/>
  <c r="U1558" i="51"/>
  <c r="T1558" i="51"/>
  <c r="S1558" i="51"/>
  <c r="R1558" i="51"/>
  <c r="U1557" i="51"/>
  <c r="T1557" i="51"/>
  <c r="S1557" i="51"/>
  <c r="R1557" i="51"/>
  <c r="U1556" i="51"/>
  <c r="T1556" i="51"/>
  <c r="S1556" i="51"/>
  <c r="R1556" i="51"/>
  <c r="U1555" i="51"/>
  <c r="T1555" i="51"/>
  <c r="S1555" i="51"/>
  <c r="R1555" i="51"/>
  <c r="U1554" i="51"/>
  <c r="T1554" i="51"/>
  <c r="S1554" i="51"/>
  <c r="R1554" i="51"/>
  <c r="U1553" i="51"/>
  <c r="T1553" i="51"/>
  <c r="S1553" i="51"/>
  <c r="R1553" i="51"/>
  <c r="U1552" i="51"/>
  <c r="T1552" i="51"/>
  <c r="S1552" i="51"/>
  <c r="R1552" i="51"/>
  <c r="U1551" i="51"/>
  <c r="T1551" i="51"/>
  <c r="S1551" i="51"/>
  <c r="R1551" i="51"/>
  <c r="U1550" i="51"/>
  <c r="T1550" i="51"/>
  <c r="S1550" i="51"/>
  <c r="R1550" i="51"/>
  <c r="U1549" i="51"/>
  <c r="T1549" i="51"/>
  <c r="S1549" i="51"/>
  <c r="R1549" i="51"/>
  <c r="U1548" i="51"/>
  <c r="T1548" i="51"/>
  <c r="S1548" i="51"/>
  <c r="R1548" i="51"/>
  <c r="U1547" i="51"/>
  <c r="T1547" i="51"/>
  <c r="S1547" i="51"/>
  <c r="R1547" i="51"/>
  <c r="U1546" i="51"/>
  <c r="T1546" i="51"/>
  <c r="S1546" i="51"/>
  <c r="R1546" i="51"/>
  <c r="U1545" i="51"/>
  <c r="T1545" i="51"/>
  <c r="S1545" i="51"/>
  <c r="R1545" i="51"/>
  <c r="U1544" i="51"/>
  <c r="T1544" i="51"/>
  <c r="S1544" i="51"/>
  <c r="R1544" i="51"/>
  <c r="U1543" i="51"/>
  <c r="T1543" i="51"/>
  <c r="S1543" i="51"/>
  <c r="R1543" i="51"/>
  <c r="U1542" i="51"/>
  <c r="T1542" i="51"/>
  <c r="S1542" i="51"/>
  <c r="R1542" i="51"/>
  <c r="U1541" i="51"/>
  <c r="T1541" i="51"/>
  <c r="S1541" i="51"/>
  <c r="R1541" i="51"/>
  <c r="U1540" i="51"/>
  <c r="T1540" i="51"/>
  <c r="S1540" i="51"/>
  <c r="R1540" i="51"/>
  <c r="U1539" i="51"/>
  <c r="T1539" i="51"/>
  <c r="S1539" i="51"/>
  <c r="R1539" i="51"/>
  <c r="U1538" i="51"/>
  <c r="T1538" i="51"/>
  <c r="S1538" i="51"/>
  <c r="R1538" i="51"/>
  <c r="U1537" i="51"/>
  <c r="T1537" i="51"/>
  <c r="S1537" i="51"/>
  <c r="R1537" i="51"/>
  <c r="U1536" i="51"/>
  <c r="T1536" i="51"/>
  <c r="S1536" i="51"/>
  <c r="R1536" i="51"/>
  <c r="U1535" i="51"/>
  <c r="T1535" i="51"/>
  <c r="S1535" i="51"/>
  <c r="R1535" i="51"/>
  <c r="U1534" i="51"/>
  <c r="T1534" i="51"/>
  <c r="S1534" i="51"/>
  <c r="R1534" i="51"/>
  <c r="U1533" i="51"/>
  <c r="T1533" i="51"/>
  <c r="S1533" i="51"/>
  <c r="R1533" i="51"/>
  <c r="U1532" i="51"/>
  <c r="T1532" i="51"/>
  <c r="S1532" i="51"/>
  <c r="R1532" i="51"/>
  <c r="U1531" i="51"/>
  <c r="T1531" i="51"/>
  <c r="S1531" i="51"/>
  <c r="R1531" i="51"/>
  <c r="U1530" i="51"/>
  <c r="T1530" i="51"/>
  <c r="S1530" i="51"/>
  <c r="R1530" i="51"/>
  <c r="U1529" i="51"/>
  <c r="T1529" i="51"/>
  <c r="S1529" i="51"/>
  <c r="R1529" i="51"/>
  <c r="U1528" i="51"/>
  <c r="T1528" i="51"/>
  <c r="S1528" i="51"/>
  <c r="R1528" i="51"/>
  <c r="U1527" i="51"/>
  <c r="T1527" i="51"/>
  <c r="S1527" i="51"/>
  <c r="R1527" i="51"/>
  <c r="U1526" i="51"/>
  <c r="T1526" i="51"/>
  <c r="S1526" i="51"/>
  <c r="R1526" i="51"/>
  <c r="U1525" i="51"/>
  <c r="T1525" i="51"/>
  <c r="S1525" i="51"/>
  <c r="R1525" i="51"/>
  <c r="U1524" i="51"/>
  <c r="T1524" i="51"/>
  <c r="S1524" i="51"/>
  <c r="R1524" i="51"/>
  <c r="U1523" i="51"/>
  <c r="T1523" i="51"/>
  <c r="S1523" i="51"/>
  <c r="R1523" i="51"/>
  <c r="U1522" i="51"/>
  <c r="T1522" i="51"/>
  <c r="S1522" i="51"/>
  <c r="R1522" i="51"/>
  <c r="U1521" i="51"/>
  <c r="T1521" i="51"/>
  <c r="S1521" i="51"/>
  <c r="R1521" i="51"/>
  <c r="U1520" i="51"/>
  <c r="T1520" i="51"/>
  <c r="S1520" i="51"/>
  <c r="R1520" i="51"/>
  <c r="U1519" i="51"/>
  <c r="T1519" i="51"/>
  <c r="S1519" i="51"/>
  <c r="R1519" i="51"/>
  <c r="U1518" i="51"/>
  <c r="T1518" i="51"/>
  <c r="S1518" i="51"/>
  <c r="R1518" i="51"/>
  <c r="U1517" i="51"/>
  <c r="T1517" i="51"/>
  <c r="S1517" i="51"/>
  <c r="R1517" i="51"/>
  <c r="U1516" i="51"/>
  <c r="T1516" i="51"/>
  <c r="S1516" i="51"/>
  <c r="R1516" i="51"/>
  <c r="U1515" i="51"/>
  <c r="T1515" i="51"/>
  <c r="S1515" i="51"/>
  <c r="R1515" i="51"/>
  <c r="U1514" i="51"/>
  <c r="T1514" i="51"/>
  <c r="S1514" i="51"/>
  <c r="R1514" i="51"/>
  <c r="U1513" i="51"/>
  <c r="T1513" i="51"/>
  <c r="S1513" i="51"/>
  <c r="R1513" i="51"/>
  <c r="U1512" i="51"/>
  <c r="T1512" i="51"/>
  <c r="S1512" i="51"/>
  <c r="R1512" i="51"/>
  <c r="U1511" i="51"/>
  <c r="T1511" i="51"/>
  <c r="S1511" i="51"/>
  <c r="R1511" i="51"/>
  <c r="U1510" i="51"/>
  <c r="T1510" i="51"/>
  <c r="S1510" i="51"/>
  <c r="R1510" i="51"/>
  <c r="U1509" i="51"/>
  <c r="T1509" i="51"/>
  <c r="S1509" i="51"/>
  <c r="R1509" i="51"/>
  <c r="U1508" i="51"/>
  <c r="T1508" i="51"/>
  <c r="S1508" i="51"/>
  <c r="R1508" i="51"/>
  <c r="U1507" i="51"/>
  <c r="T1507" i="51"/>
  <c r="S1507" i="51"/>
  <c r="R1507" i="51"/>
  <c r="U1506" i="51"/>
  <c r="T1506" i="51"/>
  <c r="S1506" i="51"/>
  <c r="R1506" i="51"/>
  <c r="U1505" i="51"/>
  <c r="T1505" i="51"/>
  <c r="S1505" i="51"/>
  <c r="R1505" i="51"/>
  <c r="U1504" i="51"/>
  <c r="T1504" i="51"/>
  <c r="S1504" i="51"/>
  <c r="R1504" i="51"/>
  <c r="U1503" i="51"/>
  <c r="T1503" i="51"/>
  <c r="S1503" i="51"/>
  <c r="R1503" i="51"/>
  <c r="U1502" i="51"/>
  <c r="T1502" i="51"/>
  <c r="S1502" i="51"/>
  <c r="R1502" i="51"/>
  <c r="U1501" i="51"/>
  <c r="T1501" i="51"/>
  <c r="S1501" i="51"/>
  <c r="R1501" i="51"/>
  <c r="U1500" i="51"/>
  <c r="T1500" i="51"/>
  <c r="S1500" i="51"/>
  <c r="R1500" i="51"/>
  <c r="U1499" i="51"/>
  <c r="T1499" i="51"/>
  <c r="S1499" i="51"/>
  <c r="R1499" i="51"/>
  <c r="U1498" i="51"/>
  <c r="T1498" i="51"/>
  <c r="S1498" i="51"/>
  <c r="R1498" i="51"/>
  <c r="U1497" i="51"/>
  <c r="T1497" i="51"/>
  <c r="S1497" i="51"/>
  <c r="R1497" i="51"/>
  <c r="U1496" i="51"/>
  <c r="T1496" i="51"/>
  <c r="S1496" i="51"/>
  <c r="R1496" i="51"/>
  <c r="U1495" i="51"/>
  <c r="T1495" i="51"/>
  <c r="S1495" i="51"/>
  <c r="R1495" i="51"/>
  <c r="U1494" i="51"/>
  <c r="T1494" i="51"/>
  <c r="S1494" i="51"/>
  <c r="R1494" i="51"/>
  <c r="U1493" i="51"/>
  <c r="T1493" i="51"/>
  <c r="S1493" i="51"/>
  <c r="R1493" i="51"/>
  <c r="U1492" i="51"/>
  <c r="T1492" i="51"/>
  <c r="S1492" i="51"/>
  <c r="R1492" i="51"/>
  <c r="U1491" i="51"/>
  <c r="T1491" i="51"/>
  <c r="S1491" i="51"/>
  <c r="R1491" i="51"/>
  <c r="U1490" i="51"/>
  <c r="T1490" i="51"/>
  <c r="S1490" i="51"/>
  <c r="R1490" i="51"/>
  <c r="U1489" i="51"/>
  <c r="T1489" i="51"/>
  <c r="S1489" i="51"/>
  <c r="R1489" i="51"/>
  <c r="U1488" i="51"/>
  <c r="T1488" i="51"/>
  <c r="S1488" i="51"/>
  <c r="R1488" i="51"/>
  <c r="U1487" i="51"/>
  <c r="T1487" i="51"/>
  <c r="S1487" i="51"/>
  <c r="R1487" i="51"/>
  <c r="U1486" i="51"/>
  <c r="T1486" i="51"/>
  <c r="S1486" i="51"/>
  <c r="R1486" i="51"/>
  <c r="U1485" i="51"/>
  <c r="T1485" i="51"/>
  <c r="S1485" i="51"/>
  <c r="R1485" i="51"/>
  <c r="U1484" i="51"/>
  <c r="T1484" i="51"/>
  <c r="S1484" i="51"/>
  <c r="R1484" i="51"/>
  <c r="U1483" i="51"/>
  <c r="T1483" i="51"/>
  <c r="S1483" i="51"/>
  <c r="R1483" i="51"/>
  <c r="U1482" i="51"/>
  <c r="T1482" i="51"/>
  <c r="S1482" i="51"/>
  <c r="R1482" i="51"/>
  <c r="U1481" i="51"/>
  <c r="T1481" i="51"/>
  <c r="S1481" i="51"/>
  <c r="R1481" i="51"/>
  <c r="U1480" i="51"/>
  <c r="T1480" i="51"/>
  <c r="S1480" i="51"/>
  <c r="R1480" i="51"/>
  <c r="U1479" i="51"/>
  <c r="T1479" i="51"/>
  <c r="S1479" i="51"/>
  <c r="R1479" i="51"/>
  <c r="U1478" i="51"/>
  <c r="T1478" i="51"/>
  <c r="S1478" i="51"/>
  <c r="R1478" i="51"/>
  <c r="U1477" i="51"/>
  <c r="T1477" i="51"/>
  <c r="S1477" i="51"/>
  <c r="R1477" i="51"/>
  <c r="U1476" i="51"/>
  <c r="T1476" i="51"/>
  <c r="S1476" i="51"/>
  <c r="R1476" i="51"/>
  <c r="U1475" i="51"/>
  <c r="T1475" i="51"/>
  <c r="S1475" i="51"/>
  <c r="R1475" i="51"/>
  <c r="U1474" i="51"/>
  <c r="T1474" i="51"/>
  <c r="S1474" i="51"/>
  <c r="R1474" i="51"/>
  <c r="U1473" i="51"/>
  <c r="T1473" i="51"/>
  <c r="S1473" i="51"/>
  <c r="R1473" i="51"/>
  <c r="U1472" i="51"/>
  <c r="T1472" i="51"/>
  <c r="S1472" i="51"/>
  <c r="R1472" i="51"/>
  <c r="U1471" i="51"/>
  <c r="T1471" i="51"/>
  <c r="S1471" i="51"/>
  <c r="R1471" i="51"/>
  <c r="U1470" i="51"/>
  <c r="T1470" i="51"/>
  <c r="S1470" i="51"/>
  <c r="R1470" i="51"/>
  <c r="U1469" i="51"/>
  <c r="T1469" i="51"/>
  <c r="S1469" i="51"/>
  <c r="R1469" i="51"/>
  <c r="U1468" i="51"/>
  <c r="T1468" i="51"/>
  <c r="S1468" i="51"/>
  <c r="R1468" i="51"/>
  <c r="U1467" i="51"/>
  <c r="T1467" i="51"/>
  <c r="S1467" i="51"/>
  <c r="R1467" i="51"/>
  <c r="U1466" i="51"/>
  <c r="T1466" i="51"/>
  <c r="S1466" i="51"/>
  <c r="R1466" i="51"/>
  <c r="U1465" i="51"/>
  <c r="T1465" i="51"/>
  <c r="S1465" i="51"/>
  <c r="R1465" i="51"/>
  <c r="U1464" i="51"/>
  <c r="T1464" i="51"/>
  <c r="S1464" i="51"/>
  <c r="R1464" i="51"/>
  <c r="U1463" i="51"/>
  <c r="T1463" i="51"/>
  <c r="S1463" i="51"/>
  <c r="R1463" i="51"/>
  <c r="U1462" i="51"/>
  <c r="T1462" i="51"/>
  <c r="S1462" i="51"/>
  <c r="R1462" i="51"/>
  <c r="U1461" i="51"/>
  <c r="T1461" i="51"/>
  <c r="S1461" i="51"/>
  <c r="R1461" i="51"/>
  <c r="U1460" i="51"/>
  <c r="T1460" i="51"/>
  <c r="S1460" i="51"/>
  <c r="R1460" i="51"/>
  <c r="U1459" i="51"/>
  <c r="T1459" i="51"/>
  <c r="S1459" i="51"/>
  <c r="R1459" i="51"/>
  <c r="U1458" i="51"/>
  <c r="T1458" i="51"/>
  <c r="S1458" i="51"/>
  <c r="R1458" i="51"/>
  <c r="U1457" i="51"/>
  <c r="T1457" i="51"/>
  <c r="S1457" i="51"/>
  <c r="R1457" i="51"/>
  <c r="U1456" i="51"/>
  <c r="T1456" i="51"/>
  <c r="S1456" i="51"/>
  <c r="R1456" i="51"/>
  <c r="U1455" i="51"/>
  <c r="T1455" i="51"/>
  <c r="S1455" i="51"/>
  <c r="R1455" i="51"/>
  <c r="U1454" i="51"/>
  <c r="T1454" i="51"/>
  <c r="S1454" i="51"/>
  <c r="R1454" i="51"/>
  <c r="U1453" i="51"/>
  <c r="T1453" i="51"/>
  <c r="S1453" i="51"/>
  <c r="R1453" i="51"/>
  <c r="U1452" i="51"/>
  <c r="T1452" i="51"/>
  <c r="S1452" i="51"/>
  <c r="R1452" i="51"/>
  <c r="U1451" i="51"/>
  <c r="T1451" i="51"/>
  <c r="S1451" i="51"/>
  <c r="R1451" i="51"/>
  <c r="U1450" i="51"/>
  <c r="T1450" i="51"/>
  <c r="S1450" i="51"/>
  <c r="R1450" i="51"/>
  <c r="U1449" i="51"/>
  <c r="T1449" i="51"/>
  <c r="S1449" i="51"/>
  <c r="R1449" i="51"/>
  <c r="U1448" i="51"/>
  <c r="T1448" i="51"/>
  <c r="S1448" i="51"/>
  <c r="R1448" i="51"/>
  <c r="U1447" i="51"/>
  <c r="T1447" i="51"/>
  <c r="S1447" i="51"/>
  <c r="R1447" i="51"/>
  <c r="U1446" i="51"/>
  <c r="T1446" i="51"/>
  <c r="S1446" i="51"/>
  <c r="R1446" i="51"/>
  <c r="U1445" i="51"/>
  <c r="T1445" i="51"/>
  <c r="S1445" i="51"/>
  <c r="R1445" i="51"/>
  <c r="U1444" i="51"/>
  <c r="T1444" i="51"/>
  <c r="S1444" i="51"/>
  <c r="R1444" i="51"/>
  <c r="U1443" i="51"/>
  <c r="T1443" i="51"/>
  <c r="S1443" i="51"/>
  <c r="R1443" i="51"/>
  <c r="U1442" i="51"/>
  <c r="T1442" i="51"/>
  <c r="S1442" i="51"/>
  <c r="R1442" i="51"/>
  <c r="U1441" i="51"/>
  <c r="T1441" i="51"/>
  <c r="S1441" i="51"/>
  <c r="R1441" i="51"/>
  <c r="U1440" i="51"/>
  <c r="T1440" i="51"/>
  <c r="S1440" i="51"/>
  <c r="R1440" i="51"/>
  <c r="U1439" i="51"/>
  <c r="T1439" i="51"/>
  <c r="S1439" i="51"/>
  <c r="R1439" i="51"/>
  <c r="U1438" i="51"/>
  <c r="T1438" i="51"/>
  <c r="S1438" i="51"/>
  <c r="R1438" i="51"/>
  <c r="U1437" i="51"/>
  <c r="T1437" i="51"/>
  <c r="S1437" i="51"/>
  <c r="R1437" i="51"/>
  <c r="U1436" i="51"/>
  <c r="T1436" i="51"/>
  <c r="S1436" i="51"/>
  <c r="R1436" i="51"/>
  <c r="U1435" i="51"/>
  <c r="T1435" i="51"/>
  <c r="S1435" i="51"/>
  <c r="R1435" i="51"/>
  <c r="U1434" i="51"/>
  <c r="T1434" i="51"/>
  <c r="S1434" i="51"/>
  <c r="R1434" i="51"/>
  <c r="U1433" i="51"/>
  <c r="T1433" i="51"/>
  <c r="S1433" i="51"/>
  <c r="R1433" i="51"/>
  <c r="U1432" i="51"/>
  <c r="T1432" i="51"/>
  <c r="S1432" i="51"/>
  <c r="R1432" i="51"/>
  <c r="U1431" i="51"/>
  <c r="T1431" i="51"/>
  <c r="S1431" i="51"/>
  <c r="R1431" i="51"/>
  <c r="U1430" i="51"/>
  <c r="T1430" i="51"/>
  <c r="S1430" i="51"/>
  <c r="R1430" i="51"/>
  <c r="U1429" i="51"/>
  <c r="T1429" i="51"/>
  <c r="S1429" i="51"/>
  <c r="R1429" i="51"/>
  <c r="U1428" i="51"/>
  <c r="T1428" i="51"/>
  <c r="S1428" i="51"/>
  <c r="R1428" i="51"/>
  <c r="U1427" i="51"/>
  <c r="T1427" i="51"/>
  <c r="S1427" i="51"/>
  <c r="R1427" i="51"/>
  <c r="U1426" i="51"/>
  <c r="T1426" i="51"/>
  <c r="S1426" i="51"/>
  <c r="R1426" i="51"/>
  <c r="U1425" i="51"/>
  <c r="T1425" i="51"/>
  <c r="S1425" i="51"/>
  <c r="R1425" i="51"/>
  <c r="U1424" i="51"/>
  <c r="T1424" i="51"/>
  <c r="S1424" i="51"/>
  <c r="R1424" i="51"/>
  <c r="U1423" i="51"/>
  <c r="T1423" i="51"/>
  <c r="S1423" i="51"/>
  <c r="R1423" i="51"/>
  <c r="U1422" i="51"/>
  <c r="T1422" i="51"/>
  <c r="S1422" i="51"/>
  <c r="R1422" i="51"/>
  <c r="U1421" i="51"/>
  <c r="T1421" i="51"/>
  <c r="S1421" i="51"/>
  <c r="R1421" i="51"/>
  <c r="U1420" i="51"/>
  <c r="T1420" i="51"/>
  <c r="S1420" i="51"/>
  <c r="R1420" i="51"/>
  <c r="U1419" i="51"/>
  <c r="T1419" i="51"/>
  <c r="S1419" i="51"/>
  <c r="R1419" i="51"/>
  <c r="U1418" i="51"/>
  <c r="T1418" i="51"/>
  <c r="S1418" i="51"/>
  <c r="R1418" i="51"/>
  <c r="U1417" i="51"/>
  <c r="T1417" i="51"/>
  <c r="S1417" i="51"/>
  <c r="R1417" i="51"/>
  <c r="U1416" i="51"/>
  <c r="T1416" i="51"/>
  <c r="S1416" i="51"/>
  <c r="R1416" i="51"/>
  <c r="U1415" i="51"/>
  <c r="T1415" i="51"/>
  <c r="S1415" i="51"/>
  <c r="R1415" i="51"/>
  <c r="U1414" i="51"/>
  <c r="T1414" i="51"/>
  <c r="S1414" i="51"/>
  <c r="R1414" i="51"/>
  <c r="U1413" i="51"/>
  <c r="T1413" i="51"/>
  <c r="S1413" i="51"/>
  <c r="R1413" i="51"/>
  <c r="U1412" i="51"/>
  <c r="T1412" i="51"/>
  <c r="S1412" i="51"/>
  <c r="R1412" i="51"/>
  <c r="U1411" i="51"/>
  <c r="T1411" i="51"/>
  <c r="S1411" i="51"/>
  <c r="R1411" i="51"/>
  <c r="U1410" i="51"/>
  <c r="T1410" i="51"/>
  <c r="S1410" i="51"/>
  <c r="R1410" i="51"/>
  <c r="U1409" i="51"/>
  <c r="T1409" i="51"/>
  <c r="S1409" i="51"/>
  <c r="R1409" i="51"/>
  <c r="U1408" i="51"/>
  <c r="T1408" i="51"/>
  <c r="S1408" i="51"/>
  <c r="R1408" i="51"/>
  <c r="U1407" i="51"/>
  <c r="T1407" i="51"/>
  <c r="S1407" i="51"/>
  <c r="R1407" i="51"/>
  <c r="U1406" i="51"/>
  <c r="T1406" i="51"/>
  <c r="S1406" i="51"/>
  <c r="R1406" i="51"/>
  <c r="U1405" i="51"/>
  <c r="T1405" i="51"/>
  <c r="S1405" i="51"/>
  <c r="R1405" i="51"/>
  <c r="U1404" i="51"/>
  <c r="T1404" i="51"/>
  <c r="S1404" i="51"/>
  <c r="R1404" i="51"/>
  <c r="U1403" i="51"/>
  <c r="T1403" i="51"/>
  <c r="S1403" i="51"/>
  <c r="R1403" i="51"/>
  <c r="U1402" i="51"/>
  <c r="T1402" i="51"/>
  <c r="S1402" i="51"/>
  <c r="R1402" i="51"/>
  <c r="U1401" i="51"/>
  <c r="T1401" i="51"/>
  <c r="S1401" i="51"/>
  <c r="R1401" i="51"/>
  <c r="U1400" i="51"/>
  <c r="T1400" i="51"/>
  <c r="S1400" i="51"/>
  <c r="R1400" i="51"/>
  <c r="U1399" i="51"/>
  <c r="T1399" i="51"/>
  <c r="S1399" i="51"/>
  <c r="R1399" i="51"/>
  <c r="U1398" i="51"/>
  <c r="T1398" i="51"/>
  <c r="S1398" i="51"/>
  <c r="R1398" i="51"/>
  <c r="U1397" i="51"/>
  <c r="T1397" i="51"/>
  <c r="S1397" i="51"/>
  <c r="R1397" i="51"/>
  <c r="U1396" i="51"/>
  <c r="T1396" i="51"/>
  <c r="S1396" i="51"/>
  <c r="R1396" i="51"/>
  <c r="U1395" i="51"/>
  <c r="T1395" i="51"/>
  <c r="S1395" i="51"/>
  <c r="R1395" i="51"/>
  <c r="U1394" i="51"/>
  <c r="T1394" i="51"/>
  <c r="S1394" i="51"/>
  <c r="R1394" i="51"/>
  <c r="U1393" i="51"/>
  <c r="T1393" i="51"/>
  <c r="S1393" i="51"/>
  <c r="R1393" i="51"/>
  <c r="U1392" i="51"/>
  <c r="T1392" i="51"/>
  <c r="S1392" i="51"/>
  <c r="R1392" i="51"/>
  <c r="U1391" i="51"/>
  <c r="T1391" i="51"/>
  <c r="S1391" i="51"/>
  <c r="R1391" i="51"/>
  <c r="U1390" i="51"/>
  <c r="T1390" i="51"/>
  <c r="S1390" i="51"/>
  <c r="R1390" i="51"/>
  <c r="U1389" i="51"/>
  <c r="T1389" i="51"/>
  <c r="S1389" i="51"/>
  <c r="R1389" i="51"/>
  <c r="U1388" i="51"/>
  <c r="T1388" i="51"/>
  <c r="S1388" i="51"/>
  <c r="R1388" i="51"/>
  <c r="U1387" i="51"/>
  <c r="T1387" i="51"/>
  <c r="S1387" i="51"/>
  <c r="R1387" i="51"/>
  <c r="U1386" i="51"/>
  <c r="T1386" i="51"/>
  <c r="S1386" i="51"/>
  <c r="R1386" i="51"/>
  <c r="U1385" i="51"/>
  <c r="T1385" i="51"/>
  <c r="S1385" i="51"/>
  <c r="R1385" i="51"/>
  <c r="U1384" i="51"/>
  <c r="T1384" i="51"/>
  <c r="S1384" i="51"/>
  <c r="R1384" i="51"/>
  <c r="U1383" i="51"/>
  <c r="T1383" i="51"/>
  <c r="S1383" i="51"/>
  <c r="R1383" i="51"/>
  <c r="U1382" i="51"/>
  <c r="T1382" i="51"/>
  <c r="S1382" i="51"/>
  <c r="R1382" i="51"/>
  <c r="U1381" i="51"/>
  <c r="T1381" i="51"/>
  <c r="S1381" i="51"/>
  <c r="R1381" i="51"/>
  <c r="U1380" i="51"/>
  <c r="T1380" i="51"/>
  <c r="S1380" i="51"/>
  <c r="R1380" i="51"/>
  <c r="U1379" i="51"/>
  <c r="T1379" i="51"/>
  <c r="S1379" i="51"/>
  <c r="R1379" i="51"/>
  <c r="U1378" i="51"/>
  <c r="T1378" i="51"/>
  <c r="S1378" i="51"/>
  <c r="R1378" i="51"/>
  <c r="U1377" i="51"/>
  <c r="T1377" i="51"/>
  <c r="S1377" i="51"/>
  <c r="R1377" i="51"/>
  <c r="U1376" i="51"/>
  <c r="T1376" i="51"/>
  <c r="S1376" i="51"/>
  <c r="R1376" i="51"/>
  <c r="U1375" i="51"/>
  <c r="T1375" i="51"/>
  <c r="S1375" i="51"/>
  <c r="R1375" i="51"/>
  <c r="U1374" i="51"/>
  <c r="T1374" i="51"/>
  <c r="S1374" i="51"/>
  <c r="R1374" i="51"/>
  <c r="U1373" i="51"/>
  <c r="T1373" i="51"/>
  <c r="S1373" i="51"/>
  <c r="R1373" i="51"/>
  <c r="U1372" i="51"/>
  <c r="T1372" i="51"/>
  <c r="S1372" i="51"/>
  <c r="R1372" i="51"/>
  <c r="U1371" i="51"/>
  <c r="T1371" i="51"/>
  <c r="S1371" i="51"/>
  <c r="R1371" i="51"/>
  <c r="U1370" i="51"/>
  <c r="T1370" i="51"/>
  <c r="S1370" i="51"/>
  <c r="R1370" i="51"/>
  <c r="U1369" i="51"/>
  <c r="T1369" i="51"/>
  <c r="S1369" i="51"/>
  <c r="R1369" i="51"/>
  <c r="U1368" i="51"/>
  <c r="T1368" i="51"/>
  <c r="S1368" i="51"/>
  <c r="R1368" i="51"/>
  <c r="U1367" i="51"/>
  <c r="T1367" i="51"/>
  <c r="S1367" i="51"/>
  <c r="R1367" i="51"/>
  <c r="U1366" i="51"/>
  <c r="T1366" i="51"/>
  <c r="S1366" i="51"/>
  <c r="R1366" i="51"/>
  <c r="U1365" i="51"/>
  <c r="T1365" i="51"/>
  <c r="S1365" i="51"/>
  <c r="R1365" i="51"/>
  <c r="U1364" i="51"/>
  <c r="T1364" i="51"/>
  <c r="S1364" i="51"/>
  <c r="R1364" i="51"/>
  <c r="U1363" i="51"/>
  <c r="T1363" i="51"/>
  <c r="S1363" i="51"/>
  <c r="R1363" i="51"/>
  <c r="U1362" i="51"/>
  <c r="T1362" i="51"/>
  <c r="S1362" i="51"/>
  <c r="R1362" i="51"/>
  <c r="U1361" i="51"/>
  <c r="T1361" i="51"/>
  <c r="S1361" i="51"/>
  <c r="R1361" i="51"/>
  <c r="U1360" i="51"/>
  <c r="T1360" i="51"/>
  <c r="S1360" i="51"/>
  <c r="R1360" i="51"/>
  <c r="U1359" i="51"/>
  <c r="T1359" i="51"/>
  <c r="S1359" i="51"/>
  <c r="R1359" i="51"/>
  <c r="U1358" i="51"/>
  <c r="T1358" i="51"/>
  <c r="S1358" i="51"/>
  <c r="R1358" i="51"/>
  <c r="U1357" i="51"/>
  <c r="T1357" i="51"/>
  <c r="S1357" i="51"/>
  <c r="R1357" i="51"/>
  <c r="U1356" i="51"/>
  <c r="T1356" i="51"/>
  <c r="S1356" i="51"/>
  <c r="R1356" i="51"/>
  <c r="U1355" i="51"/>
  <c r="T1355" i="51"/>
  <c r="S1355" i="51"/>
  <c r="R1355" i="51"/>
  <c r="U1354" i="51"/>
  <c r="T1354" i="51"/>
  <c r="S1354" i="51"/>
  <c r="R1354" i="51"/>
  <c r="U1353" i="51"/>
  <c r="T1353" i="51"/>
  <c r="S1353" i="51"/>
  <c r="R1353" i="51"/>
  <c r="U1352" i="51"/>
  <c r="T1352" i="51"/>
  <c r="S1352" i="51"/>
  <c r="R1352" i="51"/>
  <c r="U1351" i="51"/>
  <c r="T1351" i="51"/>
  <c r="S1351" i="51"/>
  <c r="R1351" i="51"/>
  <c r="U1350" i="51"/>
  <c r="T1350" i="51"/>
  <c r="S1350" i="51"/>
  <c r="R1350" i="51"/>
  <c r="U1349" i="51"/>
  <c r="T1349" i="51"/>
  <c r="S1349" i="51"/>
  <c r="R1349" i="51"/>
  <c r="U1348" i="51"/>
  <c r="T1348" i="51"/>
  <c r="S1348" i="51"/>
  <c r="R1348" i="51"/>
  <c r="U1347" i="51"/>
  <c r="T1347" i="51"/>
  <c r="S1347" i="51"/>
  <c r="R1347" i="51"/>
  <c r="U1346" i="51"/>
  <c r="T1346" i="51"/>
  <c r="S1346" i="51"/>
  <c r="R1346" i="51"/>
  <c r="U1345" i="51"/>
  <c r="T1345" i="51"/>
  <c r="S1345" i="51"/>
  <c r="R1345" i="51"/>
  <c r="U1344" i="51"/>
  <c r="T1344" i="51"/>
  <c r="S1344" i="51"/>
  <c r="R1344" i="51"/>
  <c r="U1343" i="51"/>
  <c r="T1343" i="51"/>
  <c r="S1343" i="51"/>
  <c r="R1343" i="51"/>
  <c r="U1342" i="51"/>
  <c r="T1342" i="51"/>
  <c r="S1342" i="51"/>
  <c r="R1342" i="51"/>
  <c r="U1341" i="51"/>
  <c r="T1341" i="51"/>
  <c r="S1341" i="51"/>
  <c r="R1341" i="51"/>
  <c r="U1340" i="51"/>
  <c r="T1340" i="51"/>
  <c r="S1340" i="51"/>
  <c r="R1340" i="51"/>
  <c r="U1339" i="51"/>
  <c r="T1339" i="51"/>
  <c r="S1339" i="51"/>
  <c r="R1339" i="51"/>
  <c r="U1338" i="51"/>
  <c r="T1338" i="51"/>
  <c r="S1338" i="51"/>
  <c r="R1338" i="51"/>
  <c r="U1337" i="51"/>
  <c r="T1337" i="51"/>
  <c r="S1337" i="51"/>
  <c r="R1337" i="51"/>
  <c r="U1336" i="51"/>
  <c r="T1336" i="51"/>
  <c r="S1336" i="51"/>
  <c r="R1336" i="51"/>
  <c r="U1335" i="51"/>
  <c r="T1335" i="51"/>
  <c r="S1335" i="51"/>
  <c r="R1335" i="51"/>
  <c r="U1334" i="51"/>
  <c r="T1334" i="51"/>
  <c r="S1334" i="51"/>
  <c r="R1334" i="51"/>
  <c r="U1333" i="51"/>
  <c r="T1333" i="51"/>
  <c r="S1333" i="51"/>
  <c r="R1333" i="51"/>
  <c r="U1332" i="51"/>
  <c r="T1332" i="51"/>
  <c r="S1332" i="51"/>
  <c r="R1332" i="51"/>
  <c r="U1331" i="51"/>
  <c r="T1331" i="51"/>
  <c r="S1331" i="51"/>
  <c r="R1331" i="51"/>
  <c r="U1330" i="51"/>
  <c r="T1330" i="51"/>
  <c r="S1330" i="51"/>
  <c r="R1330" i="51"/>
  <c r="U1329" i="51"/>
  <c r="T1329" i="51"/>
  <c r="S1329" i="51"/>
  <c r="R1329" i="51"/>
  <c r="U1328" i="51"/>
  <c r="T1328" i="51"/>
  <c r="S1328" i="51"/>
  <c r="R1328" i="51"/>
  <c r="U1327" i="51"/>
  <c r="T1327" i="51"/>
  <c r="S1327" i="51"/>
  <c r="R1327" i="51"/>
  <c r="U1326" i="51"/>
  <c r="T1326" i="51"/>
  <c r="S1326" i="51"/>
  <c r="R1326" i="51"/>
  <c r="U1325" i="51"/>
  <c r="T1325" i="51"/>
  <c r="S1325" i="51"/>
  <c r="R1325" i="51"/>
  <c r="U1324" i="51"/>
  <c r="T1324" i="51"/>
  <c r="S1324" i="51"/>
  <c r="R1324" i="51"/>
  <c r="U1323" i="51"/>
  <c r="T1323" i="51"/>
  <c r="S1323" i="51"/>
  <c r="R1323" i="51"/>
  <c r="U1322" i="51"/>
  <c r="T1322" i="51"/>
  <c r="S1322" i="51"/>
  <c r="R1322" i="51"/>
  <c r="U1321" i="51"/>
  <c r="T1321" i="51"/>
  <c r="S1321" i="51"/>
  <c r="R1321" i="51"/>
  <c r="U1320" i="51"/>
  <c r="T1320" i="51"/>
  <c r="S1320" i="51"/>
  <c r="R1320" i="51"/>
  <c r="U1319" i="51"/>
  <c r="T1319" i="51"/>
  <c r="S1319" i="51"/>
  <c r="R1319" i="51"/>
  <c r="U1318" i="51"/>
  <c r="T1318" i="51"/>
  <c r="S1318" i="51"/>
  <c r="R1318" i="51"/>
  <c r="U1317" i="51"/>
  <c r="T1317" i="51"/>
  <c r="S1317" i="51"/>
  <c r="R1317" i="51"/>
  <c r="U1316" i="51"/>
  <c r="T1316" i="51"/>
  <c r="S1316" i="51"/>
  <c r="R1316" i="51"/>
  <c r="U1315" i="51"/>
  <c r="T1315" i="51"/>
  <c r="S1315" i="51"/>
  <c r="R1315" i="51"/>
  <c r="U1314" i="51"/>
  <c r="T1314" i="51"/>
  <c r="S1314" i="51"/>
  <c r="R1314" i="51"/>
  <c r="U1313" i="51"/>
  <c r="T1313" i="51"/>
  <c r="S1313" i="51"/>
  <c r="R1313" i="51"/>
  <c r="U1312" i="51"/>
  <c r="T1312" i="51"/>
  <c r="S1312" i="51"/>
  <c r="R1312" i="51"/>
  <c r="U1311" i="51"/>
  <c r="T1311" i="51"/>
  <c r="S1311" i="51"/>
  <c r="R1311" i="51"/>
  <c r="U1310" i="51"/>
  <c r="T1310" i="51"/>
  <c r="S1310" i="51"/>
  <c r="R1310" i="51"/>
  <c r="U1309" i="51"/>
  <c r="T1309" i="51"/>
  <c r="S1309" i="51"/>
  <c r="R1309" i="51"/>
  <c r="U1308" i="51"/>
  <c r="T1308" i="51"/>
  <c r="S1308" i="51"/>
  <c r="R1308" i="51"/>
  <c r="U1307" i="51"/>
  <c r="T1307" i="51"/>
  <c r="S1307" i="51"/>
  <c r="R1307" i="51"/>
  <c r="U1306" i="51"/>
  <c r="T1306" i="51"/>
  <c r="S1306" i="51"/>
  <c r="R1306" i="51"/>
  <c r="U1305" i="51"/>
  <c r="T1305" i="51"/>
  <c r="S1305" i="51"/>
  <c r="R1305" i="51"/>
  <c r="U1304" i="51"/>
  <c r="T1304" i="51"/>
  <c r="S1304" i="51"/>
  <c r="R1304" i="51"/>
  <c r="U1303" i="51"/>
  <c r="T1303" i="51"/>
  <c r="S1303" i="51"/>
  <c r="R1303" i="51"/>
  <c r="U1302" i="51"/>
  <c r="T1302" i="51"/>
  <c r="S1302" i="51"/>
  <c r="R1302" i="51"/>
  <c r="U1301" i="51"/>
  <c r="T1301" i="51"/>
  <c r="S1301" i="51"/>
  <c r="R1301" i="51"/>
  <c r="U1300" i="51"/>
  <c r="T1300" i="51"/>
  <c r="S1300" i="51"/>
  <c r="R1300" i="51"/>
  <c r="U1299" i="51"/>
  <c r="T1299" i="51"/>
  <c r="S1299" i="51"/>
  <c r="R1299" i="51"/>
  <c r="U1298" i="51"/>
  <c r="T1298" i="51"/>
  <c r="S1298" i="51"/>
  <c r="R1298" i="51"/>
  <c r="U1297" i="51"/>
  <c r="T1297" i="51"/>
  <c r="S1297" i="51"/>
  <c r="R1297" i="51"/>
  <c r="U1296" i="51"/>
  <c r="T1296" i="51"/>
  <c r="S1296" i="51"/>
  <c r="R1296" i="51"/>
  <c r="U1295" i="51"/>
  <c r="T1295" i="51"/>
  <c r="S1295" i="51"/>
  <c r="R1295" i="51"/>
  <c r="U1294" i="51"/>
  <c r="T1294" i="51"/>
  <c r="S1294" i="51"/>
  <c r="R1294" i="51"/>
  <c r="U1293" i="51"/>
  <c r="T1293" i="51"/>
  <c r="S1293" i="51"/>
  <c r="R1293" i="51"/>
  <c r="U1292" i="51"/>
  <c r="T1292" i="51"/>
  <c r="S1292" i="51"/>
  <c r="R1292" i="51"/>
  <c r="U1291" i="51"/>
  <c r="T1291" i="51"/>
  <c r="S1291" i="51"/>
  <c r="R1291" i="51"/>
  <c r="U1290" i="51"/>
  <c r="T1290" i="51"/>
  <c r="S1290" i="51"/>
  <c r="R1290" i="51"/>
  <c r="U1289" i="51"/>
  <c r="T1289" i="51"/>
  <c r="S1289" i="51"/>
  <c r="R1289" i="51"/>
  <c r="U1288" i="51"/>
  <c r="T1288" i="51"/>
  <c r="S1288" i="51"/>
  <c r="R1288" i="51"/>
  <c r="U1287" i="51"/>
  <c r="T1287" i="51"/>
  <c r="S1287" i="51"/>
  <c r="R1287" i="51"/>
  <c r="U1286" i="51"/>
  <c r="T1286" i="51"/>
  <c r="S1286" i="51"/>
  <c r="R1286" i="51"/>
  <c r="U1285" i="51"/>
  <c r="T1285" i="51"/>
  <c r="S1285" i="51"/>
  <c r="R1285" i="51"/>
  <c r="U1284" i="51"/>
  <c r="T1284" i="51"/>
  <c r="S1284" i="51"/>
  <c r="R1284" i="51"/>
  <c r="U1283" i="51"/>
  <c r="T1283" i="51"/>
  <c r="S1283" i="51"/>
  <c r="R1283" i="51"/>
  <c r="U1282" i="51"/>
  <c r="T1282" i="51"/>
  <c r="S1282" i="51"/>
  <c r="R1282" i="51"/>
  <c r="U1281" i="51"/>
  <c r="T1281" i="51"/>
  <c r="S1281" i="51"/>
  <c r="R1281" i="51"/>
  <c r="U1280" i="51"/>
  <c r="T1280" i="51"/>
  <c r="S1280" i="51"/>
  <c r="R1280" i="51"/>
  <c r="U1279" i="51"/>
  <c r="T1279" i="51"/>
  <c r="S1279" i="51"/>
  <c r="R1279" i="51"/>
  <c r="U1278" i="51"/>
  <c r="T1278" i="51"/>
  <c r="S1278" i="51"/>
  <c r="R1278" i="51"/>
  <c r="U1277" i="51"/>
  <c r="T1277" i="51"/>
  <c r="S1277" i="51"/>
  <c r="R1277" i="51"/>
  <c r="U1276" i="51"/>
  <c r="T1276" i="51"/>
  <c r="S1276" i="51"/>
  <c r="R1276" i="51"/>
  <c r="U1275" i="51"/>
  <c r="T1275" i="51"/>
  <c r="S1275" i="51"/>
  <c r="R1275" i="51"/>
  <c r="U1274" i="51"/>
  <c r="T1274" i="51"/>
  <c r="S1274" i="51"/>
  <c r="R1274" i="51"/>
  <c r="U1273" i="51"/>
  <c r="T1273" i="51"/>
  <c r="S1273" i="51"/>
  <c r="R1273" i="51"/>
  <c r="U1272" i="51"/>
  <c r="T1272" i="51"/>
  <c r="S1272" i="51"/>
  <c r="R1272" i="51"/>
  <c r="U1271" i="51"/>
  <c r="T1271" i="51"/>
  <c r="S1271" i="51"/>
  <c r="R1271" i="51"/>
  <c r="U1270" i="51"/>
  <c r="T1270" i="51"/>
  <c r="S1270" i="51"/>
  <c r="R1270" i="51"/>
  <c r="U1269" i="51"/>
  <c r="T1269" i="51"/>
  <c r="S1269" i="51"/>
  <c r="R1269" i="51"/>
  <c r="U1268" i="51"/>
  <c r="T1268" i="51"/>
  <c r="S1268" i="51"/>
  <c r="R1268" i="51"/>
  <c r="U1267" i="51"/>
  <c r="T1267" i="51"/>
  <c r="S1267" i="51"/>
  <c r="R1267" i="51"/>
  <c r="U1266" i="51"/>
  <c r="T1266" i="51"/>
  <c r="S1266" i="51"/>
  <c r="R1266" i="51"/>
  <c r="U1265" i="51"/>
  <c r="T1265" i="51"/>
  <c r="S1265" i="51"/>
  <c r="R1265" i="51"/>
  <c r="U1264" i="51"/>
  <c r="T1264" i="51"/>
  <c r="S1264" i="51"/>
  <c r="R1264" i="51"/>
  <c r="U1263" i="51"/>
  <c r="T1263" i="51"/>
  <c r="S1263" i="51"/>
  <c r="R1263" i="51"/>
  <c r="U1262" i="51"/>
  <c r="T1262" i="51"/>
  <c r="S1262" i="51"/>
  <c r="R1262" i="51"/>
  <c r="U1261" i="51"/>
  <c r="T1261" i="51"/>
  <c r="S1261" i="51"/>
  <c r="R1261" i="51"/>
  <c r="U1260" i="51"/>
  <c r="T1260" i="51"/>
  <c r="S1260" i="51"/>
  <c r="R1260" i="51"/>
  <c r="U1259" i="51"/>
  <c r="T1259" i="51"/>
  <c r="S1259" i="51"/>
  <c r="R1259" i="51"/>
  <c r="U1258" i="51"/>
  <c r="T1258" i="51"/>
  <c r="S1258" i="51"/>
  <c r="R1258" i="51"/>
  <c r="U1257" i="51"/>
  <c r="T1257" i="51"/>
  <c r="S1257" i="51"/>
  <c r="R1257" i="51"/>
  <c r="U1256" i="51"/>
  <c r="T1256" i="51"/>
  <c r="S1256" i="51"/>
  <c r="R1256" i="51"/>
  <c r="U1255" i="51"/>
  <c r="T1255" i="51"/>
  <c r="S1255" i="51"/>
  <c r="R1255" i="51"/>
  <c r="U1254" i="51"/>
  <c r="T1254" i="51"/>
  <c r="S1254" i="51"/>
  <c r="R1254" i="51"/>
  <c r="U1253" i="51"/>
  <c r="T1253" i="51"/>
  <c r="S1253" i="51"/>
  <c r="R1253" i="51"/>
  <c r="U1252" i="51"/>
  <c r="T1252" i="51"/>
  <c r="S1252" i="51"/>
  <c r="R1252" i="51"/>
  <c r="U1251" i="51"/>
  <c r="T1251" i="51"/>
  <c r="S1251" i="51"/>
  <c r="R1251" i="51"/>
  <c r="U1250" i="51"/>
  <c r="T1250" i="51"/>
  <c r="S1250" i="51"/>
  <c r="R1250" i="51"/>
  <c r="U1249" i="51"/>
  <c r="T1249" i="51"/>
  <c r="S1249" i="51"/>
  <c r="R1249" i="51"/>
  <c r="U1248" i="51"/>
  <c r="T1248" i="51"/>
  <c r="S1248" i="51"/>
  <c r="R1248" i="51"/>
  <c r="U1247" i="51"/>
  <c r="T1247" i="51"/>
  <c r="S1247" i="51"/>
  <c r="R1247" i="51"/>
  <c r="U1246" i="51"/>
  <c r="T1246" i="51"/>
  <c r="S1246" i="51"/>
  <c r="R1246" i="51"/>
  <c r="U1245" i="51"/>
  <c r="T1245" i="51"/>
  <c r="S1245" i="51"/>
  <c r="R1245" i="51"/>
  <c r="U1244" i="51"/>
  <c r="T1244" i="51"/>
  <c r="S1244" i="51"/>
  <c r="R1244" i="51"/>
  <c r="U1243" i="51"/>
  <c r="T1243" i="51"/>
  <c r="S1243" i="51"/>
  <c r="R1243" i="51"/>
  <c r="U1242" i="51"/>
  <c r="T1242" i="51"/>
  <c r="S1242" i="51"/>
  <c r="R1242" i="51"/>
  <c r="U1241" i="51"/>
  <c r="T1241" i="51"/>
  <c r="S1241" i="51"/>
  <c r="R1241" i="51"/>
  <c r="U1240" i="51"/>
  <c r="T1240" i="51"/>
  <c r="S1240" i="51"/>
  <c r="R1240" i="51"/>
  <c r="U1239" i="51"/>
  <c r="T1239" i="51"/>
  <c r="S1239" i="51"/>
  <c r="R1239" i="51"/>
  <c r="U1238" i="51"/>
  <c r="T1238" i="51"/>
  <c r="S1238" i="51"/>
  <c r="R1238" i="51"/>
  <c r="U1237" i="51"/>
  <c r="T1237" i="51"/>
  <c r="S1237" i="51"/>
  <c r="R1237" i="51"/>
  <c r="U1236" i="51"/>
  <c r="T1236" i="51"/>
  <c r="S1236" i="51"/>
  <c r="R1236" i="51"/>
  <c r="U1235" i="51"/>
  <c r="T1235" i="51"/>
  <c r="S1235" i="51"/>
  <c r="R1235" i="51"/>
  <c r="U1234" i="51"/>
  <c r="T1234" i="51"/>
  <c r="S1234" i="51"/>
  <c r="R1234" i="51"/>
  <c r="U1233" i="51"/>
  <c r="T1233" i="51"/>
  <c r="S1233" i="51"/>
  <c r="R1233" i="51"/>
  <c r="U1232" i="51"/>
  <c r="T1232" i="51"/>
  <c r="S1232" i="51"/>
  <c r="R1232" i="51"/>
  <c r="U1231" i="51"/>
  <c r="T1231" i="51"/>
  <c r="S1231" i="51"/>
  <c r="R1231" i="51"/>
  <c r="U1230" i="51"/>
  <c r="T1230" i="51"/>
  <c r="S1230" i="51"/>
  <c r="R1230" i="51"/>
  <c r="U1229" i="51"/>
  <c r="T1229" i="51"/>
  <c r="S1229" i="51"/>
  <c r="R1229" i="51"/>
  <c r="U1228" i="51"/>
  <c r="T1228" i="51"/>
  <c r="S1228" i="51"/>
  <c r="R1228" i="51"/>
  <c r="U1227" i="51"/>
  <c r="T1227" i="51"/>
  <c r="S1227" i="51"/>
  <c r="R1227" i="51"/>
  <c r="U1226" i="51"/>
  <c r="T1226" i="51"/>
  <c r="S1226" i="51"/>
  <c r="R1226" i="51"/>
  <c r="U1225" i="51"/>
  <c r="T1225" i="51"/>
  <c r="S1225" i="51"/>
  <c r="R1225" i="51"/>
  <c r="U1224" i="51"/>
  <c r="T1224" i="51"/>
  <c r="S1224" i="51"/>
  <c r="R1224" i="51"/>
  <c r="U1223" i="51"/>
  <c r="T1223" i="51"/>
  <c r="S1223" i="51"/>
  <c r="R1223" i="51"/>
  <c r="U1222" i="51"/>
  <c r="T1222" i="51"/>
  <c r="S1222" i="51"/>
  <c r="R1222" i="51"/>
  <c r="U1221" i="51"/>
  <c r="T1221" i="51"/>
  <c r="S1221" i="51"/>
  <c r="R1221" i="51"/>
  <c r="U1220" i="51"/>
  <c r="T1220" i="51"/>
  <c r="S1220" i="51"/>
  <c r="R1220" i="51"/>
  <c r="U1219" i="51"/>
  <c r="T1219" i="51"/>
  <c r="S1219" i="51"/>
  <c r="R1219" i="51"/>
  <c r="U1218" i="51"/>
  <c r="T1218" i="51"/>
  <c r="S1218" i="51"/>
  <c r="R1218" i="51"/>
  <c r="U1217" i="51"/>
  <c r="T1217" i="51"/>
  <c r="S1217" i="51"/>
  <c r="R1217" i="51"/>
  <c r="U1216" i="51"/>
  <c r="T1216" i="51"/>
  <c r="S1216" i="51"/>
  <c r="R1216" i="51"/>
  <c r="U1215" i="51"/>
  <c r="T1215" i="51"/>
  <c r="S1215" i="51"/>
  <c r="R1215" i="51"/>
  <c r="U1214" i="51"/>
  <c r="T1214" i="51"/>
  <c r="S1214" i="51"/>
  <c r="R1214" i="51"/>
  <c r="U1213" i="51"/>
  <c r="T1213" i="51"/>
  <c r="S1213" i="51"/>
  <c r="R1213" i="51"/>
  <c r="U1212" i="51"/>
  <c r="T1212" i="51"/>
  <c r="S1212" i="51"/>
  <c r="R1212" i="51"/>
  <c r="U1211" i="51"/>
  <c r="T1211" i="51"/>
  <c r="S1211" i="51"/>
  <c r="R1211" i="51"/>
  <c r="U1210" i="51"/>
  <c r="T1210" i="51"/>
  <c r="S1210" i="51"/>
  <c r="R1210" i="51"/>
  <c r="U1209" i="51"/>
  <c r="T1209" i="51"/>
  <c r="S1209" i="51"/>
  <c r="R1209" i="51"/>
  <c r="U1208" i="51"/>
  <c r="T1208" i="51"/>
  <c r="S1208" i="51"/>
  <c r="R1208" i="51"/>
  <c r="U1207" i="51"/>
  <c r="T1207" i="51"/>
  <c r="S1207" i="51"/>
  <c r="R1207" i="51"/>
  <c r="U1206" i="51"/>
  <c r="T1206" i="51"/>
  <c r="S1206" i="51"/>
  <c r="R1206" i="51"/>
  <c r="U1205" i="51"/>
  <c r="T1205" i="51"/>
  <c r="S1205" i="51"/>
  <c r="R1205" i="51"/>
  <c r="U1204" i="51"/>
  <c r="T1204" i="51"/>
  <c r="S1204" i="51"/>
  <c r="R1204" i="51"/>
  <c r="U1203" i="51"/>
  <c r="T1203" i="51"/>
  <c r="S1203" i="51"/>
  <c r="R1203" i="51"/>
  <c r="U1202" i="51"/>
  <c r="T1202" i="51"/>
  <c r="S1202" i="51"/>
  <c r="R1202" i="51"/>
  <c r="U1201" i="51"/>
  <c r="T1201" i="51"/>
  <c r="S1201" i="51"/>
  <c r="R1201" i="51"/>
  <c r="U1200" i="51"/>
  <c r="T1200" i="51"/>
  <c r="S1200" i="51"/>
  <c r="R1200" i="51"/>
  <c r="U1199" i="51"/>
  <c r="T1199" i="51"/>
  <c r="S1199" i="51"/>
  <c r="R1199" i="51"/>
  <c r="U1198" i="51"/>
  <c r="T1198" i="51"/>
  <c r="S1198" i="51"/>
  <c r="R1198" i="51"/>
  <c r="U1197" i="51"/>
  <c r="T1197" i="51"/>
  <c r="S1197" i="51"/>
  <c r="R1197" i="51"/>
  <c r="U1196" i="51"/>
  <c r="T1196" i="51"/>
  <c r="S1196" i="51"/>
  <c r="R1196" i="51"/>
  <c r="U1195" i="51"/>
  <c r="T1195" i="51"/>
  <c r="S1195" i="51"/>
  <c r="R1195" i="51"/>
  <c r="U1194" i="51"/>
  <c r="T1194" i="51"/>
  <c r="S1194" i="51"/>
  <c r="R1194" i="51"/>
  <c r="U1193" i="51"/>
  <c r="T1193" i="51"/>
  <c r="S1193" i="51"/>
  <c r="R1193" i="51"/>
  <c r="U1192" i="51"/>
  <c r="T1192" i="51"/>
  <c r="S1192" i="51"/>
  <c r="R1192" i="51"/>
  <c r="U1191" i="51"/>
  <c r="T1191" i="51"/>
  <c r="S1191" i="51"/>
  <c r="R1191" i="51"/>
  <c r="U1190" i="51"/>
  <c r="T1190" i="51"/>
  <c r="S1190" i="51"/>
  <c r="R1190" i="51"/>
  <c r="U1189" i="51"/>
  <c r="T1189" i="51"/>
  <c r="S1189" i="51"/>
  <c r="R1189" i="51"/>
  <c r="U1188" i="51"/>
  <c r="T1188" i="51"/>
  <c r="S1188" i="51"/>
  <c r="R1188" i="51"/>
  <c r="U1187" i="51"/>
  <c r="T1187" i="51"/>
  <c r="S1187" i="51"/>
  <c r="R1187" i="51"/>
  <c r="U1186" i="51"/>
  <c r="T1186" i="51"/>
  <c r="S1186" i="51"/>
  <c r="R1186" i="51"/>
  <c r="U1185" i="51"/>
  <c r="T1185" i="51"/>
  <c r="S1185" i="51"/>
  <c r="R1185" i="51"/>
  <c r="U1184" i="51"/>
  <c r="T1184" i="51"/>
  <c r="S1184" i="51"/>
  <c r="R1184" i="51"/>
  <c r="U1183" i="51"/>
  <c r="T1183" i="51"/>
  <c r="S1183" i="51"/>
  <c r="R1183" i="51"/>
  <c r="U1182" i="51"/>
  <c r="T1182" i="51"/>
  <c r="S1182" i="51"/>
  <c r="R1182" i="51"/>
  <c r="U1181" i="51"/>
  <c r="T1181" i="51"/>
  <c r="S1181" i="51"/>
  <c r="R1181" i="51"/>
  <c r="U1180" i="51"/>
  <c r="T1180" i="51"/>
  <c r="S1180" i="51"/>
  <c r="R1180" i="51"/>
  <c r="U1179" i="51"/>
  <c r="T1179" i="51"/>
  <c r="S1179" i="51"/>
  <c r="R1179" i="51"/>
  <c r="U1178" i="51"/>
  <c r="T1178" i="51"/>
  <c r="S1178" i="51"/>
  <c r="R1178" i="51"/>
  <c r="U1177" i="51"/>
  <c r="T1177" i="51"/>
  <c r="S1177" i="51"/>
  <c r="R1177" i="51"/>
  <c r="U1176" i="51"/>
  <c r="T1176" i="51"/>
  <c r="S1176" i="51"/>
  <c r="R1176" i="51"/>
  <c r="U1175" i="51"/>
  <c r="T1175" i="51"/>
  <c r="S1175" i="51"/>
  <c r="R1175" i="51"/>
  <c r="U1174" i="51"/>
  <c r="T1174" i="51"/>
  <c r="S1174" i="51"/>
  <c r="R1174" i="51"/>
  <c r="U1173" i="51"/>
  <c r="T1173" i="51"/>
  <c r="S1173" i="51"/>
  <c r="R1173" i="51"/>
  <c r="U1172" i="51"/>
  <c r="T1172" i="51"/>
  <c r="S1172" i="51"/>
  <c r="R1172" i="51"/>
  <c r="U1171" i="51"/>
  <c r="T1171" i="51"/>
  <c r="S1171" i="51"/>
  <c r="R1171" i="51"/>
  <c r="U1170" i="51"/>
  <c r="T1170" i="51"/>
  <c r="S1170" i="51"/>
  <c r="R1170" i="51"/>
  <c r="U1169" i="51"/>
  <c r="T1169" i="51"/>
  <c r="S1169" i="51"/>
  <c r="R1169" i="51"/>
  <c r="U1168" i="51"/>
  <c r="T1168" i="51"/>
  <c r="S1168" i="51"/>
  <c r="R1168" i="51"/>
  <c r="U1167" i="51"/>
  <c r="T1167" i="51"/>
  <c r="S1167" i="51"/>
  <c r="R1167" i="51"/>
  <c r="U1166" i="51"/>
  <c r="T1166" i="51"/>
  <c r="S1166" i="51"/>
  <c r="R1166" i="51"/>
  <c r="U1165" i="51"/>
  <c r="T1165" i="51"/>
  <c r="S1165" i="51"/>
  <c r="R1165" i="51"/>
  <c r="U1164" i="51"/>
  <c r="T1164" i="51"/>
  <c r="S1164" i="51"/>
  <c r="R1164" i="51"/>
  <c r="U1163" i="51"/>
  <c r="T1163" i="51"/>
  <c r="S1163" i="51"/>
  <c r="R1163" i="51"/>
  <c r="U1162" i="51"/>
  <c r="T1162" i="51"/>
  <c r="S1162" i="51"/>
  <c r="R1162" i="51"/>
  <c r="U1161" i="51"/>
  <c r="T1161" i="51"/>
  <c r="S1161" i="51"/>
  <c r="R1161" i="51"/>
  <c r="U1160" i="51"/>
  <c r="T1160" i="51"/>
  <c r="S1160" i="51"/>
  <c r="R1160" i="51"/>
  <c r="U1159" i="51"/>
  <c r="T1159" i="51"/>
  <c r="S1159" i="51"/>
  <c r="R1159" i="51"/>
  <c r="U1158" i="51"/>
  <c r="T1158" i="51"/>
  <c r="S1158" i="51"/>
  <c r="R1158" i="51"/>
  <c r="U1157" i="51"/>
  <c r="T1157" i="51"/>
  <c r="S1157" i="51"/>
  <c r="R1157" i="51"/>
  <c r="U1156" i="51"/>
  <c r="T1156" i="51"/>
  <c r="S1156" i="51"/>
  <c r="R1156" i="51"/>
  <c r="U1155" i="51"/>
  <c r="T1155" i="51"/>
  <c r="S1155" i="51"/>
  <c r="R1155" i="51"/>
  <c r="U1154" i="51"/>
  <c r="T1154" i="51"/>
  <c r="S1154" i="51"/>
  <c r="R1154" i="51"/>
  <c r="U1153" i="51"/>
  <c r="T1153" i="51"/>
  <c r="S1153" i="51"/>
  <c r="R1153" i="51"/>
  <c r="U1152" i="51"/>
  <c r="T1152" i="51"/>
  <c r="S1152" i="51"/>
  <c r="R1152" i="51"/>
  <c r="U1151" i="51"/>
  <c r="T1151" i="51"/>
  <c r="S1151" i="51"/>
  <c r="R1151" i="51"/>
  <c r="U1150" i="51"/>
  <c r="T1150" i="51"/>
  <c r="S1150" i="51"/>
  <c r="R1150" i="51"/>
  <c r="U1149" i="51"/>
  <c r="T1149" i="51"/>
  <c r="S1149" i="51"/>
  <c r="R1149" i="51"/>
  <c r="U1148" i="51"/>
  <c r="T1148" i="51"/>
  <c r="S1148" i="51"/>
  <c r="R1148" i="51"/>
  <c r="U1147" i="51"/>
  <c r="T1147" i="51"/>
  <c r="S1147" i="51"/>
  <c r="R1147" i="51"/>
  <c r="U1146" i="51"/>
  <c r="T1146" i="51"/>
  <c r="S1146" i="51"/>
  <c r="R1146" i="51"/>
  <c r="U1145" i="51"/>
  <c r="T1145" i="51"/>
  <c r="S1145" i="51"/>
  <c r="R1145" i="51"/>
  <c r="U1144" i="51"/>
  <c r="T1144" i="51"/>
  <c r="S1144" i="51"/>
  <c r="R1144" i="51"/>
  <c r="U1143" i="51"/>
  <c r="T1143" i="51"/>
  <c r="S1143" i="51"/>
  <c r="R1143" i="51"/>
  <c r="U1142" i="51"/>
  <c r="T1142" i="51"/>
  <c r="S1142" i="51"/>
  <c r="R1142" i="51"/>
  <c r="U1141" i="51"/>
  <c r="T1141" i="51"/>
  <c r="S1141" i="51"/>
  <c r="R1141" i="51"/>
  <c r="U1140" i="51"/>
  <c r="T1140" i="51"/>
  <c r="S1140" i="51"/>
  <c r="R1140" i="51"/>
  <c r="U1139" i="51"/>
  <c r="T1139" i="51"/>
  <c r="S1139" i="51"/>
  <c r="R1139" i="51"/>
  <c r="U1138" i="51"/>
  <c r="T1138" i="51"/>
  <c r="S1138" i="51"/>
  <c r="R1138" i="51"/>
  <c r="U1137" i="51"/>
  <c r="T1137" i="51"/>
  <c r="S1137" i="51"/>
  <c r="R1137" i="51"/>
  <c r="U1136" i="51"/>
  <c r="T1136" i="51"/>
  <c r="S1136" i="51"/>
  <c r="R1136" i="51"/>
  <c r="U1135" i="51"/>
  <c r="T1135" i="51"/>
  <c r="S1135" i="51"/>
  <c r="R1135" i="51"/>
  <c r="U1134" i="51"/>
  <c r="T1134" i="51"/>
  <c r="S1134" i="51"/>
  <c r="R1134" i="51"/>
  <c r="U1133" i="51"/>
  <c r="T1133" i="51"/>
  <c r="S1133" i="51"/>
  <c r="R1133" i="51"/>
  <c r="U1132" i="51"/>
  <c r="T1132" i="51"/>
  <c r="S1132" i="51"/>
  <c r="R1132" i="51"/>
  <c r="U1131" i="51"/>
  <c r="T1131" i="51"/>
  <c r="S1131" i="51"/>
  <c r="R1131" i="51"/>
  <c r="U1130" i="51"/>
  <c r="T1130" i="51"/>
  <c r="S1130" i="51"/>
  <c r="R1130" i="51"/>
  <c r="U1129" i="51"/>
  <c r="T1129" i="51"/>
  <c r="S1129" i="51"/>
  <c r="R1129" i="51"/>
  <c r="U1128" i="51"/>
  <c r="T1128" i="51"/>
  <c r="S1128" i="51"/>
  <c r="R1128" i="51"/>
  <c r="U1127" i="51"/>
  <c r="T1127" i="51"/>
  <c r="S1127" i="51"/>
  <c r="R1127" i="51"/>
  <c r="U1126" i="51"/>
  <c r="T1126" i="51"/>
  <c r="S1126" i="51"/>
  <c r="R1126" i="51"/>
  <c r="U1125" i="51"/>
  <c r="T1125" i="51"/>
  <c r="S1125" i="51"/>
  <c r="R1125" i="51"/>
  <c r="U1124" i="51"/>
  <c r="T1124" i="51"/>
  <c r="S1124" i="51"/>
  <c r="R1124" i="51"/>
  <c r="U1123" i="51"/>
  <c r="T1123" i="51"/>
  <c r="S1123" i="51"/>
  <c r="R1123" i="51"/>
  <c r="U1122" i="51"/>
  <c r="T1122" i="51"/>
  <c r="S1122" i="51"/>
  <c r="R1122" i="51"/>
  <c r="U1121" i="51"/>
  <c r="T1121" i="51"/>
  <c r="S1121" i="51"/>
  <c r="R1121" i="51"/>
  <c r="U1120" i="51"/>
  <c r="T1120" i="51"/>
  <c r="S1120" i="51"/>
  <c r="R1120" i="51"/>
  <c r="U1119" i="51"/>
  <c r="T1119" i="51"/>
  <c r="S1119" i="51"/>
  <c r="R1119" i="51"/>
  <c r="U1118" i="51"/>
  <c r="T1118" i="51"/>
  <c r="S1118" i="51"/>
  <c r="R1118" i="51"/>
  <c r="U1117" i="51"/>
  <c r="T1117" i="51"/>
  <c r="S1117" i="51"/>
  <c r="R1117" i="51"/>
  <c r="U1116" i="51"/>
  <c r="T1116" i="51"/>
  <c r="S1116" i="51"/>
  <c r="R1116" i="51"/>
  <c r="U1115" i="51"/>
  <c r="T1115" i="51"/>
  <c r="S1115" i="51"/>
  <c r="R1115" i="51"/>
  <c r="U1114" i="51"/>
  <c r="T1114" i="51"/>
  <c r="S1114" i="51"/>
  <c r="R1114" i="51"/>
  <c r="U1113" i="51"/>
  <c r="T1113" i="51"/>
  <c r="S1113" i="51"/>
  <c r="R1113" i="51"/>
  <c r="U1112" i="51"/>
  <c r="T1112" i="51"/>
  <c r="S1112" i="51"/>
  <c r="R1112" i="51"/>
  <c r="U1111" i="51"/>
  <c r="T1111" i="51"/>
  <c r="S1111" i="51"/>
  <c r="R1111" i="51"/>
  <c r="U1110" i="51"/>
  <c r="T1110" i="51"/>
  <c r="S1110" i="51"/>
  <c r="R1110" i="51"/>
  <c r="U1109" i="51"/>
  <c r="T1109" i="51"/>
  <c r="S1109" i="51"/>
  <c r="R1109" i="51"/>
  <c r="U1108" i="51"/>
  <c r="T1108" i="51"/>
  <c r="S1108" i="51"/>
  <c r="R1108" i="51"/>
  <c r="U1107" i="51"/>
  <c r="T1107" i="51"/>
  <c r="S1107" i="51"/>
  <c r="R1107" i="51"/>
  <c r="U1106" i="51"/>
  <c r="T1106" i="51"/>
  <c r="S1106" i="51"/>
  <c r="R1106" i="51"/>
  <c r="U1105" i="51"/>
  <c r="T1105" i="51"/>
  <c r="S1105" i="51"/>
  <c r="R1105" i="51"/>
  <c r="U1104" i="51"/>
  <c r="T1104" i="51"/>
  <c r="S1104" i="51"/>
  <c r="R1104" i="51"/>
  <c r="U1103" i="51"/>
  <c r="T1103" i="51"/>
  <c r="S1103" i="51"/>
  <c r="R1103" i="51"/>
  <c r="U1102" i="51"/>
  <c r="T1102" i="51"/>
  <c r="S1102" i="51"/>
  <c r="R1102" i="51"/>
  <c r="U1101" i="51"/>
  <c r="T1101" i="51"/>
  <c r="S1101" i="51"/>
  <c r="R1101" i="51"/>
  <c r="U1100" i="51"/>
  <c r="T1100" i="51"/>
  <c r="S1100" i="51"/>
  <c r="R1100" i="51"/>
  <c r="U1099" i="51"/>
  <c r="T1099" i="51"/>
  <c r="S1099" i="51"/>
  <c r="R1099" i="51"/>
  <c r="U1098" i="51"/>
  <c r="T1098" i="51"/>
  <c r="S1098" i="51"/>
  <c r="R1098" i="51"/>
  <c r="U1097" i="51"/>
  <c r="T1097" i="51"/>
  <c r="S1097" i="51"/>
  <c r="R1097" i="51"/>
  <c r="U1096" i="51"/>
  <c r="T1096" i="51"/>
  <c r="S1096" i="51"/>
  <c r="R1096" i="51"/>
  <c r="U1095" i="51"/>
  <c r="T1095" i="51"/>
  <c r="S1095" i="51"/>
  <c r="R1095" i="51"/>
  <c r="U1094" i="51"/>
  <c r="T1094" i="51"/>
  <c r="S1094" i="51"/>
  <c r="R1094" i="51"/>
  <c r="U1093" i="51"/>
  <c r="T1093" i="51"/>
  <c r="S1093" i="51"/>
  <c r="R1093" i="51"/>
  <c r="U1092" i="51"/>
  <c r="T1092" i="51"/>
  <c r="S1092" i="51"/>
  <c r="R1092" i="51"/>
  <c r="U1091" i="51"/>
  <c r="T1091" i="51"/>
  <c r="S1091" i="51"/>
  <c r="R1091" i="51"/>
  <c r="U1090" i="51"/>
  <c r="T1090" i="51"/>
  <c r="S1090" i="51"/>
  <c r="R1090" i="51"/>
  <c r="U1089" i="51"/>
  <c r="T1089" i="51"/>
  <c r="S1089" i="51"/>
  <c r="R1089" i="51"/>
  <c r="U1088" i="51"/>
  <c r="T1088" i="51"/>
  <c r="S1088" i="51"/>
  <c r="R1088" i="51"/>
  <c r="U1087" i="51"/>
  <c r="T1087" i="51"/>
  <c r="S1087" i="51"/>
  <c r="R1087" i="51"/>
  <c r="U1086" i="51"/>
  <c r="T1086" i="51"/>
  <c r="S1086" i="51"/>
  <c r="R1086" i="51"/>
  <c r="U1085" i="51"/>
  <c r="T1085" i="51"/>
  <c r="S1085" i="51"/>
  <c r="R1085" i="51"/>
  <c r="U1084" i="51"/>
  <c r="T1084" i="51"/>
  <c r="S1084" i="51"/>
  <c r="R1084" i="51"/>
  <c r="U1083" i="51"/>
  <c r="T1083" i="51"/>
  <c r="S1083" i="51"/>
  <c r="R1083" i="51"/>
  <c r="U1082" i="51"/>
  <c r="T1082" i="51"/>
  <c r="S1082" i="51"/>
  <c r="R1082" i="51"/>
  <c r="U1081" i="51"/>
  <c r="T1081" i="51"/>
  <c r="S1081" i="51"/>
  <c r="R1081" i="51"/>
  <c r="U1080" i="51"/>
  <c r="T1080" i="51"/>
  <c r="S1080" i="51"/>
  <c r="R1080" i="51"/>
  <c r="U1079" i="51"/>
  <c r="T1079" i="51"/>
  <c r="S1079" i="51"/>
  <c r="R1079" i="51"/>
  <c r="U1078" i="51"/>
  <c r="T1078" i="51"/>
  <c r="S1078" i="51"/>
  <c r="R1078" i="51"/>
  <c r="U1077" i="51"/>
  <c r="T1077" i="51"/>
  <c r="S1077" i="51"/>
  <c r="R1077" i="51"/>
  <c r="U1076" i="51"/>
  <c r="T1076" i="51"/>
  <c r="S1076" i="51"/>
  <c r="R1076" i="51"/>
  <c r="U1075" i="51"/>
  <c r="T1075" i="51"/>
  <c r="S1075" i="51"/>
  <c r="R1075" i="51"/>
  <c r="U1074" i="51"/>
  <c r="T1074" i="51"/>
  <c r="S1074" i="51"/>
  <c r="R1074" i="51"/>
  <c r="U1073" i="51"/>
  <c r="T1073" i="51"/>
  <c r="S1073" i="51"/>
  <c r="R1073" i="51"/>
  <c r="U1072" i="51"/>
  <c r="T1072" i="51"/>
  <c r="S1072" i="51"/>
  <c r="R1072" i="51"/>
  <c r="U1071" i="51"/>
  <c r="T1071" i="51"/>
  <c r="S1071" i="51"/>
  <c r="R1071" i="51"/>
  <c r="U1070" i="51"/>
  <c r="T1070" i="51"/>
  <c r="S1070" i="51"/>
  <c r="R1070" i="51"/>
  <c r="U1069" i="51"/>
  <c r="T1069" i="51"/>
  <c r="S1069" i="51"/>
  <c r="R1069" i="51"/>
  <c r="U1068" i="51"/>
  <c r="T1068" i="51"/>
  <c r="S1068" i="51"/>
  <c r="R1068" i="51"/>
  <c r="U1067" i="51"/>
  <c r="T1067" i="51"/>
  <c r="S1067" i="51"/>
  <c r="R1067" i="51"/>
  <c r="U1066" i="51"/>
  <c r="T1066" i="51"/>
  <c r="S1066" i="51"/>
  <c r="R1066" i="51"/>
  <c r="U1065" i="51"/>
  <c r="T1065" i="51"/>
  <c r="S1065" i="51"/>
  <c r="R1065" i="51"/>
  <c r="U1064" i="51"/>
  <c r="T1064" i="51"/>
  <c r="S1064" i="51"/>
  <c r="R1064" i="51"/>
  <c r="U1063" i="51"/>
  <c r="T1063" i="51"/>
  <c r="S1063" i="51"/>
  <c r="R1063" i="51"/>
  <c r="U1062" i="51"/>
  <c r="T1062" i="51"/>
  <c r="S1062" i="51"/>
  <c r="R1062" i="51"/>
  <c r="U1061" i="51"/>
  <c r="T1061" i="51"/>
  <c r="S1061" i="51"/>
  <c r="R1061" i="51"/>
  <c r="U1060" i="51"/>
  <c r="T1060" i="51"/>
  <c r="S1060" i="51"/>
  <c r="R1060" i="51"/>
  <c r="U1059" i="51"/>
  <c r="T1059" i="51"/>
  <c r="S1059" i="51"/>
  <c r="R1059" i="51"/>
  <c r="U1058" i="51"/>
  <c r="T1058" i="51"/>
  <c r="S1058" i="51"/>
  <c r="R1058" i="51"/>
  <c r="U1057" i="51"/>
  <c r="T1057" i="51"/>
  <c r="S1057" i="51"/>
  <c r="R1057" i="51"/>
  <c r="U1056" i="51"/>
  <c r="T1056" i="51"/>
  <c r="S1056" i="51"/>
  <c r="R1056" i="51"/>
  <c r="U1055" i="51"/>
  <c r="T1055" i="51"/>
  <c r="S1055" i="51"/>
  <c r="R1055" i="51"/>
  <c r="U1054" i="51"/>
  <c r="T1054" i="51"/>
  <c r="S1054" i="51"/>
  <c r="R1054" i="51"/>
  <c r="U1053" i="51"/>
  <c r="T1053" i="51"/>
  <c r="S1053" i="51"/>
  <c r="R1053" i="51"/>
  <c r="U1052" i="51"/>
  <c r="T1052" i="51"/>
  <c r="S1052" i="51"/>
  <c r="R1052" i="51"/>
  <c r="U1051" i="51"/>
  <c r="T1051" i="51"/>
  <c r="S1051" i="51"/>
  <c r="R1051" i="51"/>
  <c r="U1050" i="51"/>
  <c r="T1050" i="51"/>
  <c r="S1050" i="51"/>
  <c r="R1050" i="51"/>
  <c r="U1049" i="51"/>
  <c r="T1049" i="51"/>
  <c r="S1049" i="51"/>
  <c r="R1049" i="51"/>
  <c r="U1048" i="51"/>
  <c r="T1048" i="51"/>
  <c r="S1048" i="51"/>
  <c r="R1048" i="51"/>
  <c r="U1047" i="51"/>
  <c r="T1047" i="51"/>
  <c r="S1047" i="51"/>
  <c r="R1047" i="51"/>
  <c r="U1046" i="51"/>
  <c r="T1046" i="51"/>
  <c r="S1046" i="51"/>
  <c r="R1046" i="51"/>
  <c r="U1045" i="51"/>
  <c r="T1045" i="51"/>
  <c r="S1045" i="51"/>
  <c r="R1045" i="51"/>
  <c r="U1044" i="51"/>
  <c r="T1044" i="51"/>
  <c r="S1044" i="51"/>
  <c r="R1044" i="51"/>
  <c r="U1043" i="51"/>
  <c r="T1043" i="51"/>
  <c r="S1043" i="51"/>
  <c r="R1043" i="51"/>
  <c r="U1042" i="51"/>
  <c r="T1042" i="51"/>
  <c r="S1042" i="51"/>
  <c r="R1042" i="51"/>
  <c r="U1041" i="51"/>
  <c r="T1041" i="51"/>
  <c r="S1041" i="51"/>
  <c r="R1041" i="51"/>
  <c r="U1040" i="51"/>
  <c r="T1040" i="51"/>
  <c r="S1040" i="51"/>
  <c r="R1040" i="51"/>
  <c r="U1039" i="51"/>
  <c r="T1039" i="51"/>
  <c r="S1039" i="51"/>
  <c r="R1039" i="51"/>
  <c r="U1038" i="51"/>
  <c r="T1038" i="51"/>
  <c r="S1038" i="51"/>
  <c r="R1038" i="51"/>
  <c r="U1037" i="51"/>
  <c r="T1037" i="51"/>
  <c r="S1037" i="51"/>
  <c r="R1037" i="51"/>
  <c r="U1036" i="51"/>
  <c r="T1036" i="51"/>
  <c r="S1036" i="51"/>
  <c r="R1036" i="51"/>
  <c r="U1035" i="51"/>
  <c r="T1035" i="51"/>
  <c r="S1035" i="51"/>
  <c r="R1035" i="51"/>
  <c r="U1034" i="51"/>
  <c r="T1034" i="51"/>
  <c r="S1034" i="51"/>
  <c r="R1034" i="51"/>
  <c r="U1033" i="51"/>
  <c r="T1033" i="51"/>
  <c r="S1033" i="51"/>
  <c r="R1033" i="51"/>
  <c r="U1032" i="51"/>
  <c r="T1032" i="51"/>
  <c r="S1032" i="51"/>
  <c r="R1032" i="51"/>
  <c r="U1031" i="51"/>
  <c r="T1031" i="51"/>
  <c r="S1031" i="51"/>
  <c r="R1031" i="51"/>
  <c r="U1030" i="51"/>
  <c r="T1030" i="51"/>
  <c r="S1030" i="51"/>
  <c r="R1030" i="51"/>
  <c r="U1029" i="51"/>
  <c r="T1029" i="51"/>
  <c r="S1029" i="51"/>
  <c r="R1029" i="51"/>
  <c r="U1028" i="51"/>
  <c r="T1028" i="51"/>
  <c r="S1028" i="51"/>
  <c r="R1028" i="51"/>
  <c r="U1027" i="51"/>
  <c r="T1027" i="51"/>
  <c r="S1027" i="51"/>
  <c r="R1027" i="51"/>
  <c r="U1026" i="51"/>
  <c r="T1026" i="51"/>
  <c r="S1026" i="51"/>
  <c r="R1026" i="51"/>
  <c r="U1025" i="51"/>
  <c r="T1025" i="51"/>
  <c r="S1025" i="51"/>
  <c r="R1025" i="51"/>
  <c r="U1024" i="51"/>
  <c r="T1024" i="51"/>
  <c r="S1024" i="51"/>
  <c r="R1024" i="51"/>
  <c r="U1023" i="51"/>
  <c r="T1023" i="51"/>
  <c r="S1023" i="51"/>
  <c r="R1023" i="51"/>
  <c r="U1022" i="51"/>
  <c r="T1022" i="51"/>
  <c r="S1022" i="51"/>
  <c r="R1022" i="51"/>
  <c r="U1021" i="51"/>
  <c r="T1021" i="51"/>
  <c r="S1021" i="51"/>
  <c r="R1021" i="51"/>
  <c r="U1020" i="51"/>
  <c r="T1020" i="51"/>
  <c r="S1020" i="51"/>
  <c r="R1020" i="51"/>
  <c r="U1019" i="51"/>
  <c r="T1019" i="51"/>
  <c r="S1019" i="51"/>
  <c r="R1019" i="51"/>
  <c r="U1018" i="51"/>
  <c r="T1018" i="51"/>
  <c r="S1018" i="51"/>
  <c r="R1018" i="51"/>
  <c r="U1017" i="51"/>
  <c r="T1017" i="51"/>
  <c r="S1017" i="51"/>
  <c r="R1017" i="51"/>
  <c r="U1016" i="51"/>
  <c r="T1016" i="51"/>
  <c r="S1016" i="51"/>
  <c r="R1016" i="51"/>
  <c r="U1015" i="51"/>
  <c r="T1015" i="51"/>
  <c r="S1015" i="51"/>
  <c r="R1015" i="51"/>
  <c r="U1014" i="51"/>
  <c r="T1014" i="51"/>
  <c r="S1014" i="51"/>
  <c r="R1014" i="51"/>
  <c r="U1013" i="51"/>
  <c r="T1013" i="51"/>
  <c r="S1013" i="51"/>
  <c r="R1013" i="51"/>
  <c r="U1012" i="51"/>
  <c r="T1012" i="51"/>
  <c r="S1012" i="51"/>
  <c r="R1012" i="51"/>
  <c r="U1011" i="51"/>
  <c r="T1011" i="51"/>
  <c r="S1011" i="51"/>
  <c r="R1011" i="51"/>
  <c r="U1010" i="51"/>
  <c r="T1010" i="51"/>
  <c r="S1010" i="51"/>
  <c r="R1010" i="51"/>
  <c r="U1009" i="51"/>
  <c r="T1009" i="51"/>
  <c r="S1009" i="51"/>
  <c r="R1009" i="51"/>
  <c r="U1008" i="51"/>
  <c r="T1008" i="51"/>
  <c r="S1008" i="51"/>
  <c r="R1008" i="51"/>
  <c r="U1007" i="51"/>
  <c r="T1007" i="51"/>
  <c r="S1007" i="51"/>
  <c r="R1007" i="51"/>
  <c r="U1006" i="51"/>
  <c r="T1006" i="51"/>
  <c r="S1006" i="51"/>
  <c r="R1006" i="51"/>
  <c r="U1005" i="51"/>
  <c r="T1005" i="51"/>
  <c r="S1005" i="51"/>
  <c r="R1005" i="51"/>
  <c r="U1004" i="51"/>
  <c r="T1004" i="51"/>
  <c r="S1004" i="51"/>
  <c r="R1004" i="51"/>
  <c r="U1003" i="51"/>
  <c r="T1003" i="51"/>
  <c r="S1003" i="51"/>
  <c r="R1003" i="51"/>
  <c r="U1002" i="51"/>
  <c r="T1002" i="51"/>
  <c r="S1002" i="51"/>
  <c r="R1002" i="51"/>
  <c r="U1001" i="51"/>
  <c r="T1001" i="51"/>
  <c r="S1001" i="51"/>
  <c r="R1001" i="51"/>
  <c r="U1000" i="51"/>
  <c r="T1000" i="51"/>
  <c r="S1000" i="51"/>
  <c r="R1000" i="51"/>
  <c r="U999" i="51"/>
  <c r="T999" i="51"/>
  <c r="S999" i="51"/>
  <c r="R999" i="51"/>
  <c r="U998" i="51"/>
  <c r="T998" i="51"/>
  <c r="S998" i="51"/>
  <c r="R998" i="51"/>
  <c r="U997" i="51"/>
  <c r="T997" i="51"/>
  <c r="S997" i="51"/>
  <c r="R997" i="51"/>
  <c r="U996" i="51"/>
  <c r="T996" i="51"/>
  <c r="S996" i="51"/>
  <c r="R996" i="51"/>
  <c r="U995" i="51"/>
  <c r="T995" i="51"/>
  <c r="S995" i="51"/>
  <c r="R995" i="51"/>
  <c r="U994" i="51"/>
  <c r="T994" i="51"/>
  <c r="S994" i="51"/>
  <c r="R994" i="51"/>
  <c r="U993" i="51"/>
  <c r="T993" i="51"/>
  <c r="S993" i="51"/>
  <c r="R993" i="51"/>
  <c r="U992" i="51"/>
  <c r="T992" i="51"/>
  <c r="S992" i="51"/>
  <c r="R992" i="51"/>
  <c r="U991" i="51"/>
  <c r="T991" i="51"/>
  <c r="S991" i="51"/>
  <c r="R991" i="51"/>
  <c r="U990" i="51"/>
  <c r="T990" i="51"/>
  <c r="S990" i="51"/>
  <c r="R990" i="51"/>
  <c r="U989" i="51"/>
  <c r="T989" i="51"/>
  <c r="S989" i="51"/>
  <c r="R989" i="51"/>
  <c r="U988" i="51"/>
  <c r="T988" i="51"/>
  <c r="S988" i="51"/>
  <c r="R988" i="51"/>
  <c r="U987" i="51"/>
  <c r="T987" i="51"/>
  <c r="S987" i="51"/>
  <c r="R987" i="51"/>
  <c r="U986" i="51"/>
  <c r="T986" i="51"/>
  <c r="S986" i="51"/>
  <c r="R986" i="51"/>
  <c r="U985" i="51"/>
  <c r="T985" i="51"/>
  <c r="S985" i="51"/>
  <c r="R985" i="51"/>
  <c r="U984" i="51"/>
  <c r="T984" i="51"/>
  <c r="S984" i="51"/>
  <c r="R984" i="51"/>
  <c r="U983" i="51"/>
  <c r="T983" i="51"/>
  <c r="S983" i="51"/>
  <c r="R983" i="51"/>
  <c r="U982" i="51"/>
  <c r="T982" i="51"/>
  <c r="S982" i="51"/>
  <c r="R982" i="51"/>
  <c r="U981" i="51"/>
  <c r="T981" i="51"/>
  <c r="S981" i="51"/>
  <c r="R981" i="51"/>
  <c r="U980" i="51"/>
  <c r="T980" i="51"/>
  <c r="S980" i="51"/>
  <c r="R980" i="51"/>
  <c r="U979" i="51"/>
  <c r="T979" i="51"/>
  <c r="S979" i="51"/>
  <c r="R979" i="51"/>
  <c r="U978" i="51"/>
  <c r="T978" i="51"/>
  <c r="S978" i="51"/>
  <c r="R978" i="51"/>
  <c r="U977" i="51"/>
  <c r="T977" i="51"/>
  <c r="S977" i="51"/>
  <c r="R977" i="51"/>
  <c r="U976" i="51"/>
  <c r="T976" i="51"/>
  <c r="S976" i="51"/>
  <c r="R976" i="51"/>
  <c r="U975" i="51"/>
  <c r="T975" i="51"/>
  <c r="S975" i="51"/>
  <c r="R975" i="51"/>
  <c r="U974" i="51"/>
  <c r="T974" i="51"/>
  <c r="S974" i="51"/>
  <c r="R974" i="51"/>
  <c r="U973" i="51"/>
  <c r="T973" i="51"/>
  <c r="S973" i="51"/>
  <c r="R973" i="51"/>
  <c r="U972" i="51"/>
  <c r="T972" i="51"/>
  <c r="S972" i="51"/>
  <c r="R972" i="51"/>
  <c r="U971" i="51"/>
  <c r="T971" i="51"/>
  <c r="S971" i="51"/>
  <c r="R971" i="51"/>
  <c r="U970" i="51"/>
  <c r="T970" i="51"/>
  <c r="S970" i="51"/>
  <c r="R970" i="51"/>
  <c r="U969" i="51"/>
  <c r="T969" i="51"/>
  <c r="S969" i="51"/>
  <c r="R969" i="51"/>
  <c r="U968" i="51"/>
  <c r="T968" i="51"/>
  <c r="S968" i="51"/>
  <c r="R968" i="51"/>
  <c r="U967" i="51"/>
  <c r="T967" i="51"/>
  <c r="S967" i="51"/>
  <c r="R967" i="51"/>
  <c r="U966" i="51"/>
  <c r="T966" i="51"/>
  <c r="S966" i="51"/>
  <c r="R966" i="51"/>
  <c r="U965" i="51"/>
  <c r="T965" i="51"/>
  <c r="S965" i="51"/>
  <c r="R965" i="51"/>
  <c r="U964" i="51"/>
  <c r="T964" i="51"/>
  <c r="S964" i="51"/>
  <c r="R964" i="51"/>
  <c r="U963" i="51"/>
  <c r="T963" i="51"/>
  <c r="S963" i="51"/>
  <c r="R963" i="51"/>
  <c r="U962" i="51"/>
  <c r="T962" i="51"/>
  <c r="S962" i="51"/>
  <c r="R962" i="51"/>
  <c r="U961" i="51"/>
  <c r="T961" i="51"/>
  <c r="S961" i="51"/>
  <c r="R961" i="51"/>
  <c r="U960" i="51"/>
  <c r="T960" i="51"/>
  <c r="S960" i="51"/>
  <c r="R960" i="51"/>
  <c r="U959" i="51"/>
  <c r="T959" i="51"/>
  <c r="S959" i="51"/>
  <c r="R959" i="51"/>
  <c r="U958" i="51"/>
  <c r="T958" i="51"/>
  <c r="S958" i="51"/>
  <c r="R958" i="51"/>
  <c r="U957" i="51"/>
  <c r="T957" i="51"/>
  <c r="S957" i="51"/>
  <c r="R957" i="51"/>
  <c r="U956" i="51"/>
  <c r="T956" i="51"/>
  <c r="S956" i="51"/>
  <c r="R956" i="51"/>
  <c r="U955" i="51"/>
  <c r="T955" i="51"/>
  <c r="S955" i="51"/>
  <c r="R955" i="51"/>
  <c r="U954" i="51"/>
  <c r="T954" i="51"/>
  <c r="S954" i="51"/>
  <c r="R954" i="51"/>
  <c r="U953" i="51"/>
  <c r="T953" i="51"/>
  <c r="S953" i="51"/>
  <c r="R953" i="51"/>
  <c r="U952" i="51"/>
  <c r="T952" i="51"/>
  <c r="S952" i="51"/>
  <c r="R952" i="51"/>
  <c r="U951" i="51"/>
  <c r="T951" i="51"/>
  <c r="S951" i="51"/>
  <c r="R951" i="51"/>
  <c r="U950" i="51"/>
  <c r="T950" i="51"/>
  <c r="S950" i="51"/>
  <c r="R950" i="51"/>
  <c r="U949" i="51"/>
  <c r="T949" i="51"/>
  <c r="S949" i="51"/>
  <c r="R949" i="51"/>
  <c r="U948" i="51"/>
  <c r="T948" i="51"/>
  <c r="S948" i="51"/>
  <c r="R948" i="51"/>
  <c r="U947" i="51"/>
  <c r="T947" i="51"/>
  <c r="S947" i="51"/>
  <c r="R947" i="51"/>
  <c r="U946" i="51"/>
  <c r="T946" i="51"/>
  <c r="S946" i="51"/>
  <c r="R946" i="51"/>
  <c r="U945" i="51"/>
  <c r="T945" i="51"/>
  <c r="S945" i="51"/>
  <c r="R945" i="51"/>
  <c r="U944" i="51"/>
  <c r="T944" i="51"/>
  <c r="S944" i="51"/>
  <c r="R944" i="51"/>
  <c r="U943" i="51"/>
  <c r="T943" i="51"/>
  <c r="S943" i="51"/>
  <c r="R943" i="51"/>
  <c r="U942" i="51"/>
  <c r="T942" i="51"/>
  <c r="S942" i="51"/>
  <c r="R942" i="51"/>
  <c r="U941" i="51"/>
  <c r="T941" i="51"/>
  <c r="S941" i="51"/>
  <c r="R941" i="51"/>
  <c r="U940" i="51"/>
  <c r="T940" i="51"/>
  <c r="S940" i="51"/>
  <c r="R940" i="51"/>
  <c r="U939" i="51"/>
  <c r="T939" i="51"/>
  <c r="S939" i="51"/>
  <c r="R939" i="51"/>
  <c r="U938" i="51"/>
  <c r="T938" i="51"/>
  <c r="S938" i="51"/>
  <c r="R938" i="51"/>
  <c r="U937" i="51"/>
  <c r="T937" i="51"/>
  <c r="S937" i="51"/>
  <c r="R937" i="51"/>
  <c r="U936" i="51"/>
  <c r="T936" i="51"/>
  <c r="S936" i="51"/>
  <c r="R936" i="51"/>
  <c r="U935" i="51"/>
  <c r="T935" i="51"/>
  <c r="S935" i="51"/>
  <c r="R935" i="51"/>
  <c r="U934" i="51"/>
  <c r="T934" i="51"/>
  <c r="S934" i="51"/>
  <c r="R934" i="51"/>
  <c r="U933" i="51"/>
  <c r="T933" i="51"/>
  <c r="S933" i="51"/>
  <c r="R933" i="51"/>
  <c r="U932" i="51"/>
  <c r="T932" i="51"/>
  <c r="S932" i="51"/>
  <c r="R932" i="51"/>
  <c r="U931" i="51"/>
  <c r="T931" i="51"/>
  <c r="S931" i="51"/>
  <c r="R931" i="51"/>
  <c r="U930" i="51"/>
  <c r="T930" i="51"/>
  <c r="S930" i="51"/>
  <c r="R930" i="51"/>
  <c r="U929" i="51"/>
  <c r="T929" i="51"/>
  <c r="S929" i="51"/>
  <c r="R929" i="51"/>
  <c r="U928" i="51"/>
  <c r="T928" i="51"/>
  <c r="S928" i="51"/>
  <c r="R928" i="51"/>
  <c r="U927" i="51"/>
  <c r="T927" i="51"/>
  <c r="S927" i="51"/>
  <c r="R927" i="51"/>
  <c r="U926" i="51"/>
  <c r="T926" i="51"/>
  <c r="S926" i="51"/>
  <c r="R926" i="51"/>
  <c r="U925" i="51"/>
  <c r="T925" i="51"/>
  <c r="S925" i="51"/>
  <c r="R925" i="51"/>
  <c r="U924" i="51"/>
  <c r="T924" i="51"/>
  <c r="S924" i="51"/>
  <c r="R924" i="51"/>
  <c r="U923" i="51"/>
  <c r="T923" i="51"/>
  <c r="S923" i="51"/>
  <c r="R923" i="51"/>
  <c r="U922" i="51"/>
  <c r="T922" i="51"/>
  <c r="S922" i="51"/>
  <c r="R922" i="51"/>
  <c r="U921" i="51"/>
  <c r="T921" i="51"/>
  <c r="S921" i="51"/>
  <c r="R921" i="51"/>
  <c r="U920" i="51"/>
  <c r="T920" i="51"/>
  <c r="S920" i="51"/>
  <c r="R920" i="51"/>
  <c r="U919" i="51"/>
  <c r="T919" i="51"/>
  <c r="S919" i="51"/>
  <c r="R919" i="51"/>
  <c r="U918" i="51"/>
  <c r="T918" i="51"/>
  <c r="S918" i="51"/>
  <c r="R918" i="51"/>
  <c r="U917" i="51"/>
  <c r="T917" i="51"/>
  <c r="S917" i="51"/>
  <c r="R917" i="51"/>
  <c r="U916" i="51"/>
  <c r="T916" i="51"/>
  <c r="S916" i="51"/>
  <c r="R916" i="51"/>
  <c r="U915" i="51"/>
  <c r="T915" i="51"/>
  <c r="S915" i="51"/>
  <c r="R915" i="51"/>
  <c r="U914" i="51"/>
  <c r="T914" i="51"/>
  <c r="S914" i="51"/>
  <c r="R914" i="51"/>
  <c r="U913" i="51"/>
  <c r="T913" i="51"/>
  <c r="S913" i="51"/>
  <c r="R913" i="51"/>
  <c r="U912" i="51"/>
  <c r="T912" i="51"/>
  <c r="S912" i="51"/>
  <c r="R912" i="51"/>
  <c r="U911" i="51"/>
  <c r="T911" i="51"/>
  <c r="S911" i="51"/>
  <c r="R911" i="51"/>
  <c r="U910" i="51"/>
  <c r="T910" i="51"/>
  <c r="S910" i="51"/>
  <c r="R910" i="51"/>
  <c r="U909" i="51"/>
  <c r="T909" i="51"/>
  <c r="S909" i="51"/>
  <c r="R909" i="51"/>
  <c r="U908" i="51"/>
  <c r="T908" i="51"/>
  <c r="S908" i="51"/>
  <c r="R908" i="51"/>
  <c r="U907" i="51"/>
  <c r="T907" i="51"/>
  <c r="S907" i="51"/>
  <c r="R907" i="51"/>
  <c r="U906" i="51"/>
  <c r="T906" i="51"/>
  <c r="S906" i="51"/>
  <c r="R906" i="51"/>
  <c r="U905" i="51"/>
  <c r="T905" i="51"/>
  <c r="S905" i="51"/>
  <c r="R905" i="51"/>
  <c r="U904" i="51"/>
  <c r="T904" i="51"/>
  <c r="S904" i="51"/>
  <c r="R904" i="51"/>
  <c r="U903" i="51"/>
  <c r="T903" i="51"/>
  <c r="S903" i="51"/>
  <c r="R903" i="51"/>
  <c r="U902" i="51"/>
  <c r="T902" i="51"/>
  <c r="S902" i="51"/>
  <c r="R902" i="51"/>
  <c r="U901" i="51"/>
  <c r="T901" i="51"/>
  <c r="S901" i="51"/>
  <c r="R901" i="51"/>
  <c r="U900" i="51"/>
  <c r="T900" i="51"/>
  <c r="S900" i="51"/>
  <c r="R900" i="51"/>
  <c r="U899" i="51"/>
  <c r="T899" i="51"/>
  <c r="S899" i="51"/>
  <c r="R899" i="51"/>
  <c r="U898" i="51"/>
  <c r="T898" i="51"/>
  <c r="S898" i="51"/>
  <c r="R898" i="51"/>
  <c r="U897" i="51"/>
  <c r="T897" i="51"/>
  <c r="S897" i="51"/>
  <c r="R897" i="51"/>
  <c r="U896" i="51"/>
  <c r="T896" i="51"/>
  <c r="S896" i="51"/>
  <c r="R896" i="51"/>
  <c r="U895" i="51"/>
  <c r="T895" i="51"/>
  <c r="S895" i="51"/>
  <c r="R895" i="51"/>
  <c r="U894" i="51"/>
  <c r="T894" i="51"/>
  <c r="S894" i="51"/>
  <c r="R894" i="51"/>
  <c r="U893" i="51"/>
  <c r="T893" i="51"/>
  <c r="S893" i="51"/>
  <c r="R893" i="51"/>
  <c r="U892" i="51"/>
  <c r="T892" i="51"/>
  <c r="S892" i="51"/>
  <c r="R892" i="51"/>
  <c r="U891" i="51"/>
  <c r="T891" i="51"/>
  <c r="S891" i="51"/>
  <c r="R891" i="51"/>
  <c r="U890" i="51"/>
  <c r="T890" i="51"/>
  <c r="S890" i="51"/>
  <c r="R890" i="51"/>
  <c r="U889" i="51"/>
  <c r="T889" i="51"/>
  <c r="S889" i="51"/>
  <c r="R889" i="51"/>
  <c r="U888" i="51"/>
  <c r="T888" i="51"/>
  <c r="S888" i="51"/>
  <c r="R888" i="51"/>
  <c r="U887" i="51"/>
  <c r="T887" i="51"/>
  <c r="S887" i="51"/>
  <c r="R887" i="51"/>
  <c r="U886" i="51"/>
  <c r="T886" i="51"/>
  <c r="S886" i="51"/>
  <c r="R886" i="51"/>
  <c r="U885" i="51"/>
  <c r="T885" i="51"/>
  <c r="S885" i="51"/>
  <c r="R885" i="51"/>
  <c r="U884" i="51"/>
  <c r="T884" i="51"/>
  <c r="S884" i="51"/>
  <c r="R884" i="51"/>
  <c r="U883" i="51"/>
  <c r="T883" i="51"/>
  <c r="S883" i="51"/>
  <c r="R883" i="51"/>
  <c r="U882" i="51"/>
  <c r="T882" i="51"/>
  <c r="S882" i="51"/>
  <c r="R882" i="51"/>
  <c r="U881" i="51"/>
  <c r="T881" i="51"/>
  <c r="S881" i="51"/>
  <c r="R881" i="51"/>
  <c r="U880" i="51"/>
  <c r="T880" i="51"/>
  <c r="S880" i="51"/>
  <c r="R880" i="51"/>
  <c r="U879" i="51"/>
  <c r="T879" i="51"/>
  <c r="S879" i="51"/>
  <c r="R879" i="51"/>
  <c r="U878" i="51"/>
  <c r="T878" i="51"/>
  <c r="S878" i="51"/>
  <c r="R878" i="51"/>
  <c r="U877" i="51"/>
  <c r="T877" i="51"/>
  <c r="S877" i="51"/>
  <c r="R877" i="51"/>
  <c r="U876" i="51"/>
  <c r="T876" i="51"/>
  <c r="S876" i="51"/>
  <c r="R876" i="51"/>
  <c r="U875" i="51"/>
  <c r="T875" i="51"/>
  <c r="S875" i="51"/>
  <c r="R875" i="51"/>
  <c r="U874" i="51"/>
  <c r="T874" i="51"/>
  <c r="S874" i="51"/>
  <c r="R874" i="51"/>
  <c r="U873" i="51"/>
  <c r="T873" i="51"/>
  <c r="S873" i="51"/>
  <c r="R873" i="51"/>
  <c r="U872" i="51"/>
  <c r="T872" i="51"/>
  <c r="S872" i="51"/>
  <c r="R872" i="51"/>
  <c r="U871" i="51"/>
  <c r="T871" i="51"/>
  <c r="S871" i="51"/>
  <c r="R871" i="51"/>
  <c r="U870" i="51"/>
  <c r="T870" i="51"/>
  <c r="S870" i="51"/>
  <c r="R870" i="51"/>
  <c r="U869" i="51"/>
  <c r="T869" i="51"/>
  <c r="S869" i="51"/>
  <c r="R869" i="51"/>
  <c r="U868" i="51"/>
  <c r="T868" i="51"/>
  <c r="S868" i="51"/>
  <c r="R868" i="51"/>
  <c r="U867" i="51"/>
  <c r="T867" i="51"/>
  <c r="S867" i="51"/>
  <c r="R867" i="51"/>
  <c r="U866" i="51"/>
  <c r="T866" i="51"/>
  <c r="S866" i="51"/>
  <c r="R866" i="51"/>
  <c r="U865" i="51"/>
  <c r="T865" i="51"/>
  <c r="S865" i="51"/>
  <c r="R865" i="51"/>
  <c r="U864" i="51"/>
  <c r="T864" i="51"/>
  <c r="S864" i="51"/>
  <c r="R864" i="51"/>
  <c r="U863" i="51"/>
  <c r="T863" i="51"/>
  <c r="S863" i="51"/>
  <c r="R863" i="51"/>
  <c r="U862" i="51"/>
  <c r="T862" i="51"/>
  <c r="S862" i="51"/>
  <c r="R862" i="51"/>
  <c r="U861" i="51"/>
  <c r="T861" i="51"/>
  <c r="S861" i="51"/>
  <c r="R861" i="51"/>
  <c r="U860" i="51"/>
  <c r="T860" i="51"/>
  <c r="S860" i="51"/>
  <c r="R860" i="51"/>
  <c r="U859" i="51"/>
  <c r="T859" i="51"/>
  <c r="S859" i="51"/>
  <c r="R859" i="51"/>
  <c r="U858" i="51"/>
  <c r="T858" i="51"/>
  <c r="S858" i="51"/>
  <c r="R858" i="51"/>
  <c r="U857" i="51"/>
  <c r="T857" i="51"/>
  <c r="S857" i="51"/>
  <c r="R857" i="51"/>
  <c r="U856" i="51"/>
  <c r="T856" i="51"/>
  <c r="S856" i="51"/>
  <c r="R856" i="51"/>
  <c r="U855" i="51"/>
  <c r="T855" i="51"/>
  <c r="S855" i="51"/>
  <c r="R855" i="51"/>
  <c r="U854" i="51"/>
  <c r="T854" i="51"/>
  <c r="S854" i="51"/>
  <c r="R854" i="51"/>
  <c r="U853" i="51"/>
  <c r="T853" i="51"/>
  <c r="S853" i="51"/>
  <c r="R853" i="51"/>
  <c r="U852" i="51"/>
  <c r="T852" i="51"/>
  <c r="S852" i="51"/>
  <c r="R852" i="51"/>
  <c r="U851" i="51"/>
  <c r="T851" i="51"/>
  <c r="S851" i="51"/>
  <c r="R851" i="51"/>
  <c r="U850" i="51"/>
  <c r="T850" i="51"/>
  <c r="S850" i="51"/>
  <c r="R850" i="51"/>
  <c r="U849" i="51"/>
  <c r="T849" i="51"/>
  <c r="S849" i="51"/>
  <c r="R849" i="51"/>
  <c r="U848" i="51"/>
  <c r="T848" i="51"/>
  <c r="S848" i="51"/>
  <c r="R848" i="51"/>
  <c r="U847" i="51"/>
  <c r="T847" i="51"/>
  <c r="S847" i="51"/>
  <c r="R847" i="51"/>
  <c r="U846" i="51"/>
  <c r="T846" i="51"/>
  <c r="S846" i="51"/>
  <c r="R846" i="51"/>
  <c r="U845" i="51"/>
  <c r="T845" i="51"/>
  <c r="S845" i="51"/>
  <c r="R845" i="51"/>
  <c r="U844" i="51"/>
  <c r="T844" i="51"/>
  <c r="S844" i="51"/>
  <c r="R844" i="51"/>
  <c r="U843" i="51"/>
  <c r="T843" i="51"/>
  <c r="S843" i="51"/>
  <c r="R843" i="51"/>
  <c r="U842" i="51"/>
  <c r="T842" i="51"/>
  <c r="S842" i="51"/>
  <c r="R842" i="51"/>
  <c r="U841" i="51"/>
  <c r="T841" i="51"/>
  <c r="S841" i="51"/>
  <c r="R841" i="51"/>
  <c r="U840" i="51"/>
  <c r="T840" i="51"/>
  <c r="S840" i="51"/>
  <c r="R840" i="51"/>
  <c r="U839" i="51"/>
  <c r="T839" i="51"/>
  <c r="S839" i="51"/>
  <c r="R839" i="51"/>
  <c r="U838" i="51"/>
  <c r="T838" i="51"/>
  <c r="S838" i="51"/>
  <c r="R838" i="51"/>
  <c r="U837" i="51"/>
  <c r="T837" i="51"/>
  <c r="S837" i="51"/>
  <c r="R837" i="51"/>
  <c r="U836" i="51"/>
  <c r="T836" i="51"/>
  <c r="S836" i="51"/>
  <c r="R836" i="51"/>
  <c r="U835" i="51"/>
  <c r="T835" i="51"/>
  <c r="S835" i="51"/>
  <c r="R835" i="51"/>
  <c r="U834" i="51"/>
  <c r="T834" i="51"/>
  <c r="S834" i="51"/>
  <c r="R834" i="51"/>
  <c r="U833" i="51"/>
  <c r="T833" i="51"/>
  <c r="S833" i="51"/>
  <c r="R833" i="51"/>
  <c r="U832" i="51"/>
  <c r="T832" i="51"/>
  <c r="S832" i="51"/>
  <c r="R832" i="51"/>
  <c r="U831" i="51"/>
  <c r="T831" i="51"/>
  <c r="S831" i="51"/>
  <c r="R831" i="51"/>
  <c r="U830" i="51"/>
  <c r="T830" i="51"/>
  <c r="S830" i="51"/>
  <c r="R830" i="51"/>
  <c r="U829" i="51"/>
  <c r="T829" i="51"/>
  <c r="S829" i="51"/>
  <c r="R829" i="51"/>
  <c r="U828" i="51"/>
  <c r="T828" i="51"/>
  <c r="S828" i="51"/>
  <c r="R828" i="51"/>
  <c r="U827" i="51"/>
  <c r="T827" i="51"/>
  <c r="S827" i="51"/>
  <c r="R827" i="51"/>
  <c r="U826" i="51"/>
  <c r="T826" i="51"/>
  <c r="S826" i="51"/>
  <c r="R826" i="51"/>
  <c r="U825" i="51"/>
  <c r="T825" i="51"/>
  <c r="S825" i="51"/>
  <c r="R825" i="51"/>
  <c r="U824" i="51"/>
  <c r="T824" i="51"/>
  <c r="S824" i="51"/>
  <c r="R824" i="51"/>
  <c r="U823" i="51"/>
  <c r="T823" i="51"/>
  <c r="S823" i="51"/>
  <c r="R823" i="51"/>
  <c r="U822" i="51"/>
  <c r="T822" i="51"/>
  <c r="S822" i="51"/>
  <c r="R822" i="51"/>
  <c r="U821" i="51"/>
  <c r="T821" i="51"/>
  <c r="S821" i="51"/>
  <c r="R821" i="51"/>
  <c r="U820" i="51"/>
  <c r="T820" i="51"/>
  <c r="S820" i="51"/>
  <c r="R820" i="51"/>
  <c r="U819" i="51"/>
  <c r="T819" i="51"/>
  <c r="S819" i="51"/>
  <c r="R819" i="51"/>
  <c r="U818" i="51"/>
  <c r="T818" i="51"/>
  <c r="S818" i="51"/>
  <c r="R818" i="51"/>
  <c r="U817" i="51"/>
  <c r="T817" i="51"/>
  <c r="S817" i="51"/>
  <c r="R817" i="51"/>
  <c r="U816" i="51"/>
  <c r="T816" i="51"/>
  <c r="S816" i="51"/>
  <c r="R816" i="51"/>
  <c r="U815" i="51"/>
  <c r="T815" i="51"/>
  <c r="S815" i="51"/>
  <c r="R815" i="51"/>
  <c r="U814" i="51"/>
  <c r="T814" i="51"/>
  <c r="S814" i="51"/>
  <c r="R814" i="51"/>
  <c r="U813" i="51"/>
  <c r="T813" i="51"/>
  <c r="S813" i="51"/>
  <c r="R813" i="51"/>
  <c r="U812" i="51"/>
  <c r="T812" i="51"/>
  <c r="S812" i="51"/>
  <c r="R812" i="51"/>
  <c r="U811" i="51"/>
  <c r="T811" i="51"/>
  <c r="S811" i="51"/>
  <c r="R811" i="51"/>
  <c r="U810" i="51"/>
  <c r="T810" i="51"/>
  <c r="S810" i="51"/>
  <c r="R810" i="51"/>
  <c r="U809" i="51"/>
  <c r="T809" i="51"/>
  <c r="S809" i="51"/>
  <c r="R809" i="51"/>
  <c r="U808" i="51"/>
  <c r="T808" i="51"/>
  <c r="S808" i="51"/>
  <c r="R808" i="51"/>
  <c r="U807" i="51"/>
  <c r="T807" i="51"/>
  <c r="S807" i="51"/>
  <c r="R807" i="51"/>
  <c r="U806" i="51"/>
  <c r="T806" i="51"/>
  <c r="S806" i="51"/>
  <c r="R806" i="51"/>
  <c r="U805" i="51"/>
  <c r="T805" i="51"/>
  <c r="S805" i="51"/>
  <c r="R805" i="51"/>
  <c r="U804" i="51"/>
  <c r="T804" i="51"/>
  <c r="S804" i="51"/>
  <c r="R804" i="51"/>
  <c r="U803" i="51"/>
  <c r="T803" i="51"/>
  <c r="S803" i="51"/>
  <c r="R803" i="51"/>
  <c r="U802" i="51"/>
  <c r="T802" i="51"/>
  <c r="S802" i="51"/>
  <c r="R802" i="51"/>
  <c r="U801" i="51"/>
  <c r="T801" i="51"/>
  <c r="S801" i="51"/>
  <c r="R801" i="51"/>
  <c r="U800" i="51"/>
  <c r="T800" i="51"/>
  <c r="S800" i="51"/>
  <c r="R800" i="51"/>
  <c r="U799" i="51"/>
  <c r="T799" i="51"/>
  <c r="S799" i="51"/>
  <c r="R799" i="51"/>
  <c r="U798" i="51"/>
  <c r="T798" i="51"/>
  <c r="S798" i="51"/>
  <c r="R798" i="51"/>
  <c r="U797" i="51"/>
  <c r="T797" i="51"/>
  <c r="S797" i="51"/>
  <c r="R797" i="51"/>
  <c r="U796" i="51"/>
  <c r="T796" i="51"/>
  <c r="S796" i="51"/>
  <c r="R796" i="51"/>
  <c r="U795" i="51"/>
  <c r="T795" i="51"/>
  <c r="S795" i="51"/>
  <c r="R795" i="51"/>
  <c r="U794" i="51"/>
  <c r="T794" i="51"/>
  <c r="S794" i="51"/>
  <c r="R794" i="51"/>
  <c r="U793" i="51"/>
  <c r="T793" i="51"/>
  <c r="S793" i="51"/>
  <c r="R793" i="51"/>
  <c r="U792" i="51"/>
  <c r="T792" i="51"/>
  <c r="S792" i="51"/>
  <c r="R792" i="51"/>
  <c r="U791" i="51"/>
  <c r="T791" i="51"/>
  <c r="S791" i="51"/>
  <c r="R791" i="51"/>
  <c r="U790" i="51"/>
  <c r="T790" i="51"/>
  <c r="S790" i="51"/>
  <c r="R790" i="51"/>
  <c r="U789" i="51"/>
  <c r="T789" i="51"/>
  <c r="S789" i="51"/>
  <c r="R789" i="51"/>
  <c r="U788" i="51"/>
  <c r="T788" i="51"/>
  <c r="S788" i="51"/>
  <c r="R788" i="51"/>
  <c r="U787" i="51"/>
  <c r="T787" i="51"/>
  <c r="S787" i="51"/>
  <c r="R787" i="51"/>
  <c r="U786" i="51"/>
  <c r="T786" i="51"/>
  <c r="S786" i="51"/>
  <c r="R786" i="51"/>
  <c r="U785" i="51"/>
  <c r="T785" i="51"/>
  <c r="S785" i="51"/>
  <c r="R785" i="51"/>
  <c r="U784" i="51"/>
  <c r="T784" i="51"/>
  <c r="S784" i="51"/>
  <c r="R784" i="51"/>
  <c r="U783" i="51"/>
  <c r="T783" i="51"/>
  <c r="S783" i="51"/>
  <c r="R783" i="51"/>
  <c r="U782" i="51"/>
  <c r="T782" i="51"/>
  <c r="S782" i="51"/>
  <c r="R782" i="51"/>
  <c r="U781" i="51"/>
  <c r="T781" i="51"/>
  <c r="S781" i="51"/>
  <c r="R781" i="51"/>
  <c r="U780" i="51"/>
  <c r="T780" i="51"/>
  <c r="S780" i="51"/>
  <c r="R780" i="51"/>
  <c r="U779" i="51"/>
  <c r="T779" i="51"/>
  <c r="S779" i="51"/>
  <c r="R779" i="51"/>
  <c r="U778" i="51"/>
  <c r="T778" i="51"/>
  <c r="S778" i="51"/>
  <c r="R778" i="51"/>
  <c r="U777" i="51"/>
  <c r="T777" i="51"/>
  <c r="S777" i="51"/>
  <c r="R777" i="51"/>
  <c r="U776" i="51"/>
  <c r="T776" i="51"/>
  <c r="S776" i="51"/>
  <c r="R776" i="51"/>
  <c r="U775" i="51"/>
  <c r="T775" i="51"/>
  <c r="S775" i="51"/>
  <c r="R775" i="51"/>
  <c r="U774" i="51"/>
  <c r="T774" i="51"/>
  <c r="S774" i="51"/>
  <c r="R774" i="51"/>
  <c r="U773" i="51"/>
  <c r="T773" i="51"/>
  <c r="S773" i="51"/>
  <c r="R773" i="51"/>
  <c r="U772" i="51"/>
  <c r="T772" i="51"/>
  <c r="S772" i="51"/>
  <c r="R772" i="51"/>
  <c r="U771" i="51"/>
  <c r="T771" i="51"/>
  <c r="S771" i="51"/>
  <c r="R771" i="51"/>
  <c r="U770" i="51"/>
  <c r="T770" i="51"/>
  <c r="S770" i="51"/>
  <c r="R770" i="51"/>
  <c r="U769" i="51"/>
  <c r="T769" i="51"/>
  <c r="S769" i="51"/>
  <c r="R769" i="51"/>
  <c r="U768" i="51"/>
  <c r="T768" i="51"/>
  <c r="S768" i="51"/>
  <c r="R768" i="51"/>
  <c r="U767" i="51"/>
  <c r="T767" i="51"/>
  <c r="S767" i="51"/>
  <c r="R767" i="51"/>
  <c r="U766" i="51"/>
  <c r="T766" i="51"/>
  <c r="S766" i="51"/>
  <c r="R766" i="51"/>
  <c r="U765" i="51"/>
  <c r="T765" i="51"/>
  <c r="S765" i="51"/>
  <c r="R765" i="51"/>
  <c r="U764" i="51"/>
  <c r="T764" i="51"/>
  <c r="S764" i="51"/>
  <c r="R764" i="51"/>
  <c r="U763" i="51"/>
  <c r="T763" i="51"/>
  <c r="S763" i="51"/>
  <c r="R763" i="51"/>
  <c r="U762" i="51"/>
  <c r="T762" i="51"/>
  <c r="S762" i="51"/>
  <c r="R762" i="51"/>
  <c r="U761" i="51"/>
  <c r="T761" i="51"/>
  <c r="S761" i="51"/>
  <c r="R761" i="51"/>
  <c r="U760" i="51"/>
  <c r="T760" i="51"/>
  <c r="S760" i="51"/>
  <c r="R760" i="51"/>
  <c r="U759" i="51"/>
  <c r="T759" i="51"/>
  <c r="S759" i="51"/>
  <c r="R759" i="51"/>
  <c r="U758" i="51"/>
  <c r="T758" i="51"/>
  <c r="S758" i="51"/>
  <c r="R758" i="51"/>
  <c r="U757" i="51"/>
  <c r="T757" i="51"/>
  <c r="S757" i="51"/>
  <c r="R757" i="51"/>
  <c r="U756" i="51"/>
  <c r="T756" i="51"/>
  <c r="S756" i="51"/>
  <c r="R756" i="51"/>
  <c r="U755" i="51"/>
  <c r="T755" i="51"/>
  <c r="S755" i="51"/>
  <c r="R755" i="51"/>
  <c r="U754" i="51"/>
  <c r="T754" i="51"/>
  <c r="S754" i="51"/>
  <c r="R754" i="51"/>
  <c r="U753" i="51"/>
  <c r="T753" i="51"/>
  <c r="S753" i="51"/>
  <c r="R753" i="51"/>
  <c r="U752" i="51"/>
  <c r="T752" i="51"/>
  <c r="S752" i="51"/>
  <c r="R752" i="51"/>
  <c r="U751" i="51"/>
  <c r="T751" i="51"/>
  <c r="S751" i="51"/>
  <c r="R751" i="51"/>
  <c r="U750" i="51"/>
  <c r="T750" i="51"/>
  <c r="S750" i="51"/>
  <c r="R750" i="51"/>
  <c r="U749" i="51"/>
  <c r="T749" i="51"/>
  <c r="S749" i="51"/>
  <c r="R749" i="51"/>
  <c r="U748" i="51"/>
  <c r="T748" i="51"/>
  <c r="S748" i="51"/>
  <c r="R748" i="51"/>
  <c r="U747" i="51"/>
  <c r="T747" i="51"/>
  <c r="S747" i="51"/>
  <c r="R747" i="51"/>
  <c r="U746" i="51"/>
  <c r="T746" i="51"/>
  <c r="S746" i="51"/>
  <c r="R746" i="51"/>
  <c r="U745" i="51"/>
  <c r="T745" i="51"/>
  <c r="S745" i="51"/>
  <c r="R745" i="51"/>
  <c r="U744" i="51"/>
  <c r="T744" i="51"/>
  <c r="S744" i="51"/>
  <c r="R744" i="51"/>
  <c r="U743" i="51"/>
  <c r="T743" i="51"/>
  <c r="S743" i="51"/>
  <c r="R743" i="51"/>
  <c r="U742" i="51"/>
  <c r="T742" i="51"/>
  <c r="S742" i="51"/>
  <c r="R742" i="51"/>
  <c r="U741" i="51"/>
  <c r="T741" i="51"/>
  <c r="S741" i="51"/>
  <c r="R741" i="51"/>
  <c r="U740" i="51"/>
  <c r="T740" i="51"/>
  <c r="S740" i="51"/>
  <c r="R740" i="51"/>
  <c r="U739" i="51"/>
  <c r="T739" i="51"/>
  <c r="S739" i="51"/>
  <c r="R739" i="51"/>
  <c r="U738" i="51"/>
  <c r="T738" i="51"/>
  <c r="S738" i="51"/>
  <c r="R738" i="51"/>
  <c r="U737" i="51"/>
  <c r="T737" i="51"/>
  <c r="S737" i="51"/>
  <c r="R737" i="51"/>
  <c r="U736" i="51"/>
  <c r="T736" i="51"/>
  <c r="S736" i="51"/>
  <c r="R736" i="51"/>
  <c r="U735" i="51"/>
  <c r="T735" i="51"/>
  <c r="S735" i="51"/>
  <c r="R735" i="51"/>
  <c r="U734" i="51"/>
  <c r="T734" i="51"/>
  <c r="S734" i="51"/>
  <c r="R734" i="51"/>
  <c r="U733" i="51"/>
  <c r="T733" i="51"/>
  <c r="S733" i="51"/>
  <c r="R733" i="51"/>
  <c r="U732" i="51"/>
  <c r="T732" i="51"/>
  <c r="S732" i="51"/>
  <c r="R732" i="51"/>
  <c r="U731" i="51"/>
  <c r="T731" i="51"/>
  <c r="S731" i="51"/>
  <c r="R731" i="51"/>
  <c r="U730" i="51"/>
  <c r="T730" i="51"/>
  <c r="S730" i="51"/>
  <c r="R730" i="51"/>
  <c r="U729" i="51"/>
  <c r="T729" i="51"/>
  <c r="S729" i="51"/>
  <c r="R729" i="51"/>
  <c r="U728" i="51"/>
  <c r="T728" i="51"/>
  <c r="S728" i="51"/>
  <c r="R728" i="51"/>
  <c r="U727" i="51"/>
  <c r="T727" i="51"/>
  <c r="S727" i="51"/>
  <c r="R727" i="51"/>
  <c r="U726" i="51"/>
  <c r="T726" i="51"/>
  <c r="S726" i="51"/>
  <c r="R726" i="51"/>
  <c r="U725" i="51"/>
  <c r="T725" i="51"/>
  <c r="S725" i="51"/>
  <c r="R725" i="51"/>
  <c r="U724" i="51"/>
  <c r="T724" i="51"/>
  <c r="S724" i="51"/>
  <c r="R724" i="51"/>
  <c r="U723" i="51"/>
  <c r="T723" i="51"/>
  <c r="S723" i="51"/>
  <c r="R723" i="51"/>
  <c r="U722" i="51"/>
  <c r="T722" i="51"/>
  <c r="S722" i="51"/>
  <c r="R722" i="51"/>
  <c r="U721" i="51"/>
  <c r="T721" i="51"/>
  <c r="S721" i="51"/>
  <c r="R721" i="51"/>
  <c r="U720" i="51"/>
  <c r="T720" i="51"/>
  <c r="S720" i="51"/>
  <c r="R720" i="51"/>
  <c r="U719" i="51"/>
  <c r="T719" i="51"/>
  <c r="S719" i="51"/>
  <c r="R719" i="51"/>
  <c r="U718" i="51"/>
  <c r="T718" i="51"/>
  <c r="S718" i="51"/>
  <c r="R718" i="51"/>
  <c r="U717" i="51"/>
  <c r="T717" i="51"/>
  <c r="S717" i="51"/>
  <c r="R717" i="51"/>
  <c r="U716" i="51"/>
  <c r="T716" i="51"/>
  <c r="S716" i="51"/>
  <c r="R716" i="51"/>
  <c r="U715" i="51"/>
  <c r="T715" i="51"/>
  <c r="S715" i="51"/>
  <c r="R715" i="51"/>
  <c r="U714" i="51"/>
  <c r="T714" i="51"/>
  <c r="S714" i="51"/>
  <c r="R714" i="51"/>
  <c r="U713" i="51"/>
  <c r="T713" i="51"/>
  <c r="S713" i="51"/>
  <c r="R713" i="51"/>
  <c r="U712" i="51"/>
  <c r="T712" i="51"/>
  <c r="S712" i="51"/>
  <c r="R712" i="51"/>
  <c r="U711" i="51"/>
  <c r="T711" i="51"/>
  <c r="S711" i="51"/>
  <c r="R711" i="51"/>
  <c r="U710" i="51"/>
  <c r="T710" i="51"/>
  <c r="S710" i="51"/>
  <c r="R710" i="51"/>
  <c r="U709" i="51"/>
  <c r="T709" i="51"/>
  <c r="S709" i="51"/>
  <c r="R709" i="51"/>
  <c r="U708" i="51"/>
  <c r="T708" i="51"/>
  <c r="S708" i="51"/>
  <c r="R708" i="51"/>
  <c r="U707" i="51"/>
  <c r="T707" i="51"/>
  <c r="S707" i="51"/>
  <c r="R707" i="51"/>
  <c r="U706" i="51"/>
  <c r="T706" i="51"/>
  <c r="S706" i="51"/>
  <c r="R706" i="51"/>
  <c r="U705" i="51"/>
  <c r="T705" i="51"/>
  <c r="S705" i="51"/>
  <c r="R705" i="51"/>
  <c r="U704" i="51"/>
  <c r="T704" i="51"/>
  <c r="S704" i="51"/>
  <c r="R704" i="51"/>
  <c r="U703" i="51"/>
  <c r="T703" i="51"/>
  <c r="S703" i="51"/>
  <c r="R703" i="51"/>
  <c r="U702" i="51"/>
  <c r="T702" i="51"/>
  <c r="S702" i="51"/>
  <c r="R702" i="51"/>
  <c r="U701" i="51"/>
  <c r="T701" i="51"/>
  <c r="S701" i="51"/>
  <c r="R701" i="51"/>
  <c r="U700" i="51"/>
  <c r="T700" i="51"/>
  <c r="S700" i="51"/>
  <c r="R700" i="51"/>
  <c r="U699" i="51"/>
  <c r="T699" i="51"/>
  <c r="S699" i="51"/>
  <c r="R699" i="51"/>
  <c r="U698" i="51"/>
  <c r="T698" i="51"/>
  <c r="S698" i="51"/>
  <c r="R698" i="51"/>
  <c r="U697" i="51"/>
  <c r="T697" i="51"/>
  <c r="S697" i="51"/>
  <c r="R697" i="51"/>
  <c r="U696" i="51"/>
  <c r="T696" i="51"/>
  <c r="S696" i="51"/>
  <c r="R696" i="51"/>
  <c r="U695" i="51"/>
  <c r="T695" i="51"/>
  <c r="S695" i="51"/>
  <c r="R695" i="51"/>
  <c r="U694" i="51"/>
  <c r="T694" i="51"/>
  <c r="S694" i="51"/>
  <c r="R694" i="51"/>
  <c r="U693" i="51"/>
  <c r="T693" i="51"/>
  <c r="S693" i="51"/>
  <c r="R693" i="51"/>
  <c r="U692" i="51"/>
  <c r="T692" i="51"/>
  <c r="S692" i="51"/>
  <c r="R692" i="51"/>
  <c r="U691" i="51"/>
  <c r="T691" i="51"/>
  <c r="S691" i="51"/>
  <c r="R691" i="51"/>
  <c r="U690" i="51"/>
  <c r="T690" i="51"/>
  <c r="S690" i="51"/>
  <c r="R690" i="51"/>
  <c r="U689" i="51"/>
  <c r="T689" i="51"/>
  <c r="S689" i="51"/>
  <c r="R689" i="51"/>
  <c r="U688" i="51"/>
  <c r="T688" i="51"/>
  <c r="S688" i="51"/>
  <c r="R688" i="51"/>
  <c r="U687" i="51"/>
  <c r="T687" i="51"/>
  <c r="S687" i="51"/>
  <c r="R687" i="51"/>
  <c r="U686" i="51"/>
  <c r="T686" i="51"/>
  <c r="S686" i="51"/>
  <c r="R686" i="51"/>
  <c r="U685" i="51"/>
  <c r="T685" i="51"/>
  <c r="S685" i="51"/>
  <c r="R685" i="51"/>
  <c r="U684" i="51"/>
  <c r="T684" i="51"/>
  <c r="S684" i="51"/>
  <c r="R684" i="51"/>
  <c r="U683" i="51"/>
  <c r="T683" i="51"/>
  <c r="S683" i="51"/>
  <c r="R683" i="51"/>
  <c r="U682" i="51"/>
  <c r="T682" i="51"/>
  <c r="S682" i="51"/>
  <c r="R682" i="51"/>
  <c r="U681" i="51"/>
  <c r="T681" i="51"/>
  <c r="S681" i="51"/>
  <c r="R681" i="51"/>
  <c r="U680" i="51"/>
  <c r="T680" i="51"/>
  <c r="S680" i="51"/>
  <c r="R680" i="51"/>
  <c r="U679" i="51"/>
  <c r="T679" i="51"/>
  <c r="S679" i="51"/>
  <c r="R679" i="51"/>
  <c r="U678" i="51"/>
  <c r="T678" i="51"/>
  <c r="S678" i="51"/>
  <c r="R678" i="51"/>
  <c r="U677" i="51"/>
  <c r="T677" i="51"/>
  <c r="S677" i="51"/>
  <c r="R677" i="51"/>
  <c r="U676" i="51"/>
  <c r="T676" i="51"/>
  <c r="S676" i="51"/>
  <c r="R676" i="51"/>
  <c r="U675" i="51"/>
  <c r="T675" i="51"/>
  <c r="S675" i="51"/>
  <c r="R675" i="51"/>
  <c r="U674" i="51"/>
  <c r="T674" i="51"/>
  <c r="S674" i="51"/>
  <c r="R674" i="51"/>
  <c r="U673" i="51"/>
  <c r="T673" i="51"/>
  <c r="S673" i="51"/>
  <c r="R673" i="51"/>
  <c r="U672" i="51"/>
  <c r="T672" i="51"/>
  <c r="S672" i="51"/>
  <c r="R672" i="51"/>
  <c r="U671" i="51"/>
  <c r="T671" i="51"/>
  <c r="S671" i="51"/>
  <c r="R671" i="51"/>
  <c r="U670" i="51"/>
  <c r="T670" i="51"/>
  <c r="S670" i="51"/>
  <c r="R670" i="51"/>
  <c r="U669" i="51"/>
  <c r="T669" i="51"/>
  <c r="S669" i="51"/>
  <c r="R669" i="51"/>
  <c r="U668" i="51"/>
  <c r="T668" i="51"/>
  <c r="S668" i="51"/>
  <c r="R668" i="51"/>
  <c r="U667" i="51"/>
  <c r="T667" i="51"/>
  <c r="S667" i="51"/>
  <c r="R667" i="51"/>
  <c r="U666" i="51"/>
  <c r="T666" i="51"/>
  <c r="S666" i="51"/>
  <c r="R666" i="51"/>
  <c r="U665" i="51"/>
  <c r="T665" i="51"/>
  <c r="S665" i="51"/>
  <c r="R665" i="51"/>
  <c r="U664" i="51"/>
  <c r="T664" i="51"/>
  <c r="S664" i="51"/>
  <c r="R664" i="51"/>
  <c r="U663" i="51"/>
  <c r="T663" i="51"/>
  <c r="S663" i="51"/>
  <c r="R663" i="51"/>
  <c r="U662" i="51"/>
  <c r="T662" i="51"/>
  <c r="S662" i="51"/>
  <c r="R662" i="51"/>
  <c r="U661" i="51"/>
  <c r="T661" i="51"/>
  <c r="S661" i="51"/>
  <c r="R661" i="51"/>
  <c r="U660" i="51"/>
  <c r="T660" i="51"/>
  <c r="S660" i="51"/>
  <c r="R660" i="51"/>
  <c r="U659" i="51"/>
  <c r="T659" i="51"/>
  <c r="S659" i="51"/>
  <c r="R659" i="51"/>
  <c r="U658" i="51"/>
  <c r="T658" i="51"/>
  <c r="S658" i="51"/>
  <c r="R658" i="51"/>
  <c r="U657" i="51"/>
  <c r="T657" i="51"/>
  <c r="S657" i="51"/>
  <c r="R657" i="51"/>
  <c r="U656" i="51"/>
  <c r="T656" i="51"/>
  <c r="S656" i="51"/>
  <c r="R656" i="51"/>
  <c r="U655" i="51"/>
  <c r="T655" i="51"/>
  <c r="S655" i="51"/>
  <c r="R655" i="51"/>
  <c r="U654" i="51"/>
  <c r="T654" i="51"/>
  <c r="S654" i="51"/>
  <c r="R654" i="51"/>
  <c r="U653" i="51"/>
  <c r="T653" i="51"/>
  <c r="S653" i="51"/>
  <c r="R653" i="51"/>
  <c r="U652" i="51"/>
  <c r="T652" i="51"/>
  <c r="S652" i="51"/>
  <c r="R652" i="51"/>
  <c r="U651" i="51"/>
  <c r="T651" i="51"/>
  <c r="S651" i="51"/>
  <c r="R651" i="51"/>
  <c r="U650" i="51"/>
  <c r="T650" i="51"/>
  <c r="S650" i="51"/>
  <c r="R650" i="51"/>
  <c r="U649" i="51"/>
  <c r="T649" i="51"/>
  <c r="S649" i="51"/>
  <c r="R649" i="51"/>
  <c r="U648" i="51"/>
  <c r="T648" i="51"/>
  <c r="S648" i="51"/>
  <c r="R648" i="51"/>
  <c r="U647" i="51"/>
  <c r="T647" i="51"/>
  <c r="S647" i="51"/>
  <c r="R647" i="51"/>
  <c r="U646" i="51"/>
  <c r="T646" i="51"/>
  <c r="S646" i="51"/>
  <c r="R646" i="51"/>
  <c r="U645" i="51"/>
  <c r="T645" i="51"/>
  <c r="S645" i="51"/>
  <c r="R645" i="51"/>
  <c r="U644" i="51"/>
  <c r="T644" i="51"/>
  <c r="S644" i="51"/>
  <c r="R644" i="51"/>
  <c r="U643" i="51"/>
  <c r="T643" i="51"/>
  <c r="S643" i="51"/>
  <c r="R643" i="51"/>
  <c r="U642" i="51"/>
  <c r="T642" i="51"/>
  <c r="S642" i="51"/>
  <c r="R642" i="51"/>
  <c r="U641" i="51"/>
  <c r="T641" i="51"/>
  <c r="S641" i="51"/>
  <c r="R641" i="51"/>
  <c r="U640" i="51"/>
  <c r="T640" i="51"/>
  <c r="S640" i="51"/>
  <c r="R640" i="51"/>
  <c r="U639" i="51"/>
  <c r="T639" i="51"/>
  <c r="S639" i="51"/>
  <c r="R639" i="51"/>
  <c r="U638" i="51"/>
  <c r="T638" i="51"/>
  <c r="S638" i="51"/>
  <c r="R638" i="51"/>
  <c r="U637" i="51"/>
  <c r="T637" i="51"/>
  <c r="S637" i="51"/>
  <c r="R637" i="51"/>
  <c r="U636" i="51"/>
  <c r="T636" i="51"/>
  <c r="S636" i="51"/>
  <c r="R636" i="51"/>
  <c r="U635" i="51"/>
  <c r="T635" i="51"/>
  <c r="S635" i="51"/>
  <c r="R635" i="51"/>
  <c r="U634" i="51"/>
  <c r="T634" i="51"/>
  <c r="S634" i="51"/>
  <c r="R634" i="51"/>
  <c r="U633" i="51"/>
  <c r="T633" i="51"/>
  <c r="S633" i="51"/>
  <c r="R633" i="51"/>
  <c r="U632" i="51"/>
  <c r="T632" i="51"/>
  <c r="S632" i="51"/>
  <c r="R632" i="51"/>
  <c r="U631" i="51"/>
  <c r="T631" i="51"/>
  <c r="S631" i="51"/>
  <c r="R631" i="51"/>
  <c r="U630" i="51"/>
  <c r="T630" i="51"/>
  <c r="S630" i="51"/>
  <c r="R630" i="51"/>
  <c r="U629" i="51"/>
  <c r="T629" i="51"/>
  <c r="S629" i="51"/>
  <c r="R629" i="51"/>
  <c r="U628" i="51"/>
  <c r="T628" i="51"/>
  <c r="S628" i="51"/>
  <c r="R628" i="51"/>
  <c r="U627" i="51"/>
  <c r="T627" i="51"/>
  <c r="S627" i="51"/>
  <c r="R627" i="51"/>
  <c r="U626" i="51"/>
  <c r="T626" i="51"/>
  <c r="S626" i="51"/>
  <c r="R626" i="51"/>
  <c r="U625" i="51"/>
  <c r="T625" i="51"/>
  <c r="S625" i="51"/>
  <c r="R625" i="51"/>
  <c r="U624" i="51"/>
  <c r="T624" i="51"/>
  <c r="S624" i="51"/>
  <c r="R624" i="51"/>
  <c r="U623" i="51"/>
  <c r="T623" i="51"/>
  <c r="S623" i="51"/>
  <c r="R623" i="51"/>
  <c r="U622" i="51"/>
  <c r="T622" i="51"/>
  <c r="S622" i="51"/>
  <c r="R622" i="51"/>
  <c r="U621" i="51"/>
  <c r="T621" i="51"/>
  <c r="S621" i="51"/>
  <c r="R621" i="51"/>
  <c r="U620" i="51"/>
  <c r="T620" i="51"/>
  <c r="S620" i="51"/>
  <c r="R620" i="51"/>
  <c r="U619" i="51"/>
  <c r="T619" i="51"/>
  <c r="S619" i="51"/>
  <c r="R619" i="51"/>
  <c r="U618" i="51"/>
  <c r="T618" i="51"/>
  <c r="S618" i="51"/>
  <c r="R618" i="51"/>
  <c r="U617" i="51"/>
  <c r="T617" i="51"/>
  <c r="S617" i="51"/>
  <c r="R617" i="51"/>
  <c r="U616" i="51"/>
  <c r="T616" i="51"/>
  <c r="S616" i="51"/>
  <c r="R616" i="51"/>
  <c r="U615" i="51"/>
  <c r="T615" i="51"/>
  <c r="S615" i="51"/>
  <c r="R615" i="51"/>
  <c r="U614" i="51"/>
  <c r="T614" i="51"/>
  <c r="S614" i="51"/>
  <c r="R614" i="51"/>
  <c r="U613" i="51"/>
  <c r="T613" i="51"/>
  <c r="S613" i="51"/>
  <c r="R613" i="51"/>
  <c r="U612" i="51"/>
  <c r="T612" i="51"/>
  <c r="S612" i="51"/>
  <c r="R612" i="51"/>
  <c r="U611" i="51"/>
  <c r="T611" i="51"/>
  <c r="S611" i="51"/>
  <c r="R611" i="51"/>
  <c r="U610" i="51"/>
  <c r="T610" i="51"/>
  <c r="S610" i="51"/>
  <c r="R610" i="51"/>
  <c r="U609" i="51"/>
  <c r="T609" i="51"/>
  <c r="S609" i="51"/>
  <c r="R609" i="51"/>
  <c r="U608" i="51"/>
  <c r="T608" i="51"/>
  <c r="S608" i="51"/>
  <c r="R608" i="51"/>
  <c r="U607" i="51"/>
  <c r="T607" i="51"/>
  <c r="S607" i="51"/>
  <c r="R607" i="51"/>
  <c r="U606" i="51"/>
  <c r="T606" i="51"/>
  <c r="S606" i="51"/>
  <c r="R606" i="51"/>
  <c r="U605" i="51"/>
  <c r="T605" i="51"/>
  <c r="S605" i="51"/>
  <c r="R605" i="51"/>
  <c r="U604" i="51"/>
  <c r="T604" i="51"/>
  <c r="S604" i="51"/>
  <c r="R604" i="51"/>
  <c r="U603" i="51"/>
  <c r="T603" i="51"/>
  <c r="S603" i="51"/>
  <c r="R603" i="51"/>
  <c r="U602" i="51"/>
  <c r="T602" i="51"/>
  <c r="S602" i="51"/>
  <c r="R602" i="51"/>
  <c r="U601" i="51"/>
  <c r="T601" i="51"/>
  <c r="S601" i="51"/>
  <c r="R601" i="51"/>
  <c r="U600" i="51"/>
  <c r="T600" i="51"/>
  <c r="S600" i="51"/>
  <c r="R600" i="51"/>
  <c r="U599" i="51"/>
  <c r="T599" i="51"/>
  <c r="S599" i="51"/>
  <c r="R599" i="51"/>
  <c r="U598" i="51"/>
  <c r="T598" i="51"/>
  <c r="S598" i="51"/>
  <c r="R598" i="51"/>
  <c r="U597" i="51"/>
  <c r="T597" i="51"/>
  <c r="S597" i="51"/>
  <c r="R597" i="51"/>
  <c r="U596" i="51"/>
  <c r="T596" i="51"/>
  <c r="S596" i="51"/>
  <c r="R596" i="51"/>
  <c r="U595" i="51"/>
  <c r="T595" i="51"/>
  <c r="S595" i="51"/>
  <c r="R595" i="51"/>
  <c r="U594" i="51"/>
  <c r="T594" i="51"/>
  <c r="S594" i="51"/>
  <c r="R594" i="51"/>
  <c r="U593" i="51"/>
  <c r="T593" i="51"/>
  <c r="S593" i="51"/>
  <c r="R593" i="51"/>
  <c r="U592" i="51"/>
  <c r="T592" i="51"/>
  <c r="S592" i="51"/>
  <c r="R592" i="51"/>
  <c r="U591" i="51"/>
  <c r="T591" i="51"/>
  <c r="S591" i="51"/>
  <c r="R591" i="51"/>
  <c r="U590" i="51"/>
  <c r="T590" i="51"/>
  <c r="S590" i="51"/>
  <c r="R590" i="51"/>
  <c r="U589" i="51"/>
  <c r="T589" i="51"/>
  <c r="S589" i="51"/>
  <c r="R589" i="51"/>
  <c r="U588" i="51"/>
  <c r="T588" i="51"/>
  <c r="S588" i="51"/>
  <c r="R588" i="51"/>
  <c r="U587" i="51"/>
  <c r="T587" i="51"/>
  <c r="S587" i="51"/>
  <c r="R587" i="51"/>
  <c r="U586" i="51"/>
  <c r="T586" i="51"/>
  <c r="S586" i="51"/>
  <c r="R586" i="51"/>
  <c r="U585" i="51"/>
  <c r="T585" i="51"/>
  <c r="S585" i="51"/>
  <c r="R585" i="51"/>
  <c r="U584" i="51"/>
  <c r="T584" i="51"/>
  <c r="S584" i="51"/>
  <c r="R584" i="51"/>
  <c r="U583" i="51"/>
  <c r="T583" i="51"/>
  <c r="S583" i="51"/>
  <c r="R583" i="51"/>
  <c r="U582" i="51"/>
  <c r="T582" i="51"/>
  <c r="S582" i="51"/>
  <c r="R582" i="51"/>
  <c r="U581" i="51"/>
  <c r="T581" i="51"/>
  <c r="S581" i="51"/>
  <c r="R581" i="51"/>
  <c r="U580" i="51"/>
  <c r="T580" i="51"/>
  <c r="S580" i="51"/>
  <c r="R580" i="51"/>
  <c r="U579" i="51"/>
  <c r="T579" i="51"/>
  <c r="S579" i="51"/>
  <c r="R579" i="51"/>
  <c r="U578" i="51"/>
  <c r="T578" i="51"/>
  <c r="S578" i="51"/>
  <c r="R578" i="51"/>
  <c r="U577" i="51"/>
  <c r="T577" i="51"/>
  <c r="S577" i="51"/>
  <c r="R577" i="51"/>
  <c r="U576" i="51"/>
  <c r="T576" i="51"/>
  <c r="S576" i="51"/>
  <c r="R576" i="51"/>
  <c r="U575" i="51"/>
  <c r="T575" i="51"/>
  <c r="S575" i="51"/>
  <c r="R575" i="51"/>
  <c r="U574" i="51"/>
  <c r="T574" i="51"/>
  <c r="S574" i="51"/>
  <c r="R574" i="51"/>
  <c r="U573" i="51"/>
  <c r="T573" i="51"/>
  <c r="S573" i="51"/>
  <c r="R573" i="51"/>
  <c r="U572" i="51"/>
  <c r="T572" i="51"/>
  <c r="S572" i="51"/>
  <c r="R572" i="51"/>
  <c r="U571" i="51"/>
  <c r="T571" i="51"/>
  <c r="S571" i="51"/>
  <c r="R571" i="51"/>
  <c r="U570" i="51"/>
  <c r="T570" i="51"/>
  <c r="S570" i="51"/>
  <c r="R570" i="51"/>
  <c r="U569" i="51"/>
  <c r="T569" i="51"/>
  <c r="S569" i="51"/>
  <c r="R569" i="51"/>
  <c r="U568" i="51"/>
  <c r="T568" i="51"/>
  <c r="S568" i="51"/>
  <c r="R568" i="51"/>
  <c r="U567" i="51"/>
  <c r="T567" i="51"/>
  <c r="S567" i="51"/>
  <c r="R567" i="51"/>
  <c r="U566" i="51"/>
  <c r="T566" i="51"/>
  <c r="S566" i="51"/>
  <c r="R566" i="51"/>
  <c r="U565" i="51"/>
  <c r="T565" i="51"/>
  <c r="S565" i="51"/>
  <c r="R565" i="51"/>
  <c r="U564" i="51"/>
  <c r="T564" i="51"/>
  <c r="S564" i="51"/>
  <c r="R564" i="51"/>
  <c r="U563" i="51"/>
  <c r="T563" i="51"/>
  <c r="S563" i="51"/>
  <c r="R563" i="51"/>
  <c r="U562" i="51"/>
  <c r="T562" i="51"/>
  <c r="S562" i="51"/>
  <c r="R562" i="51"/>
  <c r="U561" i="51"/>
  <c r="T561" i="51"/>
  <c r="S561" i="51"/>
  <c r="R561" i="51"/>
  <c r="U560" i="51"/>
  <c r="T560" i="51"/>
  <c r="S560" i="51"/>
  <c r="R560" i="51"/>
  <c r="U559" i="51"/>
  <c r="T559" i="51"/>
  <c r="S559" i="51"/>
  <c r="R559" i="51"/>
  <c r="U558" i="51"/>
  <c r="T558" i="51"/>
  <c r="S558" i="51"/>
  <c r="R558" i="51"/>
  <c r="U557" i="51"/>
  <c r="T557" i="51"/>
  <c r="S557" i="51"/>
  <c r="R557" i="51"/>
  <c r="U556" i="51"/>
  <c r="T556" i="51"/>
  <c r="S556" i="51"/>
  <c r="R556" i="51"/>
  <c r="U555" i="51"/>
  <c r="T555" i="51"/>
  <c r="S555" i="51"/>
  <c r="R555" i="51"/>
  <c r="U554" i="51"/>
  <c r="T554" i="51"/>
  <c r="S554" i="51"/>
  <c r="R554" i="51"/>
  <c r="U553" i="51"/>
  <c r="T553" i="51"/>
  <c r="S553" i="51"/>
  <c r="R553" i="51"/>
  <c r="U552" i="51"/>
  <c r="T552" i="51"/>
  <c r="S552" i="51"/>
  <c r="R552" i="51"/>
  <c r="U551" i="51"/>
  <c r="T551" i="51"/>
  <c r="S551" i="51"/>
  <c r="R551" i="51"/>
  <c r="U550" i="51"/>
  <c r="T550" i="51"/>
  <c r="S550" i="51"/>
  <c r="R550" i="51"/>
  <c r="U549" i="51"/>
  <c r="T549" i="51"/>
  <c r="S549" i="51"/>
  <c r="R549" i="51"/>
  <c r="U548" i="51"/>
  <c r="T548" i="51"/>
  <c r="S548" i="51"/>
  <c r="R548" i="51"/>
  <c r="U547" i="51"/>
  <c r="T547" i="51"/>
  <c r="S547" i="51"/>
  <c r="R547" i="51"/>
  <c r="U546" i="51"/>
  <c r="T546" i="51"/>
  <c r="S546" i="51"/>
  <c r="R546" i="51"/>
  <c r="U545" i="51"/>
  <c r="T545" i="51"/>
  <c r="S545" i="51"/>
  <c r="R545" i="51"/>
  <c r="U544" i="51"/>
  <c r="T544" i="51"/>
  <c r="S544" i="51"/>
  <c r="R544" i="51"/>
  <c r="U543" i="51"/>
  <c r="T543" i="51"/>
  <c r="S543" i="51"/>
  <c r="R543" i="51"/>
  <c r="U542" i="51"/>
  <c r="T542" i="51"/>
  <c r="S542" i="51"/>
  <c r="R542" i="51"/>
  <c r="U541" i="51"/>
  <c r="T541" i="51"/>
  <c r="S541" i="51"/>
  <c r="R541" i="51"/>
  <c r="U540" i="51"/>
  <c r="T540" i="51"/>
  <c r="S540" i="51"/>
  <c r="R540" i="51"/>
  <c r="U539" i="51"/>
  <c r="T539" i="51"/>
  <c r="S539" i="51"/>
  <c r="R539" i="51"/>
  <c r="U538" i="51"/>
  <c r="T538" i="51"/>
  <c r="S538" i="51"/>
  <c r="R538" i="51"/>
  <c r="U537" i="51"/>
  <c r="T537" i="51"/>
  <c r="S537" i="51"/>
  <c r="R537" i="51"/>
  <c r="U536" i="51"/>
  <c r="T536" i="51"/>
  <c r="S536" i="51"/>
  <c r="R536" i="51"/>
  <c r="U535" i="51"/>
  <c r="T535" i="51"/>
  <c r="S535" i="51"/>
  <c r="R535" i="51"/>
  <c r="U534" i="51"/>
  <c r="T534" i="51"/>
  <c r="S534" i="51"/>
  <c r="R534" i="51"/>
  <c r="U533" i="51"/>
  <c r="T533" i="51"/>
  <c r="S533" i="51"/>
  <c r="R533" i="51"/>
  <c r="U532" i="51"/>
  <c r="T532" i="51"/>
  <c r="S532" i="51"/>
  <c r="R532" i="51"/>
  <c r="U531" i="51"/>
  <c r="T531" i="51"/>
  <c r="S531" i="51"/>
  <c r="R531" i="51"/>
  <c r="U530" i="51"/>
  <c r="T530" i="51"/>
  <c r="S530" i="51"/>
  <c r="R530" i="51"/>
  <c r="U529" i="51"/>
  <c r="T529" i="51"/>
  <c r="S529" i="51"/>
  <c r="R529" i="51"/>
  <c r="U528" i="51"/>
  <c r="T528" i="51"/>
  <c r="S528" i="51"/>
  <c r="R528" i="51"/>
  <c r="U527" i="51"/>
  <c r="T527" i="51"/>
  <c r="S527" i="51"/>
  <c r="R527" i="51"/>
  <c r="U526" i="51"/>
  <c r="T526" i="51"/>
  <c r="S526" i="51"/>
  <c r="R526" i="51"/>
  <c r="U525" i="51"/>
  <c r="T525" i="51"/>
  <c r="S525" i="51"/>
  <c r="R525" i="51"/>
  <c r="U524" i="51"/>
  <c r="T524" i="51"/>
  <c r="S524" i="51"/>
  <c r="R524" i="51"/>
  <c r="U523" i="51"/>
  <c r="T523" i="51"/>
  <c r="S523" i="51"/>
  <c r="R523" i="51"/>
  <c r="U522" i="51"/>
  <c r="T522" i="51"/>
  <c r="S522" i="51"/>
  <c r="R522" i="51"/>
  <c r="U521" i="51"/>
  <c r="T521" i="51"/>
  <c r="S521" i="51"/>
  <c r="R521" i="51"/>
  <c r="U520" i="51"/>
  <c r="T520" i="51"/>
  <c r="S520" i="51"/>
  <c r="R520" i="51"/>
  <c r="U519" i="51"/>
  <c r="T519" i="51"/>
  <c r="S519" i="51"/>
  <c r="R519" i="51"/>
  <c r="U518" i="51"/>
  <c r="T518" i="51"/>
  <c r="S518" i="51"/>
  <c r="R518" i="51"/>
  <c r="U517" i="51"/>
  <c r="T517" i="51"/>
  <c r="S517" i="51"/>
  <c r="R517" i="51"/>
  <c r="U516" i="51"/>
  <c r="T516" i="51"/>
  <c r="S516" i="51"/>
  <c r="R516" i="51"/>
  <c r="U515" i="51"/>
  <c r="T515" i="51"/>
  <c r="S515" i="51"/>
  <c r="R515" i="51"/>
  <c r="U514" i="51"/>
  <c r="T514" i="51"/>
  <c r="S514" i="51"/>
  <c r="R514" i="51"/>
  <c r="U513" i="51"/>
  <c r="T513" i="51"/>
  <c r="S513" i="51"/>
  <c r="R513" i="51"/>
  <c r="U512" i="51"/>
  <c r="T512" i="51"/>
  <c r="S512" i="51"/>
  <c r="R512" i="51"/>
  <c r="U511" i="51"/>
  <c r="T511" i="51"/>
  <c r="S511" i="51"/>
  <c r="R511" i="51"/>
  <c r="U510" i="51"/>
  <c r="T510" i="51"/>
  <c r="S510" i="51"/>
  <c r="R510" i="51"/>
  <c r="U509" i="51"/>
  <c r="T509" i="51"/>
  <c r="S509" i="51"/>
  <c r="R509" i="51"/>
  <c r="U508" i="51"/>
  <c r="T508" i="51"/>
  <c r="S508" i="51"/>
  <c r="R508" i="51"/>
  <c r="U507" i="51"/>
  <c r="T507" i="51"/>
  <c r="S507" i="51"/>
  <c r="R507" i="51"/>
  <c r="U506" i="51"/>
  <c r="T506" i="51"/>
  <c r="S506" i="51"/>
  <c r="R506" i="51"/>
  <c r="U505" i="51"/>
  <c r="T505" i="51"/>
  <c r="S505" i="51"/>
  <c r="R505" i="51"/>
  <c r="U504" i="51"/>
  <c r="T504" i="51"/>
  <c r="S504" i="51"/>
  <c r="R504" i="51"/>
  <c r="U503" i="51"/>
  <c r="T503" i="51"/>
  <c r="S503" i="51"/>
  <c r="R503" i="51"/>
  <c r="U502" i="51"/>
  <c r="T502" i="51"/>
  <c r="S502" i="51"/>
  <c r="R502" i="51"/>
  <c r="U501" i="51"/>
  <c r="T501" i="51"/>
  <c r="S501" i="51"/>
  <c r="R501" i="51"/>
  <c r="U500" i="51"/>
  <c r="T500" i="51"/>
  <c r="S500" i="51"/>
  <c r="R500" i="51"/>
  <c r="U499" i="51"/>
  <c r="T499" i="51"/>
  <c r="S499" i="51"/>
  <c r="R499" i="51"/>
  <c r="U498" i="51"/>
  <c r="T498" i="51"/>
  <c r="S498" i="51"/>
  <c r="R498" i="51"/>
  <c r="U497" i="51"/>
  <c r="T497" i="51"/>
  <c r="S497" i="51"/>
  <c r="R497" i="51"/>
  <c r="U496" i="51"/>
  <c r="T496" i="51"/>
  <c r="S496" i="51"/>
  <c r="R496" i="51"/>
  <c r="U495" i="51"/>
  <c r="T495" i="51"/>
  <c r="S495" i="51"/>
  <c r="R495" i="51"/>
  <c r="U494" i="51"/>
  <c r="T494" i="51"/>
  <c r="S494" i="51"/>
  <c r="R494" i="51"/>
  <c r="U493" i="51"/>
  <c r="T493" i="51"/>
  <c r="S493" i="51"/>
  <c r="R493" i="51"/>
  <c r="U492" i="51"/>
  <c r="T492" i="51"/>
  <c r="S492" i="51"/>
  <c r="R492" i="51"/>
  <c r="U491" i="51"/>
  <c r="T491" i="51"/>
  <c r="S491" i="51"/>
  <c r="R491" i="51"/>
  <c r="U490" i="51"/>
  <c r="T490" i="51"/>
  <c r="S490" i="51"/>
  <c r="R490" i="51"/>
  <c r="U489" i="51"/>
  <c r="T489" i="51"/>
  <c r="S489" i="51"/>
  <c r="R489" i="51"/>
  <c r="U488" i="51"/>
  <c r="T488" i="51"/>
  <c r="S488" i="51"/>
  <c r="R488" i="51"/>
  <c r="U487" i="51"/>
  <c r="T487" i="51"/>
  <c r="S487" i="51"/>
  <c r="R487" i="51"/>
  <c r="U486" i="51"/>
  <c r="T486" i="51"/>
  <c r="S486" i="51"/>
  <c r="R486" i="51"/>
  <c r="U485" i="51"/>
  <c r="T485" i="51"/>
  <c r="S485" i="51"/>
  <c r="R485" i="51"/>
  <c r="U484" i="51"/>
  <c r="T484" i="51"/>
  <c r="S484" i="51"/>
  <c r="R484" i="51"/>
  <c r="U483" i="51"/>
  <c r="T483" i="51"/>
  <c r="S483" i="51"/>
  <c r="R483" i="51"/>
  <c r="U482" i="51"/>
  <c r="T482" i="51"/>
  <c r="S482" i="51"/>
  <c r="R482" i="51"/>
  <c r="U481" i="51"/>
  <c r="T481" i="51"/>
  <c r="S481" i="51"/>
  <c r="R481" i="51"/>
  <c r="U480" i="51"/>
  <c r="T480" i="51"/>
  <c r="S480" i="51"/>
  <c r="R480" i="51"/>
  <c r="U479" i="51"/>
  <c r="T479" i="51"/>
  <c r="S479" i="51"/>
  <c r="R479" i="51"/>
  <c r="U478" i="51"/>
  <c r="T478" i="51"/>
  <c r="S478" i="51"/>
  <c r="R478" i="51"/>
  <c r="U477" i="51"/>
  <c r="T477" i="51"/>
  <c r="S477" i="51"/>
  <c r="R477" i="51"/>
  <c r="U476" i="51"/>
  <c r="T476" i="51"/>
  <c r="S476" i="51"/>
  <c r="R476" i="51"/>
  <c r="U475" i="51"/>
  <c r="T475" i="51"/>
  <c r="S475" i="51"/>
  <c r="R475" i="51"/>
  <c r="U474" i="51"/>
  <c r="T474" i="51"/>
  <c r="S474" i="51"/>
  <c r="R474" i="51"/>
  <c r="U473" i="51"/>
  <c r="T473" i="51"/>
  <c r="S473" i="51"/>
  <c r="R473" i="51"/>
  <c r="U472" i="51"/>
  <c r="T472" i="51"/>
  <c r="S472" i="51"/>
  <c r="R472" i="51"/>
  <c r="U471" i="51"/>
  <c r="T471" i="51"/>
  <c r="S471" i="51"/>
  <c r="R471" i="51"/>
  <c r="U470" i="51"/>
  <c r="T470" i="51"/>
  <c r="S470" i="51"/>
  <c r="R470" i="51"/>
  <c r="U469" i="51"/>
  <c r="T469" i="51"/>
  <c r="S469" i="51"/>
  <c r="R469" i="51"/>
  <c r="U468" i="51"/>
  <c r="T468" i="51"/>
  <c r="S468" i="51"/>
  <c r="R468" i="51"/>
  <c r="U467" i="51"/>
  <c r="T467" i="51"/>
  <c r="S467" i="51"/>
  <c r="R467" i="51"/>
  <c r="U466" i="51"/>
  <c r="T466" i="51"/>
  <c r="S466" i="51"/>
  <c r="R466" i="51"/>
  <c r="U465" i="51"/>
  <c r="T465" i="51"/>
  <c r="S465" i="51"/>
  <c r="R465" i="51"/>
  <c r="U464" i="51"/>
  <c r="T464" i="51"/>
  <c r="S464" i="51"/>
  <c r="R464" i="51"/>
  <c r="U463" i="51"/>
  <c r="T463" i="51"/>
  <c r="S463" i="51"/>
  <c r="R463" i="51"/>
  <c r="U462" i="51"/>
  <c r="T462" i="51"/>
  <c r="S462" i="51"/>
  <c r="R462" i="51"/>
  <c r="U461" i="51"/>
  <c r="T461" i="51"/>
  <c r="S461" i="51"/>
  <c r="R461" i="51"/>
  <c r="U460" i="51"/>
  <c r="T460" i="51"/>
  <c r="S460" i="51"/>
  <c r="R460" i="51"/>
  <c r="U459" i="51"/>
  <c r="T459" i="51"/>
  <c r="S459" i="51"/>
  <c r="R459" i="51"/>
  <c r="U458" i="51"/>
  <c r="T458" i="51"/>
  <c r="S458" i="51"/>
  <c r="R458" i="51"/>
  <c r="U457" i="51"/>
  <c r="T457" i="51"/>
  <c r="S457" i="51"/>
  <c r="R457" i="51"/>
  <c r="U456" i="51"/>
  <c r="T456" i="51"/>
  <c r="S456" i="51"/>
  <c r="R456" i="51"/>
  <c r="U455" i="51"/>
  <c r="T455" i="51"/>
  <c r="S455" i="51"/>
  <c r="R455" i="51"/>
  <c r="U454" i="51"/>
  <c r="T454" i="51"/>
  <c r="S454" i="51"/>
  <c r="R454" i="51"/>
  <c r="U453" i="51"/>
  <c r="T453" i="51"/>
  <c r="S453" i="51"/>
  <c r="R453" i="51"/>
  <c r="U452" i="51"/>
  <c r="T452" i="51"/>
  <c r="S452" i="51"/>
  <c r="R452" i="51"/>
  <c r="U451" i="51"/>
  <c r="T451" i="51"/>
  <c r="S451" i="51"/>
  <c r="R451" i="51"/>
  <c r="U450" i="51"/>
  <c r="T450" i="51"/>
  <c r="S450" i="51"/>
  <c r="R450" i="51"/>
  <c r="U449" i="51"/>
  <c r="T449" i="51"/>
  <c r="S449" i="51"/>
  <c r="R449" i="51"/>
  <c r="U448" i="51"/>
  <c r="T448" i="51"/>
  <c r="S448" i="51"/>
  <c r="R448" i="51"/>
  <c r="U447" i="51"/>
  <c r="T447" i="51"/>
  <c r="S447" i="51"/>
  <c r="R447" i="51"/>
  <c r="U446" i="51"/>
  <c r="T446" i="51"/>
  <c r="S446" i="51"/>
  <c r="R446" i="51"/>
  <c r="U445" i="51"/>
  <c r="T445" i="51"/>
  <c r="S445" i="51"/>
  <c r="R445" i="51"/>
  <c r="U444" i="51"/>
  <c r="T444" i="51"/>
  <c r="S444" i="51"/>
  <c r="R444" i="51"/>
  <c r="U443" i="51"/>
  <c r="T443" i="51"/>
  <c r="S443" i="51"/>
  <c r="R443" i="51"/>
  <c r="U442" i="51"/>
  <c r="T442" i="51"/>
  <c r="S442" i="51"/>
  <c r="R442" i="51"/>
  <c r="U441" i="51"/>
  <c r="T441" i="51"/>
  <c r="S441" i="51"/>
  <c r="R441" i="51"/>
  <c r="U440" i="51"/>
  <c r="T440" i="51"/>
  <c r="S440" i="51"/>
  <c r="R440" i="51"/>
  <c r="U439" i="51"/>
  <c r="T439" i="51"/>
  <c r="S439" i="51"/>
  <c r="R439" i="51"/>
  <c r="U438" i="51"/>
  <c r="T438" i="51"/>
  <c r="S438" i="51"/>
  <c r="R438" i="51"/>
  <c r="U437" i="51"/>
  <c r="T437" i="51"/>
  <c r="S437" i="51"/>
  <c r="R437" i="51"/>
  <c r="U436" i="51"/>
  <c r="T436" i="51"/>
  <c r="S436" i="51"/>
  <c r="R436" i="51"/>
  <c r="U435" i="51"/>
  <c r="T435" i="51"/>
  <c r="S435" i="51"/>
  <c r="R435" i="51"/>
  <c r="U434" i="51"/>
  <c r="T434" i="51"/>
  <c r="S434" i="51"/>
  <c r="R434" i="51"/>
  <c r="U433" i="51"/>
  <c r="T433" i="51"/>
  <c r="S433" i="51"/>
  <c r="R433" i="51"/>
  <c r="U432" i="51"/>
  <c r="T432" i="51"/>
  <c r="S432" i="51"/>
  <c r="R432" i="51"/>
  <c r="U431" i="51"/>
  <c r="T431" i="51"/>
  <c r="S431" i="51"/>
  <c r="R431" i="51"/>
  <c r="U430" i="51"/>
  <c r="T430" i="51"/>
  <c r="S430" i="51"/>
  <c r="R430" i="51"/>
  <c r="U429" i="51"/>
  <c r="T429" i="51"/>
  <c r="S429" i="51"/>
  <c r="R429" i="51"/>
  <c r="U428" i="51"/>
  <c r="T428" i="51"/>
  <c r="S428" i="51"/>
  <c r="R428" i="51"/>
  <c r="U427" i="51"/>
  <c r="T427" i="51"/>
  <c r="S427" i="51"/>
  <c r="R427" i="51"/>
  <c r="U426" i="51"/>
  <c r="T426" i="51"/>
  <c r="S426" i="51"/>
  <c r="R426" i="51"/>
  <c r="U425" i="51"/>
  <c r="T425" i="51"/>
  <c r="S425" i="51"/>
  <c r="R425" i="51"/>
  <c r="U424" i="51"/>
  <c r="T424" i="51"/>
  <c r="S424" i="51"/>
  <c r="R424" i="51"/>
  <c r="U423" i="51"/>
  <c r="T423" i="51"/>
  <c r="S423" i="51"/>
  <c r="R423" i="51"/>
  <c r="U422" i="51"/>
  <c r="T422" i="51"/>
  <c r="S422" i="51"/>
  <c r="R422" i="51"/>
  <c r="U421" i="51"/>
  <c r="T421" i="51"/>
  <c r="S421" i="51"/>
  <c r="R421" i="51"/>
  <c r="U420" i="51"/>
  <c r="T420" i="51"/>
  <c r="S420" i="51"/>
  <c r="R420" i="51"/>
  <c r="U419" i="51"/>
  <c r="T419" i="51"/>
  <c r="S419" i="51"/>
  <c r="R419" i="51"/>
  <c r="U418" i="51"/>
  <c r="T418" i="51"/>
  <c r="S418" i="51"/>
  <c r="R418" i="51"/>
  <c r="U417" i="51"/>
  <c r="T417" i="51"/>
  <c r="S417" i="51"/>
  <c r="R417" i="51"/>
  <c r="U416" i="51"/>
  <c r="T416" i="51"/>
  <c r="S416" i="51"/>
  <c r="R416" i="51"/>
  <c r="U415" i="51"/>
  <c r="T415" i="51"/>
  <c r="S415" i="51"/>
  <c r="R415" i="51"/>
  <c r="U414" i="51"/>
  <c r="T414" i="51"/>
  <c r="S414" i="51"/>
  <c r="R414" i="51"/>
  <c r="U413" i="51"/>
  <c r="T413" i="51"/>
  <c r="S413" i="51"/>
  <c r="R413" i="51"/>
  <c r="U412" i="51"/>
  <c r="T412" i="51"/>
  <c r="S412" i="51"/>
  <c r="R412" i="51"/>
  <c r="U411" i="51"/>
  <c r="T411" i="51"/>
  <c r="S411" i="51"/>
  <c r="R411" i="51"/>
  <c r="U410" i="51"/>
  <c r="T410" i="51"/>
  <c r="S410" i="51"/>
  <c r="R410" i="51"/>
  <c r="U409" i="51"/>
  <c r="T409" i="51"/>
  <c r="S409" i="51"/>
  <c r="R409" i="51"/>
  <c r="U408" i="51"/>
  <c r="T408" i="51"/>
  <c r="S408" i="51"/>
  <c r="R408" i="51"/>
  <c r="U407" i="51"/>
  <c r="T407" i="51"/>
  <c r="S407" i="51"/>
  <c r="R407" i="51"/>
  <c r="U406" i="51"/>
  <c r="T406" i="51"/>
  <c r="S406" i="51"/>
  <c r="R406" i="51"/>
  <c r="U405" i="51"/>
  <c r="T405" i="51"/>
  <c r="S405" i="51"/>
  <c r="R405" i="51"/>
  <c r="U404" i="51"/>
  <c r="T404" i="51"/>
  <c r="S404" i="51"/>
  <c r="R404" i="51"/>
  <c r="U403" i="51"/>
  <c r="T403" i="51"/>
  <c r="S403" i="51"/>
  <c r="R403" i="51"/>
  <c r="U402" i="51"/>
  <c r="T402" i="51"/>
  <c r="S402" i="51"/>
  <c r="R402" i="51"/>
  <c r="U401" i="51"/>
  <c r="T401" i="51"/>
  <c r="S401" i="51"/>
  <c r="R401" i="51"/>
  <c r="U400" i="51"/>
  <c r="T400" i="51"/>
  <c r="S400" i="51"/>
  <c r="R400" i="51"/>
  <c r="U399" i="51"/>
  <c r="T399" i="51"/>
  <c r="S399" i="51"/>
  <c r="R399" i="51"/>
  <c r="U398" i="51"/>
  <c r="T398" i="51"/>
  <c r="S398" i="51"/>
  <c r="R398" i="51"/>
  <c r="U397" i="51"/>
  <c r="T397" i="51"/>
  <c r="S397" i="51"/>
  <c r="R397" i="51"/>
  <c r="U396" i="51"/>
  <c r="T396" i="51"/>
  <c r="S396" i="51"/>
  <c r="R396" i="51"/>
  <c r="U395" i="51"/>
  <c r="T395" i="51"/>
  <c r="S395" i="51"/>
  <c r="R395" i="51"/>
  <c r="U394" i="51"/>
  <c r="T394" i="51"/>
  <c r="S394" i="51"/>
  <c r="R394" i="51"/>
  <c r="U393" i="51"/>
  <c r="T393" i="51"/>
  <c r="S393" i="51"/>
  <c r="R393" i="51"/>
  <c r="U392" i="51"/>
  <c r="T392" i="51"/>
  <c r="S392" i="51"/>
  <c r="R392" i="51"/>
  <c r="U391" i="51"/>
  <c r="T391" i="51"/>
  <c r="S391" i="51"/>
  <c r="R391" i="51"/>
  <c r="U390" i="51"/>
  <c r="T390" i="51"/>
  <c r="S390" i="51"/>
  <c r="R390" i="51"/>
  <c r="U389" i="51"/>
  <c r="T389" i="51"/>
  <c r="S389" i="51"/>
  <c r="R389" i="51"/>
  <c r="U388" i="51"/>
  <c r="T388" i="51"/>
  <c r="S388" i="51"/>
  <c r="R388" i="51"/>
  <c r="U387" i="51"/>
  <c r="T387" i="51"/>
  <c r="S387" i="51"/>
  <c r="R387" i="51"/>
  <c r="U386" i="51"/>
  <c r="T386" i="51"/>
  <c r="S386" i="51"/>
  <c r="R386" i="51"/>
  <c r="U385" i="51"/>
  <c r="T385" i="51"/>
  <c r="S385" i="51"/>
  <c r="R385" i="51"/>
  <c r="U384" i="51"/>
  <c r="T384" i="51"/>
  <c r="S384" i="51"/>
  <c r="R384" i="51"/>
  <c r="U383" i="51"/>
  <c r="T383" i="51"/>
  <c r="S383" i="51"/>
  <c r="R383" i="51"/>
  <c r="U382" i="51"/>
  <c r="T382" i="51"/>
  <c r="S382" i="51"/>
  <c r="R382" i="51"/>
  <c r="U381" i="51"/>
  <c r="T381" i="51"/>
  <c r="S381" i="51"/>
  <c r="R381" i="51"/>
  <c r="U380" i="51"/>
  <c r="T380" i="51"/>
  <c r="S380" i="51"/>
  <c r="R380" i="51"/>
  <c r="U379" i="51"/>
  <c r="T379" i="51"/>
  <c r="S379" i="51"/>
  <c r="R379" i="51"/>
  <c r="U378" i="51"/>
  <c r="T378" i="51"/>
  <c r="S378" i="51"/>
  <c r="R378" i="51"/>
  <c r="U377" i="51"/>
  <c r="T377" i="51"/>
  <c r="S377" i="51"/>
  <c r="R377" i="51"/>
  <c r="U376" i="51"/>
  <c r="T376" i="51"/>
  <c r="S376" i="51"/>
  <c r="R376" i="51"/>
  <c r="U375" i="51"/>
  <c r="T375" i="51"/>
  <c r="S375" i="51"/>
  <c r="R375" i="51"/>
  <c r="U374" i="51"/>
  <c r="T374" i="51"/>
  <c r="S374" i="51"/>
  <c r="R374" i="51"/>
  <c r="U373" i="51"/>
  <c r="T373" i="51"/>
  <c r="S373" i="51"/>
  <c r="R373" i="51"/>
  <c r="U372" i="51"/>
  <c r="T372" i="51"/>
  <c r="S372" i="51"/>
  <c r="R372" i="51"/>
  <c r="U371" i="51"/>
  <c r="T371" i="51"/>
  <c r="S371" i="51"/>
  <c r="R371" i="51"/>
  <c r="U370" i="51"/>
  <c r="T370" i="51"/>
  <c r="S370" i="51"/>
  <c r="R370" i="51"/>
  <c r="U369" i="51"/>
  <c r="T369" i="51"/>
  <c r="S369" i="51"/>
  <c r="R369" i="51"/>
  <c r="U368" i="51"/>
  <c r="T368" i="51"/>
  <c r="S368" i="51"/>
  <c r="R368" i="51"/>
  <c r="U367" i="51"/>
  <c r="T367" i="51"/>
  <c r="S367" i="51"/>
  <c r="R367" i="51"/>
  <c r="U366" i="51"/>
  <c r="T366" i="51"/>
  <c r="S366" i="51"/>
  <c r="R366" i="51"/>
  <c r="U365" i="51"/>
  <c r="T365" i="51"/>
  <c r="S365" i="51"/>
  <c r="R365" i="51"/>
  <c r="U364" i="51"/>
  <c r="T364" i="51"/>
  <c r="S364" i="51"/>
  <c r="R364" i="51"/>
  <c r="U363" i="51"/>
  <c r="T363" i="51"/>
  <c r="S363" i="51"/>
  <c r="R363" i="51"/>
  <c r="U362" i="51"/>
  <c r="T362" i="51"/>
  <c r="S362" i="51"/>
  <c r="R362" i="51"/>
  <c r="U361" i="51"/>
  <c r="T361" i="51"/>
  <c r="S361" i="51"/>
  <c r="R361" i="51"/>
  <c r="U360" i="51"/>
  <c r="T360" i="51"/>
  <c r="S360" i="51"/>
  <c r="R360" i="51"/>
  <c r="U359" i="51"/>
  <c r="T359" i="51"/>
  <c r="S359" i="51"/>
  <c r="R359" i="51"/>
  <c r="U358" i="51"/>
  <c r="T358" i="51"/>
  <c r="S358" i="51"/>
  <c r="R358" i="51"/>
  <c r="U357" i="51"/>
  <c r="T357" i="51"/>
  <c r="S357" i="51"/>
  <c r="R357" i="51"/>
  <c r="U356" i="51"/>
  <c r="T356" i="51"/>
  <c r="S356" i="51"/>
  <c r="R356" i="51"/>
  <c r="U355" i="51"/>
  <c r="T355" i="51"/>
  <c r="S355" i="51"/>
  <c r="R355" i="51"/>
  <c r="U354" i="51"/>
  <c r="T354" i="51"/>
  <c r="S354" i="51"/>
  <c r="R354" i="51"/>
  <c r="U353" i="51"/>
  <c r="T353" i="51"/>
  <c r="S353" i="51"/>
  <c r="R353" i="51"/>
  <c r="U352" i="51"/>
  <c r="T352" i="51"/>
  <c r="S352" i="51"/>
  <c r="R352" i="51"/>
  <c r="U351" i="51"/>
  <c r="T351" i="51"/>
  <c r="S351" i="51"/>
  <c r="R351" i="51"/>
  <c r="U350" i="51"/>
  <c r="T350" i="51"/>
  <c r="S350" i="51"/>
  <c r="R350" i="51"/>
  <c r="U349" i="51"/>
  <c r="T349" i="51"/>
  <c r="S349" i="51"/>
  <c r="R349" i="51"/>
  <c r="U348" i="51"/>
  <c r="T348" i="51"/>
  <c r="S348" i="51"/>
  <c r="R348" i="51"/>
  <c r="U347" i="51"/>
  <c r="T347" i="51"/>
  <c r="S347" i="51"/>
  <c r="R347" i="51"/>
  <c r="U346" i="51"/>
  <c r="T346" i="51"/>
  <c r="S346" i="51"/>
  <c r="R346" i="51"/>
  <c r="U345" i="51"/>
  <c r="T345" i="51"/>
  <c r="S345" i="51"/>
  <c r="R345" i="51"/>
  <c r="U344" i="51"/>
  <c r="T344" i="51"/>
  <c r="S344" i="51"/>
  <c r="R344" i="51"/>
  <c r="U343" i="51"/>
  <c r="T343" i="51"/>
  <c r="S343" i="51"/>
  <c r="R343" i="51"/>
  <c r="U342" i="51"/>
  <c r="T342" i="51"/>
  <c r="S342" i="51"/>
  <c r="R342" i="51"/>
  <c r="U341" i="51"/>
  <c r="T341" i="51"/>
  <c r="S341" i="51"/>
  <c r="R341" i="51"/>
  <c r="U340" i="51"/>
  <c r="T340" i="51"/>
  <c r="S340" i="51"/>
  <c r="R340" i="51"/>
  <c r="U339" i="51"/>
  <c r="T339" i="51"/>
  <c r="S339" i="51"/>
  <c r="R339" i="51"/>
  <c r="U338" i="51"/>
  <c r="T338" i="51"/>
  <c r="S338" i="51"/>
  <c r="R338" i="51"/>
  <c r="U337" i="51"/>
  <c r="T337" i="51"/>
  <c r="S337" i="51"/>
  <c r="R337" i="51"/>
  <c r="U336" i="51"/>
  <c r="T336" i="51"/>
  <c r="S336" i="51"/>
  <c r="R336" i="51"/>
  <c r="U335" i="51"/>
  <c r="T335" i="51"/>
  <c r="S335" i="51"/>
  <c r="R335" i="51"/>
  <c r="U334" i="51"/>
  <c r="T334" i="51"/>
  <c r="S334" i="51"/>
  <c r="R334" i="51"/>
  <c r="U333" i="51"/>
  <c r="T333" i="51"/>
  <c r="S333" i="51"/>
  <c r="R333" i="51"/>
  <c r="U332" i="51"/>
  <c r="T332" i="51"/>
  <c r="S332" i="51"/>
  <c r="R332" i="51"/>
  <c r="U331" i="51"/>
  <c r="T331" i="51"/>
  <c r="S331" i="51"/>
  <c r="R331" i="51"/>
  <c r="U330" i="51"/>
  <c r="T330" i="51"/>
  <c r="S330" i="51"/>
  <c r="R330" i="51"/>
  <c r="U329" i="51"/>
  <c r="T329" i="51"/>
  <c r="S329" i="51"/>
  <c r="R329" i="51"/>
  <c r="U328" i="51"/>
  <c r="T328" i="51"/>
  <c r="S328" i="51"/>
  <c r="R328" i="51"/>
  <c r="U327" i="51"/>
  <c r="T327" i="51"/>
  <c r="S327" i="51"/>
  <c r="R327" i="51"/>
  <c r="U326" i="51"/>
  <c r="T326" i="51"/>
  <c r="S326" i="51"/>
  <c r="R326" i="51"/>
  <c r="U325" i="51"/>
  <c r="T325" i="51"/>
  <c r="S325" i="51"/>
  <c r="R325" i="51"/>
  <c r="U324" i="51"/>
  <c r="T324" i="51"/>
  <c r="S324" i="51"/>
  <c r="R324" i="51"/>
  <c r="U323" i="51"/>
  <c r="T323" i="51"/>
  <c r="S323" i="51"/>
  <c r="R323" i="51"/>
  <c r="U322" i="51"/>
  <c r="T322" i="51"/>
  <c r="S322" i="51"/>
  <c r="R322" i="51"/>
  <c r="U321" i="51"/>
  <c r="T321" i="51"/>
  <c r="S321" i="51"/>
  <c r="R321" i="51"/>
  <c r="U320" i="51"/>
  <c r="T320" i="51"/>
  <c r="S320" i="51"/>
  <c r="R320" i="51"/>
  <c r="U319" i="51"/>
  <c r="T319" i="51"/>
  <c r="S319" i="51"/>
  <c r="R319" i="51"/>
  <c r="U318" i="51"/>
  <c r="T318" i="51"/>
  <c r="S318" i="51"/>
  <c r="R318" i="51"/>
  <c r="U317" i="51"/>
  <c r="T317" i="51"/>
  <c r="S317" i="51"/>
  <c r="R317" i="51"/>
  <c r="U316" i="51"/>
  <c r="T316" i="51"/>
  <c r="S316" i="51"/>
  <c r="R316" i="51"/>
  <c r="U315" i="51"/>
  <c r="T315" i="51"/>
  <c r="S315" i="51"/>
  <c r="R315" i="51"/>
  <c r="U314" i="51"/>
  <c r="T314" i="51"/>
  <c r="S314" i="51"/>
  <c r="R314" i="51"/>
  <c r="U313" i="51"/>
  <c r="T313" i="51"/>
  <c r="S313" i="51"/>
  <c r="R313" i="51"/>
  <c r="U312" i="51"/>
  <c r="T312" i="51"/>
  <c r="S312" i="51"/>
  <c r="R312" i="51"/>
  <c r="U311" i="51"/>
  <c r="T311" i="51"/>
  <c r="S311" i="51"/>
  <c r="R311" i="51"/>
  <c r="U310" i="51"/>
  <c r="T310" i="51"/>
  <c r="S310" i="51"/>
  <c r="R310" i="51"/>
  <c r="U309" i="51"/>
  <c r="T309" i="51"/>
  <c r="S309" i="51"/>
  <c r="R309" i="51"/>
  <c r="U308" i="51"/>
  <c r="T308" i="51"/>
  <c r="S308" i="51"/>
  <c r="R308" i="51"/>
  <c r="U307" i="51"/>
  <c r="T307" i="51"/>
  <c r="S307" i="51"/>
  <c r="R307" i="51"/>
  <c r="U306" i="51"/>
  <c r="T306" i="51"/>
  <c r="S306" i="51"/>
  <c r="R306" i="51"/>
  <c r="U305" i="51"/>
  <c r="T305" i="51"/>
  <c r="S305" i="51"/>
  <c r="R305" i="51"/>
  <c r="U304" i="51"/>
  <c r="T304" i="51"/>
  <c r="S304" i="51"/>
  <c r="R304" i="51"/>
  <c r="U303" i="51"/>
  <c r="T303" i="51"/>
  <c r="S303" i="51"/>
  <c r="R303" i="51"/>
  <c r="U302" i="51"/>
  <c r="T302" i="51"/>
  <c r="S302" i="51"/>
  <c r="R302" i="51"/>
  <c r="U301" i="51"/>
  <c r="T301" i="51"/>
  <c r="S301" i="51"/>
  <c r="R301" i="51"/>
  <c r="U300" i="51"/>
  <c r="T300" i="51"/>
  <c r="S300" i="51"/>
  <c r="R300" i="51"/>
  <c r="U299" i="51"/>
  <c r="T299" i="51"/>
  <c r="S299" i="51"/>
  <c r="R299" i="51"/>
  <c r="U298" i="51"/>
  <c r="T298" i="51"/>
  <c r="S298" i="51"/>
  <c r="R298" i="51"/>
  <c r="U297" i="51"/>
  <c r="T297" i="51"/>
  <c r="S297" i="51"/>
  <c r="R297" i="51"/>
  <c r="U296" i="51"/>
  <c r="T296" i="51"/>
  <c r="S296" i="51"/>
  <c r="R296" i="51"/>
  <c r="U295" i="51"/>
  <c r="T295" i="51"/>
  <c r="S295" i="51"/>
  <c r="R295" i="51"/>
  <c r="U294" i="51"/>
  <c r="T294" i="51"/>
  <c r="S294" i="51"/>
  <c r="R294" i="51"/>
  <c r="U293" i="51"/>
  <c r="T293" i="51"/>
  <c r="S293" i="51"/>
  <c r="R293" i="51"/>
  <c r="U292" i="51"/>
  <c r="T292" i="51"/>
  <c r="S292" i="51"/>
  <c r="R292" i="51"/>
  <c r="U291" i="51"/>
  <c r="T291" i="51"/>
  <c r="S291" i="51"/>
  <c r="R291" i="51"/>
  <c r="U290" i="51"/>
  <c r="T290" i="51"/>
  <c r="S290" i="51"/>
  <c r="R290" i="51"/>
  <c r="U289" i="51"/>
  <c r="T289" i="51"/>
  <c r="S289" i="51"/>
  <c r="R289" i="51"/>
  <c r="U288" i="51"/>
  <c r="T288" i="51"/>
  <c r="S288" i="51"/>
  <c r="R288" i="51"/>
  <c r="U287" i="51"/>
  <c r="T287" i="51"/>
  <c r="S287" i="51"/>
  <c r="R287" i="51"/>
  <c r="U286" i="51"/>
  <c r="T286" i="51"/>
  <c r="S286" i="51"/>
  <c r="R286" i="51"/>
  <c r="U285" i="51"/>
  <c r="T285" i="51"/>
  <c r="S285" i="51"/>
  <c r="R285" i="51"/>
  <c r="U284" i="51"/>
  <c r="T284" i="51"/>
  <c r="S284" i="51"/>
  <c r="R284" i="51"/>
  <c r="U283" i="51"/>
  <c r="T283" i="51"/>
  <c r="S283" i="51"/>
  <c r="R283" i="51"/>
  <c r="U282" i="51"/>
  <c r="T282" i="51"/>
  <c r="S282" i="51"/>
  <c r="R282" i="51"/>
  <c r="U281" i="51"/>
  <c r="T281" i="51"/>
  <c r="S281" i="51"/>
  <c r="R281" i="51"/>
  <c r="U280" i="51"/>
  <c r="T280" i="51"/>
  <c r="S280" i="51"/>
  <c r="R280" i="51"/>
  <c r="U279" i="51"/>
  <c r="T279" i="51"/>
  <c r="S279" i="51"/>
  <c r="R279" i="51"/>
  <c r="U278" i="51"/>
  <c r="T278" i="51"/>
  <c r="S278" i="51"/>
  <c r="R278" i="51"/>
  <c r="U277" i="51"/>
  <c r="T277" i="51"/>
  <c r="S277" i="51"/>
  <c r="R277" i="51"/>
  <c r="U276" i="51"/>
  <c r="T276" i="51"/>
  <c r="S276" i="51"/>
  <c r="R276" i="51"/>
  <c r="U275" i="51"/>
  <c r="T275" i="51"/>
  <c r="S275" i="51"/>
  <c r="R275" i="51"/>
  <c r="U274" i="51"/>
  <c r="T274" i="51"/>
  <c r="S274" i="51"/>
  <c r="R274" i="51"/>
  <c r="U273" i="51"/>
  <c r="T273" i="51"/>
  <c r="S273" i="51"/>
  <c r="R273" i="51"/>
  <c r="U272" i="51"/>
  <c r="T272" i="51"/>
  <c r="S272" i="51"/>
  <c r="R272" i="51"/>
  <c r="U271" i="51"/>
  <c r="T271" i="51"/>
  <c r="S271" i="51"/>
  <c r="R271" i="51"/>
  <c r="U270" i="51"/>
  <c r="T270" i="51"/>
  <c r="S270" i="51"/>
  <c r="R270" i="51"/>
  <c r="U269" i="51"/>
  <c r="T269" i="51"/>
  <c r="S269" i="51"/>
  <c r="R269" i="51"/>
  <c r="U268" i="51"/>
  <c r="T268" i="51"/>
  <c r="S268" i="51"/>
  <c r="R268" i="51"/>
  <c r="U267" i="51"/>
  <c r="T267" i="51"/>
  <c r="S267" i="51"/>
  <c r="R267" i="51"/>
  <c r="U266" i="51"/>
  <c r="T266" i="51"/>
  <c r="S266" i="51"/>
  <c r="R266" i="51"/>
  <c r="U265" i="51"/>
  <c r="T265" i="51"/>
  <c r="S265" i="51"/>
  <c r="R265" i="51"/>
  <c r="U264" i="51"/>
  <c r="T264" i="51"/>
  <c r="S264" i="51"/>
  <c r="R264" i="51"/>
  <c r="U263" i="51"/>
  <c r="T263" i="51"/>
  <c r="S263" i="51"/>
  <c r="R263" i="51"/>
  <c r="U262" i="51"/>
  <c r="T262" i="51"/>
  <c r="S262" i="51"/>
  <c r="R262" i="51"/>
  <c r="U261" i="51"/>
  <c r="T261" i="51"/>
  <c r="S261" i="51"/>
  <c r="R261" i="51"/>
  <c r="U260" i="51"/>
  <c r="T260" i="51"/>
  <c r="S260" i="51"/>
  <c r="R260" i="51"/>
  <c r="U259" i="51"/>
  <c r="T259" i="51"/>
  <c r="S259" i="51"/>
  <c r="R259" i="51"/>
  <c r="U258" i="51"/>
  <c r="T258" i="51"/>
  <c r="S258" i="51"/>
  <c r="R258" i="51"/>
  <c r="U257" i="51"/>
  <c r="T257" i="51"/>
  <c r="S257" i="51"/>
  <c r="R257" i="51"/>
  <c r="U256" i="51"/>
  <c r="T256" i="51"/>
  <c r="S256" i="51"/>
  <c r="R256" i="51"/>
  <c r="U255" i="51"/>
  <c r="T255" i="51"/>
  <c r="S255" i="51"/>
  <c r="R255" i="51"/>
  <c r="U254" i="51"/>
  <c r="T254" i="51"/>
  <c r="S254" i="51"/>
  <c r="R254" i="51"/>
  <c r="U253" i="51"/>
  <c r="T253" i="51"/>
  <c r="S253" i="51"/>
  <c r="R253" i="51"/>
  <c r="U252" i="51"/>
  <c r="T252" i="51"/>
  <c r="S252" i="51"/>
  <c r="R252" i="51"/>
  <c r="U251" i="51"/>
  <c r="T251" i="51"/>
  <c r="S251" i="51"/>
  <c r="R251" i="51"/>
  <c r="U250" i="51"/>
  <c r="T250" i="51"/>
  <c r="S250" i="51"/>
  <c r="R250" i="51"/>
  <c r="U249" i="51"/>
  <c r="T249" i="51"/>
  <c r="S249" i="51"/>
  <c r="R249" i="51"/>
  <c r="U248" i="51"/>
  <c r="T248" i="51"/>
  <c r="S248" i="51"/>
  <c r="R248" i="51"/>
  <c r="U247" i="51"/>
  <c r="T247" i="51"/>
  <c r="S247" i="51"/>
  <c r="R247" i="51"/>
  <c r="U246" i="51"/>
  <c r="T246" i="51"/>
  <c r="S246" i="51"/>
  <c r="R246" i="51"/>
  <c r="U245" i="51"/>
  <c r="T245" i="51"/>
  <c r="S245" i="51"/>
  <c r="R245" i="51"/>
  <c r="U244" i="51"/>
  <c r="T244" i="51"/>
  <c r="S244" i="51"/>
  <c r="R244" i="51"/>
  <c r="U243" i="51"/>
  <c r="T243" i="51"/>
  <c r="S243" i="51"/>
  <c r="R243" i="51"/>
  <c r="U242" i="51"/>
  <c r="T242" i="51"/>
  <c r="S242" i="51"/>
  <c r="R242" i="51"/>
  <c r="U241" i="51"/>
  <c r="T241" i="51"/>
  <c r="S241" i="51"/>
  <c r="R241" i="51"/>
  <c r="U240" i="51"/>
  <c r="T240" i="51"/>
  <c r="S240" i="51"/>
  <c r="R240" i="51"/>
  <c r="U239" i="51"/>
  <c r="T239" i="51"/>
  <c r="S239" i="51"/>
  <c r="R239" i="51"/>
  <c r="U238" i="51"/>
  <c r="T238" i="51"/>
  <c r="S238" i="51"/>
  <c r="R238" i="51"/>
  <c r="U237" i="51"/>
  <c r="T237" i="51"/>
  <c r="S237" i="51"/>
  <c r="R237" i="51"/>
  <c r="U236" i="51"/>
  <c r="T236" i="51"/>
  <c r="S236" i="51"/>
  <c r="R236" i="51"/>
  <c r="U235" i="51"/>
  <c r="T235" i="51"/>
  <c r="S235" i="51"/>
  <c r="R235" i="51"/>
  <c r="U234" i="51"/>
  <c r="T234" i="51"/>
  <c r="S234" i="51"/>
  <c r="R234" i="51"/>
  <c r="U233" i="51"/>
  <c r="T233" i="51"/>
  <c r="S233" i="51"/>
  <c r="R233" i="51"/>
  <c r="U232" i="51"/>
  <c r="T232" i="51"/>
  <c r="S232" i="51"/>
  <c r="R232" i="51"/>
  <c r="U231" i="51"/>
  <c r="T231" i="51"/>
  <c r="S231" i="51"/>
  <c r="R231" i="51"/>
  <c r="U230" i="51"/>
  <c r="T230" i="51"/>
  <c r="S230" i="51"/>
  <c r="R230" i="51"/>
  <c r="U229" i="51"/>
  <c r="T229" i="51"/>
  <c r="S229" i="51"/>
  <c r="R229" i="51"/>
  <c r="U228" i="51"/>
  <c r="T228" i="51"/>
  <c r="S228" i="51"/>
  <c r="R228" i="51"/>
  <c r="U227" i="51"/>
  <c r="T227" i="51"/>
  <c r="S227" i="51"/>
  <c r="R227" i="51"/>
  <c r="U226" i="51"/>
  <c r="T226" i="51"/>
  <c r="S226" i="51"/>
  <c r="R226" i="51"/>
  <c r="U225" i="51"/>
  <c r="T225" i="51"/>
  <c r="S225" i="51"/>
  <c r="R225" i="51"/>
  <c r="U224" i="51"/>
  <c r="T224" i="51"/>
  <c r="S224" i="51"/>
  <c r="R224" i="51"/>
  <c r="U223" i="51"/>
  <c r="T223" i="51"/>
  <c r="S223" i="51"/>
  <c r="R223" i="51"/>
  <c r="U222" i="51"/>
  <c r="T222" i="51"/>
  <c r="S222" i="51"/>
  <c r="R222" i="51"/>
  <c r="U221" i="51"/>
  <c r="T221" i="51"/>
  <c r="S221" i="51"/>
  <c r="R221" i="51"/>
  <c r="U220" i="51"/>
  <c r="T220" i="51"/>
  <c r="S220" i="51"/>
  <c r="R220" i="51"/>
  <c r="U219" i="51"/>
  <c r="T219" i="51"/>
  <c r="S219" i="51"/>
  <c r="R219" i="51"/>
  <c r="U218" i="51"/>
  <c r="T218" i="51"/>
  <c r="S218" i="51"/>
  <c r="R218" i="51"/>
  <c r="U217" i="51"/>
  <c r="T217" i="51"/>
  <c r="S217" i="51"/>
  <c r="R217" i="51"/>
  <c r="U216" i="51"/>
  <c r="T216" i="51"/>
  <c r="S216" i="51"/>
  <c r="R216" i="51"/>
  <c r="U215" i="51"/>
  <c r="T215" i="51"/>
  <c r="S215" i="51"/>
  <c r="R215" i="51"/>
  <c r="U214" i="51"/>
  <c r="T214" i="51"/>
  <c r="S214" i="51"/>
  <c r="R214" i="51"/>
  <c r="U213" i="51"/>
  <c r="T213" i="51"/>
  <c r="S213" i="51"/>
  <c r="R213" i="51"/>
  <c r="U212" i="51"/>
  <c r="T212" i="51"/>
  <c r="S212" i="51"/>
  <c r="R212" i="51"/>
  <c r="U211" i="51"/>
  <c r="T211" i="51"/>
  <c r="S211" i="51"/>
  <c r="R211" i="51"/>
  <c r="U210" i="51"/>
  <c r="T210" i="51"/>
  <c r="S210" i="51"/>
  <c r="R210" i="51"/>
  <c r="U209" i="51"/>
  <c r="T209" i="51"/>
  <c r="S209" i="51"/>
  <c r="R209" i="51"/>
  <c r="U208" i="51"/>
  <c r="T208" i="51"/>
  <c r="S208" i="51"/>
  <c r="R208" i="51"/>
  <c r="U207" i="51"/>
  <c r="T207" i="51"/>
  <c r="S207" i="51"/>
  <c r="R207" i="51"/>
  <c r="U206" i="51"/>
  <c r="T206" i="51"/>
  <c r="S206" i="51"/>
  <c r="R206" i="51"/>
  <c r="U205" i="51"/>
  <c r="T205" i="51"/>
  <c r="S205" i="51"/>
  <c r="R205" i="51"/>
  <c r="U204" i="51"/>
  <c r="T204" i="51"/>
  <c r="S204" i="51"/>
  <c r="R204" i="51"/>
  <c r="U203" i="51"/>
  <c r="T203" i="51"/>
  <c r="S203" i="51"/>
  <c r="R203" i="51"/>
  <c r="U202" i="51"/>
  <c r="T202" i="51"/>
  <c r="S202" i="51"/>
  <c r="R202" i="51"/>
  <c r="U201" i="51"/>
  <c r="T201" i="51"/>
  <c r="S201" i="51"/>
  <c r="R201" i="51"/>
  <c r="U200" i="51"/>
  <c r="T200" i="51"/>
  <c r="S200" i="51"/>
  <c r="R200" i="51"/>
  <c r="U199" i="51"/>
  <c r="T199" i="51"/>
  <c r="S199" i="51"/>
  <c r="R199" i="51"/>
  <c r="U198" i="51"/>
  <c r="T198" i="51"/>
  <c r="S198" i="51"/>
  <c r="R198" i="51"/>
  <c r="U197" i="51"/>
  <c r="T197" i="51"/>
  <c r="S197" i="51"/>
  <c r="R197" i="51"/>
  <c r="U196" i="51"/>
  <c r="T196" i="51"/>
  <c r="S196" i="51"/>
  <c r="R196" i="51"/>
  <c r="U195" i="51"/>
  <c r="T195" i="51"/>
  <c r="S195" i="51"/>
  <c r="R195" i="51"/>
  <c r="U194" i="51"/>
  <c r="T194" i="51"/>
  <c r="S194" i="51"/>
  <c r="R194" i="51"/>
  <c r="U193" i="51"/>
  <c r="T193" i="51"/>
  <c r="S193" i="51"/>
  <c r="R193" i="51"/>
  <c r="U192" i="51"/>
  <c r="T192" i="51"/>
  <c r="S192" i="51"/>
  <c r="R192" i="51"/>
  <c r="U191" i="51"/>
  <c r="T191" i="51"/>
  <c r="S191" i="51"/>
  <c r="R191" i="51"/>
  <c r="U190" i="51"/>
  <c r="T190" i="51"/>
  <c r="S190" i="51"/>
  <c r="R190" i="51"/>
  <c r="U189" i="51"/>
  <c r="T189" i="51"/>
  <c r="S189" i="51"/>
  <c r="R189" i="51"/>
  <c r="U188" i="51"/>
  <c r="T188" i="51"/>
  <c r="S188" i="51"/>
  <c r="R188" i="51"/>
  <c r="U187" i="51"/>
  <c r="T187" i="51"/>
  <c r="S187" i="51"/>
  <c r="R187" i="51"/>
  <c r="U186" i="51"/>
  <c r="T186" i="51"/>
  <c r="S186" i="51"/>
  <c r="R186" i="51"/>
  <c r="U185" i="51"/>
  <c r="T185" i="51"/>
  <c r="S185" i="51"/>
  <c r="R185" i="51"/>
  <c r="U184" i="51"/>
  <c r="T184" i="51"/>
  <c r="S184" i="51"/>
  <c r="R184" i="51"/>
  <c r="U183" i="51"/>
  <c r="T183" i="51"/>
  <c r="S183" i="51"/>
  <c r="R183" i="51"/>
  <c r="U182" i="51"/>
  <c r="T182" i="51"/>
  <c r="S182" i="51"/>
  <c r="R182" i="51"/>
  <c r="U181" i="51"/>
  <c r="T181" i="51"/>
  <c r="S181" i="51"/>
  <c r="R181" i="51"/>
  <c r="U180" i="51"/>
  <c r="T180" i="51"/>
  <c r="S180" i="51"/>
  <c r="R180" i="51"/>
  <c r="U179" i="51"/>
  <c r="T179" i="51"/>
  <c r="S179" i="51"/>
  <c r="R179" i="51"/>
  <c r="U178" i="51"/>
  <c r="T178" i="51"/>
  <c r="S178" i="51"/>
  <c r="R178" i="51"/>
  <c r="U177" i="51"/>
  <c r="T177" i="51"/>
  <c r="S177" i="51"/>
  <c r="R177" i="51"/>
  <c r="U176" i="51"/>
  <c r="T176" i="51"/>
  <c r="S176" i="51"/>
  <c r="R176" i="51"/>
  <c r="U175" i="51"/>
  <c r="T175" i="51"/>
  <c r="S175" i="51"/>
  <c r="R175" i="51"/>
  <c r="U174" i="51"/>
  <c r="T174" i="51"/>
  <c r="S174" i="51"/>
  <c r="R174" i="51"/>
  <c r="U173" i="51"/>
  <c r="T173" i="51"/>
  <c r="S173" i="51"/>
  <c r="R173" i="51"/>
  <c r="U172" i="51"/>
  <c r="T172" i="51"/>
  <c r="S172" i="51"/>
  <c r="R172" i="51"/>
  <c r="U171" i="51"/>
  <c r="T171" i="51"/>
  <c r="S171" i="51"/>
  <c r="R171" i="51"/>
  <c r="U170" i="51"/>
  <c r="T170" i="51"/>
  <c r="S170" i="51"/>
  <c r="R170" i="51"/>
  <c r="U169" i="51"/>
  <c r="T169" i="51"/>
  <c r="S169" i="51"/>
  <c r="R169" i="51"/>
  <c r="U168" i="51"/>
  <c r="T168" i="51"/>
  <c r="S168" i="51"/>
  <c r="R168" i="51"/>
  <c r="U167" i="51"/>
  <c r="T167" i="51"/>
  <c r="S167" i="51"/>
  <c r="R167" i="51"/>
  <c r="U166" i="51"/>
  <c r="T166" i="51"/>
  <c r="S166" i="51"/>
  <c r="R166" i="51"/>
  <c r="U165" i="51"/>
  <c r="T165" i="51"/>
  <c r="S165" i="51"/>
  <c r="R165" i="51"/>
  <c r="U164" i="51"/>
  <c r="T164" i="51"/>
  <c r="S164" i="51"/>
  <c r="R164" i="51"/>
  <c r="U163" i="51"/>
  <c r="T163" i="51"/>
  <c r="S163" i="51"/>
  <c r="R163" i="51"/>
  <c r="U162" i="51"/>
  <c r="T162" i="51"/>
  <c r="S162" i="51"/>
  <c r="R162" i="51"/>
  <c r="U161" i="51"/>
  <c r="T161" i="51"/>
  <c r="S161" i="51"/>
  <c r="R161" i="51"/>
  <c r="U160" i="51"/>
  <c r="T160" i="51"/>
  <c r="S160" i="51"/>
  <c r="R160" i="51"/>
  <c r="U159" i="51"/>
  <c r="T159" i="51"/>
  <c r="S159" i="51"/>
  <c r="R159" i="51"/>
  <c r="U158" i="51"/>
  <c r="T158" i="51"/>
  <c r="S158" i="51"/>
  <c r="R158" i="51"/>
  <c r="U157" i="51"/>
  <c r="T157" i="51"/>
  <c r="S157" i="51"/>
  <c r="R157" i="51"/>
  <c r="U156" i="51"/>
  <c r="T156" i="51"/>
  <c r="S156" i="51"/>
  <c r="R156" i="51"/>
  <c r="U155" i="51"/>
  <c r="T155" i="51"/>
  <c r="S155" i="51"/>
  <c r="R155" i="51"/>
  <c r="U154" i="51"/>
  <c r="T154" i="51"/>
  <c r="S154" i="51"/>
  <c r="R154" i="51"/>
  <c r="U153" i="51"/>
  <c r="T153" i="51"/>
  <c r="S153" i="51"/>
  <c r="R153" i="51"/>
  <c r="U152" i="51"/>
  <c r="T152" i="51"/>
  <c r="S152" i="51"/>
  <c r="R152" i="51"/>
  <c r="U151" i="51"/>
  <c r="T151" i="51"/>
  <c r="S151" i="51"/>
  <c r="R151" i="51"/>
  <c r="U150" i="51"/>
  <c r="T150" i="51"/>
  <c r="S150" i="51"/>
  <c r="R150" i="51"/>
  <c r="U149" i="51"/>
  <c r="T149" i="51"/>
  <c r="S149" i="51"/>
  <c r="R149" i="51"/>
  <c r="U148" i="51"/>
  <c r="T148" i="51"/>
  <c r="S148" i="51"/>
  <c r="R148" i="51"/>
  <c r="U147" i="51"/>
  <c r="T147" i="51"/>
  <c r="S147" i="51"/>
  <c r="R147" i="51"/>
  <c r="U146" i="51"/>
  <c r="T146" i="51"/>
  <c r="S146" i="51"/>
  <c r="R146" i="51"/>
  <c r="U145" i="51"/>
  <c r="T145" i="51"/>
  <c r="S145" i="51"/>
  <c r="R145" i="51"/>
  <c r="U144" i="51"/>
  <c r="T144" i="51"/>
  <c r="S144" i="51"/>
  <c r="R144" i="51"/>
  <c r="U143" i="51"/>
  <c r="T143" i="51"/>
  <c r="S143" i="51"/>
  <c r="R143" i="51"/>
  <c r="U142" i="51"/>
  <c r="T142" i="51"/>
  <c r="S142" i="51"/>
  <c r="R142" i="51"/>
  <c r="U141" i="51"/>
  <c r="T141" i="51"/>
  <c r="S141" i="51"/>
  <c r="R141" i="51"/>
  <c r="U140" i="51"/>
  <c r="T140" i="51"/>
  <c r="S140" i="51"/>
  <c r="R140" i="51"/>
  <c r="U139" i="51"/>
  <c r="T139" i="51"/>
  <c r="S139" i="51"/>
  <c r="R139" i="51"/>
  <c r="U138" i="51"/>
  <c r="T138" i="51"/>
  <c r="S138" i="51"/>
  <c r="R138" i="51"/>
  <c r="U137" i="51"/>
  <c r="T137" i="51"/>
  <c r="S137" i="51"/>
  <c r="R137" i="51"/>
  <c r="U136" i="51"/>
  <c r="T136" i="51"/>
  <c r="S136" i="51"/>
  <c r="R136" i="51"/>
  <c r="U135" i="51"/>
  <c r="T135" i="51"/>
  <c r="S135" i="51"/>
  <c r="R135" i="51"/>
  <c r="U134" i="51"/>
  <c r="T134" i="51"/>
  <c r="S134" i="51"/>
  <c r="R134" i="51"/>
  <c r="U133" i="51"/>
  <c r="T133" i="51"/>
  <c r="S133" i="51"/>
  <c r="R133" i="51"/>
  <c r="U132" i="51"/>
  <c r="T132" i="51"/>
  <c r="S132" i="51"/>
  <c r="R132" i="51"/>
  <c r="U131" i="51"/>
  <c r="T131" i="51"/>
  <c r="S131" i="51"/>
  <c r="R131" i="51"/>
  <c r="U130" i="51"/>
  <c r="T130" i="51"/>
  <c r="S130" i="51"/>
  <c r="R130" i="51"/>
  <c r="U129" i="51"/>
  <c r="T129" i="51"/>
  <c r="S129" i="51"/>
  <c r="R129" i="51"/>
  <c r="U128" i="51"/>
  <c r="T128" i="51"/>
  <c r="S128" i="51"/>
  <c r="R128" i="51"/>
  <c r="U127" i="51"/>
  <c r="T127" i="51"/>
  <c r="S127" i="51"/>
  <c r="R127" i="51"/>
  <c r="U126" i="51"/>
  <c r="T126" i="51"/>
  <c r="S126" i="51"/>
  <c r="R126" i="51"/>
  <c r="U125" i="51"/>
  <c r="T125" i="51"/>
  <c r="S125" i="51"/>
  <c r="R125" i="51"/>
  <c r="U124" i="51"/>
  <c r="T124" i="51"/>
  <c r="S124" i="51"/>
  <c r="R124" i="51"/>
  <c r="U123" i="51"/>
  <c r="T123" i="51"/>
  <c r="S123" i="51"/>
  <c r="R123" i="51"/>
  <c r="U122" i="51"/>
  <c r="T122" i="51"/>
  <c r="S122" i="51"/>
  <c r="R122" i="51"/>
  <c r="U121" i="51"/>
  <c r="T121" i="51"/>
  <c r="S121" i="51"/>
  <c r="R121" i="51"/>
  <c r="U120" i="51"/>
  <c r="T120" i="51"/>
  <c r="S120" i="51"/>
  <c r="R120" i="51"/>
  <c r="U119" i="51"/>
  <c r="T119" i="51"/>
  <c r="S119" i="51"/>
  <c r="R119" i="51"/>
  <c r="U118" i="51"/>
  <c r="T118" i="51"/>
  <c r="S118" i="51"/>
  <c r="R118" i="51"/>
  <c r="U117" i="51"/>
  <c r="T117" i="51"/>
  <c r="S117" i="51"/>
  <c r="R117" i="51"/>
  <c r="U116" i="51"/>
  <c r="T116" i="51"/>
  <c r="S116" i="51"/>
  <c r="R116" i="51"/>
  <c r="U115" i="51"/>
  <c r="T115" i="51"/>
  <c r="S115" i="51"/>
  <c r="R115" i="51"/>
  <c r="U114" i="51"/>
  <c r="T114" i="51"/>
  <c r="S114" i="51"/>
  <c r="R114" i="51"/>
  <c r="U113" i="51"/>
  <c r="T113" i="51"/>
  <c r="S113" i="51"/>
  <c r="R113" i="51"/>
  <c r="U112" i="51"/>
  <c r="T112" i="51"/>
  <c r="S112" i="51"/>
  <c r="R112" i="51"/>
  <c r="U111" i="51"/>
  <c r="T111" i="51"/>
  <c r="S111" i="51"/>
  <c r="R111" i="51"/>
  <c r="U110" i="51"/>
  <c r="T110" i="51"/>
  <c r="S110" i="51"/>
  <c r="R110" i="51"/>
  <c r="U109" i="51"/>
  <c r="T109" i="51"/>
  <c r="S109" i="51"/>
  <c r="R109" i="51"/>
  <c r="U108" i="51"/>
  <c r="T108" i="51"/>
  <c r="S108" i="51"/>
  <c r="R108" i="51"/>
  <c r="U107" i="51"/>
  <c r="T107" i="51"/>
  <c r="S107" i="51"/>
  <c r="R107" i="51"/>
  <c r="U106" i="51"/>
  <c r="T106" i="51"/>
  <c r="S106" i="51"/>
  <c r="R106" i="51"/>
  <c r="U105" i="51"/>
  <c r="T105" i="51"/>
  <c r="S105" i="51"/>
  <c r="R105" i="51"/>
  <c r="U104" i="51"/>
  <c r="T104" i="51"/>
  <c r="S104" i="51"/>
  <c r="R104" i="51"/>
  <c r="U103" i="51"/>
  <c r="T103" i="51"/>
  <c r="S103" i="51"/>
  <c r="R103" i="51"/>
  <c r="U102" i="51"/>
  <c r="T102" i="51"/>
  <c r="S102" i="51"/>
  <c r="R102" i="51"/>
  <c r="U101" i="51"/>
  <c r="T101" i="51"/>
  <c r="S101" i="51"/>
  <c r="R101" i="51"/>
  <c r="U100" i="51"/>
  <c r="T100" i="51"/>
  <c r="S100" i="51"/>
  <c r="R100" i="51"/>
  <c r="U99" i="51"/>
  <c r="T99" i="51"/>
  <c r="S99" i="51"/>
  <c r="R99" i="51"/>
  <c r="U98" i="51"/>
  <c r="T98" i="51"/>
  <c r="S98" i="51"/>
  <c r="R98" i="51"/>
  <c r="U97" i="51"/>
  <c r="T97" i="51"/>
  <c r="S97" i="51"/>
  <c r="R97" i="51"/>
  <c r="U96" i="51"/>
  <c r="T96" i="51"/>
  <c r="S96" i="51"/>
  <c r="R96" i="51"/>
  <c r="U95" i="51"/>
  <c r="T95" i="51"/>
  <c r="S95" i="51"/>
  <c r="R95" i="51"/>
  <c r="U94" i="51"/>
  <c r="T94" i="51"/>
  <c r="S94" i="51"/>
  <c r="R94" i="51"/>
  <c r="U93" i="51"/>
  <c r="T93" i="51"/>
  <c r="S93" i="51"/>
  <c r="R93" i="51"/>
  <c r="U92" i="51"/>
  <c r="T92" i="51"/>
  <c r="S92" i="51"/>
  <c r="R92" i="51"/>
  <c r="U91" i="51"/>
  <c r="T91" i="51"/>
  <c r="S91" i="51"/>
  <c r="R91" i="51"/>
  <c r="U90" i="51"/>
  <c r="T90" i="51"/>
  <c r="S90" i="51"/>
  <c r="R90" i="51"/>
  <c r="U89" i="51"/>
  <c r="T89" i="51"/>
  <c r="S89" i="51"/>
  <c r="R89" i="51"/>
  <c r="U88" i="51"/>
  <c r="T88" i="51"/>
  <c r="S88" i="51"/>
  <c r="R88" i="51"/>
  <c r="U87" i="51"/>
  <c r="T87" i="51"/>
  <c r="S87" i="51"/>
  <c r="R87" i="51"/>
  <c r="U86" i="51"/>
  <c r="T86" i="51"/>
  <c r="S86" i="51"/>
  <c r="R86" i="51"/>
  <c r="U85" i="51"/>
  <c r="T85" i="51"/>
  <c r="S85" i="51"/>
  <c r="R85" i="51"/>
  <c r="U84" i="51"/>
  <c r="T84" i="51"/>
  <c r="S84" i="51"/>
  <c r="R84" i="51"/>
  <c r="U83" i="51"/>
  <c r="T83" i="51"/>
  <c r="S83" i="51"/>
  <c r="R83" i="51"/>
  <c r="U82" i="51"/>
  <c r="T82" i="51"/>
  <c r="S82" i="51"/>
  <c r="R82" i="51"/>
  <c r="U81" i="51"/>
  <c r="T81" i="51"/>
  <c r="S81" i="51"/>
  <c r="R81" i="51"/>
  <c r="U80" i="51"/>
  <c r="T80" i="51"/>
  <c r="S80" i="51"/>
  <c r="R80" i="51"/>
  <c r="U79" i="51"/>
  <c r="T79" i="51"/>
  <c r="S79" i="51"/>
  <c r="R79" i="51"/>
  <c r="U78" i="51"/>
  <c r="T78" i="51"/>
  <c r="S78" i="51"/>
  <c r="R78" i="51"/>
  <c r="U77" i="51"/>
  <c r="T77" i="51"/>
  <c r="S77" i="51"/>
  <c r="R77" i="51"/>
  <c r="U76" i="51"/>
  <c r="T76" i="51"/>
  <c r="S76" i="51"/>
  <c r="R76" i="51"/>
  <c r="U75" i="51"/>
  <c r="T75" i="51"/>
  <c r="S75" i="51"/>
  <c r="R75" i="51"/>
  <c r="U74" i="51"/>
  <c r="T74" i="51"/>
  <c r="S74" i="51"/>
  <c r="R74" i="51"/>
  <c r="U73" i="51"/>
  <c r="T73" i="51"/>
  <c r="S73" i="51"/>
  <c r="R73" i="51"/>
  <c r="U72" i="51"/>
  <c r="T72" i="51"/>
  <c r="S72" i="51"/>
  <c r="R72" i="51"/>
  <c r="U71" i="51"/>
  <c r="T71" i="51"/>
  <c r="S71" i="51"/>
  <c r="R71" i="51"/>
  <c r="U70" i="51"/>
  <c r="T70" i="51"/>
  <c r="S70" i="51"/>
  <c r="R70" i="51"/>
  <c r="U69" i="51"/>
  <c r="T69" i="51"/>
  <c r="S69" i="51"/>
  <c r="R69" i="51"/>
  <c r="U68" i="51"/>
  <c r="T68" i="51"/>
  <c r="S68" i="51"/>
  <c r="R68" i="51"/>
  <c r="U67" i="51"/>
  <c r="T67" i="51"/>
  <c r="S67" i="51"/>
  <c r="R67" i="51"/>
  <c r="U66" i="51"/>
  <c r="T66" i="51"/>
  <c r="S66" i="51"/>
  <c r="R66" i="51"/>
  <c r="U65" i="51"/>
  <c r="T65" i="51"/>
  <c r="S65" i="51"/>
  <c r="R65" i="51"/>
  <c r="U64" i="51"/>
  <c r="T64" i="51"/>
  <c r="S64" i="51"/>
  <c r="R64" i="51"/>
  <c r="U63" i="51"/>
  <c r="T63" i="51"/>
  <c r="S63" i="51"/>
  <c r="R63" i="51"/>
  <c r="U62" i="51"/>
  <c r="T62" i="51"/>
  <c r="S62" i="51"/>
  <c r="R62" i="51"/>
  <c r="U61" i="51"/>
  <c r="T61" i="51"/>
  <c r="S61" i="51"/>
  <c r="R61" i="51"/>
  <c r="U60" i="51"/>
  <c r="T60" i="51"/>
  <c r="S60" i="51"/>
  <c r="R60" i="51"/>
  <c r="U59" i="51"/>
  <c r="T59" i="51"/>
  <c r="S59" i="51"/>
  <c r="R59" i="51"/>
  <c r="U58" i="51"/>
  <c r="T58" i="51"/>
  <c r="S58" i="51"/>
  <c r="R58" i="51"/>
  <c r="U57" i="51"/>
  <c r="T57" i="51"/>
  <c r="S57" i="51"/>
  <c r="R57" i="51"/>
  <c r="U56" i="51"/>
  <c r="T56" i="51"/>
  <c r="S56" i="51"/>
  <c r="R56" i="51"/>
  <c r="U55" i="51"/>
  <c r="T55" i="51"/>
  <c r="S55" i="51"/>
  <c r="R55" i="51"/>
  <c r="U54" i="51"/>
  <c r="T54" i="51"/>
  <c r="S54" i="51"/>
  <c r="R54" i="51"/>
  <c r="U53" i="51"/>
  <c r="T53" i="51"/>
  <c r="S53" i="51"/>
  <c r="R53" i="51"/>
  <c r="U52" i="51"/>
  <c r="T52" i="51"/>
  <c r="S52" i="51"/>
  <c r="R52" i="51"/>
  <c r="U51" i="51"/>
  <c r="T51" i="51"/>
  <c r="S51" i="51"/>
  <c r="R51" i="51"/>
  <c r="U50" i="51"/>
  <c r="T50" i="51"/>
  <c r="S50" i="51"/>
  <c r="R50" i="51"/>
  <c r="U49" i="51"/>
  <c r="T49" i="51"/>
  <c r="S49" i="51"/>
  <c r="R49" i="51"/>
  <c r="U48" i="51"/>
  <c r="T48" i="51"/>
  <c r="S48" i="51"/>
  <c r="R48" i="51"/>
  <c r="U47" i="51"/>
  <c r="T47" i="51"/>
  <c r="S47" i="51"/>
  <c r="R47" i="51"/>
  <c r="U46" i="51"/>
  <c r="T46" i="51"/>
  <c r="S46" i="51"/>
  <c r="R46" i="51"/>
  <c r="U45" i="51"/>
  <c r="T45" i="51"/>
  <c r="S45" i="51"/>
  <c r="R45" i="51"/>
  <c r="U44" i="51"/>
  <c r="T44" i="51"/>
  <c r="S44" i="51"/>
  <c r="R44" i="51"/>
  <c r="U43" i="51"/>
  <c r="T43" i="51"/>
  <c r="S43" i="51"/>
  <c r="R43" i="51"/>
  <c r="U42" i="51"/>
  <c r="T42" i="51"/>
  <c r="S42" i="51"/>
  <c r="R42" i="51"/>
  <c r="U41" i="51"/>
  <c r="T41" i="51"/>
  <c r="S41" i="51"/>
  <c r="R41" i="51"/>
  <c r="U40" i="51"/>
  <c r="T40" i="51"/>
  <c r="S40" i="51"/>
  <c r="R40" i="51"/>
  <c r="U39" i="51"/>
  <c r="T39" i="51"/>
  <c r="S39" i="51"/>
  <c r="R39" i="51"/>
  <c r="U38" i="51"/>
  <c r="T38" i="51"/>
  <c r="S38" i="51"/>
  <c r="R38" i="51"/>
  <c r="U37" i="51"/>
  <c r="T37" i="51"/>
  <c r="S37" i="51"/>
  <c r="R37" i="51"/>
  <c r="U36" i="51"/>
  <c r="T36" i="51"/>
  <c r="S36" i="51"/>
  <c r="R36" i="51"/>
  <c r="U35" i="51"/>
  <c r="T35" i="51"/>
  <c r="S35" i="51"/>
  <c r="R35" i="51"/>
  <c r="U34" i="51"/>
  <c r="T34" i="51"/>
  <c r="S34" i="51"/>
  <c r="R34" i="51"/>
  <c r="U33" i="51"/>
  <c r="T33" i="51"/>
  <c r="S33" i="51"/>
  <c r="R33" i="51"/>
  <c r="U32" i="51"/>
  <c r="T32" i="51"/>
  <c r="S32" i="51"/>
  <c r="R32" i="51"/>
  <c r="U31" i="51"/>
  <c r="T31" i="51"/>
  <c r="S31" i="51"/>
  <c r="R31" i="51"/>
  <c r="U30" i="51"/>
  <c r="T30" i="51"/>
  <c r="S30" i="51"/>
  <c r="R30" i="51"/>
  <c r="U29" i="51"/>
  <c r="T29" i="51"/>
  <c r="S29" i="51"/>
  <c r="R29" i="51"/>
  <c r="U28" i="51"/>
  <c r="T28" i="51"/>
  <c r="S28" i="51"/>
  <c r="R28" i="51"/>
  <c r="U27" i="51"/>
  <c r="T27" i="51"/>
  <c r="S27" i="51"/>
  <c r="R27" i="51"/>
  <c r="U26" i="51"/>
  <c r="T26" i="51"/>
  <c r="S26" i="51"/>
  <c r="R26" i="51"/>
  <c r="U25" i="51"/>
  <c r="T25" i="51"/>
  <c r="S25" i="51"/>
  <c r="R25" i="51"/>
  <c r="U24" i="51"/>
  <c r="T24" i="51"/>
  <c r="S24" i="51"/>
  <c r="R24" i="51"/>
  <c r="U23" i="51"/>
  <c r="T23" i="51"/>
  <c r="S23" i="51"/>
  <c r="R23" i="51"/>
  <c r="U22" i="51"/>
  <c r="T22" i="51"/>
  <c r="S22" i="51"/>
  <c r="R22" i="51"/>
  <c r="U21" i="51"/>
  <c r="T21" i="51"/>
  <c r="S21" i="51"/>
  <c r="R21" i="51"/>
  <c r="U20" i="51"/>
  <c r="T20" i="51"/>
  <c r="S20" i="51"/>
  <c r="R20" i="51"/>
  <c r="U19" i="51"/>
  <c r="T19" i="51"/>
  <c r="S19" i="51"/>
  <c r="R19" i="51"/>
  <c r="U18" i="51"/>
  <c r="T18" i="51"/>
  <c r="S18" i="51"/>
  <c r="R18" i="51"/>
  <c r="U17" i="51"/>
  <c r="T17" i="51"/>
  <c r="S17" i="51"/>
  <c r="R17" i="51"/>
  <c r="U16" i="51"/>
  <c r="T16" i="51"/>
  <c r="S16" i="51"/>
  <c r="R16" i="51"/>
  <c r="U15" i="51"/>
  <c r="T15" i="51"/>
  <c r="S15" i="51"/>
  <c r="R15" i="51"/>
  <c r="U14" i="51"/>
  <c r="T14" i="51"/>
  <c r="S14" i="51"/>
  <c r="R14" i="51"/>
  <c r="U13" i="51"/>
  <c r="T13" i="51"/>
  <c r="S13" i="51"/>
  <c r="R13" i="51"/>
  <c r="U12" i="51"/>
  <c r="T12" i="51"/>
  <c r="S12" i="51"/>
  <c r="R12" i="51"/>
  <c r="U11" i="51"/>
  <c r="T11" i="51"/>
  <c r="S11" i="51"/>
  <c r="R11" i="51"/>
  <c r="U10" i="51"/>
  <c r="T10" i="51"/>
  <c r="S10" i="51"/>
  <c r="R10" i="51"/>
  <c r="U9" i="51"/>
  <c r="T9" i="51"/>
  <c r="S9" i="51"/>
  <c r="R9" i="51"/>
  <c r="U8" i="51"/>
  <c r="T8" i="51"/>
  <c r="S8" i="51"/>
  <c r="R8" i="51"/>
  <c r="U7" i="51"/>
  <c r="T7" i="51"/>
  <c r="S7" i="51"/>
  <c r="R7" i="51"/>
  <c r="U6" i="51"/>
  <c r="T6" i="51"/>
  <c r="S6" i="51"/>
  <c r="R6" i="51"/>
  <c r="U5" i="51"/>
  <c r="T5" i="51"/>
  <c r="S5" i="51"/>
  <c r="R5" i="51"/>
  <c r="U4" i="51"/>
  <c r="T4" i="51"/>
  <c r="S4" i="51"/>
  <c r="R4" i="51"/>
  <c r="U3" i="51"/>
  <c r="T3" i="51"/>
  <c r="G8" i="55" s="1"/>
  <c r="S3" i="51"/>
  <c r="R3" i="51"/>
  <c r="R2" i="51"/>
  <c r="I8" i="55" l="1"/>
  <c r="B3" i="56"/>
  <c r="C4" i="56"/>
  <c r="D5" i="56"/>
  <c r="B7" i="56"/>
  <c r="C8" i="56"/>
  <c r="D9" i="56"/>
  <c r="B11" i="56"/>
  <c r="C12" i="56"/>
  <c r="D13" i="56"/>
  <c r="B15" i="56"/>
  <c r="C16" i="56"/>
  <c r="C3" i="56"/>
  <c r="D4" i="56"/>
  <c r="B6" i="56"/>
  <c r="C7" i="56"/>
  <c r="D8" i="56"/>
  <c r="B10" i="56"/>
  <c r="D12" i="56"/>
  <c r="C15" i="56"/>
  <c r="D3" i="56"/>
  <c r="B5" i="56"/>
  <c r="C6" i="56"/>
  <c r="D7" i="56"/>
  <c r="B9" i="56"/>
  <c r="C10" i="56"/>
  <c r="D11" i="56"/>
  <c r="B13" i="56"/>
  <c r="C14" i="56"/>
  <c r="D15" i="56"/>
  <c r="B4" i="56"/>
  <c r="C5" i="56"/>
  <c r="E5" i="56" s="1"/>
  <c r="D6" i="56"/>
  <c r="B8" i="56"/>
  <c r="C9" i="56"/>
  <c r="E9" i="56" s="1"/>
  <c r="D10" i="56"/>
  <c r="B12" i="56"/>
  <c r="C13" i="56"/>
  <c r="E13" i="56" s="1"/>
  <c r="D14" i="56"/>
  <c r="B16" i="56"/>
  <c r="C11" i="56"/>
  <c r="B14" i="56"/>
  <c r="D16" i="56"/>
  <c r="U2" i="51"/>
  <c r="D2" i="56" s="1"/>
  <c r="T2" i="51"/>
  <c r="C2" i="56" s="1"/>
  <c r="S2" i="51"/>
  <c r="F505" i="55"/>
  <c r="P505" i="55" s="1"/>
  <c r="F504" i="55"/>
  <c r="F498" i="55"/>
  <c r="P498" i="55" s="1"/>
  <c r="F487" i="55"/>
  <c r="P487" i="55" s="1"/>
  <c r="F426" i="55"/>
  <c r="F189" i="55"/>
  <c r="P189" i="55" s="1"/>
  <c r="F80" i="55"/>
  <c r="P80" i="55" s="1"/>
  <c r="I504" i="55"/>
  <c r="I426" i="55"/>
  <c r="I325" i="55"/>
  <c r="I316" i="55"/>
  <c r="I307" i="55"/>
  <c r="I80" i="55"/>
  <c r="P426" i="55" l="1"/>
  <c r="E11" i="56"/>
  <c r="E14" i="56"/>
  <c r="E12" i="56"/>
  <c r="E10" i="56"/>
  <c r="E3" i="56"/>
  <c r="E15" i="56"/>
  <c r="E7" i="56"/>
  <c r="E16" i="56"/>
  <c r="E6" i="56"/>
  <c r="E4" i="56"/>
  <c r="E8" i="56"/>
  <c r="F8" i="55"/>
  <c r="B2" i="56"/>
  <c r="F33" i="54"/>
  <c r="F28" i="54" l="1"/>
  <c r="E28" i="54"/>
  <c r="F27" i="54"/>
  <c r="M27" i="54" s="1"/>
  <c r="F26" i="54"/>
  <c r="M26" i="54" s="1"/>
  <c r="M25" i="54"/>
  <c r="G25" i="54"/>
  <c r="G33" i="54"/>
  <c r="F21" i="54"/>
  <c r="E21" i="54"/>
  <c r="F20" i="54"/>
  <c r="G20" i="54" s="1"/>
  <c r="F19" i="54"/>
  <c r="M19" i="54" s="1"/>
  <c r="M18" i="54"/>
  <c r="G18" i="54"/>
  <c r="F14" i="54"/>
  <c r="F13" i="54"/>
  <c r="G13" i="54" s="1"/>
  <c r="F12" i="54"/>
  <c r="M12" i="54" s="1"/>
  <c r="M20" i="54" l="1"/>
  <c r="M22" i="54" s="1"/>
  <c r="M33" i="54"/>
  <c r="N33" i="54" s="1"/>
  <c r="M29" i="54"/>
  <c r="G26" i="54"/>
  <c r="N25" i="54"/>
  <c r="S25" i="54" s="1"/>
  <c r="G27" i="54"/>
  <c r="V33" i="54"/>
  <c r="G19" i="54"/>
  <c r="N18" i="54"/>
  <c r="S18" i="54" s="1"/>
  <c r="V13" i="54"/>
  <c r="G12" i="54"/>
  <c r="M13" i="54"/>
  <c r="N13" i="54" s="1"/>
  <c r="J27" i="9"/>
  <c r="H27" i="9"/>
  <c r="F27" i="9"/>
  <c r="J28" i="55"/>
  <c r="D28" i="55"/>
  <c r="C28" i="55"/>
  <c r="O13" i="54" l="1"/>
  <c r="P13" i="54" s="1"/>
  <c r="Q13" i="54" s="1"/>
  <c r="T13" i="54" s="1"/>
  <c r="W13" i="54" s="1"/>
  <c r="S13" i="54"/>
  <c r="O33" i="54"/>
  <c r="P33" i="54" s="1"/>
  <c r="Q33" i="54" s="1"/>
  <c r="T33" i="54" s="1"/>
  <c r="W33" i="54" s="1"/>
  <c r="S33" i="54"/>
  <c r="N20" i="54"/>
  <c r="N26" i="54"/>
  <c r="O25" i="54"/>
  <c r="N27" i="54"/>
  <c r="G29" i="54"/>
  <c r="M30" i="54" s="1"/>
  <c r="O18" i="54"/>
  <c r="G22" i="54"/>
  <c r="M23" i="54" s="1"/>
  <c r="N19" i="54"/>
  <c r="N12" i="54"/>
  <c r="V12" i="54"/>
  <c r="J108" i="55"/>
  <c r="D108" i="55"/>
  <c r="C108" i="55"/>
  <c r="J107" i="55"/>
  <c r="D107" i="55"/>
  <c r="C107" i="55"/>
  <c r="O20" i="54" l="1"/>
  <c r="P20" i="54" s="1"/>
  <c r="Q20" i="54" s="1"/>
  <c r="T20" i="54" s="1"/>
  <c r="S20" i="54"/>
  <c r="O19" i="54"/>
  <c r="P19" i="54" s="1"/>
  <c r="Q19" i="54" s="1"/>
  <c r="T19" i="54" s="1"/>
  <c r="S19" i="54"/>
  <c r="O12" i="54"/>
  <c r="P12" i="54" s="1"/>
  <c r="Q12" i="54" s="1"/>
  <c r="T12" i="54" s="1"/>
  <c r="W12" i="54" s="1"/>
  <c r="S12" i="54"/>
  <c r="O27" i="54"/>
  <c r="P27" i="54" s="1"/>
  <c r="Q27" i="54" s="1"/>
  <c r="T27" i="54" s="1"/>
  <c r="S27" i="54"/>
  <c r="S28" i="54" s="1"/>
  <c r="T28" i="54" s="1"/>
  <c r="O26" i="54"/>
  <c r="P26" i="54" s="1"/>
  <c r="Q26" i="54" s="1"/>
  <c r="T26" i="54" s="1"/>
  <c r="S26" i="54"/>
  <c r="N28" i="54"/>
  <c r="P25" i="54"/>
  <c r="Q25" i="54" s="1"/>
  <c r="T25" i="54" s="1"/>
  <c r="N21" i="54"/>
  <c r="P18" i="54"/>
  <c r="Q18" i="54" s="1"/>
  <c r="T18" i="54" s="1"/>
  <c r="E106" i="55"/>
  <c r="S21" i="54" l="1"/>
  <c r="T21" i="54" s="1"/>
  <c r="T22" i="54" s="1"/>
  <c r="T29" i="54"/>
  <c r="D3" i="55" l="1"/>
  <c r="D1" i="55"/>
  <c r="D641" i="55"/>
  <c r="C641" i="55"/>
  <c r="J640" i="55"/>
  <c r="D640" i="55"/>
  <c r="C640" i="55"/>
  <c r="D639" i="55"/>
  <c r="C639" i="55"/>
  <c r="D638" i="55"/>
  <c r="C638" i="55"/>
  <c r="D635" i="55"/>
  <c r="C635" i="55"/>
  <c r="D634" i="55"/>
  <c r="C634" i="55"/>
  <c r="D633" i="55"/>
  <c r="C633" i="55"/>
  <c r="J632" i="55"/>
  <c r="D632" i="55"/>
  <c r="C632" i="55"/>
  <c r="D631" i="55"/>
  <c r="C631" i="55"/>
  <c r="D630" i="55"/>
  <c r="C630" i="55"/>
  <c r="D629" i="55"/>
  <c r="C629" i="55"/>
  <c r="J628" i="55"/>
  <c r="D628" i="55"/>
  <c r="C628" i="55"/>
  <c r="D627" i="55"/>
  <c r="C627" i="55"/>
  <c r="D626" i="55"/>
  <c r="C626" i="55"/>
  <c r="D625" i="55"/>
  <c r="C625" i="55"/>
  <c r="D624" i="55"/>
  <c r="C624" i="55"/>
  <c r="D623" i="55"/>
  <c r="C623" i="55"/>
  <c r="D622" i="55"/>
  <c r="C622" i="55"/>
  <c r="D621" i="55"/>
  <c r="C621" i="55"/>
  <c r="J620" i="55"/>
  <c r="D620" i="55"/>
  <c r="C620" i="55"/>
  <c r="D617" i="55"/>
  <c r="C617" i="55"/>
  <c r="D616" i="55"/>
  <c r="C616" i="55"/>
  <c r="D615" i="55"/>
  <c r="C615" i="55"/>
  <c r="J614" i="55"/>
  <c r="D614" i="55"/>
  <c r="C614" i="55"/>
  <c r="D613" i="55"/>
  <c r="C613" i="55"/>
  <c r="D612" i="55"/>
  <c r="C612" i="55"/>
  <c r="D611" i="55"/>
  <c r="C611" i="55"/>
  <c r="J610" i="55"/>
  <c r="D610" i="55"/>
  <c r="C610" i="55"/>
  <c r="J609" i="55"/>
  <c r="D609" i="55"/>
  <c r="C609" i="55"/>
  <c r="J608" i="55"/>
  <c r="D608" i="55"/>
  <c r="C608" i="55"/>
  <c r="D605" i="55"/>
  <c r="C605" i="55"/>
  <c r="D604" i="55"/>
  <c r="C604" i="55"/>
  <c r="J603" i="55"/>
  <c r="D603" i="55"/>
  <c r="C603" i="55"/>
  <c r="J602" i="55"/>
  <c r="D602" i="55"/>
  <c r="C602" i="55"/>
  <c r="D601" i="55"/>
  <c r="C601" i="55"/>
  <c r="D600" i="55"/>
  <c r="C600" i="55"/>
  <c r="D599" i="55"/>
  <c r="C599" i="55"/>
  <c r="J598" i="55"/>
  <c r="D598" i="55"/>
  <c r="C598" i="55"/>
  <c r="D597" i="55"/>
  <c r="C597" i="55"/>
  <c r="D596" i="55"/>
  <c r="C596" i="55"/>
  <c r="J595" i="55"/>
  <c r="D595" i="55"/>
  <c r="C595" i="55"/>
  <c r="J594" i="55"/>
  <c r="D594" i="55"/>
  <c r="C594" i="55"/>
  <c r="D593" i="55"/>
  <c r="C593" i="55"/>
  <c r="D592" i="55"/>
  <c r="C592" i="55"/>
  <c r="D591" i="55"/>
  <c r="C591" i="55"/>
  <c r="D588" i="55"/>
  <c r="C588" i="55"/>
  <c r="D587" i="55"/>
  <c r="C587" i="55"/>
  <c r="D586" i="55"/>
  <c r="C586" i="55"/>
  <c r="J585" i="55"/>
  <c r="D585" i="55"/>
  <c r="C585" i="55"/>
  <c r="J584" i="55"/>
  <c r="D584" i="55"/>
  <c r="C584" i="55"/>
  <c r="D583" i="55"/>
  <c r="C583" i="55"/>
  <c r="D582" i="55"/>
  <c r="C582" i="55"/>
  <c r="D581" i="55"/>
  <c r="C581" i="55"/>
  <c r="J580" i="55"/>
  <c r="D580" i="55"/>
  <c r="C580" i="55"/>
  <c r="D579" i="55"/>
  <c r="C579" i="55"/>
  <c r="D578" i="55"/>
  <c r="C578" i="55"/>
  <c r="J577" i="55"/>
  <c r="D577" i="55"/>
  <c r="C577" i="55"/>
  <c r="D576" i="55"/>
  <c r="C576" i="55"/>
  <c r="D575" i="55"/>
  <c r="C575" i="55"/>
  <c r="D572" i="55"/>
  <c r="C572" i="55"/>
  <c r="J571" i="55"/>
  <c r="D571" i="55"/>
  <c r="C571" i="55"/>
  <c r="J570" i="55"/>
  <c r="D570" i="55"/>
  <c r="C570" i="55"/>
  <c r="D567" i="55"/>
  <c r="C567" i="55"/>
  <c r="D566" i="55"/>
  <c r="C566" i="55"/>
  <c r="J565" i="55"/>
  <c r="D565" i="55"/>
  <c r="C565" i="55"/>
  <c r="J564" i="55"/>
  <c r="D564" i="55"/>
  <c r="C564" i="55"/>
  <c r="D561" i="55"/>
  <c r="C561" i="55"/>
  <c r="D560" i="55"/>
  <c r="C560" i="55"/>
  <c r="J559" i="55"/>
  <c r="D559" i="55"/>
  <c r="C559" i="55"/>
  <c r="J558" i="55"/>
  <c r="D558" i="55"/>
  <c r="C558" i="55"/>
  <c r="D555" i="55"/>
  <c r="C555" i="55"/>
  <c r="D554" i="55"/>
  <c r="C554" i="55"/>
  <c r="J553" i="55"/>
  <c r="D553" i="55"/>
  <c r="C553" i="55"/>
  <c r="J552" i="55"/>
  <c r="D552" i="55"/>
  <c r="C552" i="55"/>
  <c r="D551" i="55"/>
  <c r="C551" i="55"/>
  <c r="J550" i="55"/>
  <c r="D550" i="55"/>
  <c r="C550" i="55"/>
  <c r="D549" i="55"/>
  <c r="C549" i="55"/>
  <c r="J546" i="55"/>
  <c r="D546" i="55"/>
  <c r="C546" i="55"/>
  <c r="D545" i="55"/>
  <c r="C545" i="55"/>
  <c r="J544" i="55"/>
  <c r="D544" i="55"/>
  <c r="C544" i="55"/>
  <c r="J543" i="55"/>
  <c r="D543" i="55"/>
  <c r="C543" i="55"/>
  <c r="D542" i="55"/>
  <c r="C542" i="55"/>
  <c r="D541" i="55"/>
  <c r="C541" i="55"/>
  <c r="J540" i="55"/>
  <c r="D540" i="55"/>
  <c r="C540" i="55"/>
  <c r="J539" i="55"/>
  <c r="D539" i="55"/>
  <c r="C539" i="55"/>
  <c r="D538" i="55"/>
  <c r="C538" i="55"/>
  <c r="D537" i="55"/>
  <c r="C537" i="55"/>
  <c r="J536" i="55"/>
  <c r="D536" i="55"/>
  <c r="C536" i="55"/>
  <c r="J535" i="55"/>
  <c r="D535" i="55"/>
  <c r="C535" i="55"/>
  <c r="D534" i="55"/>
  <c r="C534" i="55"/>
  <c r="D531" i="55"/>
  <c r="C531" i="55"/>
  <c r="D528" i="55"/>
  <c r="C528" i="55"/>
  <c r="E524" i="55"/>
  <c r="D525" i="55"/>
  <c r="C525" i="55"/>
  <c r="J522" i="55"/>
  <c r="D522" i="55"/>
  <c r="C522" i="55"/>
  <c r="D519" i="55"/>
  <c r="C519" i="55"/>
  <c r="J518" i="55"/>
  <c r="D518" i="55"/>
  <c r="C518" i="55"/>
  <c r="J517" i="55"/>
  <c r="D517" i="55"/>
  <c r="C517" i="55"/>
  <c r="D516" i="55"/>
  <c r="C516" i="55"/>
  <c r="D515" i="55"/>
  <c r="C515" i="55"/>
  <c r="J514" i="55"/>
  <c r="D514" i="55"/>
  <c r="C514" i="55"/>
  <c r="J513" i="55"/>
  <c r="D513" i="55"/>
  <c r="C513" i="55"/>
  <c r="D512" i="55"/>
  <c r="C512" i="55"/>
  <c r="D511" i="55"/>
  <c r="C511" i="55"/>
  <c r="J510" i="55"/>
  <c r="D510" i="55"/>
  <c r="C510" i="55"/>
  <c r="J507" i="55"/>
  <c r="D507" i="55"/>
  <c r="C507" i="55"/>
  <c r="D506" i="55"/>
  <c r="C506" i="55"/>
  <c r="D505" i="55"/>
  <c r="C505" i="55"/>
  <c r="J502" i="55"/>
  <c r="D502" i="55"/>
  <c r="C502" i="55"/>
  <c r="D501" i="55"/>
  <c r="C501" i="55"/>
  <c r="J500" i="55"/>
  <c r="D500" i="55"/>
  <c r="C500" i="55"/>
  <c r="D499" i="55"/>
  <c r="C499" i="55"/>
  <c r="J498" i="55"/>
  <c r="D498" i="55"/>
  <c r="C498" i="55"/>
  <c r="D495" i="55"/>
  <c r="C495" i="55"/>
  <c r="D494" i="55"/>
  <c r="C494" i="55"/>
  <c r="D493" i="55"/>
  <c r="C493" i="55"/>
  <c r="D492" i="55"/>
  <c r="C492" i="55"/>
  <c r="D489" i="55"/>
  <c r="C489" i="55"/>
  <c r="D488" i="55"/>
  <c r="C488" i="55"/>
  <c r="D487" i="55"/>
  <c r="C487" i="55"/>
  <c r="D484" i="55"/>
  <c r="C484" i="55"/>
  <c r="J483" i="55"/>
  <c r="D483" i="55"/>
  <c r="C483" i="55"/>
  <c r="J482" i="55"/>
  <c r="D482" i="55"/>
  <c r="C482" i="55"/>
  <c r="D481" i="55"/>
  <c r="C481" i="55"/>
  <c r="J480" i="55"/>
  <c r="D480" i="55"/>
  <c r="C480" i="55"/>
  <c r="J479" i="55"/>
  <c r="D479" i="55"/>
  <c r="C479" i="55"/>
  <c r="J478" i="55"/>
  <c r="D478" i="55"/>
  <c r="C478" i="55"/>
  <c r="D477" i="55"/>
  <c r="C477" i="55"/>
  <c r="J476" i="55"/>
  <c r="D476" i="55"/>
  <c r="C476" i="55"/>
  <c r="J475" i="55"/>
  <c r="D475" i="55"/>
  <c r="C475" i="55"/>
  <c r="J474" i="55"/>
  <c r="D474" i="55"/>
  <c r="C474" i="55"/>
  <c r="D471" i="55"/>
  <c r="C471" i="55"/>
  <c r="E467" i="55"/>
  <c r="D468" i="55"/>
  <c r="C468" i="55"/>
  <c r="D465" i="55"/>
  <c r="C465" i="55"/>
  <c r="J462" i="55"/>
  <c r="D462" i="55"/>
  <c r="C462" i="55"/>
  <c r="D459" i="55"/>
  <c r="C459" i="55"/>
  <c r="D458" i="55"/>
  <c r="C458" i="55"/>
  <c r="J455" i="55"/>
  <c r="D455" i="55"/>
  <c r="C455" i="55"/>
  <c r="J454" i="55"/>
  <c r="D454" i="55"/>
  <c r="C454" i="55"/>
  <c r="D453" i="55"/>
  <c r="C453" i="55"/>
  <c r="J452" i="55"/>
  <c r="D452" i="55"/>
  <c r="C452" i="55"/>
  <c r="J451" i="55"/>
  <c r="D451" i="55"/>
  <c r="C451" i="55"/>
  <c r="J448" i="55"/>
  <c r="D448" i="55"/>
  <c r="C448" i="55"/>
  <c r="D447" i="55"/>
  <c r="C447" i="55"/>
  <c r="J446" i="55"/>
  <c r="D446" i="55"/>
  <c r="C446" i="55"/>
  <c r="J445" i="55"/>
  <c r="D445" i="55"/>
  <c r="C445" i="55"/>
  <c r="J444" i="55"/>
  <c r="D444" i="55"/>
  <c r="C444" i="55"/>
  <c r="D441" i="55"/>
  <c r="C441" i="55"/>
  <c r="J440" i="55"/>
  <c r="D440" i="55"/>
  <c r="C440" i="55"/>
  <c r="J439" i="55"/>
  <c r="D439" i="55"/>
  <c r="C439" i="55"/>
  <c r="J438" i="55"/>
  <c r="D438" i="55"/>
  <c r="C438" i="55"/>
  <c r="D437" i="55"/>
  <c r="C437" i="55"/>
  <c r="J436" i="55"/>
  <c r="D436" i="55"/>
  <c r="C436" i="55"/>
  <c r="J435" i="55"/>
  <c r="D435" i="55"/>
  <c r="C435" i="55"/>
  <c r="D434" i="55"/>
  <c r="C434" i="55"/>
  <c r="D433" i="55"/>
  <c r="C433" i="55"/>
  <c r="J432" i="55"/>
  <c r="D432" i="55"/>
  <c r="C432" i="55"/>
  <c r="J429" i="55"/>
  <c r="D429" i="55"/>
  <c r="C429" i="55"/>
  <c r="J428" i="55"/>
  <c r="D428" i="55"/>
  <c r="C428" i="55"/>
  <c r="D427" i="55"/>
  <c r="C427" i="55"/>
  <c r="D426" i="55"/>
  <c r="C426" i="55"/>
  <c r="D425" i="55"/>
  <c r="C425" i="55"/>
  <c r="D422" i="55"/>
  <c r="C422" i="55"/>
  <c r="D421" i="55"/>
  <c r="C421" i="55"/>
  <c r="D420" i="55"/>
  <c r="C420" i="55"/>
  <c r="D419" i="55"/>
  <c r="C419" i="55"/>
  <c r="J418" i="55"/>
  <c r="D418" i="55"/>
  <c r="C418" i="55"/>
  <c r="D417" i="55"/>
  <c r="C417" i="55"/>
  <c r="D416" i="55"/>
  <c r="C416" i="55"/>
  <c r="D415" i="55"/>
  <c r="C415" i="55"/>
  <c r="J414" i="55"/>
  <c r="D414" i="55"/>
  <c r="C414" i="55"/>
  <c r="D413" i="55"/>
  <c r="C413" i="55"/>
  <c r="D412" i="55"/>
  <c r="C412" i="55"/>
  <c r="D411" i="55"/>
  <c r="C411" i="55"/>
  <c r="J410" i="55"/>
  <c r="D410" i="55"/>
  <c r="C410" i="55"/>
  <c r="D407" i="55"/>
  <c r="C407" i="55"/>
  <c r="D406" i="55"/>
  <c r="C406" i="55"/>
  <c r="D405" i="55"/>
  <c r="C405" i="55"/>
  <c r="J404" i="55"/>
  <c r="D404" i="55"/>
  <c r="C404" i="55"/>
  <c r="D403" i="55"/>
  <c r="C403" i="55"/>
  <c r="D400" i="55"/>
  <c r="C400" i="55"/>
  <c r="J397" i="55"/>
  <c r="D397" i="55"/>
  <c r="C397" i="55"/>
  <c r="J396" i="55"/>
  <c r="D396" i="55"/>
  <c r="C396" i="55"/>
  <c r="D395" i="55"/>
  <c r="C395" i="55"/>
  <c r="D394" i="55"/>
  <c r="C394" i="55"/>
  <c r="D391" i="55"/>
  <c r="C391" i="55"/>
  <c r="D390" i="55"/>
  <c r="C390" i="55"/>
  <c r="D389" i="55"/>
  <c r="C389" i="55"/>
  <c r="D388" i="55"/>
  <c r="C388" i="55"/>
  <c r="J387" i="55"/>
  <c r="D387" i="55"/>
  <c r="C387" i="55"/>
  <c r="J386" i="55"/>
  <c r="D386" i="55"/>
  <c r="C386" i="55"/>
  <c r="D385" i="55"/>
  <c r="C385" i="55"/>
  <c r="D384" i="55"/>
  <c r="C384" i="55"/>
  <c r="J381" i="55"/>
  <c r="D381" i="55"/>
  <c r="C381" i="55"/>
  <c r="J380" i="55"/>
  <c r="D380" i="55"/>
  <c r="C380" i="55"/>
  <c r="D379" i="55"/>
  <c r="C379" i="55"/>
  <c r="J378" i="55"/>
  <c r="D378" i="55"/>
  <c r="C378" i="55"/>
  <c r="J377" i="55"/>
  <c r="D377" i="55"/>
  <c r="C377" i="55"/>
  <c r="D374" i="55"/>
  <c r="C374" i="55"/>
  <c r="D373" i="55"/>
  <c r="C373" i="55"/>
  <c r="J372" i="55"/>
  <c r="D372" i="55"/>
  <c r="C372" i="55"/>
  <c r="J369" i="55"/>
  <c r="D369" i="55"/>
  <c r="C369" i="55"/>
  <c r="J368" i="55"/>
  <c r="D368" i="55"/>
  <c r="C368" i="55"/>
  <c r="D367" i="55"/>
  <c r="C367" i="55"/>
  <c r="J366" i="55"/>
  <c r="D366" i="55"/>
  <c r="C366" i="55"/>
  <c r="J365" i="55"/>
  <c r="D365" i="55"/>
  <c r="C365" i="55"/>
  <c r="D364" i="55"/>
  <c r="C364" i="55"/>
  <c r="D363" i="55"/>
  <c r="C363" i="55"/>
  <c r="J362" i="55"/>
  <c r="D362" i="55"/>
  <c r="C362" i="55"/>
  <c r="D361" i="55"/>
  <c r="C361" i="55"/>
  <c r="J360" i="55"/>
  <c r="D360" i="55"/>
  <c r="C360" i="55"/>
  <c r="D357" i="55"/>
  <c r="C357" i="55"/>
  <c r="J356" i="55"/>
  <c r="D356" i="55"/>
  <c r="C356" i="55"/>
  <c r="J353" i="55"/>
  <c r="D353" i="55"/>
  <c r="C353" i="55"/>
  <c r="J352" i="55"/>
  <c r="D352" i="55"/>
  <c r="C352" i="55"/>
  <c r="D351" i="55"/>
  <c r="C351" i="55"/>
  <c r="J350" i="55"/>
  <c r="D350" i="55"/>
  <c r="C350" i="55"/>
  <c r="J349" i="55"/>
  <c r="D349" i="55"/>
  <c r="C349" i="55"/>
  <c r="J348" i="55"/>
  <c r="D348" i="55"/>
  <c r="C348" i="55"/>
  <c r="D347" i="55"/>
  <c r="C347" i="55"/>
  <c r="J346" i="55"/>
  <c r="D346" i="55"/>
  <c r="C346" i="55"/>
  <c r="J345" i="55"/>
  <c r="D345" i="55"/>
  <c r="C345" i="55"/>
  <c r="J344" i="55"/>
  <c r="D344" i="55"/>
  <c r="C344" i="55"/>
  <c r="D343" i="55"/>
  <c r="C343" i="55"/>
  <c r="J342" i="55"/>
  <c r="D342" i="55"/>
  <c r="C342" i="55"/>
  <c r="J341" i="55"/>
  <c r="D341" i="55"/>
  <c r="C341" i="55"/>
  <c r="J340" i="55"/>
  <c r="D340" i="55"/>
  <c r="C340" i="55"/>
  <c r="D339" i="55"/>
  <c r="C339" i="55"/>
  <c r="J338" i="55"/>
  <c r="D338" i="55"/>
  <c r="C338" i="55"/>
  <c r="E334" i="55"/>
  <c r="D335" i="55"/>
  <c r="C335" i="55"/>
  <c r="J332" i="55"/>
  <c r="D332" i="55"/>
  <c r="C332" i="55"/>
  <c r="D331" i="55"/>
  <c r="C331" i="55"/>
  <c r="J330" i="55"/>
  <c r="D330" i="55"/>
  <c r="C330" i="55"/>
  <c r="J329" i="55"/>
  <c r="D329" i="55"/>
  <c r="C329" i="55"/>
  <c r="J328" i="55"/>
  <c r="D328" i="55"/>
  <c r="C328" i="55"/>
  <c r="D327" i="55"/>
  <c r="C327" i="55"/>
  <c r="J326" i="55"/>
  <c r="D326" i="55"/>
  <c r="C326" i="55"/>
  <c r="J323" i="55"/>
  <c r="D323" i="55"/>
  <c r="C323" i="55"/>
  <c r="J322" i="55"/>
  <c r="D322" i="55"/>
  <c r="C322" i="55"/>
  <c r="D321" i="55"/>
  <c r="C321" i="55"/>
  <c r="J320" i="55"/>
  <c r="D320" i="55"/>
  <c r="C320" i="55"/>
  <c r="J319" i="55"/>
  <c r="D319" i="55"/>
  <c r="C319" i="55"/>
  <c r="J318" i="55"/>
  <c r="D318" i="55"/>
  <c r="C318" i="55"/>
  <c r="D317" i="55"/>
  <c r="C317" i="55"/>
  <c r="J314" i="55"/>
  <c r="D314" i="55"/>
  <c r="C314" i="55"/>
  <c r="J313" i="55"/>
  <c r="D313" i="55"/>
  <c r="C313" i="55"/>
  <c r="J312" i="55"/>
  <c r="D312" i="55"/>
  <c r="C312" i="55"/>
  <c r="D311" i="55"/>
  <c r="C311" i="55"/>
  <c r="J310" i="55"/>
  <c r="D310" i="55"/>
  <c r="C310" i="55"/>
  <c r="J309" i="55"/>
  <c r="D309" i="55"/>
  <c r="C309" i="55"/>
  <c r="J308" i="55"/>
  <c r="D308" i="55"/>
  <c r="C308" i="55"/>
  <c r="D305" i="55"/>
  <c r="C305" i="55"/>
  <c r="J304" i="55"/>
  <c r="D304" i="55"/>
  <c r="C304" i="55"/>
  <c r="J303" i="55"/>
  <c r="D303" i="55"/>
  <c r="C303" i="55"/>
  <c r="J302" i="55"/>
  <c r="D302" i="55"/>
  <c r="C302" i="55"/>
  <c r="D301" i="55"/>
  <c r="C301" i="55"/>
  <c r="J300" i="55"/>
  <c r="D300" i="55"/>
  <c r="C300" i="55"/>
  <c r="J299" i="55"/>
  <c r="D299" i="55"/>
  <c r="C299" i="55"/>
  <c r="J296" i="55"/>
  <c r="D296" i="55"/>
  <c r="C296" i="55"/>
  <c r="D295" i="55"/>
  <c r="C295" i="55"/>
  <c r="J294" i="55"/>
  <c r="D294" i="55"/>
  <c r="C294" i="55"/>
  <c r="J293" i="55"/>
  <c r="D293" i="55"/>
  <c r="C293" i="55"/>
  <c r="J292" i="55"/>
  <c r="D292" i="55"/>
  <c r="C292" i="55"/>
  <c r="D291" i="55"/>
  <c r="C291" i="55"/>
  <c r="J290" i="55"/>
  <c r="D290" i="55"/>
  <c r="C290" i="55"/>
  <c r="J287" i="55"/>
  <c r="D287" i="55"/>
  <c r="C287" i="55"/>
  <c r="J286" i="55"/>
  <c r="D286" i="55"/>
  <c r="C286" i="55"/>
  <c r="D285" i="55"/>
  <c r="C285" i="55"/>
  <c r="J284" i="55"/>
  <c r="D284" i="55"/>
  <c r="C284" i="55"/>
  <c r="J283" i="55"/>
  <c r="D283" i="55"/>
  <c r="C283" i="55"/>
  <c r="D282" i="55"/>
  <c r="C282" i="55"/>
  <c r="D281" i="55"/>
  <c r="C281" i="55"/>
  <c r="J278" i="55"/>
  <c r="D278" i="55"/>
  <c r="C278" i="55"/>
  <c r="J277" i="55"/>
  <c r="D277" i="55"/>
  <c r="C277" i="55"/>
  <c r="D276" i="55"/>
  <c r="C276" i="55"/>
  <c r="D275" i="55"/>
  <c r="C275" i="55"/>
  <c r="J274" i="55"/>
  <c r="D274" i="55"/>
  <c r="C274" i="55"/>
  <c r="J273" i="55"/>
  <c r="D273" i="55"/>
  <c r="C273" i="55"/>
  <c r="J272" i="55"/>
  <c r="D272" i="55"/>
  <c r="C272" i="55"/>
  <c r="D269" i="55"/>
  <c r="C269" i="55"/>
  <c r="J268" i="55"/>
  <c r="D268" i="55"/>
  <c r="C268" i="55"/>
  <c r="J267" i="55"/>
  <c r="D267" i="55"/>
  <c r="C267" i="55"/>
  <c r="J266" i="55"/>
  <c r="D266" i="55"/>
  <c r="C266" i="55"/>
  <c r="D265" i="55"/>
  <c r="C265" i="55"/>
  <c r="J264" i="55"/>
  <c r="D264" i="55"/>
  <c r="C264" i="55"/>
  <c r="J263" i="55"/>
  <c r="D263" i="55"/>
  <c r="C263" i="55"/>
  <c r="J262" i="55"/>
  <c r="D262" i="55"/>
  <c r="C262" i="55"/>
  <c r="D259" i="55"/>
  <c r="C259" i="55"/>
  <c r="J258" i="55"/>
  <c r="D258" i="55"/>
  <c r="C258" i="55"/>
  <c r="J257" i="55"/>
  <c r="D257" i="55"/>
  <c r="C257" i="55"/>
  <c r="J256" i="55"/>
  <c r="D256" i="55"/>
  <c r="C256" i="55"/>
  <c r="D255" i="55"/>
  <c r="C255" i="55"/>
  <c r="J254" i="55"/>
  <c r="D254" i="55"/>
  <c r="C254" i="55"/>
  <c r="J253" i="55"/>
  <c r="D253" i="55"/>
  <c r="C253" i="55"/>
  <c r="D252" i="55"/>
  <c r="C252" i="55"/>
  <c r="D251" i="55"/>
  <c r="C251" i="55"/>
  <c r="J248" i="55"/>
  <c r="D248" i="55"/>
  <c r="C248" i="55"/>
  <c r="J247" i="55"/>
  <c r="D247" i="55"/>
  <c r="C247" i="55"/>
  <c r="J246" i="55"/>
  <c r="D246" i="55"/>
  <c r="C246" i="55"/>
  <c r="D245" i="55"/>
  <c r="C245" i="55"/>
  <c r="J244" i="55"/>
  <c r="D244" i="55"/>
  <c r="C244" i="55"/>
  <c r="J243" i="55"/>
  <c r="D243" i="55"/>
  <c r="C243" i="55"/>
  <c r="J242" i="55"/>
  <c r="D242" i="55"/>
  <c r="C242" i="55"/>
  <c r="D241" i="55"/>
  <c r="C241" i="55"/>
  <c r="J240" i="55"/>
  <c r="D240" i="55"/>
  <c r="C240" i="55"/>
  <c r="J239" i="55"/>
  <c r="D239" i="55"/>
  <c r="C239" i="55"/>
  <c r="J238" i="55"/>
  <c r="D238" i="55"/>
  <c r="C238" i="55"/>
  <c r="D235" i="55"/>
  <c r="C235" i="55"/>
  <c r="D234" i="55"/>
  <c r="C234" i="55"/>
  <c r="J231" i="55"/>
  <c r="D231" i="55"/>
  <c r="C231" i="55"/>
  <c r="J230" i="55"/>
  <c r="D230" i="55"/>
  <c r="C230" i="55"/>
  <c r="D229" i="55"/>
  <c r="C229" i="55"/>
  <c r="J226" i="55"/>
  <c r="D226" i="55"/>
  <c r="C226" i="55"/>
  <c r="J225" i="55"/>
  <c r="D225" i="55"/>
  <c r="C225" i="55"/>
  <c r="J224" i="55"/>
  <c r="D224" i="55"/>
  <c r="C224" i="55"/>
  <c r="D223" i="55"/>
  <c r="C223" i="55"/>
  <c r="J222" i="55"/>
  <c r="D222" i="55"/>
  <c r="C222" i="55"/>
  <c r="D221" i="55"/>
  <c r="C221" i="55"/>
  <c r="J220" i="55"/>
  <c r="D220" i="55"/>
  <c r="C220" i="55"/>
  <c r="D217" i="55"/>
  <c r="C217" i="55"/>
  <c r="J216" i="55"/>
  <c r="D216" i="55"/>
  <c r="C216" i="55"/>
  <c r="J215" i="55"/>
  <c r="D215" i="55"/>
  <c r="C215" i="55"/>
  <c r="J214" i="55"/>
  <c r="D214" i="55"/>
  <c r="C214" i="55"/>
  <c r="D213" i="55"/>
  <c r="C213" i="55"/>
  <c r="J212" i="55"/>
  <c r="D212" i="55"/>
  <c r="C212" i="55"/>
  <c r="J211" i="55"/>
  <c r="D211" i="55"/>
  <c r="C211" i="55"/>
  <c r="J210" i="55"/>
  <c r="D210" i="55"/>
  <c r="C210" i="55"/>
  <c r="D209" i="55"/>
  <c r="C209" i="55"/>
  <c r="J208" i="55"/>
  <c r="D208" i="55"/>
  <c r="C208" i="55"/>
  <c r="J207" i="55"/>
  <c r="D207" i="55"/>
  <c r="C207" i="55"/>
  <c r="J206" i="55"/>
  <c r="D206" i="55"/>
  <c r="C206" i="55"/>
  <c r="D205" i="55"/>
  <c r="C205" i="55"/>
  <c r="J204" i="55"/>
  <c r="D204" i="55"/>
  <c r="C204" i="55"/>
  <c r="J201" i="55"/>
  <c r="D201" i="55"/>
  <c r="C201" i="55"/>
  <c r="J200" i="55"/>
  <c r="D200" i="55"/>
  <c r="C200" i="55"/>
  <c r="D199" i="55"/>
  <c r="C199" i="55"/>
  <c r="J198" i="55"/>
  <c r="D198" i="55"/>
  <c r="C198" i="55"/>
  <c r="J195" i="55"/>
  <c r="D195" i="55"/>
  <c r="C195" i="55"/>
  <c r="J194" i="55"/>
  <c r="D194" i="55"/>
  <c r="C194" i="55"/>
  <c r="D193" i="55"/>
  <c r="C193" i="55"/>
  <c r="J192" i="55"/>
  <c r="D192" i="55"/>
  <c r="C192" i="55"/>
  <c r="J191" i="55"/>
  <c r="D191" i="55"/>
  <c r="C191" i="55"/>
  <c r="J190" i="55"/>
  <c r="D190" i="55"/>
  <c r="C190" i="55"/>
  <c r="D189" i="55"/>
  <c r="C189" i="55"/>
  <c r="J186" i="55"/>
  <c r="D186" i="55"/>
  <c r="C186" i="55"/>
  <c r="J185" i="55"/>
  <c r="D185" i="55"/>
  <c r="C185" i="55"/>
  <c r="J184" i="55"/>
  <c r="D184" i="55"/>
  <c r="C184" i="55"/>
  <c r="D183" i="55"/>
  <c r="C183" i="55"/>
  <c r="J182" i="55"/>
  <c r="D182" i="55"/>
  <c r="C182" i="55"/>
  <c r="J181" i="55"/>
  <c r="D181" i="55"/>
  <c r="C181" i="55"/>
  <c r="J180" i="55"/>
  <c r="D180" i="55"/>
  <c r="C180" i="55"/>
  <c r="D177" i="55"/>
  <c r="C177" i="55"/>
  <c r="D176" i="55"/>
  <c r="C176" i="55"/>
  <c r="J175" i="55"/>
  <c r="D175" i="55"/>
  <c r="C175" i="55"/>
  <c r="D174" i="55"/>
  <c r="C174" i="55"/>
  <c r="D173" i="55"/>
  <c r="C173" i="55"/>
  <c r="J170" i="55"/>
  <c r="D170" i="55"/>
  <c r="C170" i="55"/>
  <c r="J169" i="55"/>
  <c r="D169" i="55"/>
  <c r="C169" i="55"/>
  <c r="J168" i="55"/>
  <c r="D168" i="55"/>
  <c r="C168" i="55"/>
  <c r="D167" i="55"/>
  <c r="C167" i="55"/>
  <c r="J166" i="55"/>
  <c r="D166" i="55"/>
  <c r="C166" i="55"/>
  <c r="J165" i="55"/>
  <c r="D165" i="55"/>
  <c r="C165" i="55"/>
  <c r="J164" i="55"/>
  <c r="D164" i="55"/>
  <c r="C164" i="55"/>
  <c r="D163" i="55"/>
  <c r="C163" i="55"/>
  <c r="J162" i="55"/>
  <c r="D162" i="55"/>
  <c r="C162" i="55"/>
  <c r="J161" i="55"/>
  <c r="D161" i="55"/>
  <c r="C161" i="55"/>
  <c r="J160" i="55"/>
  <c r="D160" i="55"/>
  <c r="C160" i="55"/>
  <c r="D159" i="55"/>
  <c r="C159" i="55"/>
  <c r="J158" i="55"/>
  <c r="D158" i="55"/>
  <c r="C158" i="55"/>
  <c r="J157" i="55"/>
  <c r="D157" i="55"/>
  <c r="C157" i="55"/>
  <c r="J156" i="55"/>
  <c r="D156" i="55"/>
  <c r="C156" i="55"/>
  <c r="D153" i="55"/>
  <c r="C153" i="55"/>
  <c r="J152" i="55"/>
  <c r="D152" i="55"/>
  <c r="C152" i="55"/>
  <c r="D151" i="55"/>
  <c r="C151" i="55"/>
  <c r="D150" i="55"/>
  <c r="C150" i="55"/>
  <c r="D149" i="55"/>
  <c r="C149" i="55"/>
  <c r="J146" i="55"/>
  <c r="D146" i="55"/>
  <c r="C146" i="55"/>
  <c r="D145" i="55"/>
  <c r="C145" i="55"/>
  <c r="J144" i="55"/>
  <c r="D144" i="55"/>
  <c r="C144" i="55"/>
  <c r="D143" i="55"/>
  <c r="C143" i="55"/>
  <c r="J140" i="55"/>
  <c r="D140" i="55"/>
  <c r="C140" i="55"/>
  <c r="J139" i="55"/>
  <c r="D139" i="55"/>
  <c r="C139" i="55"/>
  <c r="J138" i="55"/>
  <c r="D138" i="55"/>
  <c r="C138" i="55"/>
  <c r="D137" i="55"/>
  <c r="C137" i="55"/>
  <c r="D136" i="55"/>
  <c r="C136" i="55"/>
  <c r="J135" i="55"/>
  <c r="D135" i="55"/>
  <c r="C135" i="55"/>
  <c r="J134" i="55"/>
  <c r="D134" i="55"/>
  <c r="C134" i="55"/>
  <c r="D133" i="55"/>
  <c r="C133" i="55"/>
  <c r="J132" i="55"/>
  <c r="D132" i="55"/>
  <c r="C132" i="55"/>
  <c r="J131" i="55"/>
  <c r="D131" i="55"/>
  <c r="C131" i="55"/>
  <c r="D130" i="55"/>
  <c r="C130" i="55"/>
  <c r="D129" i="55"/>
  <c r="C129" i="55"/>
  <c r="J126" i="55"/>
  <c r="D126" i="55"/>
  <c r="C126" i="55"/>
  <c r="D125" i="55"/>
  <c r="C125" i="55"/>
  <c r="J124" i="55"/>
  <c r="D124" i="55"/>
  <c r="C124" i="55"/>
  <c r="D123" i="55"/>
  <c r="C123" i="55"/>
  <c r="J122" i="55"/>
  <c r="D122" i="55"/>
  <c r="C122" i="55"/>
  <c r="D121" i="55"/>
  <c r="C121" i="55"/>
  <c r="J120" i="55"/>
  <c r="D120" i="55"/>
  <c r="C120" i="55"/>
  <c r="D119" i="55"/>
  <c r="C119" i="55"/>
  <c r="J118" i="55"/>
  <c r="D118" i="55"/>
  <c r="C118" i="55"/>
  <c r="J117" i="55"/>
  <c r="D117" i="55"/>
  <c r="C117" i="55"/>
  <c r="J116" i="55"/>
  <c r="D116" i="55"/>
  <c r="C116" i="55"/>
  <c r="D115" i="55"/>
  <c r="C115" i="55"/>
  <c r="J114" i="55"/>
  <c r="D114" i="55"/>
  <c r="C114" i="55"/>
  <c r="J113" i="55"/>
  <c r="D113" i="55"/>
  <c r="C113" i="55"/>
  <c r="D112" i="55"/>
  <c r="C112" i="55"/>
  <c r="D111" i="55"/>
  <c r="C111" i="55"/>
  <c r="J104" i="55"/>
  <c r="D104" i="55"/>
  <c r="C104" i="55"/>
  <c r="D103" i="55"/>
  <c r="C103" i="55"/>
  <c r="J102" i="55"/>
  <c r="D102" i="55"/>
  <c r="C102" i="55"/>
  <c r="D99" i="55"/>
  <c r="C99" i="55"/>
  <c r="J98" i="55"/>
  <c r="D98" i="55"/>
  <c r="C98" i="55"/>
  <c r="J97" i="55"/>
  <c r="D97" i="55"/>
  <c r="C97" i="55"/>
  <c r="J94" i="55"/>
  <c r="D94" i="55"/>
  <c r="C94" i="55"/>
  <c r="D93" i="55"/>
  <c r="C93" i="55"/>
  <c r="J92" i="55"/>
  <c r="D92" i="55"/>
  <c r="C92" i="55"/>
  <c r="J89" i="55"/>
  <c r="D89" i="55"/>
  <c r="C89" i="55"/>
  <c r="J88" i="55"/>
  <c r="D88" i="55"/>
  <c r="C88" i="55"/>
  <c r="D87" i="55"/>
  <c r="C87" i="55"/>
  <c r="D84" i="55"/>
  <c r="C84" i="55"/>
  <c r="J83" i="55"/>
  <c r="D83" i="55"/>
  <c r="C83" i="55"/>
  <c r="J82" i="55"/>
  <c r="D82" i="55"/>
  <c r="C82" i="55"/>
  <c r="D81" i="55"/>
  <c r="C81" i="55"/>
  <c r="D80" i="55"/>
  <c r="C80" i="55"/>
  <c r="J79" i="55"/>
  <c r="D79" i="55"/>
  <c r="C79" i="55"/>
  <c r="J78" i="55"/>
  <c r="D78" i="55"/>
  <c r="C78" i="55"/>
  <c r="D77" i="55"/>
  <c r="C77" i="55"/>
  <c r="D76" i="55"/>
  <c r="C76" i="55"/>
  <c r="J75" i="55"/>
  <c r="D75" i="55"/>
  <c r="C75" i="55"/>
  <c r="J74" i="55"/>
  <c r="D74" i="55"/>
  <c r="C74" i="55"/>
  <c r="D73" i="55"/>
  <c r="C73" i="55"/>
  <c r="D72" i="55"/>
  <c r="C72" i="55"/>
  <c r="J71" i="55"/>
  <c r="D71" i="55"/>
  <c r="C71" i="55"/>
  <c r="J70" i="55"/>
  <c r="D70" i="55"/>
  <c r="C70" i="55"/>
  <c r="D69" i="55"/>
  <c r="C69" i="55"/>
  <c r="D68" i="55"/>
  <c r="C68" i="55"/>
  <c r="J67" i="55"/>
  <c r="D67" i="55"/>
  <c r="C67" i="55"/>
  <c r="J66" i="55"/>
  <c r="D66" i="55"/>
  <c r="C66" i="55"/>
  <c r="D65" i="55"/>
  <c r="C65" i="55"/>
  <c r="D64" i="55"/>
  <c r="C64" i="55"/>
  <c r="J505" i="55"/>
  <c r="J487" i="55"/>
  <c r="J189" i="55"/>
  <c r="E60" i="55"/>
  <c r="D61" i="55"/>
  <c r="C61" i="55"/>
  <c r="E57" i="55"/>
  <c r="D58" i="55"/>
  <c r="C58" i="55"/>
  <c r="J55" i="55"/>
  <c r="D55" i="55"/>
  <c r="C55" i="55"/>
  <c r="E51" i="55"/>
  <c r="D52" i="55"/>
  <c r="C52" i="55"/>
  <c r="E48" i="55"/>
  <c r="D49" i="55"/>
  <c r="C49" i="55"/>
  <c r="J46" i="55"/>
  <c r="D46" i="55"/>
  <c r="C46" i="55"/>
  <c r="E42" i="55"/>
  <c r="D43" i="55"/>
  <c r="C43" i="55"/>
  <c r="J40" i="55"/>
  <c r="D40" i="55"/>
  <c r="C40" i="55"/>
  <c r="E36" i="55"/>
  <c r="D37" i="55"/>
  <c r="C37" i="55"/>
  <c r="E33" i="55"/>
  <c r="D34" i="55"/>
  <c r="C34" i="55"/>
  <c r="J31" i="55"/>
  <c r="D31" i="55"/>
  <c r="C31" i="55"/>
  <c r="E26" i="55"/>
  <c r="D27" i="55"/>
  <c r="C27" i="55"/>
  <c r="D24" i="55"/>
  <c r="C24" i="55"/>
  <c r="D23" i="55"/>
  <c r="C23" i="55"/>
  <c r="J22" i="55"/>
  <c r="D22" i="55"/>
  <c r="C22" i="55"/>
  <c r="J21" i="55"/>
  <c r="D21" i="55"/>
  <c r="C21" i="55"/>
  <c r="D20" i="55"/>
  <c r="C20" i="55"/>
  <c r="D19" i="55"/>
  <c r="C19" i="55"/>
  <c r="J18" i="55"/>
  <c r="D18" i="55"/>
  <c r="C18" i="55"/>
  <c r="D17" i="55"/>
  <c r="C17" i="55"/>
  <c r="D16" i="55"/>
  <c r="C16" i="55"/>
  <c r="D15" i="55"/>
  <c r="C15" i="55"/>
  <c r="J14" i="55"/>
  <c r="D14" i="55"/>
  <c r="C14" i="55"/>
  <c r="J13" i="55"/>
  <c r="D13" i="55"/>
  <c r="C13" i="55"/>
  <c r="D12" i="55"/>
  <c r="C12" i="55"/>
  <c r="D11" i="55"/>
  <c r="C11" i="55"/>
  <c r="J10" i="55"/>
  <c r="D10" i="55"/>
  <c r="C10" i="55"/>
  <c r="D3" i="54"/>
  <c r="D1" i="54"/>
  <c r="J639" i="55"/>
  <c r="J633" i="55"/>
  <c r="J629" i="55"/>
  <c r="J625" i="55"/>
  <c r="J621" i="55"/>
  <c r="J616" i="55"/>
  <c r="J615" i="55"/>
  <c r="J611" i="55"/>
  <c r="J605" i="55"/>
  <c r="J601" i="55"/>
  <c r="J597" i="55"/>
  <c r="J593" i="55"/>
  <c r="J587" i="55"/>
  <c r="J583" i="55"/>
  <c r="J579" i="55"/>
  <c r="J567" i="55"/>
  <c r="J561" i="55"/>
  <c r="J555" i="55"/>
  <c r="J545" i="55"/>
  <c r="J537" i="55"/>
  <c r="E530" i="55"/>
  <c r="J499" i="55"/>
  <c r="J493" i="55"/>
  <c r="J471" i="55"/>
  <c r="E470" i="55"/>
  <c r="J459" i="55"/>
  <c r="J441" i="55"/>
  <c r="J434" i="55"/>
  <c r="J421" i="55"/>
  <c r="J417" i="55"/>
  <c r="J413" i="55"/>
  <c r="J407" i="55"/>
  <c r="J403" i="55"/>
  <c r="J395" i="55"/>
  <c r="J390" i="55"/>
  <c r="J379" i="55"/>
  <c r="J367" i="55"/>
  <c r="J364" i="55"/>
  <c r="J363" i="55"/>
  <c r="J357" i="55"/>
  <c r="J351" i="55"/>
  <c r="J347" i="55"/>
  <c r="J343" i="55"/>
  <c r="J331" i="55"/>
  <c r="J321" i="55"/>
  <c r="J317" i="55"/>
  <c r="J311" i="55"/>
  <c r="J305" i="55"/>
  <c r="J301" i="55"/>
  <c r="J295" i="55"/>
  <c r="J291" i="55"/>
  <c r="J285" i="55"/>
  <c r="J281" i="55"/>
  <c r="J275" i="55"/>
  <c r="J269" i="55"/>
  <c r="J265" i="55"/>
  <c r="J259" i="55"/>
  <c r="J255" i="55"/>
  <c r="J251" i="55"/>
  <c r="J245" i="55"/>
  <c r="J241" i="55"/>
  <c r="J235" i="55"/>
  <c r="J229" i="55"/>
  <c r="J223" i="55"/>
  <c r="J217" i="55"/>
  <c r="J213" i="55"/>
  <c r="J209" i="55"/>
  <c r="J193" i="55"/>
  <c r="J183" i="55"/>
  <c r="J177" i="55"/>
  <c r="J173" i="55"/>
  <c r="J167" i="55"/>
  <c r="J163" i="55"/>
  <c r="J159" i="55"/>
  <c r="J153" i="55"/>
  <c r="J149" i="55"/>
  <c r="J143" i="55"/>
  <c r="J137" i="55"/>
  <c r="J133" i="55"/>
  <c r="J129" i="55"/>
  <c r="J123" i="55"/>
  <c r="J119" i="55"/>
  <c r="J115" i="55"/>
  <c r="J111" i="55"/>
  <c r="J99" i="55"/>
  <c r="J93" i="55"/>
  <c r="J77" i="55"/>
  <c r="J73" i="55"/>
  <c r="J69" i="55"/>
  <c r="J65" i="55"/>
  <c r="J17" i="55"/>
  <c r="V13" i="8"/>
  <c r="N45" i="54"/>
  <c r="P45" i="54" s="1"/>
  <c r="I45" i="54"/>
  <c r="F35" i="54"/>
  <c r="E35" i="54"/>
  <c r="V35" i="54" s="1"/>
  <c r="G34" i="54"/>
  <c r="V34" i="54" s="1"/>
  <c r="F34" i="54"/>
  <c r="M34" i="54" s="1"/>
  <c r="M32" i="54"/>
  <c r="G32" i="54"/>
  <c r="E14" i="54"/>
  <c r="V14" i="54" s="1"/>
  <c r="M11" i="54"/>
  <c r="M15" i="54" s="1"/>
  <c r="G11" i="54"/>
  <c r="M36" i="54" l="1"/>
  <c r="M39" i="54" s="1"/>
  <c r="G36" i="54"/>
  <c r="V11" i="54"/>
  <c r="G15" i="54"/>
  <c r="M16" i="54" s="1"/>
  <c r="N34" i="54"/>
  <c r="N11" i="54"/>
  <c r="S11" i="54" s="1"/>
  <c r="S14" i="54" s="1"/>
  <c r="J58" i="55"/>
  <c r="J34" i="55"/>
  <c r="E45" i="55"/>
  <c r="J150" i="55"/>
  <c r="J151" i="55"/>
  <c r="J335" i="55"/>
  <c r="J112" i="55"/>
  <c r="J80" i="55"/>
  <c r="J525" i="55"/>
  <c r="E383" i="55"/>
  <c r="E424" i="55"/>
  <c r="E30" i="55"/>
  <c r="E86" i="55"/>
  <c r="E461" i="55"/>
  <c r="J176" i="55"/>
  <c r="J43" i="55"/>
  <c r="J458" i="55"/>
  <c r="E457" i="55"/>
  <c r="J624" i="55"/>
  <c r="E142" i="55"/>
  <c r="J394" i="55"/>
  <c r="E393" i="55"/>
  <c r="E497" i="55"/>
  <c r="E96" i="55"/>
  <c r="E128" i="55"/>
  <c r="J136" i="55"/>
  <c r="E54" i="55"/>
  <c r="J145" i="55"/>
  <c r="E533" i="55"/>
  <c r="J549" i="55"/>
  <c r="E574" i="55"/>
  <c r="J617" i="55"/>
  <c r="E101" i="55"/>
  <c r="E172" i="55"/>
  <c r="E376" i="55"/>
  <c r="E431" i="55"/>
  <c r="E9" i="55"/>
  <c r="J282" i="55"/>
  <c r="E280" i="55"/>
  <c r="J488" i="55"/>
  <c r="E486" i="55"/>
  <c r="E491" i="55"/>
  <c r="E590" i="55"/>
  <c r="E39" i="55"/>
  <c r="E110" i="55"/>
  <c r="J276" i="55"/>
  <c r="J374" i="55"/>
  <c r="J494" i="55"/>
  <c r="E521" i="55"/>
  <c r="J576" i="55"/>
  <c r="J542" i="55"/>
  <c r="E527" i="55"/>
  <c r="J534" i="55"/>
  <c r="E548" i="55"/>
  <c r="J572" i="55"/>
  <c r="J582" i="55"/>
  <c r="J600" i="55"/>
  <c r="J630" i="55"/>
  <c r="J528" i="55"/>
  <c r="J531" i="55"/>
  <c r="J538" i="55"/>
  <c r="J551" i="55"/>
  <c r="J560" i="55"/>
  <c r="E563" i="55"/>
  <c r="J581" i="55"/>
  <c r="J586" i="55"/>
  <c r="J599" i="55"/>
  <c r="J604" i="55"/>
  <c r="E619" i="55"/>
  <c r="J626" i="55"/>
  <c r="J575" i="55"/>
  <c r="J592" i="55"/>
  <c r="J613" i="55"/>
  <c r="J622" i="55"/>
  <c r="E637" i="55"/>
  <c r="J541" i="55"/>
  <c r="J554" i="55"/>
  <c r="E557" i="55"/>
  <c r="J566" i="55"/>
  <c r="E569" i="55"/>
  <c r="J578" i="55"/>
  <c r="J588" i="55"/>
  <c r="J591" i="55"/>
  <c r="J596" i="55"/>
  <c r="E607" i="55"/>
  <c r="J612" i="55"/>
  <c r="J634" i="55"/>
  <c r="J641" i="55"/>
  <c r="J623" i="55"/>
  <c r="J627" i="55"/>
  <c r="J631" i="55"/>
  <c r="J635" i="55"/>
  <c r="J638" i="55"/>
  <c r="E298" i="55"/>
  <c r="E307" i="55"/>
  <c r="J385" i="55"/>
  <c r="J388" i="55"/>
  <c r="J415" i="55"/>
  <c r="E464" i="55"/>
  <c r="J465" i="55"/>
  <c r="E509" i="55"/>
  <c r="J511" i="55"/>
  <c r="J519" i="55"/>
  <c r="E289" i="55"/>
  <c r="J361" i="55"/>
  <c r="E359" i="55"/>
  <c r="E371" i="55"/>
  <c r="J373" i="55"/>
  <c r="J384" i="55"/>
  <c r="J412" i="55"/>
  <c r="J420" i="55"/>
  <c r="J422" i="55"/>
  <c r="J516" i="55"/>
  <c r="E271" i="55"/>
  <c r="E325" i="55"/>
  <c r="J327" i="55"/>
  <c r="J400" i="55"/>
  <c r="E399" i="55"/>
  <c r="J406" i="55"/>
  <c r="E409" i="55"/>
  <c r="J411" i="55"/>
  <c r="J419" i="55"/>
  <c r="J426" i="55"/>
  <c r="J515" i="55"/>
  <c r="E316" i="55"/>
  <c r="E337" i="55"/>
  <c r="J339" i="55"/>
  <c r="J389" i="55"/>
  <c r="J391" i="55"/>
  <c r="E402" i="55"/>
  <c r="J405" i="55"/>
  <c r="J416" i="55"/>
  <c r="J425" i="55"/>
  <c r="J512" i="55"/>
  <c r="J433" i="55"/>
  <c r="J437" i="55"/>
  <c r="E443" i="55"/>
  <c r="J447" i="55"/>
  <c r="E450" i="55"/>
  <c r="J453" i="55"/>
  <c r="E473" i="55"/>
  <c r="J477" i="55"/>
  <c r="J481" i="55"/>
  <c r="J484" i="55"/>
  <c r="J489" i="55"/>
  <c r="J501" i="55"/>
  <c r="E504" i="55"/>
  <c r="J506" i="55"/>
  <c r="E355" i="55"/>
  <c r="J427" i="55"/>
  <c r="J468" i="55"/>
  <c r="J492" i="55"/>
  <c r="J495" i="55"/>
  <c r="E155" i="55"/>
  <c r="J205" i="55"/>
  <c r="E203" i="55"/>
  <c r="E219" i="55"/>
  <c r="J221" i="55"/>
  <c r="J234" i="55"/>
  <c r="E233" i="55"/>
  <c r="E250" i="55"/>
  <c r="J252" i="55"/>
  <c r="E91" i="55"/>
  <c r="J103" i="55"/>
  <c r="J121" i="55"/>
  <c r="E148" i="55"/>
  <c r="J125" i="55"/>
  <c r="J130" i="55"/>
  <c r="J174" i="55"/>
  <c r="E179" i="55"/>
  <c r="J199" i="55"/>
  <c r="E197" i="55"/>
  <c r="E228" i="55"/>
  <c r="E237" i="55"/>
  <c r="E261" i="55"/>
  <c r="E188" i="55"/>
  <c r="J11" i="55"/>
  <c r="J15" i="55"/>
  <c r="J19" i="55"/>
  <c r="J23" i="55"/>
  <c r="J27" i="55"/>
  <c r="J52" i="55"/>
  <c r="J12" i="55"/>
  <c r="J16" i="55"/>
  <c r="J20" i="55"/>
  <c r="J24" i="55"/>
  <c r="J37" i="55"/>
  <c r="J49" i="55"/>
  <c r="J61" i="55"/>
  <c r="J68" i="55"/>
  <c r="J72" i="55"/>
  <c r="J76" i="55"/>
  <c r="J81" i="55"/>
  <c r="J84" i="55"/>
  <c r="J87" i="55"/>
  <c r="V32" i="54"/>
  <c r="N32" i="54"/>
  <c r="S32" i="54" s="1"/>
  <c r="O34" i="54" l="1"/>
  <c r="P34" i="54" s="1"/>
  <c r="S34" i="54"/>
  <c r="O11" i="54"/>
  <c r="P11" i="54" s="1"/>
  <c r="Q11" i="54" s="1"/>
  <c r="M37" i="54"/>
  <c r="G39" i="54"/>
  <c r="M40" i="54" s="1"/>
  <c r="S35" i="54"/>
  <c r="H383" i="55"/>
  <c r="J383" i="55" s="1"/>
  <c r="H504" i="55"/>
  <c r="J504" i="55" s="1"/>
  <c r="H298" i="55"/>
  <c r="J298" i="55" s="1"/>
  <c r="H376" i="55"/>
  <c r="J376" i="55" s="1"/>
  <c r="H450" i="55"/>
  <c r="J450" i="55" s="1"/>
  <c r="O32" i="54"/>
  <c r="N35" i="54"/>
  <c r="V39" i="54"/>
  <c r="P450" i="55" l="1"/>
  <c r="P376" i="55"/>
  <c r="P504" i="55"/>
  <c r="P383" i="55"/>
  <c r="P298" i="55"/>
  <c r="Q34" i="54"/>
  <c r="T34" i="54" s="1"/>
  <c r="W34" i="54" s="1"/>
  <c r="T35" i="54"/>
  <c r="S39" i="54"/>
  <c r="W35" i="54"/>
  <c r="T11" i="54"/>
  <c r="T14" i="54"/>
  <c r="N14" i="54"/>
  <c r="W14" i="54" s="1"/>
  <c r="P32" i="54"/>
  <c r="Q32" i="54" s="1"/>
  <c r="T32" i="54" s="1"/>
  <c r="J10" i="52"/>
  <c r="D45" i="54" l="1"/>
  <c r="G45" i="54" s="1"/>
  <c r="M41" i="54"/>
  <c r="N39" i="54"/>
  <c r="T15" i="54"/>
  <c r="W32" i="54"/>
  <c r="T36" i="54"/>
  <c r="E2" i="56"/>
  <c r="O39" i="54"/>
  <c r="J45" i="54"/>
  <c r="L45" i="54"/>
  <c r="Q45" i="54" s="1"/>
  <c r="W11" i="54"/>
  <c r="AJ16" i="34"/>
  <c r="AI16" i="34"/>
  <c r="AH16" i="34"/>
  <c r="AG16" i="34"/>
  <c r="AF16" i="34"/>
  <c r="AE16" i="34"/>
  <c r="AD16" i="34"/>
  <c r="AC16" i="34"/>
  <c r="AB16" i="34"/>
  <c r="AA16" i="34"/>
  <c r="Z16" i="34"/>
  <c r="Y16" i="34"/>
  <c r="X16" i="34"/>
  <c r="W16" i="34"/>
  <c r="V16" i="34"/>
  <c r="U16" i="34"/>
  <c r="T16" i="34"/>
  <c r="S16" i="34"/>
  <c r="A9" i="34"/>
  <c r="T39" i="54" l="1"/>
  <c r="T41" i="54" s="1"/>
  <c r="Q39" i="54"/>
  <c r="X8" i="33"/>
  <c r="T40" i="54" l="1"/>
  <c r="W39" i="54"/>
  <c r="AS73" i="26"/>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S45" i="54" l="1"/>
  <c r="S49" i="54"/>
  <c r="Q49" i="54"/>
  <c r="U7" i="45"/>
  <c r="G8" i="45"/>
  <c r="U8" i="49"/>
  <c r="J27" i="49"/>
  <c r="K26" i="49"/>
  <c r="K8" i="49"/>
  <c r="E8" i="49"/>
  <c r="F9" i="49"/>
  <c r="T45" i="54" l="1"/>
  <c r="R52" i="54" s="1"/>
  <c r="R13" i="8"/>
  <c r="T49" i="54"/>
  <c r="U49" i="54" l="1"/>
  <c r="T13" i="8" s="1"/>
  <c r="R53" i="54"/>
  <c r="R54" i="54" s="1"/>
  <c r="N76" i="47"/>
  <c r="N76" i="49"/>
  <c r="N69" i="35"/>
  <c r="N45" i="33"/>
  <c r="N46" i="24"/>
  <c r="N45" i="46"/>
  <c r="N45" i="49"/>
  <c r="O38" i="46"/>
  <c r="O53" i="46"/>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R55" i="54" l="1"/>
  <c r="R57" i="54" s="1"/>
  <c r="E9" i="22" s="1"/>
  <c r="G9" i="22" s="1"/>
  <c r="E64" i="55" s="1"/>
  <c r="M65" i="52"/>
  <c r="AW64" i="52"/>
  <c r="AX64" i="52" s="1"/>
  <c r="AY64" i="52" s="1"/>
  <c r="AW63" i="52"/>
  <c r="AX63" i="52" s="1"/>
  <c r="AY63" i="52" s="1"/>
  <c r="J63" i="52"/>
  <c r="J61" i="52" s="1"/>
  <c r="H63" i="52"/>
  <c r="F63" i="52"/>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P37" i="52"/>
  <c r="L37" i="52"/>
  <c r="K37" i="52"/>
  <c r="I37" i="52"/>
  <c r="G37" i="52"/>
  <c r="E37" i="52"/>
  <c r="AW36" i="52"/>
  <c r="AX36" i="52" s="1"/>
  <c r="AY36" i="52" s="1"/>
  <c r="J36" i="52"/>
  <c r="H36" i="52"/>
  <c r="F36" i="52"/>
  <c r="AW35" i="52"/>
  <c r="J35" i="52"/>
  <c r="J34" i="52" s="1"/>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F28" i="52" s="1"/>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E28" i="52"/>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W19" i="52"/>
  <c r="AX19" i="52" s="1"/>
  <c r="AY19" i="52" s="1"/>
  <c r="J19" i="52"/>
  <c r="H19" i="52"/>
  <c r="F19" i="52"/>
  <c r="AW18" i="52"/>
  <c r="AX18" i="52" s="1"/>
  <c r="AY18" i="52" s="1"/>
  <c r="J18" i="52"/>
  <c r="H18" i="52"/>
  <c r="F18" i="52"/>
  <c r="AW17" i="52"/>
  <c r="AX17" i="52" s="1"/>
  <c r="AY17" i="52" s="1"/>
  <c r="J17" i="52"/>
  <c r="H17" i="52"/>
  <c r="F17" i="52"/>
  <c r="AX16" i="52"/>
  <c r="AY16" i="52" s="1"/>
  <c r="AW16" i="52"/>
  <c r="J16" i="52"/>
  <c r="H16" i="52"/>
  <c r="F16" i="52"/>
  <c r="AW15" i="52"/>
  <c r="AX15" i="52" s="1"/>
  <c r="AY15" i="52" s="1"/>
  <c r="J15" i="52"/>
  <c r="H15" i="52"/>
  <c r="F15" i="52"/>
  <c r="AW14" i="52"/>
  <c r="AX14" i="52" s="1"/>
  <c r="AY14" i="52" s="1"/>
  <c r="J14" i="52"/>
  <c r="H14" i="52"/>
  <c r="F14" i="52"/>
  <c r="AW13" i="52"/>
  <c r="AX13" i="52" s="1"/>
  <c r="AY13" i="52" s="1"/>
  <c r="J13" i="52"/>
  <c r="H13" i="52"/>
  <c r="F13" i="52"/>
  <c r="AW12" i="52"/>
  <c r="AX12" i="52" s="1"/>
  <c r="AY12" i="52" s="1"/>
  <c r="J12" i="52"/>
  <c r="H12" i="52"/>
  <c r="F12" i="52"/>
  <c r="AW11" i="52"/>
  <c r="AX11" i="52" s="1"/>
  <c r="AY11" i="52" s="1"/>
  <c r="J11" i="52"/>
  <c r="H11" i="52"/>
  <c r="F11" i="52"/>
  <c r="AW10" i="52"/>
  <c r="AX10" i="52" s="1"/>
  <c r="AY10" i="52" s="1"/>
  <c r="H10" i="52"/>
  <c r="F10" i="52"/>
  <c r="AW9" i="52"/>
  <c r="J9" i="52"/>
  <c r="F9" i="52"/>
  <c r="AV8" i="52"/>
  <c r="AU8" i="52"/>
  <c r="AT8" i="52"/>
  <c r="AS8" i="52"/>
  <c r="AR8" i="52"/>
  <c r="AQ8" i="52"/>
  <c r="AP8" i="52"/>
  <c r="AO8" i="52"/>
  <c r="AN8" i="52"/>
  <c r="AM8" i="52"/>
  <c r="AL8" i="52"/>
  <c r="AK8" i="52"/>
  <c r="AJ8" i="52"/>
  <c r="AI8" i="52"/>
  <c r="AH8" i="52"/>
  <c r="AG8" i="52"/>
  <c r="AF8" i="52"/>
  <c r="AE8" i="52"/>
  <c r="AD8" i="52"/>
  <c r="AD65" i="52" s="1"/>
  <c r="S9" i="34" s="1"/>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9" i="9"/>
  <c r="P32" i="9"/>
  <c r="P35" i="9"/>
  <c r="P38" i="9"/>
  <c r="P41" i="9"/>
  <c r="P44" i="9"/>
  <c r="P47" i="9"/>
  <c r="P50" i="9"/>
  <c r="P53" i="9"/>
  <c r="P56" i="9"/>
  <c r="P59" i="9"/>
  <c r="P70" i="9" s="1"/>
  <c r="P62" i="9"/>
  <c r="F46" i="52" l="1"/>
  <c r="F55" i="52"/>
  <c r="F61" i="52"/>
  <c r="F49" i="52"/>
  <c r="E65" i="52"/>
  <c r="D10" i="8" s="1"/>
  <c r="AW37" i="52"/>
  <c r="P64" i="55"/>
  <c r="E63" i="55"/>
  <c r="E644" i="55" s="1"/>
  <c r="J64" i="55"/>
  <c r="X69" i="52"/>
  <c r="O55" i="52"/>
  <c r="O76" i="33"/>
  <c r="N76" i="45"/>
  <c r="O69" i="22"/>
  <c r="N70" i="24"/>
  <c r="G7" i="56" s="1"/>
  <c r="I7" i="56" s="1"/>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G12" i="56" s="1"/>
  <c r="I12" i="56" s="1"/>
  <c r="O52" i="33"/>
  <c r="O50" i="33" s="1"/>
  <c r="O45" i="33"/>
  <c r="O44" i="33" s="1"/>
  <c r="O45" i="43"/>
  <c r="O44" i="43" s="1"/>
  <c r="O99" i="35"/>
  <c r="O99" i="23"/>
  <c r="O98" i="23" s="1"/>
  <c r="O96" i="46"/>
  <c r="O93" i="26"/>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69" i="46"/>
  <c r="O53" i="24"/>
  <c r="O51" i="24" s="1"/>
  <c r="N39" i="33"/>
  <c r="O99" i="46"/>
  <c r="O96" i="25"/>
  <c r="O96" i="49"/>
  <c r="O93" i="43"/>
  <c r="O91" i="24"/>
  <c r="O90" i="49"/>
  <c r="O87" i="47"/>
  <c r="O84" i="33"/>
  <c r="O84" i="44"/>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6" i="9"/>
  <c r="J28" i="52"/>
  <c r="J43" i="52"/>
  <c r="J52" i="52"/>
  <c r="I65" i="52"/>
  <c r="I10" i="8" s="1"/>
  <c r="R65" i="52"/>
  <c r="G9" i="34" s="1"/>
  <c r="AT65" i="52"/>
  <c r="AI9" i="34" s="1"/>
  <c r="AW49" i="52"/>
  <c r="F8" i="52"/>
  <c r="Z65" i="52"/>
  <c r="O9" i="34" s="1"/>
  <c r="AP65" i="52"/>
  <c r="AE9" i="34" s="1"/>
  <c r="AW31" i="52"/>
  <c r="F43" i="52"/>
  <c r="AW25" i="52"/>
  <c r="F34" i="52"/>
  <c r="AH65" i="52"/>
  <c r="W9" i="34" s="1"/>
  <c r="F37" i="52"/>
  <c r="AB69" i="52"/>
  <c r="AN69" i="52"/>
  <c r="AW43" i="52"/>
  <c r="F58" i="52"/>
  <c r="N39" i="23"/>
  <c r="N76" i="23"/>
  <c r="N62" i="52"/>
  <c r="N69" i="23"/>
  <c r="N52" i="23"/>
  <c r="B31" i="52"/>
  <c r="B32" i="52" s="1"/>
  <c r="B55" i="52"/>
  <c r="B56" i="52" s="1"/>
  <c r="B25" i="52"/>
  <c r="K65" i="52"/>
  <c r="K10" i="8" s="1"/>
  <c r="Q65" i="52"/>
  <c r="U65" i="52"/>
  <c r="J9" i="34" s="1"/>
  <c r="Y65" i="52"/>
  <c r="N9" i="34" s="1"/>
  <c r="AC65" i="52"/>
  <c r="R9" i="34" s="1"/>
  <c r="AG65" i="52"/>
  <c r="AK65" i="52"/>
  <c r="Z9" i="34" s="1"/>
  <c r="AO65" i="52"/>
  <c r="AD9" i="34" s="1"/>
  <c r="AS65" i="52"/>
  <c r="AH9" i="34" s="1"/>
  <c r="J8" i="52"/>
  <c r="AW40" i="52"/>
  <c r="T69" i="52"/>
  <c r="AJ69" i="52"/>
  <c r="L65" i="52"/>
  <c r="M10" i="8" s="1"/>
  <c r="V65" i="52"/>
  <c r="K9" i="34" s="1"/>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Z70" i="52" s="1"/>
  <c r="AD69" i="52"/>
  <c r="AD70" i="52" s="1"/>
  <c r="AH69" i="52"/>
  <c r="AL69" i="52"/>
  <c r="AP69" i="52"/>
  <c r="AP70" i="52" s="1"/>
  <c r="AT69" i="52"/>
  <c r="S65" i="52"/>
  <c r="H9" i="34" s="1"/>
  <c r="W65" i="52"/>
  <c r="L9" i="34" s="1"/>
  <c r="AA65" i="52"/>
  <c r="P9" i="34" s="1"/>
  <c r="AE65" i="52"/>
  <c r="T9" i="34" s="1"/>
  <c r="AI65" i="52"/>
  <c r="X9" i="34" s="1"/>
  <c r="AM65" i="52"/>
  <c r="AB9" i="34" s="1"/>
  <c r="AQ65" i="52"/>
  <c r="AF9" i="34" s="1"/>
  <c r="AU65" i="52"/>
  <c r="AJ9" i="34" s="1"/>
  <c r="AW34" i="52"/>
  <c r="S69" i="52"/>
  <c r="W69" i="52"/>
  <c r="AA69" i="52"/>
  <c r="AE69" i="52"/>
  <c r="AI69" i="52"/>
  <c r="AM69" i="52"/>
  <c r="AQ69" i="52"/>
  <c r="AU69" i="52"/>
  <c r="P65" i="52"/>
  <c r="E9" i="34" s="1"/>
  <c r="AW8" i="52"/>
  <c r="T65" i="52"/>
  <c r="I9" i="34" s="1"/>
  <c r="X65" i="52"/>
  <c r="AB65" i="52"/>
  <c r="AF65" i="52"/>
  <c r="U9" i="34" s="1"/>
  <c r="AJ65" i="52"/>
  <c r="AN65" i="52"/>
  <c r="AR65" i="52"/>
  <c r="AV65" i="52"/>
  <c r="AW28" i="52"/>
  <c r="AW52" i="52"/>
  <c r="AW58" i="52"/>
  <c r="AW61" i="52"/>
  <c r="AJ70" i="52" l="1"/>
  <c r="Y9" i="34"/>
  <c r="AV70" i="52"/>
  <c r="AK9" i="34"/>
  <c r="AR70" i="52"/>
  <c r="AG9" i="34"/>
  <c r="AB70" i="52"/>
  <c r="Q9" i="34"/>
  <c r="AN70" i="52"/>
  <c r="AC9" i="34"/>
  <c r="AG70" i="52"/>
  <c r="V9" i="34"/>
  <c r="Q70" i="52"/>
  <c r="F9" i="34"/>
  <c r="O97" i="26"/>
  <c r="O98" i="26" s="1"/>
  <c r="H9" i="56"/>
  <c r="J9" i="56" s="1"/>
  <c r="O73" i="43"/>
  <c r="O74" i="43" s="1"/>
  <c r="H12" i="56"/>
  <c r="J12" i="56" s="1"/>
  <c r="O88" i="44"/>
  <c r="O89" i="44" s="1"/>
  <c r="H15" i="56"/>
  <c r="J15" i="56" s="1"/>
  <c r="O74" i="24"/>
  <c r="O75" i="24" s="1"/>
  <c r="H7" i="56"/>
  <c r="J7" i="56" s="1"/>
  <c r="P71" i="9"/>
  <c r="E10" i="34"/>
  <c r="X70" i="52"/>
  <c r="M9" i="34"/>
  <c r="D19" i="34"/>
  <c r="D14" i="34"/>
  <c r="O77" i="44"/>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39" i="43"/>
  <c r="N50" i="52"/>
  <c r="AX50" i="52" s="1"/>
  <c r="AY50" i="52" s="1"/>
  <c r="N38" i="52"/>
  <c r="AX38" i="52" s="1"/>
  <c r="AY38" i="52" s="1"/>
  <c r="N41" i="52"/>
  <c r="AX41" i="52" s="1"/>
  <c r="AY41" i="52" s="1"/>
  <c r="F65" i="52"/>
  <c r="V70" i="52"/>
  <c r="AH70" i="52"/>
  <c r="J65" i="52"/>
  <c r="T70" i="52"/>
  <c r="AT70" i="52"/>
  <c r="AS70" i="52"/>
  <c r="AC70" i="52"/>
  <c r="N29" i="52"/>
  <c r="AX29" i="52" s="1"/>
  <c r="AY29" i="52" s="1"/>
  <c r="N53" i="52"/>
  <c r="N52" i="52" s="1"/>
  <c r="AX52" i="52" s="1"/>
  <c r="AY52" i="52" s="1"/>
  <c r="N56" i="52"/>
  <c r="AX9" i="52"/>
  <c r="AY9" i="52" s="1"/>
  <c r="N32" i="52"/>
  <c r="AX32" i="52" s="1"/>
  <c r="AY32" i="52" s="1"/>
  <c r="AX62" i="52"/>
  <c r="AY62" i="52" s="1"/>
  <c r="N61" i="52"/>
  <c r="AX61" i="52" s="1"/>
  <c r="AY61" i="52" s="1"/>
  <c r="AU70" i="52"/>
  <c r="AA70" i="52"/>
  <c r="Y70" i="52"/>
  <c r="AF70" i="52"/>
  <c r="AM70" i="52"/>
  <c r="W70" i="52"/>
  <c r="AK70" i="52"/>
  <c r="U70" i="52"/>
  <c r="AW69" i="52"/>
  <c r="AE70" i="52"/>
  <c r="AQ70" i="52"/>
  <c r="AO70" i="52"/>
  <c r="AW65" i="52"/>
  <c r="P70" i="52"/>
  <c r="AI70" i="52"/>
  <c r="S70" i="52"/>
  <c r="H3" i="52"/>
  <c r="AL70" i="52"/>
  <c r="AX35" i="52" l="1"/>
  <c r="AY35" i="52" s="1"/>
  <c r="AX44" i="52"/>
  <c r="AY44" i="52" s="1"/>
  <c r="N40" i="52"/>
  <c r="AX40" i="52" s="1"/>
  <c r="AY40" i="52" s="1"/>
  <c r="AX26" i="52"/>
  <c r="AY26"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G2" i="56" s="1"/>
  <c r="I2" i="56" s="1"/>
  <c r="N69" i="52"/>
  <c r="AX69" i="52"/>
  <c r="AX65" i="52" l="1"/>
  <c r="AY65" i="52" s="1"/>
  <c r="H4" i="52" s="1"/>
  <c r="N70" i="52"/>
  <c r="AX70" i="52" l="1"/>
  <c r="H11" i="9"/>
  <c r="M66" i="9" l="1"/>
  <c r="AW64" i="9"/>
  <c r="J64" i="9"/>
  <c r="J62" i="9" s="1"/>
  <c r="F64" i="9"/>
  <c r="AW63" i="9"/>
  <c r="F63"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L62" i="9"/>
  <c r="K62" i="9"/>
  <c r="I62" i="9"/>
  <c r="G62" i="9"/>
  <c r="F62" i="9" l="1"/>
  <c r="AW62" i="9"/>
  <c r="I76" i="48" l="1"/>
  <c r="D45" i="48"/>
  <c r="F45" i="48"/>
  <c r="G45" i="48"/>
  <c r="H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 i="49" s="1"/>
  <c r="J82" i="44"/>
  <c r="J81" i="44"/>
  <c r="J79" i="44"/>
  <c r="J78" i="44"/>
  <c r="J76" i="44"/>
  <c r="J75" i="44"/>
  <c r="J73" i="44"/>
  <c r="J72" i="44"/>
  <c r="J70" i="44"/>
  <c r="J69" i="44"/>
  <c r="J67" i="44"/>
  <c r="J66" i="44"/>
  <c r="J64" i="44"/>
  <c r="J63" i="44"/>
  <c r="J61" i="44"/>
  <c r="J60" i="44"/>
  <c r="J58" i="44"/>
  <c r="J57" i="44"/>
  <c r="E8" i="45"/>
  <c r="I8" i="45"/>
  <c r="K8" i="45"/>
  <c r="L8" i="45"/>
  <c r="E21" i="43"/>
  <c r="E26" i="43"/>
  <c r="J26" i="49" l="1"/>
  <c r="J9" i="22"/>
  <c r="J9" i="23"/>
  <c r="F9" i="23"/>
  <c r="G25" i="9"/>
  <c r="I25" i="9"/>
  <c r="K25" i="9"/>
  <c r="L25" i="9"/>
  <c r="G29" i="9"/>
  <c r="I29" i="9"/>
  <c r="K29" i="9"/>
  <c r="L29" i="9"/>
  <c r="G32" i="9"/>
  <c r="I32" i="9"/>
  <c r="K32" i="9"/>
  <c r="L32" i="9"/>
  <c r="G35" i="9"/>
  <c r="I35" i="9"/>
  <c r="K35" i="9"/>
  <c r="L35" i="9"/>
  <c r="G38" i="9"/>
  <c r="I38" i="9"/>
  <c r="K38" i="9"/>
  <c r="L38" i="9"/>
  <c r="G41" i="9"/>
  <c r="I41" i="9"/>
  <c r="K41" i="9"/>
  <c r="L41" i="9"/>
  <c r="G44" i="9"/>
  <c r="I44" i="9"/>
  <c r="K44" i="9"/>
  <c r="L44" i="9"/>
  <c r="G50" i="9"/>
  <c r="I50" i="9"/>
  <c r="K50" i="9"/>
  <c r="L50" i="9"/>
  <c r="G53" i="9"/>
  <c r="I53" i="9"/>
  <c r="K53" i="9"/>
  <c r="L53" i="9"/>
  <c r="G56" i="9"/>
  <c r="I56" i="9"/>
  <c r="K56" i="9"/>
  <c r="L56" i="9"/>
  <c r="G59" i="9"/>
  <c r="I59" i="9"/>
  <c r="K59" i="9"/>
  <c r="L59" i="9"/>
  <c r="G47" i="9"/>
  <c r="I47" i="9"/>
  <c r="K47" i="9"/>
  <c r="L47" i="9"/>
  <c r="F9" i="22"/>
  <c r="J9" i="9"/>
  <c r="G8" i="22"/>
  <c r="F26" i="9"/>
  <c r="F9" i="9"/>
  <c r="F57" i="9"/>
  <c r="AV59" i="9"/>
  <c r="AU59" i="9"/>
  <c r="AT59" i="9"/>
  <c r="AS59" i="9"/>
  <c r="AR59" i="9"/>
  <c r="AQ59" i="9"/>
  <c r="AP59" i="9"/>
  <c r="AO59" i="9"/>
  <c r="AN59" i="9"/>
  <c r="AM59" i="9"/>
  <c r="AL59" i="9"/>
  <c r="AK59" i="9"/>
  <c r="AJ59" i="9"/>
  <c r="AI59" i="9"/>
  <c r="AH59" i="9"/>
  <c r="AG59" i="9"/>
  <c r="AF59" i="9"/>
  <c r="AE59" i="9"/>
  <c r="AD59" i="9"/>
  <c r="AV56" i="9"/>
  <c r="AU56" i="9"/>
  <c r="AT56" i="9"/>
  <c r="AS56" i="9"/>
  <c r="AR56" i="9"/>
  <c r="AQ56" i="9"/>
  <c r="AP56" i="9"/>
  <c r="AO56" i="9"/>
  <c r="AN56" i="9"/>
  <c r="AM56" i="9"/>
  <c r="AL56" i="9"/>
  <c r="AK56" i="9"/>
  <c r="AJ56" i="9"/>
  <c r="AI56" i="9"/>
  <c r="AH56" i="9"/>
  <c r="AG56" i="9"/>
  <c r="AF56" i="9"/>
  <c r="AE56" i="9"/>
  <c r="AD56" i="9"/>
  <c r="AV53" i="9"/>
  <c r="AU53" i="9"/>
  <c r="AT53" i="9"/>
  <c r="AS53" i="9"/>
  <c r="AR53" i="9"/>
  <c r="AQ53" i="9"/>
  <c r="AP53" i="9"/>
  <c r="AO53" i="9"/>
  <c r="AN53" i="9"/>
  <c r="AM53" i="9"/>
  <c r="AL53" i="9"/>
  <c r="AK53" i="9"/>
  <c r="AJ53" i="9"/>
  <c r="AI53" i="9"/>
  <c r="AH53" i="9"/>
  <c r="AG53" i="9"/>
  <c r="AF53" i="9"/>
  <c r="AE53" i="9"/>
  <c r="AD53" i="9"/>
  <c r="AV50" i="9"/>
  <c r="AU50" i="9"/>
  <c r="AT50" i="9"/>
  <c r="AS50" i="9"/>
  <c r="AR50" i="9"/>
  <c r="AQ50" i="9"/>
  <c r="AP50" i="9"/>
  <c r="AO50" i="9"/>
  <c r="AN50" i="9"/>
  <c r="AM50" i="9"/>
  <c r="AL50" i="9"/>
  <c r="AK50" i="9"/>
  <c r="AJ50" i="9"/>
  <c r="AI50" i="9"/>
  <c r="AH50" i="9"/>
  <c r="AG50" i="9"/>
  <c r="AF50" i="9"/>
  <c r="AE50" i="9"/>
  <c r="AD50" i="9"/>
  <c r="AV47" i="9"/>
  <c r="AU47" i="9"/>
  <c r="AT47" i="9"/>
  <c r="AS47" i="9"/>
  <c r="AR47" i="9"/>
  <c r="AQ47" i="9"/>
  <c r="AP47" i="9"/>
  <c r="AO47" i="9"/>
  <c r="AN47" i="9"/>
  <c r="AM47" i="9"/>
  <c r="AL47" i="9"/>
  <c r="AK47" i="9"/>
  <c r="AJ47" i="9"/>
  <c r="AI47" i="9"/>
  <c r="AH47" i="9"/>
  <c r="AG47" i="9"/>
  <c r="AF47" i="9"/>
  <c r="AE47" i="9"/>
  <c r="AD47" i="9"/>
  <c r="AV44" i="9"/>
  <c r="AU44" i="9"/>
  <c r="AT44" i="9"/>
  <c r="AS44" i="9"/>
  <c r="AR44" i="9"/>
  <c r="AQ44" i="9"/>
  <c r="AP44" i="9"/>
  <c r="AO44" i="9"/>
  <c r="AN44" i="9"/>
  <c r="AM44" i="9"/>
  <c r="AL44" i="9"/>
  <c r="AK44" i="9"/>
  <c r="AJ44" i="9"/>
  <c r="AI44" i="9"/>
  <c r="AH44" i="9"/>
  <c r="AG44" i="9"/>
  <c r="AF44" i="9"/>
  <c r="AE44" i="9"/>
  <c r="AD44" i="9"/>
  <c r="AV41" i="9"/>
  <c r="AU41" i="9"/>
  <c r="AT41" i="9"/>
  <c r="AS41" i="9"/>
  <c r="AR41" i="9"/>
  <c r="AQ41" i="9"/>
  <c r="AP41" i="9"/>
  <c r="AO41" i="9"/>
  <c r="AN41" i="9"/>
  <c r="AM41" i="9"/>
  <c r="AL41" i="9"/>
  <c r="AK41" i="9"/>
  <c r="AJ41" i="9"/>
  <c r="AI41" i="9"/>
  <c r="AH41" i="9"/>
  <c r="AG41" i="9"/>
  <c r="AF41" i="9"/>
  <c r="AE41" i="9"/>
  <c r="AD41" i="9"/>
  <c r="AV38" i="9"/>
  <c r="AU38" i="9"/>
  <c r="AT38" i="9"/>
  <c r="AS38" i="9"/>
  <c r="AR38" i="9"/>
  <c r="AQ38" i="9"/>
  <c r="AP38" i="9"/>
  <c r="AO38" i="9"/>
  <c r="AN38" i="9"/>
  <c r="AM38" i="9"/>
  <c r="AL38" i="9"/>
  <c r="AK38" i="9"/>
  <c r="AJ38" i="9"/>
  <c r="AI38" i="9"/>
  <c r="AH38" i="9"/>
  <c r="AG38" i="9"/>
  <c r="AF38" i="9"/>
  <c r="AE38" i="9"/>
  <c r="AD38" i="9"/>
  <c r="AV35" i="9"/>
  <c r="AU35" i="9"/>
  <c r="AT35" i="9"/>
  <c r="AS35" i="9"/>
  <c r="AR35" i="9"/>
  <c r="AQ35" i="9"/>
  <c r="AP35" i="9"/>
  <c r="AO35" i="9"/>
  <c r="AN35" i="9"/>
  <c r="AM35" i="9"/>
  <c r="AL35" i="9"/>
  <c r="AK35" i="9"/>
  <c r="AJ35" i="9"/>
  <c r="AI35" i="9"/>
  <c r="AH35" i="9"/>
  <c r="AG35" i="9"/>
  <c r="AF35" i="9"/>
  <c r="AE35" i="9"/>
  <c r="AD35" i="9"/>
  <c r="AV32" i="9"/>
  <c r="AU32" i="9"/>
  <c r="AT32" i="9"/>
  <c r="AS32" i="9"/>
  <c r="AR32" i="9"/>
  <c r="AQ32" i="9"/>
  <c r="AP32" i="9"/>
  <c r="AO32" i="9"/>
  <c r="AN32" i="9"/>
  <c r="AM32" i="9"/>
  <c r="AL32" i="9"/>
  <c r="AK32" i="9"/>
  <c r="AJ32" i="9"/>
  <c r="AI32" i="9"/>
  <c r="AH32" i="9"/>
  <c r="AG32" i="9"/>
  <c r="AF32" i="9"/>
  <c r="AE32" i="9"/>
  <c r="AD32" i="9"/>
  <c r="AV29" i="9"/>
  <c r="AU29" i="9"/>
  <c r="AT29" i="9"/>
  <c r="AS29" i="9"/>
  <c r="AR29" i="9"/>
  <c r="AQ29" i="9"/>
  <c r="AP29" i="9"/>
  <c r="AO29" i="9"/>
  <c r="AN29" i="9"/>
  <c r="AM29" i="9"/>
  <c r="AL29" i="9"/>
  <c r="AK29" i="9"/>
  <c r="AJ29" i="9"/>
  <c r="AI29" i="9"/>
  <c r="AH29" i="9"/>
  <c r="AG29" i="9"/>
  <c r="AF29" i="9"/>
  <c r="AE29" i="9"/>
  <c r="AD29" i="9"/>
  <c r="AV25" i="9"/>
  <c r="AU25" i="9"/>
  <c r="AT25" i="9"/>
  <c r="AS25" i="9"/>
  <c r="AR25" i="9"/>
  <c r="AQ25" i="9"/>
  <c r="AP25" i="9"/>
  <c r="AO25" i="9"/>
  <c r="AN25" i="9"/>
  <c r="AM25" i="9"/>
  <c r="AL25" i="9"/>
  <c r="AK25" i="9"/>
  <c r="AJ25" i="9"/>
  <c r="AI25" i="9"/>
  <c r="AH25" i="9"/>
  <c r="AG25" i="9"/>
  <c r="AF25" i="9"/>
  <c r="AE25" i="9"/>
  <c r="AD25" i="9"/>
  <c r="AV8" i="9"/>
  <c r="AV66" i="9" s="1"/>
  <c r="AK10" i="34" s="1"/>
  <c r="AU8" i="9"/>
  <c r="AT8" i="9"/>
  <c r="AS8" i="9"/>
  <c r="AR8" i="9"/>
  <c r="AR66" i="9" s="1"/>
  <c r="AG10" i="34" s="1"/>
  <c r="AQ8" i="9"/>
  <c r="AP8" i="9"/>
  <c r="AO8" i="9"/>
  <c r="AN8" i="9"/>
  <c r="AM8" i="9"/>
  <c r="AL8" i="9"/>
  <c r="AK8" i="9"/>
  <c r="AJ8" i="9"/>
  <c r="AI8" i="9"/>
  <c r="AH8" i="9"/>
  <c r="AG8" i="9"/>
  <c r="AF8" i="9"/>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R31" i="22"/>
  <c r="AQ31" i="22"/>
  <c r="AP31" i="22"/>
  <c r="AO31" i="22"/>
  <c r="AN31" i="22"/>
  <c r="AM31" i="22"/>
  <c r="AL31" i="22"/>
  <c r="AK31" i="22"/>
  <c r="AJ31" i="22"/>
  <c r="AI31" i="22"/>
  <c r="AH31" i="22"/>
  <c r="AG31" i="22"/>
  <c r="AF31" i="22"/>
  <c r="AE31" i="22"/>
  <c r="AD31" i="22"/>
  <c r="AV8" i="22"/>
  <c r="AU8" i="22"/>
  <c r="AT8" i="22"/>
  <c r="AS8" i="22"/>
  <c r="AR8" i="22"/>
  <c r="AQ8" i="22"/>
  <c r="AP8" i="22"/>
  <c r="AO8" i="22"/>
  <c r="AN8" i="22"/>
  <c r="AM8" i="22"/>
  <c r="AL8" i="22"/>
  <c r="AK8" i="22"/>
  <c r="AJ8" i="22"/>
  <c r="AI8" i="22"/>
  <c r="AH8" i="22"/>
  <c r="AG8" i="22"/>
  <c r="AF8" i="22"/>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I13" i="34" s="1"/>
  <c r="AS17" i="33"/>
  <c r="AR17" i="33"/>
  <c r="AQ17" i="33"/>
  <c r="AP17" i="33"/>
  <c r="AP63" i="33" s="1"/>
  <c r="AE13" i="34" s="1"/>
  <c r="AO17" i="33"/>
  <c r="AN17" i="33"/>
  <c r="AM17" i="33"/>
  <c r="AL17" i="33"/>
  <c r="AL63" i="33" s="1"/>
  <c r="AA13" i="34" s="1"/>
  <c r="AK17" i="33"/>
  <c r="AJ17" i="33"/>
  <c r="AI17" i="33"/>
  <c r="AH17" i="33"/>
  <c r="AH63" i="33" s="1"/>
  <c r="W13" i="34" s="1"/>
  <c r="AG17" i="33"/>
  <c r="AF17" i="33"/>
  <c r="AE17" i="33"/>
  <c r="AD17" i="33"/>
  <c r="AD63" i="33" s="1"/>
  <c r="S13" i="34" s="1"/>
  <c r="AV8" i="33"/>
  <c r="AU8" i="33"/>
  <c r="AT8" i="33"/>
  <c r="AS8" i="33"/>
  <c r="AS63" i="33" s="1"/>
  <c r="AH13" i="34" s="1"/>
  <c r="AR8" i="33"/>
  <c r="AQ8" i="33"/>
  <c r="AP8" i="33"/>
  <c r="AO8" i="33"/>
  <c r="AO63" i="33" s="1"/>
  <c r="AD13" i="34" s="1"/>
  <c r="AN8" i="33"/>
  <c r="AM8" i="33"/>
  <c r="AL8" i="33"/>
  <c r="AK8" i="33"/>
  <c r="AK63" i="33" s="1"/>
  <c r="Z13" i="34" s="1"/>
  <c r="AJ8" i="33"/>
  <c r="AI8" i="33"/>
  <c r="AH8" i="33"/>
  <c r="AG8" i="33"/>
  <c r="AG63" i="33" s="1"/>
  <c r="V13" i="34" s="1"/>
  <c r="AF8" i="33"/>
  <c r="AE8" i="33"/>
  <c r="AD8" i="33"/>
  <c r="AF66" i="9" l="1"/>
  <c r="U10" i="34" s="1"/>
  <c r="AJ66" i="9"/>
  <c r="Y10" i="34" s="1"/>
  <c r="AF79" i="22"/>
  <c r="U11" i="34" s="1"/>
  <c r="AJ79" i="22"/>
  <c r="Y11" i="34" s="1"/>
  <c r="AN79" i="22"/>
  <c r="AC11" i="34" s="1"/>
  <c r="AR79" i="22"/>
  <c r="AG11" i="34" s="1"/>
  <c r="AV79" i="22"/>
  <c r="AK11" i="34" s="1"/>
  <c r="AG79" i="22"/>
  <c r="V11" i="34" s="1"/>
  <c r="AK79" i="22"/>
  <c r="Z11" i="34" s="1"/>
  <c r="AO79" i="22"/>
  <c r="AD11" i="34" s="1"/>
  <c r="AS79" i="22"/>
  <c r="AH11" i="34" s="1"/>
  <c r="AD79" i="22"/>
  <c r="S11" i="34" s="1"/>
  <c r="AH79" i="22"/>
  <c r="AL79" i="22"/>
  <c r="AP79" i="22"/>
  <c r="AE11" i="34" s="1"/>
  <c r="AT79" i="22"/>
  <c r="AI11" i="34" s="1"/>
  <c r="AE79" i="22"/>
  <c r="AE83" i="22" s="1"/>
  <c r="AI79" i="22"/>
  <c r="AM79" i="22"/>
  <c r="AB11" i="34" s="1"/>
  <c r="AQ79" i="22"/>
  <c r="AF11" i="34" s="1"/>
  <c r="AU79" i="22"/>
  <c r="AU83" i="22" s="1"/>
  <c r="AF102" i="23"/>
  <c r="U12" i="34" s="1"/>
  <c r="AJ102" i="23"/>
  <c r="Y12" i="34" s="1"/>
  <c r="AN102" i="23"/>
  <c r="AC12" i="34" s="1"/>
  <c r="AR102" i="23"/>
  <c r="AV102" i="23"/>
  <c r="AK12" i="34" s="1"/>
  <c r="AG102" i="23"/>
  <c r="V12" i="34" s="1"/>
  <c r="AK102" i="23"/>
  <c r="Z12" i="34" s="1"/>
  <c r="AO102" i="23"/>
  <c r="AS102" i="23"/>
  <c r="AH12" i="34" s="1"/>
  <c r="AE63" i="33"/>
  <c r="T13" i="34" s="1"/>
  <c r="AM63" i="33"/>
  <c r="AB13" i="34" s="1"/>
  <c r="AU63" i="33"/>
  <c r="AJ13" i="34" s="1"/>
  <c r="AN63" i="33"/>
  <c r="AV63" i="33"/>
  <c r="AK13" i="34" s="1"/>
  <c r="AI63" i="33"/>
  <c r="X13" i="34" s="1"/>
  <c r="AQ63" i="33"/>
  <c r="AF63" i="33"/>
  <c r="AJ63" i="33"/>
  <c r="AR63" i="33"/>
  <c r="AG13" i="34" s="1"/>
  <c r="AE102" i="23"/>
  <c r="T12" i="34" s="1"/>
  <c r="AI102" i="23"/>
  <c r="AM102" i="23"/>
  <c r="AB12" i="34" s="1"/>
  <c r="AQ102" i="23"/>
  <c r="AD102" i="23"/>
  <c r="AL102" i="23"/>
  <c r="AP102" i="23"/>
  <c r="AT102" i="23"/>
  <c r="AH102" i="23"/>
  <c r="AU102" i="23"/>
  <c r="AJ12" i="34" s="1"/>
  <c r="AD70" i="9"/>
  <c r="AH70" i="9"/>
  <c r="AL70" i="9"/>
  <c r="AP70" i="9"/>
  <c r="AT70" i="9"/>
  <c r="AN66" i="9"/>
  <c r="AC10" i="34" s="1"/>
  <c r="AF70" i="9"/>
  <c r="AJ70" i="9"/>
  <c r="AJ71" i="9" s="1"/>
  <c r="AN70" i="9"/>
  <c r="AR70" i="9"/>
  <c r="AV70" i="9"/>
  <c r="AK66" i="9"/>
  <c r="Z10" i="34" s="1"/>
  <c r="AO66" i="9"/>
  <c r="AD10" i="34" s="1"/>
  <c r="AS66" i="9"/>
  <c r="AH10" i="34" s="1"/>
  <c r="AK70" i="9"/>
  <c r="AO70" i="9"/>
  <c r="AS70" i="9"/>
  <c r="AD66" i="9"/>
  <c r="S10" i="34" s="1"/>
  <c r="AH66" i="9"/>
  <c r="AL66" i="9"/>
  <c r="AP66" i="9"/>
  <c r="AE10" i="34" s="1"/>
  <c r="AT66" i="9"/>
  <c r="AI10" i="34" s="1"/>
  <c r="AE66" i="9"/>
  <c r="AI66" i="9"/>
  <c r="AM66" i="9"/>
  <c r="AB10" i="34" s="1"/>
  <c r="AQ66" i="9"/>
  <c r="AF10" i="34" s="1"/>
  <c r="AU66" i="9"/>
  <c r="AJ10" i="34" s="1"/>
  <c r="AE70" i="9"/>
  <c r="AI70" i="9"/>
  <c r="AM70" i="9"/>
  <c r="AQ70" i="9"/>
  <c r="AU70" i="9"/>
  <c r="AG66" i="9"/>
  <c r="V10" i="34" s="1"/>
  <c r="AG70" i="9"/>
  <c r="AF71" i="9"/>
  <c r="AR71" i="9"/>
  <c r="AV71" i="9"/>
  <c r="AH83" i="22"/>
  <c r="AP83" i="22"/>
  <c r="AP84" i="22" s="1"/>
  <c r="AM83" i="22"/>
  <c r="AM84" i="22" s="1"/>
  <c r="AJ83" i="22"/>
  <c r="AJ84" i="22" s="1"/>
  <c r="AV83" i="22"/>
  <c r="AV84" i="22" s="1"/>
  <c r="AM106" i="23"/>
  <c r="AM107" i="23" s="1"/>
  <c r="AU106" i="23"/>
  <c r="AU107" i="23" s="1"/>
  <c r="AJ106" i="23"/>
  <c r="AJ107" i="23" s="1"/>
  <c r="AN106" i="23"/>
  <c r="AN107" i="23" s="1"/>
  <c r="AK106" i="23"/>
  <c r="AK107" i="23" s="1"/>
  <c r="AO106" i="23"/>
  <c r="AS106" i="23"/>
  <c r="AS107" i="23" s="1"/>
  <c r="AV106" i="23"/>
  <c r="AV107" i="23" s="1"/>
  <c r="AG67" i="33"/>
  <c r="AG68" i="33" s="1"/>
  <c r="AK67" i="33"/>
  <c r="AK68" i="33" s="1"/>
  <c r="AO67" i="33"/>
  <c r="AO68" i="33" s="1"/>
  <c r="AS67" i="33"/>
  <c r="AS68" i="33"/>
  <c r="AD67" i="33"/>
  <c r="AD68" i="33" s="1"/>
  <c r="AH67" i="33"/>
  <c r="AH68" i="33"/>
  <c r="AL67" i="33"/>
  <c r="AL68" i="33" s="1"/>
  <c r="AP67" i="33"/>
  <c r="AP68" i="33" s="1"/>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T21" i="25"/>
  <c r="AS21" i="25"/>
  <c r="AR21" i="25"/>
  <c r="AQ21" i="25"/>
  <c r="AP21" i="25"/>
  <c r="AO21" i="25"/>
  <c r="AN21" i="25"/>
  <c r="AM21" i="25"/>
  <c r="AL21" i="25"/>
  <c r="AK21" i="25"/>
  <c r="AJ21" i="25"/>
  <c r="AI21" i="25"/>
  <c r="AI115" i="25" s="1"/>
  <c r="X15" i="34" s="1"/>
  <c r="AH21" i="25"/>
  <c r="AG21" i="25"/>
  <c r="AF21" i="25"/>
  <c r="AE21" i="25"/>
  <c r="AE115" i="25" s="1"/>
  <c r="T15" i="34" s="1"/>
  <c r="AD21" i="25"/>
  <c r="AV8" i="25"/>
  <c r="AU8" i="25"/>
  <c r="AT8" i="25"/>
  <c r="AT115" i="25" s="1"/>
  <c r="AI15" i="34" s="1"/>
  <c r="AS8" i="25"/>
  <c r="AR8" i="25"/>
  <c r="AQ8" i="25"/>
  <c r="AP8" i="25"/>
  <c r="AP115" i="25" s="1"/>
  <c r="AE15" i="34" s="1"/>
  <c r="AO8" i="25"/>
  <c r="AN8" i="25"/>
  <c r="AM8" i="25"/>
  <c r="AL8" i="25"/>
  <c r="AL115" i="25" s="1"/>
  <c r="AA15" i="34" s="1"/>
  <c r="AK8" i="25"/>
  <c r="AJ8" i="25"/>
  <c r="AI8" i="25"/>
  <c r="AH8" i="25"/>
  <c r="AH115" i="25" s="1"/>
  <c r="W15" i="34" s="1"/>
  <c r="AG8" i="25"/>
  <c r="AF8" i="25"/>
  <c r="AE8" i="25"/>
  <c r="AD8" i="25"/>
  <c r="AD115" i="25" s="1"/>
  <c r="S15" i="34" s="1"/>
  <c r="AM115" i="25" l="1"/>
  <c r="AB15" i="34" s="1"/>
  <c r="AQ115" i="25"/>
  <c r="AF15" i="34" s="1"/>
  <c r="AU115" i="25"/>
  <c r="AJ15" i="34" s="1"/>
  <c r="AT106" i="23"/>
  <c r="AT107" i="23" s="1"/>
  <c r="AI12" i="34"/>
  <c r="AQ106" i="23"/>
  <c r="AQ107" i="23" s="1"/>
  <c r="AF12" i="34"/>
  <c r="AT71" i="9"/>
  <c r="AP106" i="23"/>
  <c r="AP107" i="23" s="1"/>
  <c r="AE12" i="34"/>
  <c r="AJ67" i="33"/>
  <c r="AJ68" i="33" s="1"/>
  <c r="Y13" i="34"/>
  <c r="AL106" i="23"/>
  <c r="AA12" i="34"/>
  <c r="AF68" i="33"/>
  <c r="U13" i="34"/>
  <c r="AN67" i="33"/>
  <c r="AN68" i="33" s="1"/>
  <c r="AC13" i="34"/>
  <c r="AQ67" i="33"/>
  <c r="AQ68" i="33" s="1"/>
  <c r="AF13" i="34"/>
  <c r="AO107" i="23"/>
  <c r="AD12" i="34"/>
  <c r="AR106" i="23"/>
  <c r="AR107" i="23" s="1"/>
  <c r="AG12" i="34"/>
  <c r="AE106" i="23"/>
  <c r="AE107" i="23" s="1"/>
  <c r="AG106" i="23"/>
  <c r="AG107" i="23" s="1"/>
  <c r="AI106" i="23"/>
  <c r="AI107" i="23" s="1"/>
  <c r="X12" i="34"/>
  <c r="AH106" i="23"/>
  <c r="AH107" i="23" s="1"/>
  <c r="W12" i="34"/>
  <c r="AD106" i="23"/>
  <c r="S12" i="34"/>
  <c r="AF106" i="23"/>
  <c r="AF107" i="23" s="1"/>
  <c r="AG83" i="22"/>
  <c r="AG84" i="22" s="1"/>
  <c r="AF83" i="22"/>
  <c r="AF84" i="22" s="1"/>
  <c r="AD71" i="9"/>
  <c r="AR83" i="22"/>
  <c r="AR84" i="22" s="1"/>
  <c r="AK83" i="22"/>
  <c r="AK84" i="22" s="1"/>
  <c r="AN83" i="22"/>
  <c r="AN84" i="22" s="1"/>
  <c r="AI83" i="22"/>
  <c r="AI84" i="22" s="1"/>
  <c r="X11" i="34"/>
  <c r="AL83" i="22"/>
  <c r="AA11" i="34"/>
  <c r="AS83" i="22"/>
  <c r="AS84" i="22" s="1"/>
  <c r="AQ83" i="22"/>
  <c r="AQ84" i="22" s="1"/>
  <c r="AT83" i="22"/>
  <c r="AT84" i="22" s="1"/>
  <c r="AD83" i="22"/>
  <c r="AD84" i="22" s="1"/>
  <c r="AU84" i="22"/>
  <c r="AJ11" i="34"/>
  <c r="AE84" i="22"/>
  <c r="T11" i="34"/>
  <c r="AH84" i="22"/>
  <c r="W11" i="34"/>
  <c r="AO83" i="22"/>
  <c r="AO84" i="22" s="1"/>
  <c r="AI71" i="9"/>
  <c r="X10" i="34"/>
  <c r="AP71" i="9"/>
  <c r="AO71" i="9"/>
  <c r="AE71" i="9"/>
  <c r="T10" i="34"/>
  <c r="AH71" i="9"/>
  <c r="W10" i="34"/>
  <c r="AL71" i="9"/>
  <c r="AA10" i="34"/>
  <c r="AL84" i="22"/>
  <c r="AF70" i="24"/>
  <c r="U14" i="34" s="1"/>
  <c r="AJ70" i="24"/>
  <c r="Y14" i="34" s="1"/>
  <c r="AN70" i="24"/>
  <c r="AC14" i="34" s="1"/>
  <c r="AR70" i="24"/>
  <c r="AV70" i="24"/>
  <c r="AK14" i="34" s="1"/>
  <c r="AG70" i="24"/>
  <c r="AK70" i="24"/>
  <c r="AO70" i="24"/>
  <c r="AS70" i="24"/>
  <c r="AH14" i="34" s="1"/>
  <c r="AD70" i="24"/>
  <c r="S14" i="34" s="1"/>
  <c r="AH70" i="24"/>
  <c r="AL70" i="24"/>
  <c r="AP70" i="24"/>
  <c r="AE14" i="34" s="1"/>
  <c r="AT70" i="24"/>
  <c r="AI14" i="34" s="1"/>
  <c r="AE70" i="24"/>
  <c r="AI70" i="24"/>
  <c r="AM70" i="24"/>
  <c r="AB14" i="34" s="1"/>
  <c r="AQ70" i="24"/>
  <c r="AF14" i="34" s="1"/>
  <c r="AU70" i="24"/>
  <c r="AF115" i="25"/>
  <c r="AJ115" i="25"/>
  <c r="Y15" i="34" s="1"/>
  <c r="AN115" i="25"/>
  <c r="AR115" i="25"/>
  <c r="AV115" i="25"/>
  <c r="AK15" i="34" s="1"/>
  <c r="AG115" i="25"/>
  <c r="V15" i="34" s="1"/>
  <c r="AK115" i="25"/>
  <c r="Z15" i="34" s="1"/>
  <c r="AO115" i="25"/>
  <c r="AD15" i="34" s="1"/>
  <c r="AS115" i="25"/>
  <c r="AH15" i="34" s="1"/>
  <c r="AL107" i="23"/>
  <c r="AD107" i="23"/>
  <c r="AU71" i="9"/>
  <c r="AK71" i="9"/>
  <c r="AM71" i="9"/>
  <c r="AQ71" i="9"/>
  <c r="AS71" i="9"/>
  <c r="AN71" i="9"/>
  <c r="AG71" i="9"/>
  <c r="AJ74" i="24"/>
  <c r="AJ75" i="24" s="1"/>
  <c r="AG74" i="24"/>
  <c r="AD74" i="24"/>
  <c r="AD75" i="24" s="1"/>
  <c r="AH74" i="24"/>
  <c r="AP74" i="24"/>
  <c r="AP75" i="24" s="1"/>
  <c r="AT74" i="24"/>
  <c r="AT75" i="24" s="1"/>
  <c r="AE74" i="24"/>
  <c r="AM74" i="24"/>
  <c r="AM75" i="24" s="1"/>
  <c r="AQ74" i="24"/>
  <c r="AU74" i="24"/>
  <c r="AF74" i="24"/>
  <c r="AF75" i="24" s="1"/>
  <c r="AN74" i="24"/>
  <c r="AN75" i="24" s="1"/>
  <c r="AV74" i="24"/>
  <c r="AV75" i="24" s="1"/>
  <c r="AS74" i="24"/>
  <c r="AS75" i="24" s="1"/>
  <c r="AH119" i="25"/>
  <c r="AH120" i="25" s="1"/>
  <c r="AL119" i="25"/>
  <c r="AL120" i="25"/>
  <c r="AP119" i="25"/>
  <c r="AP120" i="25" s="1"/>
  <c r="AT119" i="25"/>
  <c r="AT120" i="25" s="1"/>
  <c r="AE119" i="25"/>
  <c r="AE120" i="25" s="1"/>
  <c r="AM119" i="25"/>
  <c r="AM120" i="25" s="1"/>
  <c r="AQ119" i="25"/>
  <c r="AQ120" i="25" s="1"/>
  <c r="AU119" i="25"/>
  <c r="AU120" i="25" s="1"/>
  <c r="AF119" i="25"/>
  <c r="AJ119" i="25"/>
  <c r="AJ120" i="25" s="1"/>
  <c r="AO119" i="25"/>
  <c r="AO120" i="25" s="1"/>
  <c r="AD119" i="25"/>
  <c r="AD120" i="25" s="1"/>
  <c r="AI119" i="25"/>
  <c r="AI120" i="25" s="1"/>
  <c r="AK119" i="25" l="1"/>
  <c r="AK120" i="25" s="1"/>
  <c r="AV119" i="25"/>
  <c r="AV120" i="25" s="1"/>
  <c r="AR119" i="25"/>
  <c r="AR120" i="25" s="1"/>
  <c r="AG15" i="34"/>
  <c r="AU75" i="24"/>
  <c r="AJ14" i="34"/>
  <c r="AE75" i="24"/>
  <c r="T14" i="34"/>
  <c r="AH75" i="24"/>
  <c r="W14" i="34"/>
  <c r="AK74" i="24"/>
  <c r="Z14" i="34"/>
  <c r="AN119" i="25"/>
  <c r="AN120" i="25" s="1"/>
  <c r="AC15" i="34"/>
  <c r="AG75" i="24"/>
  <c r="V14" i="34"/>
  <c r="AS119" i="25"/>
  <c r="AS120" i="25" s="1"/>
  <c r="AQ75" i="24"/>
  <c r="AI74" i="24"/>
  <c r="X14" i="34"/>
  <c r="AL74" i="24"/>
  <c r="AL75" i="24" s="1"/>
  <c r="AA14" i="34"/>
  <c r="AO74" i="24"/>
  <c r="AO75" i="24" s="1"/>
  <c r="AD14" i="34"/>
  <c r="AR74" i="24"/>
  <c r="AR75" i="24" s="1"/>
  <c r="AG14" i="34"/>
  <c r="AG119" i="25"/>
  <c r="AG120" i="25" s="1"/>
  <c r="AF120" i="25"/>
  <c r="U15" i="34"/>
  <c r="AI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R20" i="47"/>
  <c r="AQ20" i="47"/>
  <c r="AP20" i="47"/>
  <c r="AO20" i="47"/>
  <c r="AN20" i="47"/>
  <c r="AM20" i="47"/>
  <c r="AL20" i="47"/>
  <c r="AK20" i="47"/>
  <c r="AJ20" i="47"/>
  <c r="AI20" i="47"/>
  <c r="AH20" i="47"/>
  <c r="AG20" i="47"/>
  <c r="AF20" i="47"/>
  <c r="AE20" i="47"/>
  <c r="AD20" i="47"/>
  <c r="AV8" i="47"/>
  <c r="AV66" i="47" s="1"/>
  <c r="AK18" i="34" s="1"/>
  <c r="AU8" i="47"/>
  <c r="AT8" i="47"/>
  <c r="AS8" i="47"/>
  <c r="AR8" i="47"/>
  <c r="AR66" i="47" s="1"/>
  <c r="AG18" i="34" s="1"/>
  <c r="AQ8" i="47"/>
  <c r="AP8" i="47"/>
  <c r="AO8" i="47"/>
  <c r="AN8" i="47"/>
  <c r="AN66" i="47" s="1"/>
  <c r="AC18" i="34" s="1"/>
  <c r="AM8" i="47"/>
  <c r="AL8" i="47"/>
  <c r="AK8" i="47"/>
  <c r="AJ8" i="47"/>
  <c r="AJ66" i="47" s="1"/>
  <c r="Y18" i="34" s="1"/>
  <c r="AI8" i="47"/>
  <c r="AH8" i="47"/>
  <c r="AG8" i="47"/>
  <c r="AF8" i="47"/>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K19" i="34" s="1"/>
  <c r="AU21" i="43"/>
  <c r="AT21" i="43"/>
  <c r="AS21" i="43"/>
  <c r="AR21" i="43"/>
  <c r="AR69" i="43" s="1"/>
  <c r="AG19" i="34" s="1"/>
  <c r="AQ21" i="43"/>
  <c r="AP21" i="43"/>
  <c r="AO21" i="43"/>
  <c r="AN21" i="43"/>
  <c r="AN69" i="43" s="1"/>
  <c r="AC19" i="34" s="1"/>
  <c r="AM21" i="43"/>
  <c r="AL21" i="43"/>
  <c r="AK21" i="43"/>
  <c r="AJ21" i="43"/>
  <c r="AJ69" i="43" s="1"/>
  <c r="Y19" i="34" s="1"/>
  <c r="AI21" i="43"/>
  <c r="AH21" i="43"/>
  <c r="AG21" i="43"/>
  <c r="AF21" i="43"/>
  <c r="AF69" i="43" s="1"/>
  <c r="U19" i="34"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T8" i="46"/>
  <c r="AS8" i="46"/>
  <c r="AR8" i="46"/>
  <c r="AQ8" i="46"/>
  <c r="AP8" i="46"/>
  <c r="AO8" i="46"/>
  <c r="AN8" i="46"/>
  <c r="AM8" i="46"/>
  <c r="AL8" i="46"/>
  <c r="AK8" i="46"/>
  <c r="AJ8" i="46"/>
  <c r="AI8" i="46"/>
  <c r="AH8" i="46"/>
  <c r="AG8" i="46"/>
  <c r="AF8" i="46"/>
  <c r="AE8" i="46"/>
  <c r="AD8" i="46"/>
  <c r="F10" i="49"/>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M56" i="44"/>
  <c r="AL56" i="44"/>
  <c r="AK56" i="44"/>
  <c r="AJ56" i="44"/>
  <c r="AI56" i="44"/>
  <c r="AH56" i="44"/>
  <c r="AG56" i="44"/>
  <c r="AF56" i="44"/>
  <c r="AE56" i="44"/>
  <c r="AD56" i="44"/>
  <c r="AU53" i="44"/>
  <c r="AT53" i="44"/>
  <c r="AS53" i="44"/>
  <c r="AR53" i="44"/>
  <c r="AQ53" i="44"/>
  <c r="AP53" i="44"/>
  <c r="AO53" i="44"/>
  <c r="AN53" i="44"/>
  <c r="AM53" i="44"/>
  <c r="AL53" i="44"/>
  <c r="AK53" i="44"/>
  <c r="AJ53" i="44"/>
  <c r="AI53" i="44"/>
  <c r="AH53" i="44"/>
  <c r="AG53" i="44"/>
  <c r="AF53" i="44"/>
  <c r="AE53" i="44"/>
  <c r="AD53" i="44"/>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C7" i="23"/>
  <c r="AB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C7" i="33"/>
  <c r="AB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C7" i="24"/>
  <c r="AB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C7" i="25"/>
  <c r="AB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C7" i="26"/>
  <c r="AB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C7" i="35"/>
  <c r="AB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C7" i="47"/>
  <c r="AB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C7" i="43"/>
  <c r="AB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C7" i="46"/>
  <c r="AB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C7" i="45"/>
  <c r="AB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C7" i="44"/>
  <c r="AB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C7" i="22"/>
  <c r="AB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C7" i="9"/>
  <c r="AB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K66" i="47" l="1"/>
  <c r="Z18" i="34" s="1"/>
  <c r="AO66" i="47"/>
  <c r="AD18" i="34" s="1"/>
  <c r="AS66" i="47"/>
  <c r="AH18" i="34" s="1"/>
  <c r="AD84" i="44"/>
  <c r="AH84" i="44"/>
  <c r="AL84" i="44"/>
  <c r="AP84" i="44"/>
  <c r="AT84" i="44"/>
  <c r="AF84" i="44"/>
  <c r="AN84" i="44"/>
  <c r="AE57" i="46"/>
  <c r="T20" i="34" s="1"/>
  <c r="AI57" i="46"/>
  <c r="X20" i="34" s="1"/>
  <c r="AM57" i="46"/>
  <c r="AB20" i="34" s="1"/>
  <c r="AQ57" i="46"/>
  <c r="AF20" i="34" s="1"/>
  <c r="AU57" i="46"/>
  <c r="AJ20" i="34" s="1"/>
  <c r="AJ84" i="44"/>
  <c r="AR84" i="44"/>
  <c r="AF66" i="47"/>
  <c r="U18" i="34" s="1"/>
  <c r="AG66" i="47"/>
  <c r="V18" i="34" s="1"/>
  <c r="AD64" i="35"/>
  <c r="S17" i="34" s="1"/>
  <c r="AH64" i="35"/>
  <c r="AL64" i="35"/>
  <c r="AA17" i="34" s="1"/>
  <c r="AP64" i="35"/>
  <c r="AE17" i="34" s="1"/>
  <c r="AT64" i="35"/>
  <c r="AE64" i="35"/>
  <c r="AI64" i="35"/>
  <c r="X17" i="34" s="1"/>
  <c r="AM64" i="35"/>
  <c r="AQ64" i="35"/>
  <c r="AF17" i="34" s="1"/>
  <c r="AU64" i="35"/>
  <c r="AJ17" i="34" s="1"/>
  <c r="AF64" i="35"/>
  <c r="U17" i="34" s="1"/>
  <c r="AJ64" i="35"/>
  <c r="Y17" i="34" s="1"/>
  <c r="AN64" i="35"/>
  <c r="AC17" i="34" s="1"/>
  <c r="AR64" i="35"/>
  <c r="AG17" i="34" s="1"/>
  <c r="AV64" i="35"/>
  <c r="AK17" i="34" s="1"/>
  <c r="AG64" i="35"/>
  <c r="V17" i="34" s="1"/>
  <c r="AK64" i="35"/>
  <c r="AO64" i="35"/>
  <c r="AS64" i="35"/>
  <c r="AH17" i="34" s="1"/>
  <c r="AD66" i="47"/>
  <c r="S18" i="34" s="1"/>
  <c r="AH66" i="47"/>
  <c r="AL66" i="47"/>
  <c r="AA18" i="34" s="1"/>
  <c r="AP66" i="47"/>
  <c r="AT66" i="47"/>
  <c r="AI18" i="34" s="1"/>
  <c r="AE66" i="47"/>
  <c r="T18" i="34" s="1"/>
  <c r="AI66" i="47"/>
  <c r="AQ66" i="47"/>
  <c r="AU66" i="47"/>
  <c r="AJ18" i="34" s="1"/>
  <c r="AF57" i="46"/>
  <c r="AJ57" i="46"/>
  <c r="Y20" i="34" s="1"/>
  <c r="AN57" i="46"/>
  <c r="AC20" i="34" s="1"/>
  <c r="AR57" i="46"/>
  <c r="AV57" i="46"/>
  <c r="AG57" i="46"/>
  <c r="V20" i="34" s="1"/>
  <c r="AK57" i="46"/>
  <c r="Z20" i="34" s="1"/>
  <c r="AO57" i="46"/>
  <c r="AD20" i="34" s="1"/>
  <c r="AS57" i="46"/>
  <c r="AD57" i="46"/>
  <c r="S20" i="34" s="1"/>
  <c r="AH57" i="46"/>
  <c r="W20" i="34" s="1"/>
  <c r="AL57" i="46"/>
  <c r="AA20" i="34" s="1"/>
  <c r="AP57" i="46"/>
  <c r="AT57" i="46"/>
  <c r="AI20" i="34" s="1"/>
  <c r="AH74" i="45"/>
  <c r="W21" i="34" s="1"/>
  <c r="AT74" i="45"/>
  <c r="AI21" i="34" s="1"/>
  <c r="AU74" i="45"/>
  <c r="AD74" i="45"/>
  <c r="AL74" i="45"/>
  <c r="AA21" i="34" s="1"/>
  <c r="AP74" i="45"/>
  <c r="AE21" i="34" s="1"/>
  <c r="AE74" i="45"/>
  <c r="AI74" i="45"/>
  <c r="AM74" i="45"/>
  <c r="AB21" i="34" s="1"/>
  <c r="AQ74" i="45"/>
  <c r="AF21" i="34" s="1"/>
  <c r="AF74" i="45"/>
  <c r="U21" i="34" s="1"/>
  <c r="AJ74" i="45"/>
  <c r="Y21" i="34" s="1"/>
  <c r="AN74" i="45"/>
  <c r="AC21" i="34" s="1"/>
  <c r="AR74" i="45"/>
  <c r="AG21" i="34" s="1"/>
  <c r="AV74" i="45"/>
  <c r="AK21" i="34" s="1"/>
  <c r="AG74" i="45"/>
  <c r="AK74" i="45"/>
  <c r="Z21" i="34" s="1"/>
  <c r="AO74" i="45"/>
  <c r="AD21" i="34" s="1"/>
  <c r="AS74" i="45"/>
  <c r="AG84" i="44"/>
  <c r="V22" i="34" s="1"/>
  <c r="AS84" i="44"/>
  <c r="AH22" i="34" s="1"/>
  <c r="AK84" i="44"/>
  <c r="AO84" i="44"/>
  <c r="AE84" i="44"/>
  <c r="AI84" i="44"/>
  <c r="AM84" i="44"/>
  <c r="AQ84" i="44"/>
  <c r="AU84" i="44"/>
  <c r="AG88" i="44"/>
  <c r="AG89" i="44" s="1"/>
  <c r="AK88" i="44"/>
  <c r="AM66" i="47"/>
  <c r="AG69" i="43"/>
  <c r="V19" i="34" s="1"/>
  <c r="AK69" i="43"/>
  <c r="Z19" i="34" s="1"/>
  <c r="AO69" i="43"/>
  <c r="AD19" i="34" s="1"/>
  <c r="AS69" i="43"/>
  <c r="AD69" i="43"/>
  <c r="AH69" i="43"/>
  <c r="W19" i="34" s="1"/>
  <c r="AL69" i="43"/>
  <c r="AP69" i="43"/>
  <c r="AT69" i="43"/>
  <c r="AE69" i="43"/>
  <c r="AI69" i="43"/>
  <c r="X19" i="34" s="1"/>
  <c r="AM69" i="43"/>
  <c r="AQ69" i="43"/>
  <c r="AU69" i="43"/>
  <c r="AJ19" i="34" s="1"/>
  <c r="AD68" i="35"/>
  <c r="AD69" i="35" s="1"/>
  <c r="AL68" i="35"/>
  <c r="AL69" i="35" s="1"/>
  <c r="AP68" i="35"/>
  <c r="AP69" i="35" s="1"/>
  <c r="AI68" i="35"/>
  <c r="AI69" i="35" s="1"/>
  <c r="AQ68" i="35"/>
  <c r="AQ69" i="35" s="1"/>
  <c r="AU68" i="35"/>
  <c r="AU69" i="35" s="1"/>
  <c r="AF68" i="35"/>
  <c r="AF69" i="35" s="1"/>
  <c r="AJ68" i="35"/>
  <c r="AJ69" i="35" s="1"/>
  <c r="AN68" i="35"/>
  <c r="AN69" i="35" s="1"/>
  <c r="AR68" i="35"/>
  <c r="AR69" i="35" s="1"/>
  <c r="AV68" i="35"/>
  <c r="AV69" i="35" s="1"/>
  <c r="AG68" i="35"/>
  <c r="AG69" i="35" s="1"/>
  <c r="AS68" i="35"/>
  <c r="AS69" i="35" s="1"/>
  <c r="AD70" i="47"/>
  <c r="AD71" i="47" s="1"/>
  <c r="AL70" i="47"/>
  <c r="AL71" i="47" s="1"/>
  <c r="AP70" i="47"/>
  <c r="AT70" i="47"/>
  <c r="AT71" i="47" s="1"/>
  <c r="AU70" i="47"/>
  <c r="AU71" i="47"/>
  <c r="AF70" i="47"/>
  <c r="AF71" i="47" s="1"/>
  <c r="AJ70" i="47"/>
  <c r="AJ71" i="47" s="1"/>
  <c r="AN70" i="47"/>
  <c r="AN71" i="47" s="1"/>
  <c r="AR70" i="47"/>
  <c r="AR71" i="47" s="1"/>
  <c r="AV70" i="47"/>
  <c r="AV71" i="47" s="1"/>
  <c r="AG70" i="47"/>
  <c r="AG71" i="47"/>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s="1"/>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s="1"/>
  <c r="AF78" i="45"/>
  <c r="AF79" i="45" s="1"/>
  <c r="AJ78" i="45"/>
  <c r="AJ79" i="45" s="1"/>
  <c r="AN78" i="45"/>
  <c r="AN79" i="45" s="1"/>
  <c r="AR78" i="45"/>
  <c r="AR79" i="45" s="1"/>
  <c r="AV78" i="45"/>
  <c r="AV79" i="45" s="1"/>
  <c r="AG78" i="45"/>
  <c r="AK78" i="45"/>
  <c r="AK79" i="45" s="1"/>
  <c r="AO78" i="45"/>
  <c r="AO79" i="45" s="1"/>
  <c r="AL66" i="49"/>
  <c r="AA23" i="34" s="1"/>
  <c r="AR66" i="49"/>
  <c r="AU66" i="49"/>
  <c r="AF66" i="49"/>
  <c r="U23" i="34" s="1"/>
  <c r="AH66" i="49"/>
  <c r="AN66" i="49"/>
  <c r="AE66" i="49"/>
  <c r="AI66" i="49"/>
  <c r="AQ66" i="49"/>
  <c r="AT66" i="49"/>
  <c r="AG66" i="49"/>
  <c r="Y66" i="49"/>
  <c r="AC66" i="49"/>
  <c r="AK66" i="49"/>
  <c r="AO66" i="49"/>
  <c r="AS66" i="49"/>
  <c r="Z66" i="49"/>
  <c r="O23" i="34" s="1"/>
  <c r="AB66" i="49"/>
  <c r="AF70" i="49"/>
  <c r="AF71" i="49" s="1"/>
  <c r="W66" i="49"/>
  <c r="L23" i="34" s="1"/>
  <c r="V66" i="49"/>
  <c r="K23" i="34" s="1"/>
  <c r="AW65" i="23"/>
  <c r="AX65" i="23" s="1"/>
  <c r="AY65" i="23" s="1"/>
  <c r="AW66" i="23"/>
  <c r="AX66" i="23" s="1"/>
  <c r="AY66" i="23" s="1"/>
  <c r="Y70" i="49" l="1"/>
  <c r="Y71" i="49" s="1"/>
  <c r="N23" i="34"/>
  <c r="AL70" i="49"/>
  <c r="AL71" i="49" s="1"/>
  <c r="AO70" i="49"/>
  <c r="AO71" i="49" s="1"/>
  <c r="AD23" i="34"/>
  <c r="AG70" i="49"/>
  <c r="AG71" i="49" s="1"/>
  <c r="V23" i="34"/>
  <c r="AE70" i="49"/>
  <c r="AE71" i="49" s="1"/>
  <c r="T23" i="34"/>
  <c r="AU70" i="49"/>
  <c r="AU71" i="49" s="1"/>
  <c r="AJ23" i="34"/>
  <c r="AE74" i="43"/>
  <c r="T19" i="34"/>
  <c r="AS88" i="44"/>
  <c r="AS89" i="44" s="1"/>
  <c r="AQ88" i="44"/>
  <c r="AQ89" i="44" s="1"/>
  <c r="AF22" i="34"/>
  <c r="AO88" i="44"/>
  <c r="AO89" i="44" s="1"/>
  <c r="AD22" i="34"/>
  <c r="AS78" i="45"/>
  <c r="AS79" i="45" s="1"/>
  <c r="AH21" i="34"/>
  <c r="AE78" i="45"/>
  <c r="T21" i="34"/>
  <c r="AU78" i="45"/>
  <c r="AJ21" i="34"/>
  <c r="AP62" i="46"/>
  <c r="AE20" i="34"/>
  <c r="AS61" i="46"/>
  <c r="AS62" i="46" s="1"/>
  <c r="AH20" i="34"/>
  <c r="AV61" i="46"/>
  <c r="AK20" i="34"/>
  <c r="AF61" i="46"/>
  <c r="AF62" i="46" s="1"/>
  <c r="U20" i="34"/>
  <c r="AH70" i="47"/>
  <c r="AH71" i="47" s="1"/>
  <c r="W18" i="34"/>
  <c r="AK68" i="35"/>
  <c r="AK69" i="35" s="1"/>
  <c r="Z17" i="34"/>
  <c r="AT68" i="35"/>
  <c r="AT69" i="35" s="1"/>
  <c r="AI17" i="34"/>
  <c r="AJ88" i="44"/>
  <c r="AJ89" i="44" s="1"/>
  <c r="Y22" i="34"/>
  <c r="AT88" i="44"/>
  <c r="AT89" i="44" s="1"/>
  <c r="AI22" i="34"/>
  <c r="AD88" i="44"/>
  <c r="AD89" i="44" s="1"/>
  <c r="S22" i="34"/>
  <c r="AB70" i="49"/>
  <c r="AB71" i="49" s="1"/>
  <c r="Q23" i="34"/>
  <c r="AK70" i="49"/>
  <c r="AK71" i="49" s="1"/>
  <c r="Z23" i="34"/>
  <c r="AT70" i="49"/>
  <c r="AT71" i="49" s="1"/>
  <c r="AI23" i="34"/>
  <c r="AN70" i="49"/>
  <c r="AN71" i="49" s="1"/>
  <c r="AC23" i="34"/>
  <c r="AR70" i="49"/>
  <c r="AR71" i="49" s="1"/>
  <c r="AG23" i="34"/>
  <c r="AQ73" i="43"/>
  <c r="AQ74" i="43" s="1"/>
  <c r="AF19" i="34"/>
  <c r="AT73" i="43"/>
  <c r="AT74" i="43" s="1"/>
  <c r="AI19" i="34"/>
  <c r="AD73" i="43"/>
  <c r="AD74" i="43" s="1"/>
  <c r="S19" i="34"/>
  <c r="AM88" i="44"/>
  <c r="AM89" i="44" s="1"/>
  <c r="AB22" i="34"/>
  <c r="AK89" i="44"/>
  <c r="Z22" i="34"/>
  <c r="AR61" i="46"/>
  <c r="AR62" i="46" s="1"/>
  <c r="AG20" i="34"/>
  <c r="AM68" i="35"/>
  <c r="AM69" i="35" s="1"/>
  <c r="AB17" i="34"/>
  <c r="AP88" i="44"/>
  <c r="AP89" i="44" s="1"/>
  <c r="AE22" i="34"/>
  <c r="AC70" i="49"/>
  <c r="AC71" i="49" s="1"/>
  <c r="R23" i="34"/>
  <c r="AQ70" i="49"/>
  <c r="AQ71" i="49" s="1"/>
  <c r="AF23" i="34"/>
  <c r="AF27" i="34" s="1"/>
  <c r="AH70" i="49"/>
  <c r="AH71" i="49" s="1"/>
  <c r="W23" i="34"/>
  <c r="AM73" i="43"/>
  <c r="AB19" i="34"/>
  <c r="AP73" i="43"/>
  <c r="AP74" i="43" s="1"/>
  <c r="AE19" i="34"/>
  <c r="AS73" i="43"/>
  <c r="AS74" i="43" s="1"/>
  <c r="AH19" i="34"/>
  <c r="AM70" i="47"/>
  <c r="AB18" i="34"/>
  <c r="AI88" i="44"/>
  <c r="AI89" i="44" s="1"/>
  <c r="X22" i="34"/>
  <c r="AQ70" i="47"/>
  <c r="AQ71" i="47" s="1"/>
  <c r="AF18" i="34"/>
  <c r="AP71" i="47"/>
  <c r="AE18" i="34"/>
  <c r="AN88" i="44"/>
  <c r="AN89" i="44" s="1"/>
  <c r="AC22" i="34"/>
  <c r="AL88" i="44"/>
  <c r="AL89" i="44" s="1"/>
  <c r="AA22" i="34"/>
  <c r="AS70" i="49"/>
  <c r="AS71" i="49" s="1"/>
  <c r="AH23" i="34"/>
  <c r="AI70" i="49"/>
  <c r="AI71" i="49" s="1"/>
  <c r="X23" i="34"/>
  <c r="AL73" i="43"/>
  <c r="AL74" i="43" s="1"/>
  <c r="AA19" i="34"/>
  <c r="AU88" i="44"/>
  <c r="AU89" i="44" s="1"/>
  <c r="AJ22" i="34"/>
  <c r="AJ27" i="34" s="1"/>
  <c r="AE88" i="44"/>
  <c r="AE89" i="44" s="1"/>
  <c r="T22" i="34"/>
  <c r="AG79" i="45"/>
  <c r="V21" i="34"/>
  <c r="AI78" i="45"/>
  <c r="AI79" i="45" s="1"/>
  <c r="X21" i="34"/>
  <c r="AD78" i="45"/>
  <c r="AD79" i="45" s="1"/>
  <c r="S21" i="34"/>
  <c r="AI70" i="47"/>
  <c r="AI71" i="47" s="1"/>
  <c r="X18" i="34"/>
  <c r="AO68" i="35"/>
  <c r="AO69" i="35" s="1"/>
  <c r="AD17" i="34"/>
  <c r="AE68" i="35"/>
  <c r="T17" i="34"/>
  <c r="AH68" i="35"/>
  <c r="AH69" i="35" s="1"/>
  <c r="W17" i="34"/>
  <c r="W27" i="34" s="1"/>
  <c r="AR88" i="44"/>
  <c r="AR89" i="44" s="1"/>
  <c r="AG22" i="34"/>
  <c r="AF88" i="44"/>
  <c r="AF89" i="44" s="1"/>
  <c r="U22" i="34"/>
  <c r="AH88" i="44"/>
  <c r="AH89" i="44" s="1"/>
  <c r="W22" i="34"/>
  <c r="AE70" i="47"/>
  <c r="AE71" i="47" s="1"/>
  <c r="AE69" i="35"/>
  <c r="AG73" i="43"/>
  <c r="AG74" i="43" s="1"/>
  <c r="AV62" i="46"/>
  <c r="AU79" i="45"/>
  <c r="AE79" i="45"/>
  <c r="AC27" i="34"/>
  <c r="AG27" i="34"/>
  <c r="AM71" i="47"/>
  <c r="AI27" i="34"/>
  <c r="AM74" i="43"/>
  <c r="Z27" i="34"/>
  <c r="AD27" i="34"/>
  <c r="U27" i="34"/>
  <c r="Z70" i="49"/>
  <c r="Z71" i="49" s="1"/>
  <c r="AA27" i="34"/>
  <c r="X27" i="34"/>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T27" i="34" l="1"/>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s="1"/>
  <c r="I74" i="48"/>
  <c r="I73" i="48"/>
  <c r="I72" i="48"/>
  <c r="I71" i="48"/>
  <c r="I70" i="48"/>
  <c r="I69" i="48" s="1"/>
  <c r="I68" i="48"/>
  <c r="I67" i="48"/>
  <c r="I66" i="48" s="1"/>
  <c r="I65" i="48"/>
  <c r="I64" i="48"/>
  <c r="I63" i="48" s="1"/>
  <c r="I62" i="48"/>
  <c r="I61" i="48"/>
  <c r="I60" i="48"/>
  <c r="I59" i="48"/>
  <c r="I58" i="48"/>
  <c r="I57" i="48" s="1"/>
  <c r="I56" i="48"/>
  <c r="I55" i="48"/>
  <c r="I54" i="48" s="1"/>
  <c r="I53" i="48"/>
  <c r="I52" i="48"/>
  <c r="I51" i="48" s="1"/>
  <c r="I50" i="48"/>
  <c r="I48" i="48" s="1"/>
  <c r="I49" i="48"/>
  <c r="I47" i="48"/>
  <c r="I46" i="48"/>
  <c r="I45" i="48" s="1"/>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10" i="48"/>
  <c r="I9" i="48"/>
  <c r="E77" i="48"/>
  <c r="E76" i="48"/>
  <c r="E74" i="48"/>
  <c r="E73" i="48"/>
  <c r="E72" i="48"/>
  <c r="E71" i="48"/>
  <c r="E70" i="48"/>
  <c r="E69" i="48" s="1"/>
  <c r="E68" i="48"/>
  <c r="E66" i="48" s="1"/>
  <c r="E67" i="48"/>
  <c r="E65" i="48"/>
  <c r="E64" i="48"/>
  <c r="E63" i="48" s="1"/>
  <c r="E62" i="48"/>
  <c r="E61" i="48"/>
  <c r="E60" i="48"/>
  <c r="E59" i="48"/>
  <c r="E58" i="48"/>
  <c r="E57" i="48" s="1"/>
  <c r="E56" i="48"/>
  <c r="E55" i="48"/>
  <c r="E54" i="48"/>
  <c r="E53" i="48"/>
  <c r="E52" i="48"/>
  <c r="E51" i="48" s="1"/>
  <c r="E50" i="48"/>
  <c r="E49" i="48"/>
  <c r="E48" i="48"/>
  <c r="E47" i="48"/>
  <c r="E46" i="48"/>
  <c r="E45" i="48" s="1"/>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3" i="44"/>
  <c r="J42" i="44"/>
  <c r="J40" i="44"/>
  <c r="J39" i="44"/>
  <c r="J38" i="44"/>
  <c r="J37" i="44"/>
  <c r="J36" i="44"/>
  <c r="J35" i="44"/>
  <c r="J34" i="44"/>
  <c r="J33" i="44"/>
  <c r="J32" i="44"/>
  <c r="J31" i="44"/>
  <c r="J30" i="44"/>
  <c r="J29" i="44"/>
  <c r="J28" i="44"/>
  <c r="J27" i="44"/>
  <c r="J26" i="44"/>
  <c r="J25" i="44"/>
  <c r="J23" i="44"/>
  <c r="J22" i="44"/>
  <c r="J21" i="44"/>
  <c r="J20" i="44"/>
  <c r="J19" i="44"/>
  <c r="J18" i="44"/>
  <c r="J17" i="44"/>
  <c r="J16" i="44"/>
  <c r="J15" i="44"/>
  <c r="J14" i="44"/>
  <c r="J13" i="44"/>
  <c r="J12" i="44"/>
  <c r="J11" i="44"/>
  <c r="J10" i="44"/>
  <c r="J9" i="44"/>
  <c r="J8" i="44" s="1"/>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69" i="45"/>
  <c r="J68" i="45"/>
  <c r="J66" i="45"/>
  <c r="J65" i="45"/>
  <c r="J63" i="45"/>
  <c r="J62" i="45"/>
  <c r="J60" i="45"/>
  <c r="J58" i="45" s="1"/>
  <c r="J59" i="45"/>
  <c r="J57" i="45"/>
  <c r="J56" i="45"/>
  <c r="J55" i="45" s="1"/>
  <c r="J54" i="45"/>
  <c r="J53" i="45"/>
  <c r="J51" i="45"/>
  <c r="J50" i="45"/>
  <c r="J48" i="45"/>
  <c r="J47" i="45"/>
  <c r="J46" i="45"/>
  <c r="J45" i="45"/>
  <c r="J44" i="45" s="1"/>
  <c r="J43" i="45"/>
  <c r="J42" i="45"/>
  <c r="J41" i="45"/>
  <c r="J40" i="45"/>
  <c r="J38" i="45" s="1"/>
  <c r="J39" i="45"/>
  <c r="J37" i="45"/>
  <c r="J36" i="45"/>
  <c r="J35" i="45"/>
  <c r="J34" i="45"/>
  <c r="J33" i="45"/>
  <c r="J31" i="45"/>
  <c r="J30" i="45"/>
  <c r="J29" i="45"/>
  <c r="J28" i="45"/>
  <c r="J27" i="45"/>
  <c r="J26" i="45"/>
  <c r="J25" i="45"/>
  <c r="J24" i="45"/>
  <c r="J22" i="45"/>
  <c r="J21" i="45"/>
  <c r="J20" i="45"/>
  <c r="J19" i="45"/>
  <c r="J18" i="45"/>
  <c r="J17" i="45"/>
  <c r="J16" i="45"/>
  <c r="J15" i="45"/>
  <c r="J14" i="45"/>
  <c r="J13" i="45"/>
  <c r="J12" i="45"/>
  <c r="J11" i="45"/>
  <c r="J10" i="45"/>
  <c r="J9" i="45"/>
  <c r="F72" i="45"/>
  <c r="F71" i="45"/>
  <c r="F69" i="45"/>
  <c r="F68" i="45"/>
  <c r="F66" i="45"/>
  <c r="F64" i="45" s="1"/>
  <c r="F65" i="45"/>
  <c r="F63" i="45"/>
  <c r="F62" i="45"/>
  <c r="F60" i="45"/>
  <c r="F59" i="45"/>
  <c r="F57" i="45"/>
  <c r="F56" i="45"/>
  <c r="F54" i="45"/>
  <c r="F53" i="45"/>
  <c r="F51" i="45"/>
  <c r="F50" i="45"/>
  <c r="F48" i="45"/>
  <c r="F47" i="45"/>
  <c r="F46" i="45"/>
  <c r="F45" i="45"/>
  <c r="F43" i="45"/>
  <c r="F42" i="45"/>
  <c r="F41" i="45"/>
  <c r="F40" i="45"/>
  <c r="F39" i="45"/>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J55" i="46"/>
  <c r="J54" i="46"/>
  <c r="J52" i="46"/>
  <c r="J51" i="46"/>
  <c r="J50" i="46"/>
  <c r="J49" i="46"/>
  <c r="J48" i="46"/>
  <c r="J47" i="46" s="1"/>
  <c r="J46" i="46"/>
  <c r="J45" i="46"/>
  <c r="J44" i="46" s="1"/>
  <c r="J43" i="46"/>
  <c r="J42" i="46"/>
  <c r="J41" i="46" s="1"/>
  <c r="J40" i="46"/>
  <c r="J38" i="46" s="1"/>
  <c r="J39" i="46"/>
  <c r="J37" i="46"/>
  <c r="J36" i="46"/>
  <c r="J34" i="46"/>
  <c r="J33" i="46"/>
  <c r="J31" i="46"/>
  <c r="J30" i="46"/>
  <c r="J29" i="46"/>
  <c r="J28" i="46"/>
  <c r="J27" i="46"/>
  <c r="J26" i="46" s="1"/>
  <c r="J25" i="46"/>
  <c r="J24" i="46"/>
  <c r="J22" i="46"/>
  <c r="J21" i="46"/>
  <c r="J19" i="46"/>
  <c r="J18" i="46"/>
  <c r="J17" i="46"/>
  <c r="J16" i="46"/>
  <c r="J15" i="46"/>
  <c r="J14" i="46"/>
  <c r="J13" i="46"/>
  <c r="J12" i="46"/>
  <c r="J11" i="46"/>
  <c r="J10" i="46"/>
  <c r="J9" i="46"/>
  <c r="F55" i="46"/>
  <c r="F54" i="46"/>
  <c r="F52" i="46"/>
  <c r="F51" i="46"/>
  <c r="F50" i="46" s="1"/>
  <c r="F49" i="46"/>
  <c r="F48" i="46"/>
  <c r="F47" i="46" s="1"/>
  <c r="F46" i="46"/>
  <c r="F44" i="46" s="1"/>
  <c r="F45" i="46"/>
  <c r="F43" i="46"/>
  <c r="F42" i="46"/>
  <c r="F40" i="46"/>
  <c r="F38" i="46" s="1"/>
  <c r="F39" i="46"/>
  <c r="F37" i="46"/>
  <c r="F36" i="46"/>
  <c r="F35" i="46" s="1"/>
  <c r="F34" i="46"/>
  <c r="F33" i="46"/>
  <c r="F31" i="46"/>
  <c r="F30" i="46"/>
  <c r="F29" i="46" s="1"/>
  <c r="F28" i="46"/>
  <c r="F27" i="46"/>
  <c r="F25" i="46"/>
  <c r="F24"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0" i="43"/>
  <c r="J19" i="43"/>
  <c r="J18" i="43"/>
  <c r="J17" i="43"/>
  <c r="J16" i="43"/>
  <c r="J15" i="43"/>
  <c r="J14" i="43"/>
  <c r="J13" i="43"/>
  <c r="J12" i="43"/>
  <c r="J11" i="43"/>
  <c r="J10" i="43"/>
  <c r="J9" i="43"/>
  <c r="F67" i="43"/>
  <c r="F66" i="43"/>
  <c r="F64" i="43"/>
  <c r="F63" i="43"/>
  <c r="F61" i="43"/>
  <c r="F60" i="43"/>
  <c r="F58" i="43"/>
  <c r="F57" i="43"/>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1" i="47"/>
  <c r="J60" i="47"/>
  <c r="J59" i="47"/>
  <c r="J58" i="47"/>
  <c r="J57" i="47"/>
  <c r="J55" i="47"/>
  <c r="J54" i="47"/>
  <c r="J53" i="47" s="1"/>
  <c r="J52" i="47"/>
  <c r="J51" i="47"/>
  <c r="J50" i="47" s="1"/>
  <c r="J49" i="47"/>
  <c r="J47" i="47" s="1"/>
  <c r="J48" i="47"/>
  <c r="J46" i="47"/>
  <c r="J45" i="47"/>
  <c r="J43" i="47"/>
  <c r="J42" i="47"/>
  <c r="J41" i="47" s="1"/>
  <c r="J40" i="47"/>
  <c r="J39" i="47"/>
  <c r="J38" i="47" s="1"/>
  <c r="J37" i="47"/>
  <c r="J36" i="47"/>
  <c r="J35" i="47"/>
  <c r="J34" i="47" s="1"/>
  <c r="J33" i="47"/>
  <c r="J32" i="47"/>
  <c r="J31" i="47"/>
  <c r="J30" i="47"/>
  <c r="J29" i="47"/>
  <c r="J28" i="47"/>
  <c r="J26" i="47"/>
  <c r="J25" i="47"/>
  <c r="J24" i="47"/>
  <c r="J23" i="47"/>
  <c r="J20" i="47"/>
  <c r="J21" i="47"/>
  <c r="J19" i="47"/>
  <c r="J18" i="47"/>
  <c r="J17" i="47"/>
  <c r="J16" i="47"/>
  <c r="J15" i="47"/>
  <c r="J14" i="47"/>
  <c r="J13" i="47"/>
  <c r="J12" i="47"/>
  <c r="J11" i="47"/>
  <c r="J10" i="47"/>
  <c r="J9" i="47"/>
  <c r="F64" i="47"/>
  <c r="F63" i="47"/>
  <c r="F62" i="47" s="1"/>
  <c r="F61" i="47"/>
  <c r="F60" i="47"/>
  <c r="F59" i="47" s="1"/>
  <c r="F58" i="47"/>
  <c r="F57" i="47"/>
  <c r="F56" i="47" s="1"/>
  <c r="F55" i="47"/>
  <c r="F54" i="47"/>
  <c r="F53" i="47" s="1"/>
  <c r="F52" i="47"/>
  <c r="F51" i="47"/>
  <c r="F50" i="47" s="1"/>
  <c r="F49" i="47"/>
  <c r="F48" i="47"/>
  <c r="F47" i="47" s="1"/>
  <c r="F46" i="47"/>
  <c r="F44" i="47" s="1"/>
  <c r="F45" i="47"/>
  <c r="F43" i="47"/>
  <c r="F42" i="47"/>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59" i="35"/>
  <c r="J58" i="35"/>
  <c r="J56" i="35"/>
  <c r="J55" i="35"/>
  <c r="J53" i="35"/>
  <c r="J52" i="35"/>
  <c r="J50" i="35"/>
  <c r="J48" i="35" s="1"/>
  <c r="J49" i="35"/>
  <c r="J47" i="35"/>
  <c r="J46" i="35"/>
  <c r="J44" i="35"/>
  <c r="J43" i="35"/>
  <c r="J41" i="35"/>
  <c r="J40" i="35"/>
  <c r="J38" i="35"/>
  <c r="J36" i="35" s="1"/>
  <c r="J37"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8" i="35"/>
  <c r="F56" i="35"/>
  <c r="F55" i="35"/>
  <c r="F53" i="35"/>
  <c r="F52" i="35"/>
  <c r="F50" i="35"/>
  <c r="F49" i="35"/>
  <c r="F47" i="35"/>
  <c r="F46" i="35"/>
  <c r="F45" i="35" s="1"/>
  <c r="F44" i="35"/>
  <c r="F43" i="35"/>
  <c r="F41" i="35"/>
  <c r="F40" i="35"/>
  <c r="F39" i="35" s="1"/>
  <c r="F38" i="35"/>
  <c r="F37" i="35"/>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7" i="26"/>
  <c r="J85" i="26"/>
  <c r="J84" i="26"/>
  <c r="J82" i="26"/>
  <c r="J81" i="26"/>
  <c r="J80" i="26" s="1"/>
  <c r="J79" i="26"/>
  <c r="J78" i="26"/>
  <c r="J77" i="26"/>
  <c r="J76" i="26"/>
  <c r="J75" i="26"/>
  <c r="J74" i="26"/>
  <c r="J72" i="26"/>
  <c r="J70" i="26" s="1"/>
  <c r="J71" i="26"/>
  <c r="J69" i="26"/>
  <c r="J68" i="26"/>
  <c r="J67" i="26"/>
  <c r="J66" i="26"/>
  <c r="J65" i="26"/>
  <c r="J64" i="26" s="1"/>
  <c r="J63" i="26"/>
  <c r="J62" i="26"/>
  <c r="J61" i="26"/>
  <c r="J60" i="26"/>
  <c r="J59" i="26"/>
  <c r="J58" i="26"/>
  <c r="J57" i="26"/>
  <c r="J56" i="26"/>
  <c r="J55" i="26"/>
  <c r="J53" i="26"/>
  <c r="J52" i="26"/>
  <c r="J51" i="26"/>
  <c r="J50" i="26"/>
  <c r="J49" i="26"/>
  <c r="J48" i="26"/>
  <c r="J47" i="26" s="1"/>
  <c r="J46" i="26"/>
  <c r="J45" i="26"/>
  <c r="J44" i="26"/>
  <c r="J43" i="26"/>
  <c r="J41" i="26"/>
  <c r="J40" i="26"/>
  <c r="J39" i="26"/>
  <c r="J38" i="26"/>
  <c r="J37" i="26"/>
  <c r="J36" i="26"/>
  <c r="J35" i="26"/>
  <c r="J34" i="26"/>
  <c r="J33" i="26"/>
  <c r="J32" i="26"/>
  <c r="J30" i="26" s="1"/>
  <c r="J31" i="26"/>
  <c r="J29" i="26"/>
  <c r="J28" i="26"/>
  <c r="J27" i="26"/>
  <c r="J25" i="26"/>
  <c r="J24" i="26"/>
  <c r="J23" i="26"/>
  <c r="J22" i="26"/>
  <c r="J21" i="26"/>
  <c r="J20" i="26"/>
  <c r="J19" i="26"/>
  <c r="J18" i="26"/>
  <c r="J17" i="26"/>
  <c r="J16" i="26"/>
  <c r="J15" i="26"/>
  <c r="J14" i="26"/>
  <c r="J13" i="26"/>
  <c r="J12" i="26"/>
  <c r="J11" i="26"/>
  <c r="J10" i="26"/>
  <c r="J8" i="26" s="1"/>
  <c r="J9" i="26"/>
  <c r="F91" i="26"/>
  <c r="F90" i="26"/>
  <c r="F88" i="26"/>
  <c r="F87" i="26"/>
  <c r="F85" i="26"/>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2" i="26"/>
  <c r="F33" i="26"/>
  <c r="F34" i="26"/>
  <c r="F35" i="26"/>
  <c r="F36" i="26"/>
  <c r="F37" i="26"/>
  <c r="F38" i="26"/>
  <c r="F39" i="26"/>
  <c r="F40" i="26"/>
  <c r="F41" i="26"/>
  <c r="F31" i="26"/>
  <c r="F30" i="26" s="1"/>
  <c r="F27" i="26"/>
  <c r="F29" i="26"/>
  <c r="F28" i="26"/>
  <c r="F10" i="26"/>
  <c r="F11" i="26"/>
  <c r="F12" i="26"/>
  <c r="F13" i="26"/>
  <c r="F14" i="26"/>
  <c r="F15" i="26"/>
  <c r="F16" i="26"/>
  <c r="F17" i="26"/>
  <c r="F18" i="26"/>
  <c r="F19" i="26"/>
  <c r="F20" i="26"/>
  <c r="F21" i="26"/>
  <c r="F22" i="26"/>
  <c r="F23" i="26"/>
  <c r="F24" i="26"/>
  <c r="F25" i="26"/>
  <c r="F9" i="26"/>
  <c r="J42" i="26" l="1"/>
  <c r="J73" i="26"/>
  <c r="J60" i="35"/>
  <c r="J8" i="47"/>
  <c r="J44" i="47"/>
  <c r="J21" i="43"/>
  <c r="F23" i="46"/>
  <c r="J20" i="46"/>
  <c r="J35" i="46"/>
  <c r="F8" i="45"/>
  <c r="F55" i="45"/>
  <c r="F61" i="45"/>
  <c r="F67" i="45"/>
  <c r="J8" i="45"/>
  <c r="J70" i="45"/>
  <c r="J41" i="44"/>
  <c r="E75" i="48"/>
  <c r="I8" i="48"/>
  <c r="F26" i="26"/>
  <c r="F83" i="26"/>
  <c r="J26" i="26"/>
  <c r="J54" i="26"/>
  <c r="J86" i="26"/>
  <c r="J45" i="35"/>
  <c r="J57" i="35"/>
  <c r="F41" i="47"/>
  <c r="J27" i="47"/>
  <c r="J62" i="47"/>
  <c r="F59" i="43"/>
  <c r="F65" i="43"/>
  <c r="F26" i="46"/>
  <c r="F41" i="46"/>
  <c r="J23" i="46"/>
  <c r="J32" i="46"/>
  <c r="J53" i="46"/>
  <c r="J32" i="45"/>
  <c r="J67" i="45"/>
  <c r="J24" i="44"/>
  <c r="F38" i="45"/>
  <c r="F58" i="45"/>
  <c r="F70" i="45"/>
  <c r="F32" i="46"/>
  <c r="F56" i="43"/>
  <c r="F57" i="35"/>
  <c r="F36" i="35"/>
  <c r="F42" i="35"/>
  <c r="F48" i="35"/>
  <c r="F54" i="35"/>
  <c r="F86" i="26"/>
  <c r="J83" i="26"/>
  <c r="J89" i="26"/>
  <c r="F89" i="26"/>
  <c r="F51" i="35"/>
  <c r="J30" i="35"/>
  <c r="J39" i="35"/>
  <c r="J54" i="35"/>
  <c r="F30" i="35"/>
  <c r="J42" i="35"/>
  <c r="J51" i="35"/>
  <c r="J56" i="47"/>
  <c r="F53" i="43"/>
  <c r="F50" i="43"/>
  <c r="F62" i="43"/>
  <c r="J8" i="43"/>
  <c r="J39" i="43"/>
  <c r="J44" i="43"/>
  <c r="J50" i="43"/>
  <c r="F47" i="43"/>
  <c r="J62" i="43"/>
  <c r="J8" i="46"/>
  <c r="F53" i="46"/>
  <c r="J52" i="45"/>
  <c r="J61" i="45"/>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7" i="25"/>
  <c r="J95" i="25"/>
  <c r="J94" i="25"/>
  <c r="J93" i="25"/>
  <c r="J92" i="25"/>
  <c r="J91" i="25"/>
  <c r="J90" i="25"/>
  <c r="J89" i="25"/>
  <c r="J88" i="25"/>
  <c r="J86" i="25"/>
  <c r="J85" i="25"/>
  <c r="J84" i="25"/>
  <c r="J83" i="25"/>
  <c r="J82" i="25"/>
  <c r="J81" i="25"/>
  <c r="J80" i="25"/>
  <c r="J79" i="25"/>
  <c r="J78" i="25" s="1"/>
  <c r="J77" i="25"/>
  <c r="J76" i="25"/>
  <c r="J75" i="25"/>
  <c r="J74" i="25"/>
  <c r="J73" i="25"/>
  <c r="J72" i="25"/>
  <c r="J71" i="25"/>
  <c r="J70" i="25"/>
  <c r="J68" i="25"/>
  <c r="J67" i="25"/>
  <c r="J66" i="25"/>
  <c r="J65" i="25"/>
  <c r="J64" i="25"/>
  <c r="J63" i="25"/>
  <c r="J62" i="25"/>
  <c r="J60" i="25" s="1"/>
  <c r="J61" i="25"/>
  <c r="J59" i="25"/>
  <c r="J58" i="25"/>
  <c r="J57" i="25"/>
  <c r="J56" i="25"/>
  <c r="J55" i="25"/>
  <c r="J54" i="25"/>
  <c r="J53" i="25"/>
  <c r="J52" i="25"/>
  <c r="J50" i="25"/>
  <c r="J49" i="25"/>
  <c r="J48" i="25"/>
  <c r="J47" i="25"/>
  <c r="J46" i="25"/>
  <c r="J45" i="25"/>
  <c r="J44" i="25"/>
  <c r="J42" i="25" s="1"/>
  <c r="J43" i="25"/>
  <c r="J41" i="25"/>
  <c r="J40" i="25"/>
  <c r="J39" i="25"/>
  <c r="J38" i="25"/>
  <c r="J37" i="25"/>
  <c r="J36" i="25"/>
  <c r="J35" i="25"/>
  <c r="J34" i="25"/>
  <c r="J33" i="25"/>
  <c r="J31" i="25"/>
  <c r="J30" i="25"/>
  <c r="J29" i="25"/>
  <c r="J28" i="25"/>
  <c r="J27" i="25"/>
  <c r="J26" i="25"/>
  <c r="J25" i="25"/>
  <c r="J24" i="25"/>
  <c r="J23" i="25"/>
  <c r="J22" i="25"/>
  <c r="J20" i="25"/>
  <c r="J19" i="25"/>
  <c r="J18" i="25"/>
  <c r="J17" i="25"/>
  <c r="J16" i="25"/>
  <c r="J15" i="25"/>
  <c r="J14" i="25"/>
  <c r="J13" i="25"/>
  <c r="J12" i="25"/>
  <c r="J11" i="25"/>
  <c r="J10" i="25"/>
  <c r="J8" i="25" s="1"/>
  <c r="J9" i="25"/>
  <c r="F113" i="25"/>
  <c r="F112" i="25"/>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1" i="24"/>
  <c r="J59" i="24"/>
  <c r="J58" i="24"/>
  <c r="J56" i="24"/>
  <c r="J55" i="24"/>
  <c r="J53" i="24"/>
  <c r="J52" i="24"/>
  <c r="J50" i="24"/>
  <c r="J49" i="24"/>
  <c r="J48" i="24" s="1"/>
  <c r="J47" i="24"/>
  <c r="J46" i="24"/>
  <c r="J44" i="24"/>
  <c r="J43" i="24"/>
  <c r="J41" i="24"/>
  <c r="J40" i="24"/>
  <c r="J39" i="24"/>
  <c r="J37" i="24"/>
  <c r="J36" i="24"/>
  <c r="J35" i="24"/>
  <c r="J34" i="24"/>
  <c r="J32" i="24"/>
  <c r="J31" i="24"/>
  <c r="J30" i="24"/>
  <c r="J28" i="24"/>
  <c r="J27" i="24"/>
  <c r="J26" i="24"/>
  <c r="J25" i="24"/>
  <c r="J23" i="24"/>
  <c r="J22" i="24"/>
  <c r="J21" i="24"/>
  <c r="J20" i="24"/>
  <c r="J19" i="24"/>
  <c r="J18" i="24"/>
  <c r="J17" i="24"/>
  <c r="J16" i="24"/>
  <c r="J15" i="24"/>
  <c r="J14" i="24"/>
  <c r="J13" i="24"/>
  <c r="J12" i="24"/>
  <c r="J11" i="24"/>
  <c r="J10" i="24"/>
  <c r="J9" i="24"/>
  <c r="F68" i="24"/>
  <c r="F67" i="24"/>
  <c r="F65" i="24"/>
  <c r="F64" i="24"/>
  <c r="F62" i="24"/>
  <c r="F61" i="24"/>
  <c r="F59" i="24"/>
  <c r="F58" i="24"/>
  <c r="F56" i="24"/>
  <c r="F55" i="24"/>
  <c r="F53" i="24"/>
  <c r="F52" i="24"/>
  <c r="F50" i="24"/>
  <c r="F49" i="24"/>
  <c r="F47" i="24"/>
  <c r="F46" i="24"/>
  <c r="F44" i="24"/>
  <c r="F43" i="24"/>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s="1"/>
  <c r="J52" i="33"/>
  <c r="J51" i="33"/>
  <c r="J49" i="33"/>
  <c r="J48" i="33"/>
  <c r="J46" i="33"/>
  <c r="J45" i="33"/>
  <c r="J43" i="33"/>
  <c r="J42" i="33"/>
  <c r="J40" i="33"/>
  <c r="J39" i="33"/>
  <c r="J37" i="33"/>
  <c r="J35" i="33" s="1"/>
  <c r="J36" i="33"/>
  <c r="J34" i="33"/>
  <c r="J33" i="33"/>
  <c r="J31" i="33"/>
  <c r="J30" i="33"/>
  <c r="J29" i="33"/>
  <c r="J28" i="33"/>
  <c r="J27" i="33"/>
  <c r="J26" i="33" s="1"/>
  <c r="J25" i="33"/>
  <c r="J24" i="33"/>
  <c r="J23" i="33"/>
  <c r="J22" i="33"/>
  <c r="J21" i="33"/>
  <c r="J20" i="33"/>
  <c r="J19" i="33"/>
  <c r="J18" i="33"/>
  <c r="J17" i="33" s="1"/>
  <c r="J16" i="33"/>
  <c r="J15" i="33"/>
  <c r="J14" i="33"/>
  <c r="J13" i="33"/>
  <c r="J12" i="33"/>
  <c r="J11" i="33"/>
  <c r="J10" i="33"/>
  <c r="J9" i="33"/>
  <c r="F61" i="33"/>
  <c r="F60" i="33"/>
  <c r="F58" i="33"/>
  <c r="F57" i="33"/>
  <c r="F56" i="33"/>
  <c r="F55" i="33"/>
  <c r="F54" i="33"/>
  <c r="F53" i="33" s="1"/>
  <c r="F52" i="33"/>
  <c r="F51" i="33"/>
  <c r="F50" i="33" s="1"/>
  <c r="F49" i="33"/>
  <c r="F48" i="33"/>
  <c r="F46" i="33"/>
  <c r="F45" i="33"/>
  <c r="F44" i="33" s="1"/>
  <c r="F43" i="33"/>
  <c r="F42" i="33"/>
  <c r="F40" i="33"/>
  <c r="F39" i="33"/>
  <c r="F38" i="33" s="1"/>
  <c r="F37" i="33"/>
  <c r="F36" i="33"/>
  <c r="F35" i="33" s="1"/>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7" i="23"/>
  <c r="J96" i="23"/>
  <c r="J94" i="23"/>
  <c r="J93" i="23"/>
  <c r="J91" i="23"/>
  <c r="J90" i="23"/>
  <c r="J88" i="23"/>
  <c r="J87" i="23"/>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6" i="22"/>
  <c r="J74" i="22"/>
  <c r="J73" i="22"/>
  <c r="J71" i="22"/>
  <c r="J70" i="22"/>
  <c r="J68" i="22"/>
  <c r="J67" i="22"/>
  <c r="J65" i="22"/>
  <c r="J64" i="22"/>
  <c r="J62" i="22"/>
  <c r="J61" i="22"/>
  <c r="J60" i="22"/>
  <c r="J58" i="22"/>
  <c r="J57" i="22"/>
  <c r="J56" i="22"/>
  <c r="J54" i="22"/>
  <c r="J53" i="22"/>
  <c r="J52" i="22"/>
  <c r="J50" i="22"/>
  <c r="J49" i="22"/>
  <c r="J48" i="22"/>
  <c r="J47" i="22"/>
  <c r="J45" i="22"/>
  <c r="J44" i="22"/>
  <c r="J43" i="22"/>
  <c r="J42" i="22"/>
  <c r="J40" i="22"/>
  <c r="J39" i="22"/>
  <c r="J38" i="22"/>
  <c r="J37" i="22"/>
  <c r="J35" i="22"/>
  <c r="J34" i="22"/>
  <c r="J33" i="22"/>
  <c r="J32" i="22"/>
  <c r="J30" i="22"/>
  <c r="J29" i="22"/>
  <c r="J28" i="22"/>
  <c r="J27" i="22"/>
  <c r="J26" i="22"/>
  <c r="J25" i="22"/>
  <c r="J24" i="22"/>
  <c r="J23" i="22"/>
  <c r="J22" i="22"/>
  <c r="J21" i="22"/>
  <c r="J20" i="22"/>
  <c r="J19" i="22"/>
  <c r="J18" i="22"/>
  <c r="J17" i="22"/>
  <c r="J12" i="22"/>
  <c r="J11" i="22"/>
  <c r="J10" i="22"/>
  <c r="F77" i="22"/>
  <c r="F76" i="22"/>
  <c r="F74" i="22"/>
  <c r="F73" i="22"/>
  <c r="F71" i="22"/>
  <c r="F70" i="22"/>
  <c r="F68" i="22"/>
  <c r="F67" i="22"/>
  <c r="F65" i="22"/>
  <c r="F64" i="22"/>
  <c r="F62" i="22"/>
  <c r="F61" i="22"/>
  <c r="F60" i="22"/>
  <c r="F58" i="22"/>
  <c r="F57" i="22"/>
  <c r="F56" i="22"/>
  <c r="J86" i="23" l="1"/>
  <c r="J98" i="23"/>
  <c r="J8" i="33"/>
  <c r="J41" i="33"/>
  <c r="F42" i="24"/>
  <c r="F48" i="24"/>
  <c r="F54" i="24"/>
  <c r="F60" i="24"/>
  <c r="F66" i="24"/>
  <c r="J33" i="24"/>
  <c r="J54" i="24"/>
  <c r="J60" i="24"/>
  <c r="J51" i="25"/>
  <c r="J96" i="25"/>
  <c r="J66" i="47"/>
  <c r="J32" i="25"/>
  <c r="J87" i="25"/>
  <c r="F72" i="22"/>
  <c r="J41" i="22"/>
  <c r="J46" i="22"/>
  <c r="F59" i="33"/>
  <c r="J32" i="33"/>
  <c r="J38" i="33"/>
  <c r="F51" i="24"/>
  <c r="F63" i="24"/>
  <c r="J21" i="25"/>
  <c r="J69" i="25"/>
  <c r="J64" i="35"/>
  <c r="J74" i="45"/>
  <c r="F111" i="25"/>
  <c r="J69" i="22"/>
  <c r="J75" i="22"/>
  <c r="J36" i="22"/>
  <c r="J31" i="22"/>
  <c r="F75" i="22"/>
  <c r="F55" i="22"/>
  <c r="F59" i="22"/>
  <c r="J59" i="22"/>
  <c r="J66" i="22"/>
  <c r="F66" i="22"/>
  <c r="J63" i="22"/>
  <c r="F69" i="22"/>
  <c r="J55" i="22"/>
  <c r="J72" i="22"/>
  <c r="J47" i="33"/>
  <c r="F41" i="33"/>
  <c r="F47" i="33"/>
  <c r="J44" i="33"/>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63" i="33" l="1"/>
  <c r="J70" i="24"/>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J61" i="9"/>
  <c r="J59" i="9" s="1"/>
  <c r="J58" i="9"/>
  <c r="J57" i="9"/>
  <c r="J55" i="9"/>
  <c r="J54" i="9"/>
  <c r="J52" i="9"/>
  <c r="J51" i="9"/>
  <c r="J49" i="9"/>
  <c r="J48" i="9"/>
  <c r="J46" i="9"/>
  <c r="J45" i="9"/>
  <c r="J43" i="9"/>
  <c r="J42" i="9"/>
  <c r="J40" i="9"/>
  <c r="J39" i="9"/>
  <c r="J37" i="9"/>
  <c r="J36" i="9"/>
  <c r="J34" i="9"/>
  <c r="J33" i="9"/>
  <c r="J31" i="9"/>
  <c r="J30" i="9"/>
  <c r="J28" i="9"/>
  <c r="J26" i="9"/>
  <c r="J24" i="9"/>
  <c r="J23" i="9"/>
  <c r="J22" i="9"/>
  <c r="J21" i="9"/>
  <c r="J20" i="9"/>
  <c r="J19" i="9"/>
  <c r="J18" i="9"/>
  <c r="J17" i="9"/>
  <c r="J16" i="9"/>
  <c r="J15" i="9"/>
  <c r="J14" i="9"/>
  <c r="J13" i="9"/>
  <c r="J12" i="9"/>
  <c r="J11" i="9"/>
  <c r="J10" i="9"/>
  <c r="F61" i="9"/>
  <c r="F60" i="9"/>
  <c r="F58" i="9"/>
  <c r="F56" i="9" s="1"/>
  <c r="F55" i="9"/>
  <c r="F54" i="9"/>
  <c r="F52" i="9"/>
  <c r="F51" i="9"/>
  <c r="F49" i="9"/>
  <c r="F48" i="9"/>
  <c r="F46" i="9"/>
  <c r="F45" i="9"/>
  <c r="F43" i="9"/>
  <c r="F42" i="9"/>
  <c r="F40" i="9"/>
  <c r="F39" i="9"/>
  <c r="F37" i="9"/>
  <c r="F36" i="9"/>
  <c r="F34" i="9"/>
  <c r="F33" i="9"/>
  <c r="F31" i="9"/>
  <c r="F30" i="9"/>
  <c r="F28" i="9"/>
  <c r="F25" i="9" s="1"/>
  <c r="F10" i="9"/>
  <c r="F11" i="9"/>
  <c r="F12" i="9"/>
  <c r="F13" i="9"/>
  <c r="F14" i="9"/>
  <c r="F15" i="9"/>
  <c r="F16" i="9"/>
  <c r="F17" i="9"/>
  <c r="F18" i="9"/>
  <c r="F19" i="9"/>
  <c r="F20" i="9"/>
  <c r="F21" i="9"/>
  <c r="F22" i="9"/>
  <c r="F23" i="9"/>
  <c r="F24" i="9"/>
  <c r="F32" i="9" l="1"/>
  <c r="F38" i="9"/>
  <c r="F44" i="9"/>
  <c r="F50" i="9"/>
  <c r="J29" i="9"/>
  <c r="J35" i="9"/>
  <c r="J41" i="9"/>
  <c r="J47" i="9"/>
  <c r="J53" i="9"/>
  <c r="F8" i="22"/>
  <c r="F59" i="9"/>
  <c r="F29" i="9"/>
  <c r="F35" i="9"/>
  <c r="F41" i="9"/>
  <c r="F47" i="9"/>
  <c r="F53" i="9"/>
  <c r="J25" i="9"/>
  <c r="J32" i="9"/>
  <c r="J38" i="9"/>
  <c r="J44" i="9"/>
  <c r="J50" i="9"/>
  <c r="J56"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6"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W26" i="35"/>
  <c r="AX26" i="35" s="1"/>
  <c r="AY26" i="35" s="1"/>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E1" i="25"/>
  <c r="E3" i="24"/>
  <c r="E1" i="24"/>
  <c r="E3" i="33"/>
  <c r="E1" i="33"/>
  <c r="E3" i="23"/>
  <c r="E1" i="23"/>
  <c r="E3" i="22"/>
  <c r="E1" i="22"/>
  <c r="E3" i="9"/>
  <c r="B50" i="9" s="1"/>
  <c r="E1" i="9"/>
  <c r="B41" i="22" l="1"/>
  <c r="B96" i="55" s="1"/>
  <c r="B99" i="55" s="1"/>
  <c r="B51" i="22"/>
  <c r="B51" i="9"/>
  <c r="N52" i="9" s="1"/>
  <c r="N50" i="9" s="1"/>
  <c r="B51" i="55"/>
  <c r="B52" i="55" s="1"/>
  <c r="B58" i="25"/>
  <c r="N59" i="25" s="1"/>
  <c r="B280" i="55"/>
  <c r="B287" i="55" s="1"/>
  <c r="B44" i="45"/>
  <c r="B569" i="55" s="1"/>
  <c r="B572" i="55" s="1"/>
  <c r="B38" i="45"/>
  <c r="B44" i="47"/>
  <c r="B38" i="47"/>
  <c r="H51" i="9"/>
  <c r="B55" i="22"/>
  <c r="N56" i="22" s="1"/>
  <c r="B8" i="22"/>
  <c r="B63" i="55" s="1"/>
  <c r="B84" i="55" s="1"/>
  <c r="B69" i="22"/>
  <c r="N70" i="22" s="1"/>
  <c r="H42" i="22"/>
  <c r="B59" i="22"/>
  <c r="N60" i="22" s="1"/>
  <c r="B66" i="22"/>
  <c r="N67" i="22" s="1"/>
  <c r="B72" i="22"/>
  <c r="N73" i="22" s="1"/>
  <c r="B26" i="49"/>
  <c r="B8" i="49"/>
  <c r="B24" i="44"/>
  <c r="B8" i="44"/>
  <c r="B41" i="44"/>
  <c r="B607" i="55" s="1"/>
  <c r="B32" i="45"/>
  <c r="B23" i="45"/>
  <c r="B8" i="45"/>
  <c r="B26" i="46"/>
  <c r="B23" i="46"/>
  <c r="B29" i="46"/>
  <c r="B20" i="46"/>
  <c r="B8" i="46"/>
  <c r="B21" i="43"/>
  <c r="B486" i="55" s="1"/>
  <c r="B489" i="55" s="1"/>
  <c r="B26" i="43"/>
  <c r="B39" i="43"/>
  <c r="B504" i="55" s="1"/>
  <c r="B507" i="55" s="1"/>
  <c r="B8" i="43"/>
  <c r="B32" i="43"/>
  <c r="B27" i="47"/>
  <c r="B450" i="55" s="1"/>
  <c r="B455" i="55" s="1"/>
  <c r="B8" i="47"/>
  <c r="B47" i="47"/>
  <c r="B41" i="47"/>
  <c r="B20" i="47"/>
  <c r="B34" i="47"/>
  <c r="B457" i="55" s="1"/>
  <c r="B459" i="55" s="1"/>
  <c r="B23" i="35"/>
  <c r="B424" i="55" s="1"/>
  <c r="B429" i="55" s="1"/>
  <c r="B8" i="35"/>
  <c r="B73" i="26"/>
  <c r="B30" i="26"/>
  <c r="B8" i="26"/>
  <c r="B64" i="26"/>
  <c r="B70" i="26"/>
  <c r="B54" i="26"/>
  <c r="B42" i="26"/>
  <c r="B371" i="55" s="1"/>
  <c r="B374" i="55" s="1"/>
  <c r="B26" i="26"/>
  <c r="B47" i="26"/>
  <c r="B376" i="55" s="1"/>
  <c r="B381" i="55" s="1"/>
  <c r="B105" i="25"/>
  <c r="B21" i="25"/>
  <c r="B250" i="55" s="1"/>
  <c r="B259" i="55" s="1"/>
  <c r="B78" i="25"/>
  <c r="B96" i="25"/>
  <c r="B69" i="25"/>
  <c r="B298" i="55" s="1"/>
  <c r="B8" i="25"/>
  <c r="B32" i="25"/>
  <c r="B261" i="55" s="1"/>
  <c r="B269" i="55" s="1"/>
  <c r="B87" i="25"/>
  <c r="B42" i="25"/>
  <c r="B271" i="55" s="1"/>
  <c r="B60" i="25"/>
  <c r="B38" i="24"/>
  <c r="B33" i="24"/>
  <c r="B24" i="24"/>
  <c r="B8" i="24"/>
  <c r="B8" i="33"/>
  <c r="B26" i="33"/>
  <c r="B17" i="33"/>
  <c r="B188" i="55" s="1"/>
  <c r="B195" i="55" s="1"/>
  <c r="B70" i="23"/>
  <c r="B172" i="55" s="1"/>
  <c r="B177" i="55" s="1"/>
  <c r="B77" i="23"/>
  <c r="B40" i="23"/>
  <c r="B53" i="23"/>
  <c r="B155" i="55" s="1"/>
  <c r="B170" i="55" s="1"/>
  <c r="B8" i="23"/>
  <c r="B26" i="23"/>
  <c r="B128" i="55" s="1"/>
  <c r="B140" i="55" s="1"/>
  <c r="B46" i="23"/>
  <c r="B148" i="55" s="1"/>
  <c r="B153" i="55" s="1"/>
  <c r="B46" i="22"/>
  <c r="B63" i="22"/>
  <c r="N64" i="22" s="1"/>
  <c r="B31" i="22"/>
  <c r="B36" i="22"/>
  <c r="B91" i="55" s="1"/>
  <c r="B94" i="55" s="1"/>
  <c r="B56" i="9"/>
  <c r="B62" i="9"/>
  <c r="B63" i="9" s="1"/>
  <c r="B8" i="9"/>
  <c r="B9" i="55" s="1"/>
  <c r="B24" i="55" s="1"/>
  <c r="B41" i="9"/>
  <c r="B59" i="9"/>
  <c r="B53" i="9"/>
  <c r="B25" i="9"/>
  <c r="B32" i="9"/>
  <c r="B35" i="9"/>
  <c r="B38" i="9"/>
  <c r="B29" i="9"/>
  <c r="B44" i="9"/>
  <c r="B47" i="9"/>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C68" i="48"/>
  <c r="AD68" i="48" s="1"/>
  <c r="AE68" i="48" s="1"/>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K42" i="48"/>
  <c r="J42" i="48"/>
  <c r="H42" i="48"/>
  <c r="G42" i="48"/>
  <c r="F42" i="48"/>
  <c r="D42" i="48"/>
  <c r="AC41" i="48"/>
  <c r="AD41" i="48" s="1"/>
  <c r="AE41" i="48" s="1"/>
  <c r="G41" i="48"/>
  <c r="AD40" i="48"/>
  <c r="AE40" i="48" s="1"/>
  <c r="AC40" i="48"/>
  <c r="G40" i="48"/>
  <c r="AC39" i="48"/>
  <c r="AD39" i="48" s="1"/>
  <c r="AE39" i="48" s="1"/>
  <c r="G39" i="48"/>
  <c r="AD38" i="48"/>
  <c r="AE38" i="48" s="1"/>
  <c r="AC38" i="48"/>
  <c r="G38" i="48"/>
  <c r="AC37" i="48"/>
  <c r="AD37" i="48" s="1"/>
  <c r="AE37" i="48" s="1"/>
  <c r="G37" i="48"/>
  <c r="AD36" i="48"/>
  <c r="AE36" i="48" s="1"/>
  <c r="AC36" i="48"/>
  <c r="G36" i="48"/>
  <c r="AC35" i="48"/>
  <c r="AD35" i="48" s="1"/>
  <c r="AE35" i="48" s="1"/>
  <c r="G35" i="48"/>
  <c r="AD34" i="48"/>
  <c r="AE34" i="48" s="1"/>
  <c r="AC34" i="48"/>
  <c r="G34" i="48"/>
  <c r="AC33" i="48"/>
  <c r="AD33" i="48" s="1"/>
  <c r="AE33" i="48" s="1"/>
  <c r="G33" i="48"/>
  <c r="AD32" i="48"/>
  <c r="AE32" i="48" s="1"/>
  <c r="AC32" i="48"/>
  <c r="G32" i="48"/>
  <c r="AC31" i="48"/>
  <c r="AD31" i="48" s="1"/>
  <c r="AE31" i="48" s="1"/>
  <c r="G31" i="48"/>
  <c r="AD30" i="48"/>
  <c r="AE30" i="48" s="1"/>
  <c r="AC30" i="48"/>
  <c r="G30" i="48"/>
  <c r="AC29" i="48"/>
  <c r="AD29" i="48" s="1"/>
  <c r="AE29" i="48" s="1"/>
  <c r="G29" i="48"/>
  <c r="AD28" i="48"/>
  <c r="AE28" i="48" s="1"/>
  <c r="AC28" i="48"/>
  <c r="G28" i="48"/>
  <c r="AC27" i="48"/>
  <c r="AD27" i="48" s="1"/>
  <c r="AE27" i="48" s="1"/>
  <c r="G27" i="48"/>
  <c r="AD26" i="48"/>
  <c r="AE26" i="48" s="1"/>
  <c r="AC26" i="48"/>
  <c r="G26" i="48"/>
  <c r="AC25" i="48"/>
  <c r="AD25" i="48" s="1"/>
  <c r="AE25" i="48" s="1"/>
  <c r="G25" i="48"/>
  <c r="AD24" i="48"/>
  <c r="AE24" i="48" s="1"/>
  <c r="AC24" i="48"/>
  <c r="G24" i="48"/>
  <c r="AC23" i="48"/>
  <c r="AD23" i="48" s="1"/>
  <c r="AE23" i="48" s="1"/>
  <c r="G23" i="48"/>
  <c r="AD22" i="48"/>
  <c r="AE22" i="48" s="1"/>
  <c r="AC22" i="48"/>
  <c r="G22" i="48"/>
  <c r="AC21" i="48"/>
  <c r="AD21" i="48" s="1"/>
  <c r="AE21" i="48" s="1"/>
  <c r="G21" i="48"/>
  <c r="AD20" i="48"/>
  <c r="AE20" i="48" s="1"/>
  <c r="AC20" i="48"/>
  <c r="G20" i="48"/>
  <c r="AC19" i="48"/>
  <c r="AD19" i="48" s="1"/>
  <c r="AE19" i="48" s="1"/>
  <c r="G19" i="48"/>
  <c r="AD18" i="48"/>
  <c r="AE18" i="48" s="1"/>
  <c r="AC18" i="48"/>
  <c r="G18" i="48"/>
  <c r="AC17" i="48"/>
  <c r="AD17" i="48" s="1"/>
  <c r="AE17" i="48" s="1"/>
  <c r="G17" i="48"/>
  <c r="AD16" i="48"/>
  <c r="AE16" i="48" s="1"/>
  <c r="AC16" i="48"/>
  <c r="G16" i="48"/>
  <c r="AC15" i="48"/>
  <c r="AD15" i="48" s="1"/>
  <c r="AE15" i="48" s="1"/>
  <c r="G15" i="48"/>
  <c r="AD14" i="48"/>
  <c r="AE14" i="48" s="1"/>
  <c r="AC14" i="48"/>
  <c r="G14" i="48"/>
  <c r="AC13" i="48"/>
  <c r="AD13" i="48" s="1"/>
  <c r="AE13" i="48" s="1"/>
  <c r="G13" i="48"/>
  <c r="AD12" i="48"/>
  <c r="AE12" i="48" s="1"/>
  <c r="AC12" i="48"/>
  <c r="G12" i="48"/>
  <c r="E8" i="48"/>
  <c r="AD11" i="48"/>
  <c r="AE11" i="48" s="1"/>
  <c r="AC11" i="48"/>
  <c r="G11" i="48"/>
  <c r="AC10" i="48"/>
  <c r="AD10" i="48" s="1"/>
  <c r="AE10" i="48" s="1"/>
  <c r="G10" i="48"/>
  <c r="AD9" i="48"/>
  <c r="AE9" i="48" s="1"/>
  <c r="AC9" i="48"/>
  <c r="G9" i="48"/>
  <c r="AB8" i="48"/>
  <c r="AA8" i="48"/>
  <c r="Z8" i="48"/>
  <c r="Y8" i="48"/>
  <c r="X8" i="48"/>
  <c r="W8" i="48"/>
  <c r="V8" i="48"/>
  <c r="U8" i="48"/>
  <c r="T8" i="48"/>
  <c r="S8" i="48"/>
  <c r="R8" i="48"/>
  <c r="Q8" i="48"/>
  <c r="P8" i="48"/>
  <c r="O8" i="48"/>
  <c r="N8" i="48"/>
  <c r="M8" i="48"/>
  <c r="M79" i="48" s="1"/>
  <c r="K8" i="48"/>
  <c r="J8" i="48"/>
  <c r="H8" i="48"/>
  <c r="G8" i="48"/>
  <c r="F8" i="48"/>
  <c r="D8" i="48"/>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H10" i="49"/>
  <c r="AW9" i="49"/>
  <c r="AX9" i="49" s="1"/>
  <c r="AY9" i="49" s="1"/>
  <c r="H9" i="49"/>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R22" i="34" s="1"/>
  <c r="AB8" i="44"/>
  <c r="AA8" i="44"/>
  <c r="AA84" i="44" s="1"/>
  <c r="P22" i="3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D79" i="48" l="1"/>
  <c r="D25" i="8" s="1"/>
  <c r="AC42" i="48"/>
  <c r="AD42" i="48" s="1"/>
  <c r="AJ70" i="49"/>
  <c r="AJ71" i="49" s="1"/>
  <c r="Y23" i="34"/>
  <c r="K79" i="48"/>
  <c r="AM70" i="49"/>
  <c r="AM71" i="49" s="1"/>
  <c r="AB23" i="34"/>
  <c r="AB84" i="44"/>
  <c r="Q22" i="34" s="1"/>
  <c r="AA70" i="49"/>
  <c r="AA71" i="49" s="1"/>
  <c r="P23" i="34"/>
  <c r="H79" i="48"/>
  <c r="I25" i="8" s="1"/>
  <c r="AC8" i="48"/>
  <c r="I9" i="55"/>
  <c r="G128" i="55"/>
  <c r="I128" i="55"/>
  <c r="I261" i="55"/>
  <c r="G261" i="55"/>
  <c r="I486" i="55"/>
  <c r="G486" i="55"/>
  <c r="I51" i="55"/>
  <c r="I155" i="55"/>
  <c r="G155" i="55"/>
  <c r="I188" i="55"/>
  <c r="G457" i="55"/>
  <c r="I457" i="55"/>
  <c r="P460" i="55"/>
  <c r="G280" i="55"/>
  <c r="I280" i="55"/>
  <c r="I172" i="55"/>
  <c r="G250" i="55"/>
  <c r="I250" i="55"/>
  <c r="I371" i="55"/>
  <c r="G371" i="55"/>
  <c r="G424" i="55"/>
  <c r="I569" i="55"/>
  <c r="I91" i="55"/>
  <c r="G91" i="55"/>
  <c r="I148" i="55"/>
  <c r="G148" i="55"/>
  <c r="G63" i="55"/>
  <c r="I63" i="55"/>
  <c r="I96" i="55"/>
  <c r="G96" i="55"/>
  <c r="B44" i="22"/>
  <c r="N45" i="22" s="1"/>
  <c r="N41" i="22" s="1"/>
  <c r="G188" i="55"/>
  <c r="G51" i="55"/>
  <c r="G9" i="55"/>
  <c r="G172" i="55"/>
  <c r="I424" i="55"/>
  <c r="G569" i="55"/>
  <c r="B53" i="22"/>
  <c r="B106" i="55"/>
  <c r="B108" i="55" s="1"/>
  <c r="N52" i="22"/>
  <c r="B48" i="9"/>
  <c r="N49" i="9" s="1"/>
  <c r="N47" i="9" s="1"/>
  <c r="B48" i="55"/>
  <c r="B49" i="55" s="1"/>
  <c r="B45" i="9"/>
  <c r="N46" i="9" s="1"/>
  <c r="N44" i="9" s="1"/>
  <c r="B45" i="55"/>
  <c r="B46" i="55" s="1"/>
  <c r="B30" i="9"/>
  <c r="N31" i="9" s="1"/>
  <c r="N29" i="9" s="1"/>
  <c r="B30" i="55"/>
  <c r="B31" i="55" s="1"/>
  <c r="B39" i="9"/>
  <c r="N40" i="9" s="1"/>
  <c r="N38" i="9" s="1"/>
  <c r="B39" i="55"/>
  <c r="B40" i="55" s="1"/>
  <c r="B36" i="9"/>
  <c r="N37" i="9" s="1"/>
  <c r="N35" i="9" s="1"/>
  <c r="B36" i="55"/>
  <c r="B37" i="55" s="1"/>
  <c r="B33" i="9"/>
  <c r="N34" i="9" s="1"/>
  <c r="N32" i="9" s="1"/>
  <c r="B33" i="55"/>
  <c r="B34" i="55" s="1"/>
  <c r="B26" i="9"/>
  <c r="N28" i="9" s="1"/>
  <c r="N25" i="9" s="1"/>
  <c r="B26" i="55"/>
  <c r="B27" i="55" s="1"/>
  <c r="B54" i="9"/>
  <c r="N55" i="9" s="1"/>
  <c r="N53" i="9" s="1"/>
  <c r="B54" i="55"/>
  <c r="B55" i="55" s="1"/>
  <c r="B60" i="9"/>
  <c r="N61" i="9" s="1"/>
  <c r="N59" i="9" s="1"/>
  <c r="B60" i="55"/>
  <c r="B61" i="55" s="1"/>
  <c r="B42" i="9"/>
  <c r="N43" i="9" s="1"/>
  <c r="N41" i="9" s="1"/>
  <c r="B42" i="55"/>
  <c r="B43" i="55" s="1"/>
  <c r="B57" i="9"/>
  <c r="N58" i="9" s="1"/>
  <c r="N56" i="9" s="1"/>
  <c r="B57" i="55"/>
  <c r="B58" i="55" s="1"/>
  <c r="B34" i="22"/>
  <c r="N35" i="22" s="1"/>
  <c r="N31" i="22" s="1"/>
  <c r="B86" i="55"/>
  <c r="B89" i="55" s="1"/>
  <c r="B49" i="22"/>
  <c r="N50" i="22" s="1"/>
  <c r="N46" i="22" s="1"/>
  <c r="B101" i="55"/>
  <c r="B104" i="55" s="1"/>
  <c r="B24" i="23"/>
  <c r="N25" i="23" s="1"/>
  <c r="B110" i="55"/>
  <c r="B126" i="55" s="1"/>
  <c r="B44" i="23"/>
  <c r="N45" i="23" s="1"/>
  <c r="N40" i="23" s="1"/>
  <c r="B142" i="55"/>
  <c r="B146" i="55" s="1"/>
  <c r="B30" i="33"/>
  <c r="N31" i="33" s="1"/>
  <c r="N26" i="33" s="1"/>
  <c r="B197" i="55"/>
  <c r="B201" i="55" s="1"/>
  <c r="B15" i="33"/>
  <c r="N16" i="33" s="1"/>
  <c r="B179" i="55"/>
  <c r="B186" i="55" s="1"/>
  <c r="B22" i="24"/>
  <c r="N23" i="24" s="1"/>
  <c r="B203" i="55"/>
  <c r="B217" i="55" s="1"/>
  <c r="B31" i="24"/>
  <c r="N32" i="24" s="1"/>
  <c r="N24" i="24" s="1"/>
  <c r="B219" i="55"/>
  <c r="B226" i="55" s="1"/>
  <c r="B36" i="24"/>
  <c r="N37" i="24" s="1"/>
  <c r="N33" i="24" s="1"/>
  <c r="B228" i="55"/>
  <c r="B231" i="55" s="1"/>
  <c r="B39" i="24"/>
  <c r="N41" i="24" s="1"/>
  <c r="N38" i="24" s="1"/>
  <c r="B233" i="55"/>
  <c r="B67" i="25"/>
  <c r="N68" i="25" s="1"/>
  <c r="N60" i="25" s="1"/>
  <c r="B289" i="55"/>
  <c r="B296" i="55" s="1"/>
  <c r="B278" i="55"/>
  <c r="B273" i="55"/>
  <c r="B94" i="25"/>
  <c r="N95" i="25" s="1"/>
  <c r="N87" i="25" s="1"/>
  <c r="B316" i="55"/>
  <c r="B323" i="55" s="1"/>
  <c r="B19" i="25"/>
  <c r="N20" i="25" s="1"/>
  <c r="B237" i="55"/>
  <c r="B248" i="55" s="1"/>
  <c r="B305" i="55"/>
  <c r="B304" i="55"/>
  <c r="B103" i="25"/>
  <c r="N104" i="25" s="1"/>
  <c r="N96" i="25" s="1"/>
  <c r="B325" i="55"/>
  <c r="B332" i="55" s="1"/>
  <c r="B85" i="25"/>
  <c r="N86" i="25" s="1"/>
  <c r="N78" i="25" s="1"/>
  <c r="B307" i="55"/>
  <c r="B314" i="55" s="1"/>
  <c r="B106" i="25"/>
  <c r="N107" i="25" s="1"/>
  <c r="N105" i="25" s="1"/>
  <c r="B334" i="55"/>
  <c r="B335" i="55" s="1"/>
  <c r="B28" i="26"/>
  <c r="N29" i="26" s="1"/>
  <c r="N26" i="26" s="1"/>
  <c r="B355" i="55"/>
  <c r="B357" i="55" s="1"/>
  <c r="B62" i="26"/>
  <c r="N63" i="26" s="1"/>
  <c r="B383" i="55"/>
  <c r="B391" i="55" s="1"/>
  <c r="B71" i="26"/>
  <c r="N72" i="26" s="1"/>
  <c r="N70" i="26" s="1"/>
  <c r="B399" i="55"/>
  <c r="B400" i="55" s="1"/>
  <c r="B68" i="26"/>
  <c r="N69" i="26" s="1"/>
  <c r="B393" i="55"/>
  <c r="B397" i="55" s="1"/>
  <c r="B24" i="26"/>
  <c r="N25" i="26" s="1"/>
  <c r="B337" i="55"/>
  <c r="B353" i="55" s="1"/>
  <c r="B40" i="26"/>
  <c r="N41" i="26" s="1"/>
  <c r="B359" i="55"/>
  <c r="B369" i="55" s="1"/>
  <c r="B78" i="26"/>
  <c r="N79" i="26" s="1"/>
  <c r="N73" i="26" s="1"/>
  <c r="B402" i="55"/>
  <c r="B407" i="55" s="1"/>
  <c r="B21" i="35"/>
  <c r="B409" i="55"/>
  <c r="B422" i="55" s="1"/>
  <c r="B25" i="47"/>
  <c r="N26" i="47" s="1"/>
  <c r="B443" i="55"/>
  <c r="B448" i="55" s="1"/>
  <c r="B42" i="47"/>
  <c r="N43" i="47" s="1"/>
  <c r="B464" i="55"/>
  <c r="B465" i="55" s="1"/>
  <c r="B48" i="47"/>
  <c r="N49" i="47" s="1"/>
  <c r="AX49" i="47" s="1"/>
  <c r="AY49" i="47" s="1"/>
  <c r="B470" i="55"/>
  <c r="B471" i="55" s="1"/>
  <c r="B18" i="47"/>
  <c r="N19" i="47" s="1"/>
  <c r="AX19" i="47" s="1"/>
  <c r="AY19" i="47" s="1"/>
  <c r="B431" i="55"/>
  <c r="B441" i="55" s="1"/>
  <c r="B37" i="43"/>
  <c r="N38" i="43" s="1"/>
  <c r="AX38" i="43" s="1"/>
  <c r="AY38" i="43" s="1"/>
  <c r="B497" i="55"/>
  <c r="B502" i="55" s="1"/>
  <c r="B19" i="43"/>
  <c r="N20" i="43" s="1"/>
  <c r="AX20" i="43" s="1"/>
  <c r="AY20" i="43" s="1"/>
  <c r="B473" i="55"/>
  <c r="B484" i="55" s="1"/>
  <c r="B30" i="43"/>
  <c r="N31" i="43" s="1"/>
  <c r="AX31" i="43" s="1"/>
  <c r="AY31" i="43" s="1"/>
  <c r="B491" i="55"/>
  <c r="B495" i="55" s="1"/>
  <c r="B18" i="46"/>
  <c r="N19" i="46" s="1"/>
  <c r="N8" i="46" s="1"/>
  <c r="B509" i="55"/>
  <c r="B519" i="55" s="1"/>
  <c r="B21" i="46"/>
  <c r="N22" i="46" s="1"/>
  <c r="N20" i="46" s="1"/>
  <c r="B521" i="55"/>
  <c r="B522" i="55" s="1"/>
  <c r="B30" i="46"/>
  <c r="N31" i="46" s="1"/>
  <c r="N29" i="46" s="1"/>
  <c r="B530" i="55"/>
  <c r="B531" i="55" s="1"/>
  <c r="B24" i="46"/>
  <c r="N25" i="46" s="1"/>
  <c r="B524" i="55"/>
  <c r="B525" i="55" s="1"/>
  <c r="B27" i="46"/>
  <c r="N28" i="46" s="1"/>
  <c r="AX28" i="46" s="1"/>
  <c r="AY28" i="46" s="1"/>
  <c r="B527" i="55"/>
  <c r="B528" i="55" s="1"/>
  <c r="B21" i="45"/>
  <c r="N22" i="45" s="1"/>
  <c r="AX22" i="45" s="1"/>
  <c r="AY22" i="45" s="1"/>
  <c r="B533" i="55"/>
  <c r="B546" i="55" s="1"/>
  <c r="B24" i="45"/>
  <c r="B30" i="45" s="1"/>
  <c r="B548" i="55"/>
  <c r="B36" i="45"/>
  <c r="N37" i="45" s="1"/>
  <c r="N32" i="45" s="1"/>
  <c r="B557" i="55"/>
  <c r="B561" i="55" s="1"/>
  <c r="B617" i="55"/>
  <c r="B610" i="55"/>
  <c r="B22" i="44"/>
  <c r="N23" i="44" s="1"/>
  <c r="N8" i="44" s="1"/>
  <c r="B574" i="55"/>
  <c r="B39" i="44"/>
  <c r="N40" i="44" s="1"/>
  <c r="AX40" i="44" s="1"/>
  <c r="AY40" i="44" s="1"/>
  <c r="B590" i="55"/>
  <c r="B605" i="55" s="1"/>
  <c r="N25" i="49"/>
  <c r="N8" i="49" s="1"/>
  <c r="B619" i="55"/>
  <c r="B635" i="55" s="1"/>
  <c r="N31" i="49"/>
  <c r="AX31" i="49" s="1"/>
  <c r="AY31" i="49" s="1"/>
  <c r="B637" i="55"/>
  <c r="B641" i="55" s="1"/>
  <c r="B39" i="47"/>
  <c r="N40" i="47" s="1"/>
  <c r="AX40" i="47" s="1"/>
  <c r="AY40" i="47" s="1"/>
  <c r="B461" i="55"/>
  <c r="B462" i="55" s="1"/>
  <c r="B45" i="47"/>
  <c r="N46" i="47" s="1"/>
  <c r="AX46" i="47" s="1"/>
  <c r="AY46" i="47" s="1"/>
  <c r="B467" i="55"/>
  <c r="B468" i="55" s="1"/>
  <c r="B42" i="45"/>
  <c r="N43" i="45" s="1"/>
  <c r="N38" i="45" s="1"/>
  <c r="B563" i="55"/>
  <c r="B567" i="55" s="1"/>
  <c r="O64" i="9"/>
  <c r="O62" i="9" s="1"/>
  <c r="N64" i="9"/>
  <c r="N62" i="9" s="1"/>
  <c r="AX62" i="9" s="1"/>
  <c r="AY62" i="9" s="1"/>
  <c r="AX39" i="25"/>
  <c r="AY39" i="25" s="1"/>
  <c r="B40" i="25"/>
  <c r="N22" i="35"/>
  <c r="N25" i="35"/>
  <c r="AX25" i="35" s="1"/>
  <c r="AY25" i="35" s="1"/>
  <c r="B28" i="35"/>
  <c r="B44" i="44"/>
  <c r="AX45" i="44" s="1"/>
  <c r="AY45" i="44" s="1"/>
  <c r="B51" i="44"/>
  <c r="B75" i="25"/>
  <c r="AX76" i="25" s="1"/>
  <c r="AY76" i="25" s="1"/>
  <c r="B76" i="25"/>
  <c r="AX36" i="47"/>
  <c r="AY36" i="47" s="1"/>
  <c r="B36" i="47"/>
  <c r="AX25" i="25"/>
  <c r="AY25" i="25" s="1"/>
  <c r="B30" i="25"/>
  <c r="AX45" i="26"/>
  <c r="AY45" i="26" s="1"/>
  <c r="B45" i="26"/>
  <c r="AX39" i="22"/>
  <c r="AY39" i="22" s="1"/>
  <c r="B39" i="22"/>
  <c r="AX52" i="26"/>
  <c r="AY52" i="26" s="1"/>
  <c r="B52" i="26"/>
  <c r="AX25" i="45"/>
  <c r="AY25" i="45" s="1"/>
  <c r="N45" i="45"/>
  <c r="AX45" i="45" s="1"/>
  <c r="AY45" i="45" s="1"/>
  <c r="B47" i="45"/>
  <c r="E57" i="46"/>
  <c r="D21" i="8" s="1"/>
  <c r="H9" i="9"/>
  <c r="B23" i="9"/>
  <c r="N24" i="9" s="1"/>
  <c r="O78" i="23"/>
  <c r="O77" i="23" s="1"/>
  <c r="N78" i="23"/>
  <c r="N33" i="43"/>
  <c r="H33" i="43" s="1"/>
  <c r="B24" i="43"/>
  <c r="N25" i="43" s="1"/>
  <c r="AX25" i="43" s="1"/>
  <c r="AY25" i="43" s="1"/>
  <c r="N22" i="43"/>
  <c r="AX22" i="43" s="1"/>
  <c r="AY22" i="43" s="1"/>
  <c r="H9" i="22"/>
  <c r="B29" i="22"/>
  <c r="N30" i="22" s="1"/>
  <c r="N25" i="22"/>
  <c r="AX21" i="46"/>
  <c r="AY21" i="46" s="1"/>
  <c r="AX39" i="45"/>
  <c r="AY39" i="45" s="1"/>
  <c r="H9" i="23"/>
  <c r="H9" i="43"/>
  <c r="AX18" i="43"/>
  <c r="AY18" i="43" s="1"/>
  <c r="AX17" i="47"/>
  <c r="AY17" i="47" s="1"/>
  <c r="B24" i="33"/>
  <c r="N25" i="33" s="1"/>
  <c r="N18" i="33"/>
  <c r="H18" i="33" s="1"/>
  <c r="B44" i="25"/>
  <c r="AX45" i="25" s="1"/>
  <c r="AY45" i="25" s="1"/>
  <c r="B49" i="25"/>
  <c r="H9" i="47"/>
  <c r="B42" i="43"/>
  <c r="N43" i="43" s="1"/>
  <c r="AX43" i="43" s="1"/>
  <c r="AY43" i="43" s="1"/>
  <c r="N40" i="43"/>
  <c r="AX40" i="43" s="1"/>
  <c r="AY40" i="43" s="1"/>
  <c r="B12" i="44"/>
  <c r="AX42" i="47"/>
  <c r="AY42" i="47" s="1"/>
  <c r="AX20" i="45"/>
  <c r="AY20" i="45" s="1"/>
  <c r="AX13" i="44"/>
  <c r="AY13" i="44"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5" i="9"/>
  <c r="H33" i="9"/>
  <c r="H42" i="9"/>
  <c r="H37" i="22"/>
  <c r="H76" i="22"/>
  <c r="N75" i="22"/>
  <c r="H54" i="23"/>
  <c r="N53" i="23"/>
  <c r="H25" i="24"/>
  <c r="H52" i="25"/>
  <c r="N51" i="25"/>
  <c r="H22" i="25"/>
  <c r="H43" i="26"/>
  <c r="H24" i="35"/>
  <c r="H28" i="47"/>
  <c r="H27" i="43"/>
  <c r="H42" i="44"/>
  <c r="H27" i="49"/>
  <c r="AX28" i="47"/>
  <c r="AY28" i="47" s="1"/>
  <c r="AX27" i="43"/>
  <c r="AY27" i="43" s="1"/>
  <c r="AX25" i="44"/>
  <c r="AY25" i="44" s="1"/>
  <c r="H30" i="9"/>
  <c r="H26" i="9"/>
  <c r="H32" i="22"/>
  <c r="H47" i="23"/>
  <c r="N46" i="23"/>
  <c r="H41" i="23"/>
  <c r="H27" i="33"/>
  <c r="H34" i="24"/>
  <c r="H43" i="25"/>
  <c r="H70" i="25"/>
  <c r="H106" i="25"/>
  <c r="H55" i="26"/>
  <c r="H31" i="26"/>
  <c r="H35" i="47"/>
  <c r="H24" i="45"/>
  <c r="H73" i="22"/>
  <c r="N72" i="22"/>
  <c r="H56" i="22"/>
  <c r="N55" i="22"/>
  <c r="H39" i="9"/>
  <c r="H54" i="9"/>
  <c r="H63" i="9"/>
  <c r="AX63" i="9"/>
  <c r="AY63" i="9" s="1"/>
  <c r="H64" i="22"/>
  <c r="N63" i="22"/>
  <c r="H27" i="23"/>
  <c r="N26" i="23"/>
  <c r="H39" i="24"/>
  <c r="H88" i="25"/>
  <c r="H97" i="25"/>
  <c r="H48" i="26"/>
  <c r="H71" i="26"/>
  <c r="H74" i="26"/>
  <c r="H21" i="47"/>
  <c r="H33" i="45"/>
  <c r="H67" i="22"/>
  <c r="N66" i="22"/>
  <c r="AX21" i="47"/>
  <c r="AY21" i="47" s="1"/>
  <c r="AX42" i="44"/>
  <c r="AY42" i="44" s="1"/>
  <c r="H48" i="9"/>
  <c r="H36" i="9"/>
  <c r="H60" i="9"/>
  <c r="H57" i="9"/>
  <c r="H47" i="22"/>
  <c r="AX47" i="22"/>
  <c r="AY47" i="22" s="1"/>
  <c r="H71" i="23"/>
  <c r="N70" i="23"/>
  <c r="H61" i="25"/>
  <c r="H33" i="25"/>
  <c r="H79" i="25"/>
  <c r="H27" i="26"/>
  <c r="H65" i="26"/>
  <c r="H60" i="22"/>
  <c r="N59" i="22"/>
  <c r="H70" i="22"/>
  <c r="AE76" i="48"/>
  <c r="G75" i="48" s="1"/>
  <c r="G79" i="48" s="1"/>
  <c r="AD8" i="48"/>
  <c r="AW53" i="46"/>
  <c r="AX53" i="46" s="1"/>
  <c r="AY53" i="46" s="1"/>
  <c r="E84" i="44"/>
  <c r="D23" i="8" s="1"/>
  <c r="AW20" i="46"/>
  <c r="AV66" i="49"/>
  <c r="AP66" i="49"/>
  <c r="AD66" i="49"/>
  <c r="J62" i="49"/>
  <c r="J32" i="49"/>
  <c r="J53" i="49"/>
  <c r="J56" i="49"/>
  <c r="J47" i="49"/>
  <c r="J59" i="49"/>
  <c r="I66" i="49"/>
  <c r="I24" i="8" s="1"/>
  <c r="AW32" i="49"/>
  <c r="AX32" i="49" s="1"/>
  <c r="AY32" i="49" s="1"/>
  <c r="E79" i="48"/>
  <c r="AC72" i="48"/>
  <c r="AD72" i="48" s="1"/>
  <c r="AE72" i="48" s="1"/>
  <c r="AC66" i="48"/>
  <c r="AD66" i="48" s="1"/>
  <c r="AE66" i="48" s="1"/>
  <c r="R79" i="48"/>
  <c r="Z79" i="48"/>
  <c r="AC60" i="48"/>
  <c r="AD60" i="48" s="1"/>
  <c r="O79" i="48"/>
  <c r="O83" i="48" s="1"/>
  <c r="S79" i="48"/>
  <c r="S83" i="48" s="1"/>
  <c r="W79" i="48"/>
  <c r="W83" i="48" s="1"/>
  <c r="W84" i="48" s="1"/>
  <c r="AA79" i="48"/>
  <c r="AA83" i="48" s="1"/>
  <c r="AA84" i="48" s="1"/>
  <c r="AC54" i="48"/>
  <c r="AD54" i="48" s="1"/>
  <c r="AE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T66" i="49"/>
  <c r="Q84" i="44"/>
  <c r="U84" i="44"/>
  <c r="Y84" i="44"/>
  <c r="AC88" i="44"/>
  <c r="AC89" i="44" s="1"/>
  <c r="S57" i="46"/>
  <c r="W57" i="46"/>
  <c r="AA57" i="46"/>
  <c r="Q57" i="46"/>
  <c r="U57" i="46"/>
  <c r="Y57" i="46"/>
  <c r="AC57" i="46"/>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F23" i="8" s="1"/>
  <c r="I84" i="44"/>
  <c r="I23" i="8" s="1"/>
  <c r="F8" i="44"/>
  <c r="V84" i="44"/>
  <c r="Z84" i="44"/>
  <c r="F56" i="44"/>
  <c r="F59" i="44"/>
  <c r="F65" i="44"/>
  <c r="F68" i="44"/>
  <c r="S84" i="44"/>
  <c r="W84" i="44"/>
  <c r="AA88" i="44"/>
  <c r="AW24" i="44"/>
  <c r="T84" i="44"/>
  <c r="X84" i="44"/>
  <c r="AB88" i="44"/>
  <c r="AB89" i="44" s="1"/>
  <c r="AW53" i="44"/>
  <c r="AX53" i="44" s="1"/>
  <c r="AY53" i="44" s="1"/>
  <c r="AW59" i="44"/>
  <c r="AX59" i="44" s="1"/>
  <c r="AY59" i="44" s="1"/>
  <c r="AW65" i="44"/>
  <c r="AX65" i="44" s="1"/>
  <c r="AY65" i="44" s="1"/>
  <c r="AW71" i="44"/>
  <c r="AX71" i="44" s="1"/>
  <c r="AY71" i="44" s="1"/>
  <c r="AW77" i="44"/>
  <c r="AX77" i="44" s="1"/>
  <c r="AY77" i="44" s="1"/>
  <c r="R84" i="44"/>
  <c r="AV84" i="44"/>
  <c r="F24" i="44"/>
  <c r="F41" i="44"/>
  <c r="F53" i="44"/>
  <c r="F62" i="44"/>
  <c r="F71" i="44"/>
  <c r="F74" i="44"/>
  <c r="F77" i="44"/>
  <c r="F80" i="44"/>
  <c r="AW8" i="44"/>
  <c r="F44" i="45"/>
  <c r="T74" i="45"/>
  <c r="AB74" i="45"/>
  <c r="F49" i="45"/>
  <c r="E74" i="45"/>
  <c r="D22" i="8" s="1"/>
  <c r="F32" i="45"/>
  <c r="L74" i="45"/>
  <c r="R74" i="45"/>
  <c r="V74" i="45"/>
  <c r="Z74" i="45"/>
  <c r="F23" i="45"/>
  <c r="S74" i="45"/>
  <c r="W74" i="45"/>
  <c r="L21" i="34" s="1"/>
  <c r="AA74" i="45"/>
  <c r="AW23" i="45"/>
  <c r="X74" i="45"/>
  <c r="AW49" i="45"/>
  <c r="AX49" i="45" s="1"/>
  <c r="AY49" i="45" s="1"/>
  <c r="AW61" i="45"/>
  <c r="AX61" i="45" s="1"/>
  <c r="AY61" i="45" s="1"/>
  <c r="Q74" i="45"/>
  <c r="F21" i="34" s="1"/>
  <c r="U74" i="45"/>
  <c r="Y74" i="45"/>
  <c r="N21" i="34" s="1"/>
  <c r="AC74" i="45"/>
  <c r="AW38" i="45"/>
  <c r="AW55" i="45"/>
  <c r="AX55" i="45" s="1"/>
  <c r="AY55" i="45" s="1"/>
  <c r="AW67" i="45"/>
  <c r="AX67" i="45" s="1"/>
  <c r="AY67" i="45" s="1"/>
  <c r="I57" i="46"/>
  <c r="I21" i="8" s="1"/>
  <c r="T57" i="46"/>
  <c r="X57" i="46"/>
  <c r="M20" i="34" s="1"/>
  <c r="AB57" i="46"/>
  <c r="F20" i="46"/>
  <c r="AW41" i="46"/>
  <c r="AX41" i="46" s="1"/>
  <c r="AY41" i="46" s="1"/>
  <c r="AW44" i="46"/>
  <c r="AX44" i="46" s="1"/>
  <c r="AY44" i="46" s="1"/>
  <c r="G57" i="46"/>
  <c r="F21" i="8" s="1"/>
  <c r="L57" i="46"/>
  <c r="R57" i="46"/>
  <c r="V57" i="46"/>
  <c r="Z57" i="46"/>
  <c r="AW29" i="46"/>
  <c r="AW32" i="46"/>
  <c r="AX32" i="46" s="1"/>
  <c r="AY32" i="46" s="1"/>
  <c r="F21" i="43"/>
  <c r="F26" i="43"/>
  <c r="S69" i="43"/>
  <c r="AA69" i="43"/>
  <c r="W69" i="43"/>
  <c r="AW21" i="43"/>
  <c r="AW32" i="43"/>
  <c r="AW59" i="43"/>
  <c r="AX59" i="43" s="1"/>
  <c r="AY59" i="43" s="1"/>
  <c r="P69" i="43"/>
  <c r="X69" i="43"/>
  <c r="AW65" i="43"/>
  <c r="AX65" i="43" s="1"/>
  <c r="AY65" i="43" s="1"/>
  <c r="K69" i="43"/>
  <c r="U69" i="43"/>
  <c r="AC69" i="43"/>
  <c r="AW26" i="43"/>
  <c r="Y69" i="43"/>
  <c r="AW56" i="43"/>
  <c r="AX56" i="43" s="1"/>
  <c r="AY56" i="43" s="1"/>
  <c r="AW62" i="43"/>
  <c r="AX62" i="43" s="1"/>
  <c r="AY62" i="43" s="1"/>
  <c r="I69" i="43"/>
  <c r="I20" i="8" s="1"/>
  <c r="T69" i="43"/>
  <c r="AB69" i="43"/>
  <c r="Q19" i="34" s="1"/>
  <c r="AW44" i="43"/>
  <c r="AX44" i="43" s="1"/>
  <c r="AY44" i="43" s="1"/>
  <c r="AW50" i="43"/>
  <c r="AX50" i="43" s="1"/>
  <c r="AY50" i="43" s="1"/>
  <c r="L69" i="43"/>
  <c r="R69" i="43"/>
  <c r="V69" i="43"/>
  <c r="Z69" i="43"/>
  <c r="AW39" i="43"/>
  <c r="AW47" i="43"/>
  <c r="AX47" i="43" s="1"/>
  <c r="AY47" i="43" s="1"/>
  <c r="AW53" i="43"/>
  <c r="AX53" i="43" s="1"/>
  <c r="AY53" i="43" s="1"/>
  <c r="I66" i="47"/>
  <c r="I19" i="8" s="1"/>
  <c r="P66" i="47"/>
  <c r="T66" i="47"/>
  <c r="I18" i="34" s="1"/>
  <c r="X66" i="47"/>
  <c r="AB66" i="47"/>
  <c r="AW20" i="47"/>
  <c r="Q66" i="47"/>
  <c r="F18" i="34" s="1"/>
  <c r="Y66" i="47"/>
  <c r="AW34" i="47"/>
  <c r="L66" i="47"/>
  <c r="V66" i="47"/>
  <c r="Z66" i="47"/>
  <c r="AW38" i="47"/>
  <c r="AW41" i="47"/>
  <c r="AW56" i="47"/>
  <c r="AX56" i="47" s="1"/>
  <c r="AY56" i="47" s="1"/>
  <c r="AW62" i="47"/>
  <c r="AX62" i="47" s="1"/>
  <c r="AY62" i="47" s="1"/>
  <c r="K66" i="47"/>
  <c r="U66" i="47"/>
  <c r="AC66" i="47"/>
  <c r="AW59" i="47"/>
  <c r="AX59" i="47" s="1"/>
  <c r="AY59" i="47" s="1"/>
  <c r="E66" i="47"/>
  <c r="D19" i="8" s="1"/>
  <c r="S66" i="47"/>
  <c r="W66" i="47"/>
  <c r="AA66" i="47"/>
  <c r="AW27" i="47"/>
  <c r="AW47" i="47"/>
  <c r="R83" i="48"/>
  <c r="R84" i="48" s="1"/>
  <c r="I24" i="34" s="1"/>
  <c r="Z83" i="48"/>
  <c r="Z84" i="48" s="1"/>
  <c r="AE24" i="34" s="1"/>
  <c r="M83" i="48"/>
  <c r="M84" i="48" s="1"/>
  <c r="D24" i="34" s="1"/>
  <c r="N79" i="48"/>
  <c r="AB79" i="48"/>
  <c r="AE42" i="48"/>
  <c r="AE60" i="48"/>
  <c r="F79" i="48"/>
  <c r="F25" i="8" s="1"/>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F23" i="34" s="1"/>
  <c r="AW8" i="49"/>
  <c r="K84" i="44"/>
  <c r="AW41" i="44"/>
  <c r="AW56" i="44"/>
  <c r="AX56" i="44" s="1"/>
  <c r="AY56" i="44" s="1"/>
  <c r="AW62" i="44"/>
  <c r="AX62" i="44" s="1"/>
  <c r="AY62" i="44" s="1"/>
  <c r="AW68" i="44"/>
  <c r="AX68" i="44" s="1"/>
  <c r="AY68" i="44" s="1"/>
  <c r="AW74" i="44"/>
  <c r="AX74" i="44" s="1"/>
  <c r="AY74" i="44" s="1"/>
  <c r="AW80" i="44"/>
  <c r="AX80" i="44" s="1"/>
  <c r="AY80" i="44" s="1"/>
  <c r="P84" i="44"/>
  <c r="E22" i="34" s="1"/>
  <c r="I74" i="45"/>
  <c r="I22" i="8" s="1"/>
  <c r="G74" i="45"/>
  <c r="F22" i="8" s="1"/>
  <c r="K74" i="45"/>
  <c r="AW32" i="45"/>
  <c r="AW44" i="45"/>
  <c r="AW52" i="45"/>
  <c r="AX52" i="45" s="1"/>
  <c r="AY52" i="45" s="1"/>
  <c r="AW58" i="45"/>
  <c r="AX58" i="45" s="1"/>
  <c r="AY58" i="45" s="1"/>
  <c r="AW64" i="45"/>
  <c r="AX64" i="45" s="1"/>
  <c r="AY64" i="45" s="1"/>
  <c r="AW70" i="45"/>
  <c r="AX70" i="45" s="1"/>
  <c r="AY70" i="45" s="1"/>
  <c r="P74" i="45"/>
  <c r="E21" i="34" s="1"/>
  <c r="AW8" i="45"/>
  <c r="F8" i="46"/>
  <c r="AW23" i="46"/>
  <c r="AW35" i="46"/>
  <c r="AX35" i="46" s="1"/>
  <c r="AY35" i="46" s="1"/>
  <c r="AW47" i="46"/>
  <c r="AX47" i="46" s="1"/>
  <c r="AY47" i="46" s="1"/>
  <c r="AW8" i="46"/>
  <c r="AW26" i="46"/>
  <c r="AW38" i="46"/>
  <c r="AX38" i="46" s="1"/>
  <c r="AY38" i="46" s="1"/>
  <c r="AW50" i="46"/>
  <c r="AX50" i="46" s="1"/>
  <c r="AY50" i="46" s="1"/>
  <c r="K57" i="46"/>
  <c r="P57" i="46"/>
  <c r="E20" i="34" s="1"/>
  <c r="G69" i="43"/>
  <c r="F20" i="8" s="1"/>
  <c r="Q69" i="43"/>
  <c r="F19" i="34" s="1"/>
  <c r="AW8" i="43"/>
  <c r="AW8" i="47"/>
  <c r="F8" i="47"/>
  <c r="F20" i="47"/>
  <c r="F27" i="47"/>
  <c r="F34" i="47"/>
  <c r="R66" i="47"/>
  <c r="G18" i="34" s="1"/>
  <c r="G66" i="47"/>
  <c r="F19" i="8" s="1"/>
  <c r="W70" i="47" l="1"/>
  <c r="L18" i="34"/>
  <c r="V70" i="47"/>
  <c r="V71" i="47" s="1"/>
  <c r="K18" i="34"/>
  <c r="R73" i="43"/>
  <c r="G19" i="34"/>
  <c r="U73" i="43"/>
  <c r="U74" i="43" s="1"/>
  <c r="J19" i="34"/>
  <c r="P73" i="43"/>
  <c r="P74" i="43" s="1"/>
  <c r="E19" i="34"/>
  <c r="W73" i="43"/>
  <c r="W74" i="43" s="1"/>
  <c r="L19" i="34"/>
  <c r="V61" i="46"/>
  <c r="K20" i="34"/>
  <c r="X78" i="45"/>
  <c r="X79" i="45" s="1"/>
  <c r="M21" i="34"/>
  <c r="S78" i="45"/>
  <c r="H21" i="34"/>
  <c r="R78" i="45"/>
  <c r="R79" i="45" s="1"/>
  <c r="G21" i="34"/>
  <c r="V88" i="44"/>
  <c r="V89" i="44" s="1"/>
  <c r="K22" i="34"/>
  <c r="Y61" i="46"/>
  <c r="Y62" i="46" s="1"/>
  <c r="N20" i="34"/>
  <c r="W61" i="46"/>
  <c r="W62" i="46" s="1"/>
  <c r="L20" i="34"/>
  <c r="U88" i="44"/>
  <c r="J22" i="34"/>
  <c r="AD70" i="49"/>
  <c r="AD71" i="49" s="1"/>
  <c r="S23" i="34"/>
  <c r="AC73" i="43"/>
  <c r="AC74" i="43" s="1"/>
  <c r="R19" i="34"/>
  <c r="Z61" i="46"/>
  <c r="Z62" i="46" s="1"/>
  <c r="O20" i="34"/>
  <c r="AB61" i="46"/>
  <c r="AB62" i="46" s="1"/>
  <c r="Q20" i="34"/>
  <c r="S70" i="47"/>
  <c r="H18" i="34"/>
  <c r="U70" i="47"/>
  <c r="J18" i="34"/>
  <c r="P70" i="47"/>
  <c r="P71" i="47" s="1"/>
  <c r="E18" i="34"/>
  <c r="T73" i="43"/>
  <c r="T74" i="43" s="1"/>
  <c r="I19" i="34"/>
  <c r="Y73" i="43"/>
  <c r="Y74" i="43" s="1"/>
  <c r="N19" i="34"/>
  <c r="R61" i="46"/>
  <c r="R62" i="46" s="1"/>
  <c r="G20" i="34"/>
  <c r="T61" i="46"/>
  <c r="T62" i="46" s="1"/>
  <c r="I20" i="34"/>
  <c r="AB78" i="45"/>
  <c r="AB79" i="45" s="1"/>
  <c r="Q21" i="34"/>
  <c r="AV88" i="44"/>
  <c r="AV89" i="44" s="1"/>
  <c r="AK22" i="34"/>
  <c r="X88" i="44"/>
  <c r="X89" i="44" s="1"/>
  <c r="M22" i="34"/>
  <c r="W88" i="44"/>
  <c r="L22" i="34"/>
  <c r="S70" i="49"/>
  <c r="S71" i="49" s="1"/>
  <c r="H23" i="34"/>
  <c r="U70" i="49"/>
  <c r="U71" i="49" s="1"/>
  <c r="J23" i="34"/>
  <c r="U61" i="46"/>
  <c r="U62" i="46" s="1"/>
  <c r="J20" i="34"/>
  <c r="S61" i="46"/>
  <c r="S62" i="46" s="1"/>
  <c r="H20" i="34"/>
  <c r="Q88" i="44"/>
  <c r="F22" i="34"/>
  <c r="AP70" i="49"/>
  <c r="AP71" i="49" s="1"/>
  <c r="AE23" i="34"/>
  <c r="Z73" i="43"/>
  <c r="O19" i="34"/>
  <c r="S73" i="43"/>
  <c r="S74" i="43" s="1"/>
  <c r="H19" i="34"/>
  <c r="AC78" i="45"/>
  <c r="AC79" i="45" s="1"/>
  <c r="R21" i="34"/>
  <c r="AA78" i="45"/>
  <c r="P21" i="34"/>
  <c r="Z78" i="45"/>
  <c r="Z79" i="45" s="1"/>
  <c r="O21" i="34"/>
  <c r="T78" i="45"/>
  <c r="T79" i="45" s="1"/>
  <c r="I21" i="34"/>
  <c r="R88" i="44"/>
  <c r="R89" i="44" s="1"/>
  <c r="G22" i="34"/>
  <c r="T88" i="44"/>
  <c r="T89" i="44" s="1"/>
  <c r="I22" i="34"/>
  <c r="S88" i="44"/>
  <c r="H22" i="34"/>
  <c r="X70" i="49"/>
  <c r="X71" i="49" s="1"/>
  <c r="M23" i="34"/>
  <c r="Q61" i="46"/>
  <c r="Q62" i="46" s="1"/>
  <c r="F20" i="34"/>
  <c r="AV70" i="49"/>
  <c r="AV71" i="49" s="1"/>
  <c r="AK23" i="34"/>
  <c r="X73" i="43"/>
  <c r="X74" i="43" s="1"/>
  <c r="M19" i="34"/>
  <c r="V78" i="45"/>
  <c r="V79" i="45" s="1"/>
  <c r="K21" i="34"/>
  <c r="Z88" i="44"/>
  <c r="Z89" i="44" s="1"/>
  <c r="O22" i="34"/>
  <c r="R70" i="49"/>
  <c r="G23" i="34"/>
  <c r="AC61" i="46"/>
  <c r="AC62" i="46" s="1"/>
  <c r="R20" i="34"/>
  <c r="AA61" i="46"/>
  <c r="AA62" i="46" s="1"/>
  <c r="P20" i="34"/>
  <c r="Y88" i="44"/>
  <c r="Y89" i="44" s="1"/>
  <c r="N22" i="34"/>
  <c r="P70" i="49"/>
  <c r="P71" i="49" s="1"/>
  <c r="E23" i="34"/>
  <c r="P196" i="55"/>
  <c r="P25" i="55"/>
  <c r="P288" i="55"/>
  <c r="P100" i="55"/>
  <c r="P456" i="55"/>
  <c r="P178" i="55"/>
  <c r="P95" i="55"/>
  <c r="P430" i="55"/>
  <c r="P375" i="55"/>
  <c r="P260" i="55"/>
  <c r="P53" i="55"/>
  <c r="P490" i="55"/>
  <c r="P85" i="55"/>
  <c r="P573" i="55"/>
  <c r="P382" i="55"/>
  <c r="P154" i="55"/>
  <c r="P508" i="55"/>
  <c r="P171" i="55"/>
  <c r="P270" i="55"/>
  <c r="P141" i="55"/>
  <c r="G271" i="55"/>
  <c r="I271" i="55"/>
  <c r="G563" i="55"/>
  <c r="I563" i="55"/>
  <c r="I461" i="55"/>
  <c r="I619" i="55"/>
  <c r="G619" i="55"/>
  <c r="I557" i="55"/>
  <c r="G557" i="55"/>
  <c r="I533" i="55"/>
  <c r="G533" i="55"/>
  <c r="I524" i="55"/>
  <c r="G524" i="55"/>
  <c r="I521" i="55"/>
  <c r="G521" i="55"/>
  <c r="G491" i="55"/>
  <c r="G497" i="55"/>
  <c r="I497" i="55"/>
  <c r="G470" i="55"/>
  <c r="I470" i="55"/>
  <c r="I443" i="55"/>
  <c r="G443" i="55"/>
  <c r="I402" i="55"/>
  <c r="G402" i="55"/>
  <c r="I337" i="55"/>
  <c r="G337" i="55"/>
  <c r="I399" i="55"/>
  <c r="J399" i="55" s="1"/>
  <c r="G399" i="55"/>
  <c r="G355" i="55"/>
  <c r="G289" i="55"/>
  <c r="I228" i="55"/>
  <c r="G228" i="55"/>
  <c r="G203" i="55"/>
  <c r="I203" i="55"/>
  <c r="G197" i="55"/>
  <c r="G110" i="55"/>
  <c r="I110" i="55"/>
  <c r="I86" i="55"/>
  <c r="G86" i="55"/>
  <c r="I42" i="55"/>
  <c r="G42" i="55"/>
  <c r="G54" i="55"/>
  <c r="I33" i="55"/>
  <c r="G39" i="55"/>
  <c r="I39" i="55"/>
  <c r="I45" i="55"/>
  <c r="G45" i="55"/>
  <c r="G106" i="55"/>
  <c r="I607" i="55"/>
  <c r="G467" i="55"/>
  <c r="I467" i="55"/>
  <c r="I637" i="55"/>
  <c r="G637" i="55"/>
  <c r="G590" i="55"/>
  <c r="G527" i="55"/>
  <c r="I527" i="55"/>
  <c r="G530" i="55"/>
  <c r="G509" i="55"/>
  <c r="I473" i="55"/>
  <c r="G473" i="55"/>
  <c r="I431" i="55"/>
  <c r="G431" i="55"/>
  <c r="I464" i="55"/>
  <c r="G464" i="55"/>
  <c r="I409" i="55"/>
  <c r="G359" i="55"/>
  <c r="I359" i="55"/>
  <c r="G393" i="55"/>
  <c r="I393" i="55"/>
  <c r="I334" i="55"/>
  <c r="G334" i="55"/>
  <c r="I237" i="55"/>
  <c r="G237" i="55"/>
  <c r="G219" i="55"/>
  <c r="I219" i="55"/>
  <c r="G179" i="55"/>
  <c r="I179" i="55"/>
  <c r="G142" i="55"/>
  <c r="I142" i="55"/>
  <c r="G101" i="55"/>
  <c r="I101" i="55"/>
  <c r="I57" i="55"/>
  <c r="G57" i="55"/>
  <c r="G60" i="55"/>
  <c r="I60" i="55"/>
  <c r="G26" i="55"/>
  <c r="I26" i="55"/>
  <c r="G36" i="55"/>
  <c r="I36" i="55"/>
  <c r="I30" i="55"/>
  <c r="G30" i="55"/>
  <c r="G48" i="55"/>
  <c r="I48" i="55"/>
  <c r="Y70" i="47"/>
  <c r="Y71" i="47" s="1"/>
  <c r="N18" i="34"/>
  <c r="AA70" i="47"/>
  <c r="P18" i="34"/>
  <c r="Z70" i="47"/>
  <c r="Z71" i="47" s="1"/>
  <c r="O18" i="34"/>
  <c r="X70" i="47"/>
  <c r="X71" i="47" s="1"/>
  <c r="M18" i="34"/>
  <c r="AC70" i="47"/>
  <c r="AC71" i="47" s="1"/>
  <c r="R18" i="34"/>
  <c r="AB70" i="47"/>
  <c r="AB71" i="47" s="1"/>
  <c r="Q18" i="34"/>
  <c r="G461" i="55"/>
  <c r="I491" i="55"/>
  <c r="I355" i="55"/>
  <c r="I289" i="55"/>
  <c r="I197" i="55"/>
  <c r="I54" i="55"/>
  <c r="G33" i="55"/>
  <c r="I590" i="55"/>
  <c r="I530" i="55"/>
  <c r="I509" i="55"/>
  <c r="G409" i="55"/>
  <c r="F96" i="55"/>
  <c r="F261" i="55"/>
  <c r="F9" i="55"/>
  <c r="F457" i="55"/>
  <c r="F188" i="55"/>
  <c r="G607" i="55"/>
  <c r="F569" i="55"/>
  <c r="F424" i="55"/>
  <c r="F371" i="55"/>
  <c r="F172" i="55"/>
  <c r="F486" i="55"/>
  <c r="F128" i="55"/>
  <c r="F280" i="55"/>
  <c r="F250" i="55"/>
  <c r="F148" i="55"/>
  <c r="F51" i="55"/>
  <c r="I106" i="55"/>
  <c r="F63" i="55"/>
  <c r="F91" i="55"/>
  <c r="F155" i="55"/>
  <c r="O54" i="22"/>
  <c r="N54" i="22"/>
  <c r="AX8" i="49"/>
  <c r="AY8" i="49" s="1"/>
  <c r="N26" i="49"/>
  <c r="N66" i="49" s="1"/>
  <c r="G16" i="56" s="1"/>
  <c r="I16" i="56" s="1"/>
  <c r="AX25" i="49"/>
  <c r="AY25" i="49" s="1"/>
  <c r="AX37" i="45"/>
  <c r="AY37" i="45" s="1"/>
  <c r="B235" i="55"/>
  <c r="B234" i="55"/>
  <c r="N26" i="43"/>
  <c r="AX26" i="43" s="1"/>
  <c r="AY26" i="43" s="1"/>
  <c r="B588" i="55"/>
  <c r="B578" i="55"/>
  <c r="B555" i="55"/>
  <c r="B549" i="55"/>
  <c r="AX33" i="43"/>
  <c r="AY33" i="43" s="1"/>
  <c r="AX19" i="46"/>
  <c r="AY19" i="46" s="1"/>
  <c r="N8" i="47"/>
  <c r="AX8" i="47" s="1"/>
  <c r="AY8" i="47" s="1"/>
  <c r="H64" i="9"/>
  <c r="H62" i="9" s="1"/>
  <c r="AX64" i="9"/>
  <c r="AY64" i="9" s="1"/>
  <c r="N8" i="45"/>
  <c r="AX8" i="45" s="1"/>
  <c r="AY8" i="45" s="1"/>
  <c r="N17" i="33"/>
  <c r="N24" i="44"/>
  <c r="N84" i="44" s="1"/>
  <c r="G15" i="56" s="1"/>
  <c r="I15" i="56" s="1"/>
  <c r="N26" i="46"/>
  <c r="AX26" i="46" s="1"/>
  <c r="AY26" i="46" s="1"/>
  <c r="T70" i="49"/>
  <c r="T71" i="49" s="1"/>
  <c r="I23" i="34"/>
  <c r="U78" i="45"/>
  <c r="U79" i="45" s="1"/>
  <c r="J21" i="34"/>
  <c r="V73" i="43"/>
  <c r="V74" i="43" s="1"/>
  <c r="K19" i="34"/>
  <c r="AA73" i="43"/>
  <c r="AA74" i="43" s="1"/>
  <c r="P19" i="34"/>
  <c r="H78" i="23"/>
  <c r="N53" i="26"/>
  <c r="N31" i="25"/>
  <c r="N23" i="46"/>
  <c r="AX23" i="46" s="1"/>
  <c r="AY23" i="46" s="1"/>
  <c r="N37" i="47"/>
  <c r="N77" i="25"/>
  <c r="N38" i="47"/>
  <c r="AX38" i="47" s="1"/>
  <c r="AY38" i="47" s="1"/>
  <c r="N30" i="26"/>
  <c r="N40" i="22"/>
  <c r="N46" i="26"/>
  <c r="AX22" i="46"/>
  <c r="AY22" i="46" s="1"/>
  <c r="AX43" i="47"/>
  <c r="AY43" i="47" s="1"/>
  <c r="AX25" i="46"/>
  <c r="AY25" i="46" s="1"/>
  <c r="N48" i="45"/>
  <c r="N31" i="45"/>
  <c r="N50" i="25"/>
  <c r="AX26" i="47"/>
  <c r="AY26" i="47" s="1"/>
  <c r="N41" i="25"/>
  <c r="N20" i="47"/>
  <c r="AX20" i="47" s="1"/>
  <c r="AY20" i="47" s="1"/>
  <c r="N44" i="47"/>
  <c r="AX39" i="47" s="1"/>
  <c r="AY39" i="47" s="1"/>
  <c r="AX23" i="44"/>
  <c r="AY23" i="44" s="1"/>
  <c r="N52" i="44"/>
  <c r="N29" i="35"/>
  <c r="AX43" i="45"/>
  <c r="AY43" i="45" s="1"/>
  <c r="AX31" i="46"/>
  <c r="AY31" i="46" s="1"/>
  <c r="N77" i="23"/>
  <c r="H40" i="43"/>
  <c r="H22" i="43"/>
  <c r="N21" i="43"/>
  <c r="AX21" i="43" s="1"/>
  <c r="AY21" i="43" s="1"/>
  <c r="U89" i="44"/>
  <c r="AX8" i="44"/>
  <c r="AY8" i="44" s="1"/>
  <c r="N32" i="43"/>
  <c r="AX32" i="43" s="1"/>
  <c r="AY32" i="43" s="1"/>
  <c r="N8" i="43"/>
  <c r="AX8" i="43" s="1"/>
  <c r="AY8" i="43" s="1"/>
  <c r="N64" i="26"/>
  <c r="AX41" i="44"/>
  <c r="AY41" i="44" s="1"/>
  <c r="AX32" i="45"/>
  <c r="AY32" i="45" s="1"/>
  <c r="AX8" i="46"/>
  <c r="AY8" i="46" s="1"/>
  <c r="AX47" i="47"/>
  <c r="AY47" i="47" s="1"/>
  <c r="AX41" i="47"/>
  <c r="AY41" i="47" s="1"/>
  <c r="AX20" i="46"/>
  <c r="AY20" i="46" s="1"/>
  <c r="AX27" i="47"/>
  <c r="AY27" i="47" s="1"/>
  <c r="AX39" i="43"/>
  <c r="AY39" i="43" s="1"/>
  <c r="AX38" i="45"/>
  <c r="AY38" i="45" s="1"/>
  <c r="N73" i="43"/>
  <c r="N74" i="43" s="1"/>
  <c r="AX29" i="46"/>
  <c r="AY29" i="46" s="1"/>
  <c r="H25" i="8"/>
  <c r="G83" i="48"/>
  <c r="G84" i="48" s="1"/>
  <c r="F69" i="43"/>
  <c r="AH27" i="34"/>
  <c r="V27" i="34"/>
  <c r="M25" i="8"/>
  <c r="K25" i="8"/>
  <c r="S84" i="48"/>
  <c r="J24" i="34" s="1"/>
  <c r="R71" i="49"/>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AB73" i="43"/>
  <c r="AB74" i="43" s="1"/>
  <c r="M20" i="8"/>
  <c r="K20" i="8"/>
  <c r="T70" i="47"/>
  <c r="T71" i="47" s="1"/>
  <c r="AA71" i="47"/>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P532" i="55" l="1"/>
  <c r="P408" i="55"/>
  <c r="P29" i="55"/>
  <c r="P147" i="55"/>
  <c r="P423" i="55"/>
  <c r="P485" i="55"/>
  <c r="P520" i="55"/>
  <c r="P306" i="55"/>
  <c r="P109" i="55"/>
  <c r="P41" i="55"/>
  <c r="P56" i="55"/>
  <c r="P202" i="55"/>
  <c r="P547" i="55"/>
  <c r="P463" i="55"/>
  <c r="P38" i="55"/>
  <c r="P105" i="55"/>
  <c r="P249" i="55"/>
  <c r="P333" i="55"/>
  <c r="P370" i="55"/>
  <c r="P442" i="55"/>
  <c r="P606" i="55"/>
  <c r="P618" i="55"/>
  <c r="P35" i="55"/>
  <c r="P127" i="55"/>
  <c r="P232" i="55"/>
  <c r="P297" i="55"/>
  <c r="P496" i="55"/>
  <c r="P62" i="55"/>
  <c r="P398" i="55"/>
  <c r="P529" i="55"/>
  <c r="P642" i="55"/>
  <c r="P90" i="55"/>
  <c r="P358" i="55"/>
  <c r="P449" i="55"/>
  <c r="P523" i="55"/>
  <c r="P636" i="55"/>
  <c r="P50" i="55"/>
  <c r="P32" i="55"/>
  <c r="P59" i="55"/>
  <c r="P187" i="55"/>
  <c r="P227" i="55"/>
  <c r="P336" i="55"/>
  <c r="P392" i="55"/>
  <c r="P466" i="55"/>
  <c r="P469" i="55"/>
  <c r="P47" i="55"/>
  <c r="P44" i="55"/>
  <c r="P218" i="55"/>
  <c r="P324" i="55"/>
  <c r="P315" i="55"/>
  <c r="P401" i="55"/>
  <c r="P354" i="55"/>
  <c r="P472" i="55"/>
  <c r="P503" i="55"/>
  <c r="P526" i="55"/>
  <c r="P562" i="55"/>
  <c r="P568" i="55"/>
  <c r="P279" i="55"/>
  <c r="I548" i="55"/>
  <c r="G548" i="55"/>
  <c r="I233" i="55"/>
  <c r="G233" i="55"/>
  <c r="I574" i="55"/>
  <c r="G574" i="55"/>
  <c r="AX24" i="44"/>
  <c r="AY24" i="44" s="1"/>
  <c r="H261" i="55"/>
  <c r="H424" i="55"/>
  <c r="H188" i="55"/>
  <c r="H250" i="55"/>
  <c r="H8" i="55"/>
  <c r="H96" i="55"/>
  <c r="F36" i="55"/>
  <c r="F334" i="55"/>
  <c r="F590" i="55"/>
  <c r="F45" i="55"/>
  <c r="F110" i="55"/>
  <c r="F399" i="55"/>
  <c r="P399" i="55" s="1"/>
  <c r="F491" i="55"/>
  <c r="H51" i="55"/>
  <c r="F219" i="55"/>
  <c r="F473" i="55"/>
  <c r="F527" i="55"/>
  <c r="F467" i="55"/>
  <c r="F86" i="55"/>
  <c r="F228" i="55"/>
  <c r="F307" i="55"/>
  <c r="F443" i="55"/>
  <c r="H457" i="55"/>
  <c r="F48" i="55"/>
  <c r="F60" i="55"/>
  <c r="F57" i="55"/>
  <c r="F409" i="55"/>
  <c r="F431" i="55"/>
  <c r="F530" i="55"/>
  <c r="F637" i="55"/>
  <c r="F33" i="55"/>
  <c r="F42" i="55"/>
  <c r="F289" i="55"/>
  <c r="F402" i="55"/>
  <c r="F497" i="55"/>
  <c r="F524" i="55"/>
  <c r="F533" i="55"/>
  <c r="F563" i="55"/>
  <c r="F106" i="55"/>
  <c r="H280" i="55"/>
  <c r="H486" i="55"/>
  <c r="H371" i="55"/>
  <c r="H569" i="55"/>
  <c r="F101" i="55"/>
  <c r="F237" i="55"/>
  <c r="F393" i="55"/>
  <c r="F203" i="55"/>
  <c r="F461" i="55"/>
  <c r="H63" i="55"/>
  <c r="F607" i="55"/>
  <c r="H9" i="55"/>
  <c r="F316" i="55"/>
  <c r="F557" i="55"/>
  <c r="H91" i="55"/>
  <c r="H128" i="55"/>
  <c r="H172" i="55"/>
  <c r="H155" i="55"/>
  <c r="H148" i="55"/>
  <c r="F271" i="55"/>
  <c r="F30" i="55"/>
  <c r="F26" i="55"/>
  <c r="F142" i="55"/>
  <c r="F179" i="55"/>
  <c r="F325" i="55"/>
  <c r="F359" i="55"/>
  <c r="F464" i="55"/>
  <c r="F509" i="55"/>
  <c r="F39" i="55"/>
  <c r="F54" i="55"/>
  <c r="F197" i="55"/>
  <c r="F355" i="55"/>
  <c r="F337" i="55"/>
  <c r="F470" i="55"/>
  <c r="F521" i="55"/>
  <c r="F619" i="55"/>
  <c r="AX26" i="49"/>
  <c r="AY26" i="49" s="1"/>
  <c r="H54" i="22"/>
  <c r="N51" i="22"/>
  <c r="N70" i="49"/>
  <c r="N57" i="46"/>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W73" i="43"/>
  <c r="AW74" i="43" s="1"/>
  <c r="AX69" i="43"/>
  <c r="P236" i="55" l="1"/>
  <c r="P556" i="55"/>
  <c r="P589" i="55"/>
  <c r="J155" i="55"/>
  <c r="P155" i="55"/>
  <c r="J128" i="55"/>
  <c r="P128" i="55"/>
  <c r="J9" i="55"/>
  <c r="P9" i="55"/>
  <c r="J569" i="55"/>
  <c r="P569" i="55"/>
  <c r="J250" i="55"/>
  <c r="P250" i="55"/>
  <c r="J91" i="55"/>
  <c r="P91" i="55"/>
  <c r="J371" i="55"/>
  <c r="P371" i="55"/>
  <c r="J457" i="55"/>
  <c r="P457" i="55"/>
  <c r="J63" i="55"/>
  <c r="P63" i="55"/>
  <c r="J486" i="55"/>
  <c r="P486" i="55"/>
  <c r="J51" i="55"/>
  <c r="P51" i="55"/>
  <c r="J96" i="55"/>
  <c r="P96" i="55"/>
  <c r="J424" i="55"/>
  <c r="P424" i="55"/>
  <c r="J148" i="55"/>
  <c r="P148" i="55"/>
  <c r="J172" i="55"/>
  <c r="P172" i="55"/>
  <c r="J280" i="55"/>
  <c r="P280" i="55"/>
  <c r="J261" i="55"/>
  <c r="P261" i="55"/>
  <c r="J188" i="55"/>
  <c r="P188" i="55"/>
  <c r="I644" i="55"/>
  <c r="G644" i="55"/>
  <c r="H271" i="55"/>
  <c r="H464" i="55"/>
  <c r="H557" i="55"/>
  <c r="H497" i="55"/>
  <c r="H54" i="55"/>
  <c r="H26" i="55"/>
  <c r="H203" i="55"/>
  <c r="J8" i="55"/>
  <c r="P8" i="55"/>
  <c r="H48" i="55"/>
  <c r="H334" i="55"/>
  <c r="F548" i="55"/>
  <c r="H316" i="55"/>
  <c r="H607" i="55"/>
  <c r="H106" i="55"/>
  <c r="F233" i="55"/>
  <c r="H42" i="55"/>
  <c r="H637" i="55"/>
  <c r="H467" i="55"/>
  <c r="H473" i="55"/>
  <c r="H45" i="55"/>
  <c r="H619" i="55"/>
  <c r="H359" i="55"/>
  <c r="H179" i="55"/>
  <c r="F574" i="55"/>
  <c r="H461" i="55"/>
  <c r="H393" i="55"/>
  <c r="H101" i="55"/>
  <c r="H524" i="55"/>
  <c r="H431" i="55"/>
  <c r="H57" i="55"/>
  <c r="H307" i="55"/>
  <c r="H86" i="55"/>
  <c r="H527" i="55"/>
  <c r="H219" i="55"/>
  <c r="H491" i="55"/>
  <c r="H110" i="55"/>
  <c r="H590" i="55"/>
  <c r="H36" i="55"/>
  <c r="H470" i="55"/>
  <c r="H355" i="55"/>
  <c r="H509" i="55"/>
  <c r="H521" i="55"/>
  <c r="H237" i="55"/>
  <c r="H563" i="55"/>
  <c r="H533" i="55"/>
  <c r="H289" i="55"/>
  <c r="H443" i="55"/>
  <c r="H228" i="55"/>
  <c r="H337" i="55"/>
  <c r="H39" i="55"/>
  <c r="H325" i="55"/>
  <c r="H142" i="55"/>
  <c r="H30" i="55"/>
  <c r="H402" i="55"/>
  <c r="H197" i="55"/>
  <c r="H33" i="55"/>
  <c r="H530" i="55"/>
  <c r="H409" i="55"/>
  <c r="H60" i="55"/>
  <c r="N61" i="46"/>
  <c r="N62" i="46" s="1"/>
  <c r="G13" i="56"/>
  <c r="I13" i="56" s="1"/>
  <c r="AX57" i="46"/>
  <c r="AX61" i="46" s="1"/>
  <c r="AX62" i="46" s="1"/>
  <c r="N74" i="45"/>
  <c r="G14" i="56" s="1"/>
  <c r="I14" i="56" s="1"/>
  <c r="AX23" i="45"/>
  <c r="AY23" i="45" s="1"/>
  <c r="AX34" i="47"/>
  <c r="AY34" i="47" s="1"/>
  <c r="N66" i="47"/>
  <c r="G11" i="56" s="1"/>
  <c r="I11" i="56" s="1"/>
  <c r="AD83" i="48"/>
  <c r="AD84" i="48" s="1"/>
  <c r="AE79" i="48"/>
  <c r="G4" i="48" s="1"/>
  <c r="AX70" i="49"/>
  <c r="AX71" i="49" s="1"/>
  <c r="AY66" i="49"/>
  <c r="H4" i="49" s="1"/>
  <c r="AX88" i="44"/>
  <c r="AX89" i="44" s="1"/>
  <c r="AY84" i="44"/>
  <c r="H4" i="44" s="1"/>
  <c r="AX73" i="43"/>
  <c r="AX74" i="43" s="1"/>
  <c r="AY69" i="43"/>
  <c r="H4" i="43" s="1"/>
  <c r="J197" i="55" l="1"/>
  <c r="P197" i="55"/>
  <c r="J443" i="55"/>
  <c r="P443" i="55"/>
  <c r="J237" i="55"/>
  <c r="P237" i="55"/>
  <c r="J491" i="55"/>
  <c r="P491" i="55"/>
  <c r="J307" i="55"/>
  <c r="P307" i="55"/>
  <c r="J101" i="55"/>
  <c r="P101" i="55"/>
  <c r="J473" i="55"/>
  <c r="P473" i="55"/>
  <c r="J497" i="55"/>
  <c r="P497" i="55"/>
  <c r="J402" i="55"/>
  <c r="P402" i="55"/>
  <c r="J39" i="55"/>
  <c r="P39" i="55"/>
  <c r="J289" i="55"/>
  <c r="P289" i="55"/>
  <c r="J521" i="55"/>
  <c r="P521" i="55"/>
  <c r="J36" i="55"/>
  <c r="P36" i="55"/>
  <c r="J219" i="55"/>
  <c r="P219" i="55"/>
  <c r="J57" i="55"/>
  <c r="P57" i="55"/>
  <c r="J393" i="55"/>
  <c r="P393" i="55"/>
  <c r="J467" i="55"/>
  <c r="P467" i="55"/>
  <c r="J106" i="55"/>
  <c r="P106" i="55"/>
  <c r="J334" i="55"/>
  <c r="P334" i="55"/>
  <c r="J203" i="55"/>
  <c r="P203" i="55"/>
  <c r="J557" i="55"/>
  <c r="P557" i="55"/>
  <c r="J530" i="55"/>
  <c r="P530" i="55"/>
  <c r="J30" i="55"/>
  <c r="P30" i="55"/>
  <c r="J337" i="55"/>
  <c r="P337" i="55"/>
  <c r="J533" i="55"/>
  <c r="P533" i="55"/>
  <c r="J509" i="55"/>
  <c r="P509" i="55"/>
  <c r="J590" i="55"/>
  <c r="P590" i="55"/>
  <c r="J527" i="55"/>
  <c r="P527" i="55"/>
  <c r="J431" i="55"/>
  <c r="P431" i="55"/>
  <c r="J461" i="55"/>
  <c r="P461" i="55"/>
  <c r="J619" i="55"/>
  <c r="P619" i="55"/>
  <c r="J637" i="55"/>
  <c r="P637" i="55"/>
  <c r="J607" i="55"/>
  <c r="P607" i="55"/>
  <c r="J48" i="55"/>
  <c r="P48" i="55"/>
  <c r="J26" i="55"/>
  <c r="P26" i="55"/>
  <c r="J464" i="55"/>
  <c r="P464" i="55"/>
  <c r="J33" i="55"/>
  <c r="P33" i="55"/>
  <c r="J142" i="55"/>
  <c r="P142" i="55"/>
  <c r="J228" i="55"/>
  <c r="P228" i="55"/>
  <c r="J563" i="55"/>
  <c r="P563" i="55"/>
  <c r="J355" i="55"/>
  <c r="P355" i="55"/>
  <c r="J110" i="55"/>
  <c r="P110" i="55"/>
  <c r="J86" i="55"/>
  <c r="P86" i="55"/>
  <c r="J524" i="55"/>
  <c r="P524" i="55"/>
  <c r="J45" i="55"/>
  <c r="P45" i="55"/>
  <c r="J42" i="55"/>
  <c r="P42" i="55"/>
  <c r="J316" i="55"/>
  <c r="P316" i="55"/>
  <c r="J54" i="55"/>
  <c r="P54" i="55"/>
  <c r="J271" i="55"/>
  <c r="P271" i="55"/>
  <c r="J60" i="55"/>
  <c r="P60" i="55"/>
  <c r="J325" i="55"/>
  <c r="P325" i="55"/>
  <c r="J470" i="55"/>
  <c r="P470" i="55"/>
  <c r="J179" i="55"/>
  <c r="P179" i="55"/>
  <c r="J409" i="55"/>
  <c r="P409" i="55"/>
  <c r="J359" i="55"/>
  <c r="P359" i="55"/>
  <c r="F644" i="55"/>
  <c r="H644" i="55" s="1"/>
  <c r="J644" i="55" s="1"/>
  <c r="H233" i="55"/>
  <c r="H548" i="55"/>
  <c r="H574" i="55"/>
  <c r="AY57" i="46"/>
  <c r="H4" i="46" s="1"/>
  <c r="N70" i="47"/>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G8" i="56" s="1"/>
  <c r="I8" i="56"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G6" i="56" s="1"/>
  <c r="I6" i="56" s="1"/>
  <c r="L8" i="33"/>
  <c r="K8" i="33"/>
  <c r="I8" i="33"/>
  <c r="G8" i="33"/>
  <c r="E8" i="33"/>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G5" i="56" s="1"/>
  <c r="I5" i="56" s="1"/>
  <c r="L8" i="23"/>
  <c r="K8" i="23"/>
  <c r="I8" i="23"/>
  <c r="G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G4" i="56" s="1"/>
  <c r="I4" i="56"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G10" i="56" s="1"/>
  <c r="I10" i="56" s="1"/>
  <c r="L8" i="35"/>
  <c r="K8" i="35"/>
  <c r="I8" i="35"/>
  <c r="G8" i="35"/>
  <c r="E8" i="35"/>
  <c r="J233" i="55" l="1"/>
  <c r="P233" i="55"/>
  <c r="J574" i="55"/>
  <c r="P574" i="55"/>
  <c r="J548" i="55"/>
  <c r="P548" i="55"/>
  <c r="E63" i="33"/>
  <c r="D14" i="8" s="1"/>
  <c r="D16" i="34"/>
  <c r="G9" i="56"/>
  <c r="I9" i="56" s="1"/>
  <c r="AY74" i="45"/>
  <c r="H4" i="45" s="1"/>
  <c r="AX78" i="45"/>
  <c r="AX79" i="45" s="1"/>
  <c r="AY66" i="47"/>
  <c r="H4" i="47" s="1"/>
  <c r="AX70" i="47"/>
  <c r="AX71" i="47" s="1"/>
  <c r="Q63" i="33"/>
  <c r="J82" i="23"/>
  <c r="I81" i="23"/>
  <c r="AA63" i="33"/>
  <c r="Y63" i="33"/>
  <c r="AC63" i="33"/>
  <c r="AW44" i="33"/>
  <c r="AX44" i="33" s="1"/>
  <c r="AY44" i="33" s="1"/>
  <c r="AW56" i="33"/>
  <c r="AX56" i="33" s="1"/>
  <c r="AY56" i="33" s="1"/>
  <c r="W115" i="25"/>
  <c r="AW108" i="25"/>
  <c r="AX108" i="25" s="1"/>
  <c r="AY108" i="25" s="1"/>
  <c r="S63" i="33"/>
  <c r="H13" i="34" s="1"/>
  <c r="W63" i="33"/>
  <c r="AW32" i="33"/>
  <c r="AX32" i="33" s="1"/>
  <c r="AY32" i="33" s="1"/>
  <c r="S115" i="25"/>
  <c r="AA115" i="25"/>
  <c r="U63" i="33"/>
  <c r="X63" i="33"/>
  <c r="AW21" i="25"/>
  <c r="AX21" i="25" s="1"/>
  <c r="AY21" i="25" s="1"/>
  <c r="AW60" i="25"/>
  <c r="AX60" i="25" s="1"/>
  <c r="AY60" i="25" s="1"/>
  <c r="AW96" i="25"/>
  <c r="AX96" i="25" s="1"/>
  <c r="AY96" i="25" s="1"/>
  <c r="S102" i="23"/>
  <c r="W102" i="23"/>
  <c r="L12" i="34" s="1"/>
  <c r="AA102" i="23"/>
  <c r="S64" i="35"/>
  <c r="W64" i="35"/>
  <c r="AA64" i="35"/>
  <c r="F23" i="35"/>
  <c r="F8" i="35"/>
  <c r="AW42" i="35"/>
  <c r="AX42" i="35" s="1"/>
  <c r="AY42" i="35" s="1"/>
  <c r="K64" i="35"/>
  <c r="Q64" i="35"/>
  <c r="U64" i="35"/>
  <c r="Y64" i="35"/>
  <c r="AC64" i="35"/>
  <c r="I64" i="35"/>
  <c r="I18" i="8" s="1"/>
  <c r="AW30" i="35"/>
  <c r="AX30" i="35" s="1"/>
  <c r="AY30" i="35" s="1"/>
  <c r="AW36" i="35"/>
  <c r="AX36" i="35" s="1"/>
  <c r="AY36" i="35" s="1"/>
  <c r="AW48" i="35"/>
  <c r="AX48" i="35" s="1"/>
  <c r="AY48" i="35" s="1"/>
  <c r="G64" i="35"/>
  <c r="F18" i="8" s="1"/>
  <c r="L64" i="35"/>
  <c r="V64" i="35"/>
  <c r="Z64" i="35"/>
  <c r="R64" i="35"/>
  <c r="AW54" i="35"/>
  <c r="AX54" i="35" s="1"/>
  <c r="AY54" i="35" s="1"/>
  <c r="AW57" i="35"/>
  <c r="AX57" i="35" s="1"/>
  <c r="AY57" i="35" s="1"/>
  <c r="I93" i="26"/>
  <c r="I17" i="8" s="1"/>
  <c r="F64" i="26"/>
  <c r="U93" i="26"/>
  <c r="AC93" i="26"/>
  <c r="T93" i="26"/>
  <c r="X93" i="26"/>
  <c r="F47" i="26"/>
  <c r="F73" i="26"/>
  <c r="E93" i="26"/>
  <c r="L93" i="26"/>
  <c r="R93" i="26"/>
  <c r="V93" i="26"/>
  <c r="K16" i="34" s="1"/>
  <c r="Z93" i="26"/>
  <c r="AV93" i="26"/>
  <c r="F42" i="26"/>
  <c r="F70" i="26"/>
  <c r="Q93" i="26"/>
  <c r="Y93" i="26"/>
  <c r="AB93" i="26"/>
  <c r="G93" i="26"/>
  <c r="F17" i="8" s="1"/>
  <c r="AA93" i="26"/>
  <c r="AW26" i="26"/>
  <c r="AX26" i="26" s="1"/>
  <c r="AY26" i="26" s="1"/>
  <c r="AW70" i="26"/>
  <c r="AX70" i="26" s="1"/>
  <c r="AY70" i="26" s="1"/>
  <c r="AW80" i="26"/>
  <c r="AX80" i="26" s="1"/>
  <c r="AY80" i="26" s="1"/>
  <c r="AW86" i="26"/>
  <c r="AX86" i="26" s="1"/>
  <c r="AY86" i="26" s="1"/>
  <c r="AW8" i="26"/>
  <c r="AX8" i="26" s="1"/>
  <c r="AY8" i="26" s="1"/>
  <c r="S93" i="26"/>
  <c r="H16" i="34" s="1"/>
  <c r="W93" i="26"/>
  <c r="AW42" i="26"/>
  <c r="AX42" i="26" s="1"/>
  <c r="AY42" i="26" s="1"/>
  <c r="AW54" i="26"/>
  <c r="AX54" i="26" s="1"/>
  <c r="AY54" i="26" s="1"/>
  <c r="F8" i="26"/>
  <c r="AW78" i="25"/>
  <c r="AX78" i="25" s="1"/>
  <c r="AY78" i="25" s="1"/>
  <c r="Q115" i="25"/>
  <c r="U115" i="25"/>
  <c r="Y115" i="25"/>
  <c r="AC115" i="25"/>
  <c r="AW42" i="25"/>
  <c r="AX42" i="25" s="1"/>
  <c r="AY42" i="25" s="1"/>
  <c r="E115" i="25"/>
  <c r="D16" i="8" s="1"/>
  <c r="L115" i="25"/>
  <c r="M16" i="8" s="1"/>
  <c r="X115" i="25"/>
  <c r="I115" i="25"/>
  <c r="I16" i="8" s="1"/>
  <c r="F8" i="25"/>
  <c r="R115" i="25"/>
  <c r="Z115" i="25"/>
  <c r="V115" i="25"/>
  <c r="F21" i="25"/>
  <c r="F32" i="25"/>
  <c r="F42" i="25"/>
  <c r="F51" i="25"/>
  <c r="F60" i="25"/>
  <c r="F69" i="25"/>
  <c r="F78" i="25"/>
  <c r="F87" i="25"/>
  <c r="F96" i="25"/>
  <c r="F105" i="25"/>
  <c r="AW8" i="25"/>
  <c r="AX8" i="25" s="1"/>
  <c r="AY8" i="25" s="1"/>
  <c r="T115" i="25"/>
  <c r="I15" i="34" s="1"/>
  <c r="AB115" i="25"/>
  <c r="L70" i="24"/>
  <c r="M15" i="8" s="1"/>
  <c r="R70" i="24"/>
  <c r="Z70" i="24"/>
  <c r="F33" i="24"/>
  <c r="V70" i="24"/>
  <c r="F38" i="24"/>
  <c r="T70" i="24"/>
  <c r="X70" i="24"/>
  <c r="AB70" i="24"/>
  <c r="AW33" i="24"/>
  <c r="AX33" i="24" s="1"/>
  <c r="AY33" i="24" s="1"/>
  <c r="AW60" i="24"/>
  <c r="AX60" i="24" s="1"/>
  <c r="AY60" i="24" s="1"/>
  <c r="F8" i="24"/>
  <c r="F24" i="24"/>
  <c r="AW8" i="24"/>
  <c r="AX8" i="24" s="1"/>
  <c r="AY8" i="24" s="1"/>
  <c r="AW48" i="24"/>
  <c r="AX48" i="24" s="1"/>
  <c r="AY48" i="24" s="1"/>
  <c r="K70" i="24"/>
  <c r="K15" i="8" s="1"/>
  <c r="Q70" i="24"/>
  <c r="F14" i="34" s="1"/>
  <c r="U70" i="24"/>
  <c r="Y70" i="24"/>
  <c r="AC70" i="24"/>
  <c r="AW42" i="24"/>
  <c r="AX42" i="24" s="1"/>
  <c r="AY42" i="24" s="1"/>
  <c r="AW66" i="24"/>
  <c r="AX66" i="24" s="1"/>
  <c r="AY66" i="24" s="1"/>
  <c r="S70" i="24"/>
  <c r="W70" i="24"/>
  <c r="AA70" i="24"/>
  <c r="AW54" i="24"/>
  <c r="AX54" i="24" s="1"/>
  <c r="AY54" i="24" s="1"/>
  <c r="AW17" i="33"/>
  <c r="AX17" i="33" s="1"/>
  <c r="AY17" i="33" s="1"/>
  <c r="AW38" i="33"/>
  <c r="AX38" i="33" s="1"/>
  <c r="AY38" i="33" s="1"/>
  <c r="AW50" i="33"/>
  <c r="AX50" i="33" s="1"/>
  <c r="AY50" i="33" s="1"/>
  <c r="L63" i="33"/>
  <c r="M14" i="8" s="1"/>
  <c r="I63" i="33"/>
  <c r="I14" i="8" s="1"/>
  <c r="F8" i="33"/>
  <c r="R63" i="33"/>
  <c r="Z63" i="33"/>
  <c r="V63" i="33"/>
  <c r="K13" i="34" s="1"/>
  <c r="F17" i="33"/>
  <c r="F26" i="33"/>
  <c r="F32" i="33"/>
  <c r="AW8" i="33"/>
  <c r="AX8" i="33" s="1"/>
  <c r="AY8" i="33" s="1"/>
  <c r="T63" i="33"/>
  <c r="AB63" i="33"/>
  <c r="Q13" i="34" s="1"/>
  <c r="K79" i="22"/>
  <c r="K12" i="8" s="1"/>
  <c r="AW8" i="22"/>
  <c r="AX8" i="22" s="1"/>
  <c r="AY8" i="22" s="1"/>
  <c r="T79" i="22"/>
  <c r="X79" i="22"/>
  <c r="AB79" i="22"/>
  <c r="L79" i="22"/>
  <c r="M12" i="8" s="1"/>
  <c r="T102" i="23"/>
  <c r="I12" i="34" s="1"/>
  <c r="AW8" i="23"/>
  <c r="AX8" i="23" s="1"/>
  <c r="AY8" i="23" s="1"/>
  <c r="AB102" i="23"/>
  <c r="D13" i="8"/>
  <c r="L102" i="23"/>
  <c r="M13" i="8" s="1"/>
  <c r="U102" i="23"/>
  <c r="J12" i="34" s="1"/>
  <c r="AC102" i="23"/>
  <c r="R102" i="23"/>
  <c r="V102" i="23"/>
  <c r="F26" i="23"/>
  <c r="F40" i="23"/>
  <c r="F46" i="23"/>
  <c r="F53" i="23"/>
  <c r="F70" i="23"/>
  <c r="F77" i="23"/>
  <c r="Q102" i="23"/>
  <c r="F12" i="34" s="1"/>
  <c r="Y102" i="23"/>
  <c r="Z102" i="23"/>
  <c r="F8" i="23"/>
  <c r="AW26" i="23"/>
  <c r="AX26" i="23" s="1"/>
  <c r="AY26" i="23" s="1"/>
  <c r="X102" i="23"/>
  <c r="AW46" i="23"/>
  <c r="AX46" i="23" s="1"/>
  <c r="AY46" i="23" s="1"/>
  <c r="AW70" i="23"/>
  <c r="AX70" i="23" s="1"/>
  <c r="AY70" i="23" s="1"/>
  <c r="AW83" i="23"/>
  <c r="AX83" i="23" s="1"/>
  <c r="AY83" i="23" s="1"/>
  <c r="AW89" i="23"/>
  <c r="AX89" i="23" s="1"/>
  <c r="AY89" i="23" s="1"/>
  <c r="AW95" i="23"/>
  <c r="AX95" i="23" s="1"/>
  <c r="AY95" i="23" s="1"/>
  <c r="F63" i="22"/>
  <c r="F51" i="22"/>
  <c r="F31" i="22"/>
  <c r="S79" i="22"/>
  <c r="W79" i="22"/>
  <c r="AA79" i="22"/>
  <c r="AW36" i="22"/>
  <c r="AX36" i="22" s="1"/>
  <c r="AY36" i="22" s="1"/>
  <c r="AW55" i="22"/>
  <c r="AX55" i="22" s="1"/>
  <c r="AY55" i="22" s="1"/>
  <c r="AW69" i="22"/>
  <c r="AX69" i="22" s="1"/>
  <c r="AY69" i="22" s="1"/>
  <c r="Q79" i="22"/>
  <c r="U79" i="22"/>
  <c r="Y79" i="22"/>
  <c r="AC79" i="22"/>
  <c r="R11" i="34" s="1"/>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E16" i="34" s="1"/>
  <c r="P115" i="25"/>
  <c r="E15" i="34" s="1"/>
  <c r="N119" i="25"/>
  <c r="N120" i="25" s="1"/>
  <c r="G115" i="25"/>
  <c r="F16" i="8" s="1"/>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E14" i="34" s="1"/>
  <c r="G70" i="24"/>
  <c r="F15" i="8" s="1"/>
  <c r="S67" i="33"/>
  <c r="S68" i="33" s="1"/>
  <c r="N67" i="33"/>
  <c r="N68" i="33" s="1"/>
  <c r="P63" i="33"/>
  <c r="E13" i="34" s="1"/>
  <c r="G63" i="33"/>
  <c r="F14" i="8" s="1"/>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E12" i="34" s="1"/>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K11" i="34" s="1"/>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G11" i="34" s="1"/>
  <c r="Z79" i="22"/>
  <c r="O11" i="34" s="1"/>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E17" i="34" s="1"/>
  <c r="T64" i="35"/>
  <c r="I17" i="34" s="1"/>
  <c r="X64" i="35"/>
  <c r="M17" i="34" s="1"/>
  <c r="AB64" i="35"/>
  <c r="Q17" i="34" s="1"/>
  <c r="AW60" i="35"/>
  <c r="AX60" i="35" s="1"/>
  <c r="AY60" i="35" s="1"/>
  <c r="R106" i="23" l="1"/>
  <c r="R107" i="23" s="1"/>
  <c r="G12" i="34"/>
  <c r="W74" i="24"/>
  <c r="W75" i="24" s="1"/>
  <c r="L14" i="34"/>
  <c r="AC74" i="24"/>
  <c r="AC75" i="24" s="1"/>
  <c r="R14" i="34"/>
  <c r="AB119" i="25"/>
  <c r="AB120" i="25" s="1"/>
  <c r="Q15" i="34"/>
  <c r="U119" i="25"/>
  <c r="J15" i="34"/>
  <c r="Y97" i="26"/>
  <c r="Y98" i="26" s="1"/>
  <c r="N16" i="34"/>
  <c r="AV97" i="26"/>
  <c r="AV98" i="26" s="1"/>
  <c r="AK16" i="34"/>
  <c r="X97" i="26"/>
  <c r="X98" i="26" s="1"/>
  <c r="M16" i="34"/>
  <c r="R68" i="35"/>
  <c r="R69" i="35" s="1"/>
  <c r="G17" i="34"/>
  <c r="Q68" i="35"/>
  <c r="Q69" i="35" s="1"/>
  <c r="F17" i="34"/>
  <c r="AA119" i="25"/>
  <c r="AA120" i="25" s="1"/>
  <c r="P15" i="34"/>
  <c r="S74" i="24"/>
  <c r="S75" i="24" s="1"/>
  <c r="H14" i="34"/>
  <c r="Y74" i="24"/>
  <c r="N14" i="34"/>
  <c r="T74" i="24"/>
  <c r="T75" i="24" s="1"/>
  <c r="I14" i="34"/>
  <c r="Z74" i="24"/>
  <c r="Z75" i="24" s="1"/>
  <c r="O14" i="34"/>
  <c r="V119" i="25"/>
  <c r="K15" i="34"/>
  <c r="Q119" i="25"/>
  <c r="F15" i="34"/>
  <c r="AA97" i="26"/>
  <c r="AA98" i="26" s="1"/>
  <c r="P16" i="34"/>
  <c r="Q97" i="26"/>
  <c r="F16" i="34"/>
  <c r="Z97" i="26"/>
  <c r="Z98" i="26" s="1"/>
  <c r="O16" i="34"/>
  <c r="T97" i="26"/>
  <c r="T98" i="26" s="1"/>
  <c r="I16" i="34"/>
  <c r="AC68" i="35"/>
  <c r="AC69" i="35" s="1"/>
  <c r="R17" i="34"/>
  <c r="S119" i="25"/>
  <c r="S120" i="25" s="1"/>
  <c r="H15" i="34"/>
  <c r="AC67" i="33"/>
  <c r="AC68" i="33" s="1"/>
  <c r="R13" i="34"/>
  <c r="Z67" i="33"/>
  <c r="Z68" i="33" s="1"/>
  <c r="O13" i="34"/>
  <c r="U74" i="24"/>
  <c r="J14" i="34"/>
  <c r="R74" i="24"/>
  <c r="R75" i="24" s="1"/>
  <c r="G14" i="34"/>
  <c r="Z119" i="25"/>
  <c r="O15" i="34"/>
  <c r="AC119" i="25"/>
  <c r="AC120" i="25" s="1"/>
  <c r="R15" i="34"/>
  <c r="W97" i="26"/>
  <c r="L16" i="34"/>
  <c r="AC97" i="26"/>
  <c r="AC98" i="26" s="1"/>
  <c r="R16" i="34"/>
  <c r="W68" i="35"/>
  <c r="W69" i="35" s="1"/>
  <c r="L17" i="34"/>
  <c r="S106" i="23"/>
  <c r="S107" i="23" s="1"/>
  <c r="H12" i="34"/>
  <c r="X67" i="33"/>
  <c r="X68" i="33" s="1"/>
  <c r="M13" i="34"/>
  <c r="W119" i="25"/>
  <c r="W120" i="25" s="1"/>
  <c r="L15" i="34"/>
  <c r="Y67" i="33"/>
  <c r="Y68" i="33" s="1"/>
  <c r="N13" i="34"/>
  <c r="Q67" i="33"/>
  <c r="Q68" i="33" s="1"/>
  <c r="F13" i="34"/>
  <c r="T67" i="33"/>
  <c r="T68" i="33" s="1"/>
  <c r="I13" i="34"/>
  <c r="R67" i="33"/>
  <c r="R68" i="33" s="1"/>
  <c r="G13" i="34"/>
  <c r="AA74" i="24"/>
  <c r="AA75" i="24" s="1"/>
  <c r="P14" i="34"/>
  <c r="AB74" i="24"/>
  <c r="AB75" i="24" s="1"/>
  <c r="Q14" i="34"/>
  <c r="V74" i="24"/>
  <c r="V75" i="24" s="1"/>
  <c r="K14" i="34"/>
  <c r="R119" i="25"/>
  <c r="R120" i="25" s="1"/>
  <c r="G15" i="34"/>
  <c r="Y119" i="25"/>
  <c r="Y120" i="25" s="1"/>
  <c r="N15" i="34"/>
  <c r="AB97" i="26"/>
  <c r="AB98" i="26" s="1"/>
  <c r="Q16" i="34"/>
  <c r="R97" i="26"/>
  <c r="R98" i="26" s="1"/>
  <c r="G16" i="34"/>
  <c r="U97" i="26"/>
  <c r="J16" i="34"/>
  <c r="U68" i="35"/>
  <c r="U69" i="35" s="1"/>
  <c r="J17" i="34"/>
  <c r="S68" i="35"/>
  <c r="S69" i="35" s="1"/>
  <c r="H17" i="34"/>
  <c r="U67" i="33"/>
  <c r="J13" i="34"/>
  <c r="W67" i="33"/>
  <c r="W68" i="33" s="1"/>
  <c r="L13" i="34"/>
  <c r="AA67" i="33"/>
  <c r="AA68" i="33" s="1"/>
  <c r="P13" i="34"/>
  <c r="Z68" i="35"/>
  <c r="Z69" i="35" s="1"/>
  <c r="O17" i="34"/>
  <c r="AA68" i="35"/>
  <c r="AA69" i="35" s="1"/>
  <c r="P17" i="34"/>
  <c r="Y68" i="35"/>
  <c r="Y69" i="35" s="1"/>
  <c r="N17" i="34"/>
  <c r="Y106" i="23"/>
  <c r="Y107" i="23" s="1"/>
  <c r="N12" i="34"/>
  <c r="AA106" i="23"/>
  <c r="AA107" i="23" s="1"/>
  <c r="P12" i="34"/>
  <c r="AC106" i="23"/>
  <c r="AC107" i="23" s="1"/>
  <c r="R12" i="34"/>
  <c r="AB106" i="23"/>
  <c r="AB107" i="23" s="1"/>
  <c r="Q12" i="34"/>
  <c r="Z106" i="23"/>
  <c r="Z107" i="23" s="1"/>
  <c r="O12" i="34"/>
  <c r="X106" i="23"/>
  <c r="X107" i="23" s="1"/>
  <c r="M12" i="34"/>
  <c r="W83" i="22"/>
  <c r="W84" i="22" s="1"/>
  <c r="L11" i="34"/>
  <c r="AB83" i="22"/>
  <c r="AB84" i="22" s="1"/>
  <c r="Q11" i="34"/>
  <c r="Y83" i="22"/>
  <c r="Y84" i="22" s="1"/>
  <c r="N11" i="34"/>
  <c r="S83" i="22"/>
  <c r="S84" i="22" s="1"/>
  <c r="H11" i="34"/>
  <c r="U83" i="22"/>
  <c r="U84" i="22" s="1"/>
  <c r="J11" i="34"/>
  <c r="T83" i="22"/>
  <c r="T84" i="22" s="1"/>
  <c r="I11" i="34"/>
  <c r="Q83" i="22"/>
  <c r="Q84" i="22" s="1"/>
  <c r="F11" i="34"/>
  <c r="AA83" i="22"/>
  <c r="AA84" i="22" s="1"/>
  <c r="P11" i="34"/>
  <c r="V106" i="23"/>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AC83" i="22"/>
  <c r="AC84" i="22" s="1"/>
  <c r="F102" i="23"/>
  <c r="Q106" i="23"/>
  <c r="Q107" i="23" s="1"/>
  <c r="F79"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6" i="9" s="1"/>
  <c r="H12" i="9"/>
  <c r="H13" i="9"/>
  <c r="H14" i="9"/>
  <c r="H15" i="9"/>
  <c r="H16" i="9"/>
  <c r="H17" i="9"/>
  <c r="H18" i="9"/>
  <c r="H19" i="9"/>
  <c r="H20" i="9"/>
  <c r="H21" i="9"/>
  <c r="H22" i="9"/>
  <c r="H23" i="9"/>
  <c r="H10" i="9"/>
  <c r="N8" i="9" l="1"/>
  <c r="N66" i="9" l="1"/>
  <c r="N70" i="9"/>
  <c r="A16" i="34"/>
  <c r="AA59" i="9"/>
  <c r="Z59" i="9"/>
  <c r="AA56" i="9"/>
  <c r="Z56" i="9"/>
  <c r="AA53" i="9"/>
  <c r="Z53" i="9"/>
  <c r="AA50" i="9"/>
  <c r="Z50" i="9"/>
  <c r="AA47" i="9"/>
  <c r="Z47" i="9"/>
  <c r="AA44" i="9"/>
  <c r="Z44" i="9"/>
  <c r="AA41" i="9"/>
  <c r="Z41" i="9"/>
  <c r="AA38" i="9"/>
  <c r="Z38" i="9"/>
  <c r="AA35" i="9"/>
  <c r="Z35" i="9"/>
  <c r="AA32" i="9"/>
  <c r="Z32" i="9"/>
  <c r="AA29" i="9"/>
  <c r="Z29" i="9"/>
  <c r="AA25" i="9"/>
  <c r="Z25" i="9"/>
  <c r="AB59" i="9"/>
  <c r="AB56" i="9"/>
  <c r="AB53" i="9"/>
  <c r="AB50" i="9"/>
  <c r="AB47" i="9"/>
  <c r="AB44" i="9"/>
  <c r="AB41" i="9"/>
  <c r="AB38" i="9"/>
  <c r="AB35" i="9"/>
  <c r="AB32" i="9"/>
  <c r="AB29" i="9"/>
  <c r="AB25" i="9"/>
  <c r="AC59" i="9"/>
  <c r="AC56" i="9"/>
  <c r="AC53" i="9"/>
  <c r="AC50" i="9"/>
  <c r="AC47" i="9"/>
  <c r="AC44" i="9"/>
  <c r="AC41" i="9"/>
  <c r="AC38" i="9"/>
  <c r="AC35" i="9"/>
  <c r="AC32" i="9"/>
  <c r="AC29" i="9"/>
  <c r="AC25" i="9"/>
  <c r="Y59" i="9"/>
  <c r="Y56" i="9"/>
  <c r="Y53" i="9"/>
  <c r="Y50" i="9"/>
  <c r="Y47" i="9"/>
  <c r="Y44" i="9"/>
  <c r="Y41" i="9"/>
  <c r="Y38" i="9"/>
  <c r="Y35" i="9"/>
  <c r="Y32" i="9"/>
  <c r="Y29" i="9"/>
  <c r="Y25" i="9"/>
  <c r="R25" i="9"/>
  <c r="S25" i="9"/>
  <c r="T25" i="9"/>
  <c r="U25" i="9"/>
  <c r="V25" i="9"/>
  <c r="W25" i="9"/>
  <c r="X25" i="9"/>
  <c r="R29" i="9"/>
  <c r="S29" i="9"/>
  <c r="T29" i="9"/>
  <c r="U29" i="9"/>
  <c r="V29" i="9"/>
  <c r="W29" i="9"/>
  <c r="X29" i="9"/>
  <c r="R32" i="9"/>
  <c r="S32" i="9"/>
  <c r="T32" i="9"/>
  <c r="U32" i="9"/>
  <c r="V32" i="9"/>
  <c r="W32" i="9"/>
  <c r="X32" i="9"/>
  <c r="R35" i="9"/>
  <c r="S35" i="9"/>
  <c r="T35" i="9"/>
  <c r="U35" i="9"/>
  <c r="V35" i="9"/>
  <c r="W35" i="9"/>
  <c r="X35" i="9"/>
  <c r="R38" i="9"/>
  <c r="S38" i="9"/>
  <c r="T38" i="9"/>
  <c r="U38" i="9"/>
  <c r="V38" i="9"/>
  <c r="W38" i="9"/>
  <c r="X38" i="9"/>
  <c r="R41" i="9"/>
  <c r="S41" i="9"/>
  <c r="T41" i="9"/>
  <c r="U41" i="9"/>
  <c r="V41" i="9"/>
  <c r="W41" i="9"/>
  <c r="X41" i="9"/>
  <c r="R44" i="9"/>
  <c r="S44" i="9"/>
  <c r="T44" i="9"/>
  <c r="U44" i="9"/>
  <c r="V44" i="9"/>
  <c r="W44" i="9"/>
  <c r="X44" i="9"/>
  <c r="R47" i="9"/>
  <c r="S47" i="9"/>
  <c r="T47" i="9"/>
  <c r="U47" i="9"/>
  <c r="V47" i="9"/>
  <c r="W47" i="9"/>
  <c r="X47" i="9"/>
  <c r="R50" i="9"/>
  <c r="S50" i="9"/>
  <c r="T50" i="9"/>
  <c r="U50" i="9"/>
  <c r="V50" i="9"/>
  <c r="W50" i="9"/>
  <c r="X50" i="9"/>
  <c r="R53" i="9"/>
  <c r="S53" i="9"/>
  <c r="T53" i="9"/>
  <c r="U53" i="9"/>
  <c r="V53" i="9"/>
  <c r="W53" i="9"/>
  <c r="X53" i="9"/>
  <c r="R56" i="9"/>
  <c r="S56" i="9"/>
  <c r="T56" i="9"/>
  <c r="U56" i="9"/>
  <c r="V56" i="9"/>
  <c r="W56" i="9"/>
  <c r="X56" i="9"/>
  <c r="R59" i="9"/>
  <c r="S59" i="9"/>
  <c r="T59" i="9"/>
  <c r="U59" i="9"/>
  <c r="V59" i="9"/>
  <c r="W59" i="9"/>
  <c r="X59" i="9"/>
  <c r="Q25" i="9"/>
  <c r="Q29" i="9"/>
  <c r="Q32" i="9"/>
  <c r="Q35" i="9"/>
  <c r="Q38" i="9"/>
  <c r="Q41" i="9"/>
  <c r="Q44" i="9"/>
  <c r="Q47" i="9"/>
  <c r="Q50" i="9"/>
  <c r="Q53" i="9"/>
  <c r="Q56" i="9"/>
  <c r="Q59" i="9"/>
  <c r="AW26" i="9"/>
  <c r="AW28" i="9"/>
  <c r="AW30" i="9"/>
  <c r="AW31" i="9"/>
  <c r="AW33" i="9"/>
  <c r="AW34" i="9"/>
  <c r="AW36" i="9"/>
  <c r="AW37" i="9"/>
  <c r="AW39" i="9"/>
  <c r="AW40" i="9"/>
  <c r="AW42" i="9"/>
  <c r="AW43" i="9"/>
  <c r="AW45" i="9"/>
  <c r="AW46" i="9"/>
  <c r="AW48" i="9"/>
  <c r="AW49" i="9"/>
  <c r="AW51" i="9"/>
  <c r="AW52" i="9"/>
  <c r="AW54" i="9"/>
  <c r="AW55" i="9"/>
  <c r="AW57" i="9"/>
  <c r="AW58" i="9"/>
  <c r="AW60" i="9"/>
  <c r="AW61" i="9"/>
  <c r="AW65" i="9"/>
  <c r="AW16" i="9"/>
  <c r="AW17" i="9"/>
  <c r="AX17" i="9" s="1"/>
  <c r="AY17" i="9" s="1"/>
  <c r="AW18" i="9"/>
  <c r="AX18" i="9" s="1"/>
  <c r="AY18" i="9" s="1"/>
  <c r="AW19" i="9"/>
  <c r="AX19" i="9" s="1"/>
  <c r="AY19" i="9" s="1"/>
  <c r="AW20" i="9"/>
  <c r="AW21" i="9"/>
  <c r="AX21" i="9" s="1"/>
  <c r="AY21" i="9" s="1"/>
  <c r="AW22" i="9"/>
  <c r="AX22" i="9" s="1"/>
  <c r="AY22" i="9" s="1"/>
  <c r="G3" i="56" l="1"/>
  <c r="I3" i="56" s="1"/>
  <c r="N71" i="9"/>
  <c r="AX48" i="9"/>
  <c r="AX36" i="9"/>
  <c r="AX16" i="9"/>
  <c r="AY16" i="9" s="1"/>
  <c r="AX52" i="9"/>
  <c r="AX40" i="9"/>
  <c r="AX28" i="9"/>
  <c r="AX57" i="9"/>
  <c r="AX45" i="9"/>
  <c r="AX39" i="9"/>
  <c r="AX33" i="9"/>
  <c r="AX26" i="9"/>
  <c r="AX54" i="9"/>
  <c r="AX42" i="9"/>
  <c r="AX30" i="9"/>
  <c r="AX58" i="9"/>
  <c r="AX46" i="9"/>
  <c r="AX34" i="9"/>
  <c r="AX20" i="9"/>
  <c r="AY20" i="9" s="1"/>
  <c r="AX65" i="9"/>
  <c r="AY65" i="9" s="1"/>
  <c r="AX51" i="9"/>
  <c r="AX61" i="9"/>
  <c r="AX55" i="9"/>
  <c r="AX49" i="9"/>
  <c r="AX43" i="9"/>
  <c r="AX37" i="9"/>
  <c r="AX31" i="9"/>
  <c r="AX60" i="9"/>
  <c r="AW32" i="9"/>
  <c r="AW44" i="9"/>
  <c r="AX44" i="9" s="1"/>
  <c r="AW59" i="9"/>
  <c r="AX59" i="9" s="1"/>
  <c r="AW25" i="9"/>
  <c r="AW47" i="9"/>
  <c r="AX47" i="9" s="1"/>
  <c r="AW35" i="9"/>
  <c r="AW53" i="9"/>
  <c r="AX53" i="9" s="1"/>
  <c r="AW41" i="9"/>
  <c r="AX41" i="9" s="1"/>
  <c r="AW38" i="9"/>
  <c r="AW50" i="9"/>
  <c r="AX50" i="9" s="1"/>
  <c r="AW29" i="9"/>
  <c r="AX29" i="9" s="1"/>
  <c r="AW56" i="9"/>
  <c r="AX56" i="9" l="1"/>
  <c r="AX35" i="9"/>
  <c r="AX38" i="9"/>
  <c r="AX32" i="9"/>
  <c r="AX25" i="9"/>
  <c r="AY61" i="9" l="1"/>
  <c r="AY58" i="9"/>
  <c r="AY55" i="9"/>
  <c r="AY52" i="9"/>
  <c r="AY49" i="9"/>
  <c r="AY46" i="9"/>
  <c r="AY45" i="9"/>
  <c r="AY43" i="9"/>
  <c r="AY42" i="9"/>
  <c r="AY40" i="9"/>
  <c r="AY37" i="9"/>
  <c r="AY34" i="9"/>
  <c r="AY31" i="9"/>
  <c r="AY26" i="9"/>
  <c r="AY28" i="9"/>
  <c r="AY30" i="9" l="1"/>
  <c r="AY36" i="9"/>
  <c r="AY51" i="9"/>
  <c r="AY57" i="9"/>
  <c r="AY33" i="9"/>
  <c r="AY39" i="9"/>
  <c r="AY48" i="9"/>
  <c r="AY54" i="9"/>
  <c r="AY60" i="9"/>
  <c r="AW10" i="9"/>
  <c r="AX10" i="9" s="1"/>
  <c r="AW11" i="9"/>
  <c r="AX11" i="9" s="1"/>
  <c r="AW12" i="9"/>
  <c r="AX12" i="9" s="1"/>
  <c r="AW13" i="9"/>
  <c r="AX13" i="9" s="1"/>
  <c r="AW14" i="9"/>
  <c r="AX14" i="9" s="1"/>
  <c r="AW15" i="9"/>
  <c r="AX15" i="9" s="1"/>
  <c r="AW23" i="9"/>
  <c r="AX23" i="9" s="1"/>
  <c r="AW24" i="9"/>
  <c r="AX24" i="9" s="1"/>
  <c r="AW9" i="9"/>
  <c r="AX9" i="9" s="1"/>
  <c r="AK27" i="34"/>
  <c r="AC8" i="9"/>
  <c r="AB8" i="9"/>
  <c r="AA8" i="9"/>
  <c r="Z8" i="9"/>
  <c r="Y8" i="9"/>
  <c r="R8" i="9"/>
  <c r="S8" i="9"/>
  <c r="T8" i="9"/>
  <c r="U8" i="9"/>
  <c r="V8" i="9"/>
  <c r="W8" i="9"/>
  <c r="X8" i="9"/>
  <c r="Q8" i="9"/>
  <c r="Y66" i="9" l="1"/>
  <c r="N10" i="34" s="1"/>
  <c r="Y70" i="9"/>
  <c r="AC66" i="9"/>
  <c r="R10" i="34" s="1"/>
  <c r="AC70" i="9"/>
  <c r="X66" i="9"/>
  <c r="M10" i="34" s="1"/>
  <c r="X70" i="9"/>
  <c r="T66" i="9"/>
  <c r="I10" i="34" s="1"/>
  <c r="T70" i="9"/>
  <c r="Z66" i="9"/>
  <c r="O10" i="34" s="1"/>
  <c r="Z70" i="9"/>
  <c r="W66" i="9"/>
  <c r="L10" i="34" s="1"/>
  <c r="W70" i="9"/>
  <c r="S66" i="9"/>
  <c r="H10" i="34" s="1"/>
  <c r="S70" i="9"/>
  <c r="AA70" i="9"/>
  <c r="AA66" i="9"/>
  <c r="P10" i="34" s="1"/>
  <c r="R66" i="9"/>
  <c r="G10" i="34" s="1"/>
  <c r="R70" i="9"/>
  <c r="AB66" i="9"/>
  <c r="Q10" i="34" s="1"/>
  <c r="AB70" i="9"/>
  <c r="V70" i="9"/>
  <c r="V66" i="9"/>
  <c r="K10" i="34" s="1"/>
  <c r="U70" i="9"/>
  <c r="U66" i="9"/>
  <c r="J10" i="34" s="1"/>
  <c r="Q66" i="9"/>
  <c r="F10" i="34" s="1"/>
  <c r="Q70" i="9"/>
  <c r="AE27" i="34"/>
  <c r="S27" i="34"/>
  <c r="Y27" i="34"/>
  <c r="AB27" i="34"/>
  <c r="AY23" i="9"/>
  <c r="AY12" i="9"/>
  <c r="AY14" i="9"/>
  <c r="AY9" i="9"/>
  <c r="AY24" i="9"/>
  <c r="AY11" i="9"/>
  <c r="AY15" i="9"/>
  <c r="AY13" i="9"/>
  <c r="AY10" i="9"/>
  <c r="AW8" i="9"/>
  <c r="R71" i="9" l="1"/>
  <c r="G27" i="34" s="1"/>
  <c r="W71" i="9"/>
  <c r="L27" i="34" s="1"/>
  <c r="AC71" i="9"/>
  <c r="R27" i="34" s="1"/>
  <c r="Z71" i="9"/>
  <c r="O27" i="34" s="1"/>
  <c r="Y71" i="9"/>
  <c r="N27" i="34" s="1"/>
  <c r="T71" i="9"/>
  <c r="I27" i="34" s="1"/>
  <c r="S71" i="9"/>
  <c r="H27" i="34" s="1"/>
  <c r="U71" i="9"/>
  <c r="J27" i="34" s="1"/>
  <c r="AB71" i="9"/>
  <c r="Q27" i="34" s="1"/>
  <c r="AA71" i="9"/>
  <c r="P27" i="34" s="1"/>
  <c r="X71" i="9"/>
  <c r="V71" i="9"/>
  <c r="K27" i="34" s="1"/>
  <c r="AX8" i="9"/>
  <c r="AX70" i="9" s="1"/>
  <c r="AW70" i="9"/>
  <c r="AW66" i="9"/>
  <c r="AX66" i="9" s="1"/>
  <c r="Q71" i="9"/>
  <c r="F27" i="34" s="1"/>
  <c r="AW71" i="9" l="1"/>
  <c r="A10" i="34" l="1"/>
  <c r="L8" i="9"/>
  <c r="L66" i="9" s="1"/>
  <c r="A12" i="34" l="1"/>
  <c r="A13" i="34"/>
  <c r="A14" i="34"/>
  <c r="A15" i="34"/>
  <c r="B3" i="34"/>
  <c r="B1" i="34"/>
  <c r="I8" i="9" l="1"/>
  <c r="I66" i="9" s="1"/>
  <c r="K8" i="9"/>
  <c r="K66" i="9" s="1"/>
  <c r="G8" i="9" l="1"/>
  <c r="G66" i="9" s="1"/>
  <c r="E66" i="9"/>
  <c r="AX71" i="9" l="1"/>
  <c r="M27" i="34"/>
  <c r="AY8" i="9"/>
  <c r="D5" i="20" l="1"/>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P34" i="20" l="1"/>
  <c r="AB34" i="19"/>
  <c r="T34" i="19"/>
  <c r="L38" i="20"/>
  <c r="R12" i="8" s="1"/>
  <c r="AB38" i="20"/>
  <c r="V12" i="8" s="1"/>
  <c r="T38" i="20"/>
  <c r="T12" i="8" s="1"/>
  <c r="X34" i="19"/>
  <c r="P34" i="19"/>
  <c r="L34" i="19"/>
  <c r="H34" i="19"/>
  <c r="AB38" i="19" l="1"/>
  <c r="V11" i="8" s="1"/>
  <c r="V29" i="8" s="1"/>
  <c r="H37" i="8" s="1"/>
  <c r="T38" i="19"/>
  <c r="T11" i="8" s="1"/>
  <c r="T29" i="8" s="1"/>
  <c r="F37" i="8" s="1"/>
  <c r="L38" i="19"/>
  <c r="R11" i="8" s="1"/>
  <c r="R29" i="8" l="1"/>
  <c r="D37" i="8" s="1"/>
  <c r="A11" i="34"/>
  <c r="AY47" i="9"/>
  <c r="AY59" i="9"/>
  <c r="AY56" i="9"/>
  <c r="AY53" i="9"/>
  <c r="AY50" i="9"/>
  <c r="AY44" i="9"/>
  <c r="I11" i="8"/>
  <c r="I29" i="8" s="1"/>
  <c r="D31" i="8" s="1"/>
  <c r="K11" i="8"/>
  <c r="K29" i="8" s="1"/>
  <c r="F31" i="8" s="1"/>
  <c r="M11" i="8"/>
  <c r="M29" i="8" s="1"/>
  <c r="H31" i="8" s="1"/>
  <c r="D11" i="8"/>
  <c r="AY41" i="9" l="1"/>
  <c r="AY38" i="9"/>
  <c r="AY35" i="9" l="1"/>
  <c r="AY32" i="9" l="1"/>
  <c r="AY29" i="9" l="1"/>
  <c r="AY25" i="9" l="1"/>
  <c r="H3" i="9" l="1"/>
  <c r="F11" i="8"/>
  <c r="F29" i="8" s="1"/>
  <c r="AY66" i="9"/>
  <c r="H4" i="9" s="1"/>
  <c r="E8" i="43"/>
  <c r="E69" i="43" s="1"/>
  <c r="F33" i="8" l="1"/>
  <c r="F39" i="8" s="1"/>
  <c r="D20" i="8"/>
  <c r="D29" i="8" s="1"/>
  <c r="H3" i="43"/>
  <c r="D33" i="8" l="1"/>
  <c r="D39" i="8" s="1"/>
  <c r="O22" i="45"/>
  <c r="H22" i="45" s="1"/>
  <c r="O20" i="43"/>
  <c r="H20" i="43" s="1"/>
  <c r="O33" i="47"/>
  <c r="H33" i="47" s="1"/>
  <c r="H27" i="47" s="1"/>
  <c r="O52" i="23"/>
  <c r="O43" i="45"/>
  <c r="H43" i="45" s="1"/>
  <c r="O59" i="52"/>
  <c r="H59" i="52" s="1"/>
  <c r="H58" i="52" s="1"/>
  <c r="O52" i="9"/>
  <c r="O46" i="47"/>
  <c r="H46" i="47" s="1"/>
  <c r="O50" i="25"/>
  <c r="H50" i="25" s="1"/>
  <c r="O25" i="46"/>
  <c r="H25" i="46" s="1"/>
  <c r="O55" i="9"/>
  <c r="O19" i="46"/>
  <c r="H19" i="46" s="1"/>
  <c r="O23" i="44"/>
  <c r="H23" i="44" s="1"/>
  <c r="O47" i="52"/>
  <c r="H47" i="52" s="1"/>
  <c r="H46" i="52" s="1"/>
  <c r="O48" i="45"/>
  <c r="H48" i="45" s="1"/>
  <c r="O22" i="35"/>
  <c r="H22" i="35" s="1"/>
  <c r="O107" i="25"/>
  <c r="O39" i="23"/>
  <c r="O44" i="52"/>
  <c r="H44" i="52" s="1"/>
  <c r="H43" i="52" s="1"/>
  <c r="O46" i="26"/>
  <c r="H46" i="26" s="1"/>
  <c r="O25" i="26"/>
  <c r="O25" i="23"/>
  <c r="O31" i="9"/>
  <c r="O40" i="22"/>
  <c r="H40" i="22" s="1"/>
  <c r="O31" i="45"/>
  <c r="H31" i="45" s="1"/>
  <c r="O43" i="9"/>
  <c r="O63" i="26"/>
  <c r="H63" i="26" s="1"/>
  <c r="H54" i="26" s="1"/>
  <c r="O69" i="26"/>
  <c r="O37" i="45"/>
  <c r="O77" i="25"/>
  <c r="H77" i="25" s="1"/>
  <c r="O26" i="47"/>
  <c r="H26" i="47" s="1"/>
  <c r="O53" i="52"/>
  <c r="H53" i="52" s="1"/>
  <c r="H52" i="52" s="1"/>
  <c r="O49" i="9"/>
  <c r="O35" i="52"/>
  <c r="H35" i="52" s="1"/>
  <c r="H34" i="52" s="1"/>
  <c r="O79" i="26"/>
  <c r="H79" i="26" s="1"/>
  <c r="O69" i="23"/>
  <c r="O19" i="47"/>
  <c r="H19" i="47" s="1"/>
  <c r="H31" i="9" l="1"/>
  <c r="H29" i="9" s="1"/>
  <c r="O29" i="9"/>
  <c r="H49" i="9"/>
  <c r="H47" i="9" s="1"/>
  <c r="O47" i="9"/>
  <c r="H55" i="9"/>
  <c r="H53" i="9" s="1"/>
  <c r="O53" i="9"/>
  <c r="H52" i="9"/>
  <c r="H50" i="9" s="1"/>
  <c r="O50" i="9"/>
  <c r="H43" i="9"/>
  <c r="H41" i="9" s="1"/>
  <c r="O41" i="9"/>
  <c r="O43" i="47"/>
  <c r="H43" i="47" s="1"/>
  <c r="O31" i="46"/>
  <c r="H31" i="46" s="1"/>
  <c r="O22" i="46"/>
  <c r="H22" i="46" s="1"/>
  <c r="O41" i="26"/>
  <c r="H41" i="26" s="1"/>
  <c r="O40" i="47"/>
  <c r="H40" i="47" s="1"/>
  <c r="O41" i="25"/>
  <c r="H41" i="25" s="1"/>
  <c r="O28" i="46"/>
  <c r="H28" i="46" s="1"/>
  <c r="O31" i="25"/>
  <c r="H31" i="25" s="1"/>
  <c r="O37" i="47"/>
  <c r="H37" i="47" s="1"/>
  <c r="O40" i="44"/>
  <c r="H40" i="44" s="1"/>
  <c r="O49" i="47"/>
  <c r="H49" i="47" s="1"/>
  <c r="O53" i="26"/>
  <c r="H53" i="26" s="1"/>
  <c r="O25" i="35"/>
  <c r="H25" i="35" s="1"/>
  <c r="O29" i="35"/>
  <c r="H29" i="35" s="1"/>
  <c r="H45" i="44"/>
  <c r="O52" i="44"/>
  <c r="H52" i="44" s="1"/>
  <c r="O45" i="45"/>
  <c r="H45" i="45" s="1"/>
  <c r="H44" i="45" s="1"/>
  <c r="O59" i="25"/>
  <c r="H59" i="25" s="1"/>
  <c r="H51" i="25" s="1"/>
  <c r="O23" i="45"/>
  <c r="H76" i="25"/>
  <c r="H69" i="25" s="1"/>
  <c r="O38" i="52"/>
  <c r="H38" i="52" s="1"/>
  <c r="H37" i="52" s="1"/>
  <c r="O25" i="43"/>
  <c r="O21" i="43" s="1"/>
  <c r="H25" i="44"/>
  <c r="O95" i="25"/>
  <c r="H95" i="25" s="1"/>
  <c r="H87" i="25" s="1"/>
  <c r="O45" i="23"/>
  <c r="O40" i="23" s="1"/>
  <c r="O76" i="23"/>
  <c r="O70" i="23" s="1"/>
  <c r="O24" i="9"/>
  <c r="O28" i="9"/>
  <c r="O25" i="33"/>
  <c r="H25" i="33" s="1"/>
  <c r="H17" i="33" s="1"/>
  <c r="O35" i="22"/>
  <c r="H35" i="22" s="1"/>
  <c r="H31" i="22" s="1"/>
  <c r="H25" i="25"/>
  <c r="O25" i="49"/>
  <c r="H25" i="49" s="1"/>
  <c r="H8" i="49" s="1"/>
  <c r="O40" i="9"/>
  <c r="O45" i="22"/>
  <c r="O41" i="22" s="1"/>
  <c r="H39" i="45"/>
  <c r="H38" i="45" s="1"/>
  <c r="O86" i="25"/>
  <c r="H86" i="25" s="1"/>
  <c r="H78" i="25" s="1"/>
  <c r="H48" i="47"/>
  <c r="O34" i="9"/>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O32" i="52"/>
  <c r="H32" i="52" s="1"/>
  <c r="H31" i="52" s="1"/>
  <c r="H42" i="47"/>
  <c r="O31" i="33"/>
  <c r="H31" i="33" s="1"/>
  <c r="H26" i="33" s="1"/>
  <c r="O43" i="43"/>
  <c r="H43" i="43" s="1"/>
  <c r="H39" i="43" s="1"/>
  <c r="O58" i="9"/>
  <c r="O50" i="52"/>
  <c r="H50" i="52" s="1"/>
  <c r="H49" i="52" s="1"/>
  <c r="O41" i="52"/>
  <c r="H41" i="52" s="1"/>
  <c r="H40" i="52" s="1"/>
  <c r="O61" i="9"/>
  <c r="O32" i="24"/>
  <c r="H32" i="24" s="1"/>
  <c r="H24" i="24" s="1"/>
  <c r="O37" i="9"/>
  <c r="H27" i="46"/>
  <c r="O62" i="52"/>
  <c r="H62" i="52" s="1"/>
  <c r="H61" i="52" s="1"/>
  <c r="O46" i="9"/>
  <c r="O56" i="52"/>
  <c r="H56" i="52" s="1"/>
  <c r="H55" i="52" s="1"/>
  <c r="O8" i="26"/>
  <c r="H25" i="26"/>
  <c r="H8" i="26" s="1"/>
  <c r="H9" i="52"/>
  <c r="O24" i="52"/>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H23" i="45" s="1"/>
  <c r="O42" i="26"/>
  <c r="H45" i="26"/>
  <c r="H42" i="26" s="1"/>
  <c r="O30" i="22"/>
  <c r="H30" i="22" s="1"/>
  <c r="O25" i="22"/>
  <c r="O72" i="26"/>
  <c r="O52" i="22"/>
  <c r="O51" i="22" s="1"/>
  <c r="O50" i="22"/>
  <c r="O44" i="47"/>
  <c r="H45" i="47"/>
  <c r="H44" i="47" s="1"/>
  <c r="O20" i="47"/>
  <c r="H25" i="47"/>
  <c r="H20" i="47" s="1"/>
  <c r="O31" i="43"/>
  <c r="O39" i="43"/>
  <c r="O36" i="22"/>
  <c r="H39" i="22"/>
  <c r="H36" i="22" s="1"/>
  <c r="O105" i="25"/>
  <c r="H107" i="25"/>
  <c r="H105" i="25" s="1"/>
  <c r="O16" i="33"/>
  <c r="O46" i="23"/>
  <c r="H52" i="23"/>
  <c r="H46" i="23" s="1"/>
  <c r="O29" i="26"/>
  <c r="O8" i="23"/>
  <c r="H25" i="23"/>
  <c r="H8" i="23" s="1"/>
  <c r="O8" i="35"/>
  <c r="H12" i="35"/>
  <c r="H8" i="35" s="1"/>
  <c r="O8" i="46"/>
  <c r="H9" i="46"/>
  <c r="H8" i="46" s="1"/>
  <c r="O23" i="46"/>
  <c r="H24" i="46"/>
  <c r="H23" i="46" s="1"/>
  <c r="O8" i="45"/>
  <c r="H20" i="45"/>
  <c r="H8" i="45" s="1"/>
  <c r="H58" i="9" l="1"/>
  <c r="H56" i="9" s="1"/>
  <c r="O56" i="9"/>
  <c r="H61" i="9"/>
  <c r="H59" i="9" s="1"/>
  <c r="O59" i="9"/>
  <c r="H34" i="9"/>
  <c r="H32" i="9" s="1"/>
  <c r="O32" i="9"/>
  <c r="H37" i="9"/>
  <c r="H35" i="9" s="1"/>
  <c r="O35" i="9"/>
  <c r="H40" i="9"/>
  <c r="H38" i="9" s="1"/>
  <c r="O38" i="9"/>
  <c r="H28" i="9"/>
  <c r="H25" i="9" s="1"/>
  <c r="O25" i="9"/>
  <c r="H46" i="9"/>
  <c r="H44" i="9" s="1"/>
  <c r="O44" i="9"/>
  <c r="H24" i="9"/>
  <c r="H8" i="9" s="1"/>
  <c r="O8" i="9"/>
  <c r="H24" i="52"/>
  <c r="H8" i="52" s="1"/>
  <c r="H65" i="52" s="1"/>
  <c r="H10" i="8" s="1"/>
  <c r="O8" i="52"/>
  <c r="O65" i="52" s="1"/>
  <c r="H23" i="35"/>
  <c r="H64" i="35" s="1"/>
  <c r="H18" i="8" s="1"/>
  <c r="O44" i="45"/>
  <c r="O74" i="45" s="1"/>
  <c r="H47" i="26"/>
  <c r="H21" i="25"/>
  <c r="O34" i="47"/>
  <c r="O38" i="47"/>
  <c r="H41" i="47"/>
  <c r="O51" i="25"/>
  <c r="O29" i="46"/>
  <c r="O32" i="25"/>
  <c r="O31" i="22"/>
  <c r="H26" i="46"/>
  <c r="O20" i="46"/>
  <c r="O23" i="35"/>
  <c r="O64" i="35" s="1"/>
  <c r="H10" i="56" s="1"/>
  <c r="J10" i="56" s="1"/>
  <c r="H47" i="47"/>
  <c r="H45" i="23"/>
  <c r="H40" i="23" s="1"/>
  <c r="H24" i="44"/>
  <c r="H76" i="23"/>
  <c r="H70" i="23" s="1"/>
  <c r="H41" i="44"/>
  <c r="O60" i="25"/>
  <c r="O21" i="25"/>
  <c r="O32" i="43"/>
  <c r="H45" i="22"/>
  <c r="H41" i="22" s="1"/>
  <c r="O8" i="49"/>
  <c r="H37" i="24"/>
  <c r="H33" i="24" s="1"/>
  <c r="O8" i="24"/>
  <c r="O24" i="44"/>
  <c r="H39" i="47"/>
  <c r="H38" i="47" s="1"/>
  <c r="O26" i="33"/>
  <c r="O26" i="46"/>
  <c r="H39" i="25"/>
  <c r="H32" i="25" s="1"/>
  <c r="H25" i="43"/>
  <c r="H21" i="43" s="1"/>
  <c r="O17" i="33"/>
  <c r="H36" i="47"/>
  <c r="H34" i="47" s="1"/>
  <c r="H30" i="46"/>
  <c r="H29" i="46" s="1"/>
  <c r="O24" i="24"/>
  <c r="H41" i="24"/>
  <c r="H38" i="24" s="1"/>
  <c r="H74" i="45"/>
  <c r="H22" i="8" s="1"/>
  <c r="H21" i="46"/>
  <c r="H20" i="46" s="1"/>
  <c r="O26" i="26"/>
  <c r="H29" i="26"/>
  <c r="H26" i="26" s="1"/>
  <c r="O8" i="33"/>
  <c r="H16" i="33"/>
  <c r="H8" i="33" s="1"/>
  <c r="H63" i="33" s="1"/>
  <c r="O46" i="22"/>
  <c r="H50" i="22"/>
  <c r="H46" i="22" s="1"/>
  <c r="O26" i="43"/>
  <c r="H31" i="43"/>
  <c r="H26" i="43" s="1"/>
  <c r="O70" i="26"/>
  <c r="H72" i="26"/>
  <c r="H70" i="26" s="1"/>
  <c r="O8" i="22"/>
  <c r="H25" i="22"/>
  <c r="H8" i="22" s="1"/>
  <c r="O8" i="25"/>
  <c r="H20" i="25"/>
  <c r="H8" i="25" s="1"/>
  <c r="O26" i="49"/>
  <c r="H31" i="49"/>
  <c r="H26" i="49" s="1"/>
  <c r="O30" i="26"/>
  <c r="H39" i="26"/>
  <c r="H30" i="26" s="1"/>
  <c r="O73" i="26"/>
  <c r="H76" i="26"/>
  <c r="H73" i="26" s="1"/>
  <c r="O38" i="49"/>
  <c r="H39" i="49"/>
  <c r="H38" i="49" s="1"/>
  <c r="O102" i="23"/>
  <c r="H5" i="56" s="1"/>
  <c r="J5" i="56" s="1"/>
  <c r="H66" i="9" l="1"/>
  <c r="H11" i="8" s="1"/>
  <c r="H70" i="9"/>
  <c r="O66" i="9"/>
  <c r="H2" i="56"/>
  <c r="J2" i="56" s="1"/>
  <c r="D9" i="34"/>
  <c r="D21" i="34"/>
  <c r="H14" i="56"/>
  <c r="J14" i="56" s="1"/>
  <c r="O66" i="47"/>
  <c r="D18" i="34" s="1"/>
  <c r="H102" i="23"/>
  <c r="H13" i="8" s="1"/>
  <c r="O57" i="46"/>
  <c r="H84" i="44"/>
  <c r="H23" i="8" s="1"/>
  <c r="O115" i="25"/>
  <c r="H70" i="24"/>
  <c r="H15" i="8" s="1"/>
  <c r="O106" i="23"/>
  <c r="O107" i="23" s="1"/>
  <c r="D12" i="34"/>
  <c r="O68" i="35"/>
  <c r="D17" i="34"/>
  <c r="H115" i="25"/>
  <c r="H16" i="8" s="1"/>
  <c r="H69" i="43"/>
  <c r="H73" i="43" s="1"/>
  <c r="H74" i="43" s="1"/>
  <c r="H66" i="47"/>
  <c r="H19" i="8" s="1"/>
  <c r="O63" i="33"/>
  <c r="H6" i="56" s="1"/>
  <c r="J6" i="56" s="1"/>
  <c r="H78" i="45"/>
  <c r="H79" i="45" s="1"/>
  <c r="H57" i="46"/>
  <c r="H61" i="46" s="1"/>
  <c r="H62" i="46" s="1"/>
  <c r="H68" i="35"/>
  <c r="H69" i="35" s="1"/>
  <c r="O66" i="49"/>
  <c r="H16" i="56" s="1"/>
  <c r="J16" i="56" s="1"/>
  <c r="H66" i="49"/>
  <c r="H24" i="8" s="1"/>
  <c r="H79" i="22"/>
  <c r="H83" i="22" s="1"/>
  <c r="H84" i="22" s="1"/>
  <c r="H93" i="26"/>
  <c r="H97" i="26" s="1"/>
  <c r="H98" i="26" s="1"/>
  <c r="O79" i="22"/>
  <c r="H4" i="56" s="1"/>
  <c r="J4" i="56" s="1"/>
  <c r="H69" i="52"/>
  <c r="H70" i="52" s="1"/>
  <c r="H14" i="8"/>
  <c r="H67" i="33"/>
  <c r="H68" i="33" s="1"/>
  <c r="H71" i="9" l="1"/>
  <c r="H3" i="56"/>
  <c r="J3" i="56" s="1"/>
  <c r="D10" i="34"/>
  <c r="D15" i="34"/>
  <c r="H8" i="56"/>
  <c r="J8" i="56" s="1"/>
  <c r="O70" i="47"/>
  <c r="H11" i="56"/>
  <c r="J11" i="56" s="1"/>
  <c r="D20" i="34"/>
  <c r="H13" i="56"/>
  <c r="J13" i="56" s="1"/>
  <c r="O61" i="46"/>
  <c r="O62" i="46" s="1"/>
  <c r="H106" i="23"/>
  <c r="H107" i="23" s="1"/>
  <c r="H74" i="24"/>
  <c r="H75" i="24" s="1"/>
  <c r="H88" i="44"/>
  <c r="H89" i="44" s="1"/>
  <c r="O119" i="25"/>
  <c r="O120" i="25" s="1"/>
  <c r="H119" i="25"/>
  <c r="H120" i="25" s="1"/>
  <c r="O67" i="33"/>
  <c r="O68" i="33" s="1"/>
  <c r="E27" i="34"/>
  <c r="D13" i="34"/>
  <c r="O83" i="22"/>
  <c r="D11" i="34"/>
  <c r="O70" i="49"/>
  <c r="D23" i="34"/>
  <c r="H20" i="8"/>
  <c r="H70" i="47"/>
  <c r="H71" i="47" s="1"/>
  <c r="H17" i="8"/>
  <c r="H21" i="8"/>
  <c r="H12" i="8"/>
  <c r="H70" i="49"/>
  <c r="H71" i="49" s="1"/>
  <c r="D27" i="34" l="1"/>
  <c r="H29" i="8"/>
  <c r="H33" i="8" l="1"/>
  <c r="H39" i="8" s="1"/>
</calcChain>
</file>

<file path=xl/sharedStrings.xml><?xml version="1.0" encoding="utf-8"?>
<sst xmlns="http://schemas.openxmlformats.org/spreadsheetml/2006/main" count="14924" uniqueCount="5128">
  <si>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</si>
  <si>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</si>
  <si>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</si>
  <si>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</si>
  <si>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</si>
  <si>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</si>
  <si>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</si>
  <si>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</si>
  <si>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</si>
  <si>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</si>
  <si>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</si>
  <si>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</si>
  <si>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</si>
  <si>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</si>
  <si>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</si>
  <si>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</si>
  <si>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</si>
  <si>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</si>
  <si>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</si>
  <si>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</si>
  <si>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</si>
  <si>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</si>
  <si>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</si>
  <si>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</si>
  <si>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</si>
  <si>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</si>
  <si>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</si>
  <si>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</si>
  <si>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</si>
  <si>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</si>
  <si>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</si>
  <si>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</si>
  <si>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</si>
  <si>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</si>
  <si>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</si>
  <si>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</si>
  <si>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</si>
  <si>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</si>
  <si>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</si>
  <si>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</si>
  <si>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</si>
  <si>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</si>
  <si>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</si>
  <si>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</si>
  <si>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</si>
  <si>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</si>
  <si>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</si>
  <si>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</si>
  <si>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</si>
  <si>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</si>
  <si>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</si>
  <si>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</si>
  <si>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</si>
  <si>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</si>
  <si>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</si>
  <si>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</si>
  <si>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</si>
  <si>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</si>
  <si>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</si>
  <si>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</si>
  <si>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</si>
  <si>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</si>
  <si>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</si>
  <si>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</si>
  <si>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</si>
  <si>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</si>
  <si>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</si>
  <si>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</si>
  <si>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</si>
  <si>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</si>
  <si>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</si>
  <si>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</si>
  <si>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</si>
  <si>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</si>
  <si>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</si>
  <si>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</si>
  <si>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</si>
  <si>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</si>
  <si>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</si>
  <si>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</si>
  <si>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</si>
  <si>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</si>
  <si>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</si>
  <si>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</si>
  <si>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</si>
  <si>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</si>
  <si>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</si>
  <si>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</si>
  <si>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</si>
  <si>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</si>
  <si>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</si>
  <si>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</si>
  <si>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</si>
  <si>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</si>
  <si>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</si>
  <si>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</si>
  <si>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</si>
  <si>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</si>
  <si>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</si>
  <si>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</si>
  <si>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</si>
  <si>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</si>
  <si>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</si>
  <si>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</si>
  <si>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</si>
  <si>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</si>
  <si>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</si>
  <si>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</si>
  <si>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</si>
  <si>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</si>
  <si>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</si>
  <si>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</si>
  <si>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</si>
  <si>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</si>
  <si>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</si>
  <si>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</si>
  <si>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</si>
  <si>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</si>
  <si>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</si>
  <si>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</si>
  <si>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</si>
  <si>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</si>
  <si>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</si>
  <si>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</si>
  <si>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</si>
  <si>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</si>
  <si>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</si>
  <si>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</si>
  <si>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</si>
  <si>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</si>
  <si>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</si>
  <si>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</si>
  <si>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</si>
  <si>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</si>
  <si>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</si>
  <si>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</si>
  <si>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</si>
  <si>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</si>
  <si>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</si>
  <si>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</si>
  <si>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</si>
  <si>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</si>
  <si>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</si>
  <si>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</si>
  <si>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</si>
  <si>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</si>
  <si>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</si>
  <si>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</si>
  <si>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</si>
  <si>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</si>
  <si>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</si>
  <si>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</si>
  <si>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</si>
  <si>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</si>
  <si>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</si>
  <si>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</si>
  <si>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</si>
  <si>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</si>
  <si>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</si>
  <si>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</si>
  <si>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</si>
  <si>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</si>
  <si>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</si>
  <si>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</si>
  <si>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</si>
  <si>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</si>
  <si>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</si>
  <si>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</si>
  <si>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</si>
  <si>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</si>
  <si>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</si>
  <si>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</si>
  <si>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</si>
  <si>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</si>
  <si>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</si>
  <si>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</si>
  <si>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</si>
  <si>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</si>
  <si>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</si>
  <si>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</si>
  <si>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</si>
  <si>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</si>
  <si>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</si>
  <si>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</si>
  <si>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</si>
  <si>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</si>
  <si>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</si>
  <si>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</si>
  <si>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</si>
  <si>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</si>
  <si>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</si>
  <si>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</si>
  <si>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</si>
  <si>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</si>
  <si>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</si>
  <si>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</si>
  <si>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</si>
  <si>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</si>
  <si>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</si>
  <si>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</si>
  <si>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</si>
  <si>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</si>
  <si>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</si>
  <si>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</si>
  <si>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</si>
  <si>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</si>
  <si>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</si>
  <si>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</si>
  <si>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</si>
  <si>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</si>
  <si>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</si>
  <si>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</si>
  <si>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</si>
  <si>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</si>
  <si>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</si>
  <si>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</si>
  <si>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</si>
  <si>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</si>
  <si>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</si>
  <si>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</si>
  <si>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</si>
  <si>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</si>
  <si>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</si>
  <si>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</si>
  <si>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</si>
  <si>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</si>
  <si>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</si>
  <si>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</si>
  <si>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</si>
  <si>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</si>
  <si>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</si>
  <si>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</si>
  <si>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</si>
  <si>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</si>
  <si>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</si>
  <si>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</si>
  <si>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</si>
  <si>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</si>
  <si>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</si>
  <si>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</si>
  <si>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</si>
  <si>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</si>
  <si>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</si>
  <si>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</si>
  <si>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</si>
  <si>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</si>
  <si>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</si>
  <si>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</si>
  <si>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</si>
  <si>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</si>
  <si>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</si>
  <si>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</si>
  <si>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</si>
  <si>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</si>
  <si>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</si>
  <si>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</si>
  <si>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</si>
  <si>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</si>
  <si>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</si>
  <si>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</si>
  <si>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</si>
  <si>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</si>
  <si>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</si>
  <si>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</si>
  <si>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</si>
  <si>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</si>
  <si>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</si>
  <si>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</si>
  <si>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</si>
  <si>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</si>
  <si>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</si>
  <si>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</si>
  <si>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</si>
  <si>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</si>
  <si>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</si>
  <si>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</si>
  <si>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</si>
  <si>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</si>
  <si>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</si>
  <si>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</si>
  <si>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</si>
  <si>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</si>
  <si>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</si>
  <si>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</si>
  <si>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</si>
  <si>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</si>
  <si>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</si>
  <si>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Actual Spend 2015/16</t>
  </si>
  <si>
    <t>Actual Spend 2016/17</t>
  </si>
  <si>
    <t>ZK103.K223.C006</t>
  </si>
  <si>
    <t>ZK103.K224.C006</t>
  </si>
  <si>
    <t>ZK103.K225.C006</t>
  </si>
  <si>
    <t>ZK103.K226.C006</t>
  </si>
  <si>
    <t>ZK103.K227.C006</t>
  </si>
  <si>
    <t>ZK100 - Programme and Delivery</t>
  </si>
  <si>
    <t>ZK107.K257.C006</t>
  </si>
  <si>
    <t>ZK111.K283.C006</t>
  </si>
  <si>
    <t>ZK114.K130.C006</t>
  </si>
  <si>
    <t>15/16 FY</t>
  </si>
  <si>
    <t>16/17 YTD</t>
  </si>
  <si>
    <t>16/17 Enc</t>
  </si>
  <si>
    <t>Actuals</t>
  </si>
  <si>
    <t>ZK100 - Programme &amp; Delivery</t>
  </si>
  <si>
    <t>ZK100</t>
  </si>
  <si>
    <t>K100</t>
  </si>
  <si>
    <t>K101</t>
  </si>
  <si>
    <t>K102</t>
  </si>
  <si>
    <t>K103</t>
  </si>
  <si>
    <t>K104</t>
  </si>
  <si>
    <t>K107</t>
  </si>
  <si>
    <t>K108</t>
  </si>
  <si>
    <t>K109</t>
  </si>
  <si>
    <t>K110</t>
  </si>
  <si>
    <t>K111</t>
  </si>
  <si>
    <t>K112</t>
  </si>
  <si>
    <t>K113</t>
  </si>
  <si>
    <t>K114</t>
  </si>
  <si>
    <t>K117</t>
  </si>
  <si>
    <t>K118</t>
  </si>
  <si>
    <t>K119</t>
  </si>
  <si>
    <t>K121</t>
  </si>
  <si>
    <t>K122</t>
  </si>
  <si>
    <t>K123</t>
  </si>
  <si>
    <t>K124</t>
  </si>
  <si>
    <t>K125</t>
  </si>
  <si>
    <t>K126</t>
  </si>
  <si>
    <t>K127</t>
  </si>
  <si>
    <t>K131</t>
  </si>
  <si>
    <t>K132</t>
  </si>
  <si>
    <t>K133</t>
  </si>
  <si>
    <t>K134</t>
  </si>
  <si>
    <t>K135</t>
  </si>
  <si>
    <t>K139</t>
  </si>
  <si>
    <t>K140</t>
  </si>
  <si>
    <t>K141</t>
  </si>
  <si>
    <t>K142</t>
  </si>
  <si>
    <t>K143</t>
  </si>
  <si>
    <t>K144</t>
  </si>
  <si>
    <t>K146</t>
  </si>
  <si>
    <t>K147</t>
  </si>
  <si>
    <t>K148</t>
  </si>
  <si>
    <t>K149</t>
  </si>
  <si>
    <t>K150</t>
  </si>
  <si>
    <t>K151</t>
  </si>
  <si>
    <t>K152</t>
  </si>
  <si>
    <t>K153</t>
  </si>
  <si>
    <t>K154</t>
  </si>
  <si>
    <t>K155</t>
  </si>
  <si>
    <t>K156</t>
  </si>
  <si>
    <t>K157</t>
  </si>
  <si>
    <t>K160</t>
  </si>
  <si>
    <t>K163</t>
  </si>
  <si>
    <t>K164</t>
  </si>
  <si>
    <t>K165</t>
  </si>
  <si>
    <t>K166</t>
  </si>
  <si>
    <t>K167</t>
  </si>
  <si>
    <t>K168</t>
  </si>
  <si>
    <t>K169</t>
  </si>
  <si>
    <t>K171</t>
  </si>
  <si>
    <t>K172</t>
  </si>
  <si>
    <t>K173</t>
  </si>
  <si>
    <t>K174</t>
  </si>
  <si>
    <t>K175</t>
  </si>
  <si>
    <t>K176</t>
  </si>
  <si>
    <t>K177</t>
  </si>
  <si>
    <t>K178</t>
  </si>
  <si>
    <t>K179</t>
  </si>
  <si>
    <t>K180</t>
  </si>
  <si>
    <t>K181</t>
  </si>
  <si>
    <t>K182</t>
  </si>
  <si>
    <t>K183</t>
  </si>
  <si>
    <t>K184</t>
  </si>
  <si>
    <t>K185</t>
  </si>
  <si>
    <t>K186</t>
  </si>
  <si>
    <t>K187</t>
  </si>
  <si>
    <t>K188</t>
  </si>
  <si>
    <t>K189</t>
  </si>
  <si>
    <t>K190</t>
  </si>
  <si>
    <t>K191</t>
  </si>
  <si>
    <t>K192</t>
  </si>
  <si>
    <t>K193</t>
  </si>
  <si>
    <t>K194</t>
  </si>
  <si>
    <t>K195</t>
  </si>
  <si>
    <t>K196</t>
  </si>
  <si>
    <t>K197</t>
  </si>
  <si>
    <t>K198</t>
  </si>
  <si>
    <t>K199</t>
  </si>
  <si>
    <t>K204</t>
  </si>
  <si>
    <t>K205</t>
  </si>
  <si>
    <t>K206</t>
  </si>
  <si>
    <t>K220</t>
  </si>
  <si>
    <t>K221</t>
  </si>
  <si>
    <t>K222</t>
  </si>
  <si>
    <t>K228</t>
  </si>
  <si>
    <t>K229</t>
  </si>
  <si>
    <t>K230</t>
  </si>
  <si>
    <t>K234</t>
  </si>
  <si>
    <t>K235</t>
  </si>
  <si>
    <t>K236</t>
  </si>
  <si>
    <t>K241</t>
  </si>
  <si>
    <t>K242</t>
  </si>
  <si>
    <t>K243</t>
  </si>
  <si>
    <t>K254</t>
  </si>
  <si>
    <t>K255</t>
  </si>
  <si>
    <t>K256</t>
  </si>
  <si>
    <t>K262</t>
  </si>
  <si>
    <t>K263</t>
  </si>
  <si>
    <t>K264</t>
  </si>
  <si>
    <t>K267</t>
  </si>
  <si>
    <t>K268</t>
  </si>
  <si>
    <t>K269</t>
  </si>
  <si>
    <t>K275</t>
  </si>
  <si>
    <t>K276</t>
  </si>
  <si>
    <t>K277</t>
  </si>
  <si>
    <t>K284</t>
  </si>
  <si>
    <t>K285</t>
  </si>
  <si>
    <t>K286</t>
  </si>
  <si>
    <t>K290</t>
  </si>
  <si>
    <t>K291</t>
  </si>
  <si>
    <t>K292</t>
  </si>
  <si>
    <t>K296</t>
  </si>
  <si>
    <t>K297</t>
  </si>
  <si>
    <t>K298</t>
  </si>
  <si>
    <t>K300</t>
  </si>
  <si>
    <t>K301</t>
  </si>
  <si>
    <t>K302</t>
  </si>
  <si>
    <t>K303</t>
  </si>
  <si>
    <t>K304</t>
  </si>
  <si>
    <t>K305</t>
  </si>
  <si>
    <t>K306</t>
  </si>
  <si>
    <t>K307</t>
  </si>
  <si>
    <t>K308</t>
  </si>
  <si>
    <t>K309</t>
  </si>
  <si>
    <t>K310</t>
  </si>
  <si>
    <t>K311</t>
  </si>
  <si>
    <t>K312</t>
  </si>
  <si>
    <t>K313</t>
  </si>
  <si>
    <t>K314</t>
  </si>
  <si>
    <t>K315</t>
  </si>
  <si>
    <t>K316</t>
  </si>
  <si>
    <t>K317</t>
  </si>
  <si>
    <t>K318</t>
  </si>
  <si>
    <t>K319</t>
  </si>
  <si>
    <t>K320</t>
  </si>
  <si>
    <t>K321</t>
  </si>
  <si>
    <t>K322</t>
  </si>
  <si>
    <t>K323</t>
  </si>
  <si>
    <t>K324</t>
  </si>
  <si>
    <t>K325</t>
  </si>
  <si>
    <t>K326</t>
  </si>
  <si>
    <t>K327</t>
  </si>
  <si>
    <t>K328</t>
  </si>
  <si>
    <t>K329</t>
  </si>
  <si>
    <t>K330</t>
  </si>
  <si>
    <t>K331</t>
  </si>
  <si>
    <t>K332</t>
  </si>
  <si>
    <t>K333</t>
  </si>
  <si>
    <t>K334</t>
  </si>
  <si>
    <t>K335</t>
  </si>
  <si>
    <t>K336</t>
  </si>
  <si>
    <t>K337</t>
  </si>
  <si>
    <t>K338</t>
  </si>
  <si>
    <t>K339</t>
  </si>
  <si>
    <t>K340</t>
  </si>
  <si>
    <t>K341</t>
  </si>
  <si>
    <t>K342</t>
  </si>
  <si>
    <t>K343</t>
  </si>
  <si>
    <t>K344</t>
  </si>
  <si>
    <t>K345</t>
  </si>
  <si>
    <t>K346</t>
  </si>
  <si>
    <t>K347</t>
  </si>
  <si>
    <t>K348</t>
  </si>
  <si>
    <t>K349</t>
  </si>
  <si>
    <t>K350</t>
  </si>
  <si>
    <t>K351</t>
  </si>
  <si>
    <t>K352</t>
  </si>
  <si>
    <t>K353</t>
  </si>
  <si>
    <t>K354</t>
  </si>
  <si>
    <t>K355</t>
  </si>
  <si>
    <t>K356</t>
  </si>
  <si>
    <t>K357</t>
  </si>
  <si>
    <t>K358</t>
  </si>
  <si>
    <t>K359</t>
  </si>
  <si>
    <t>K360</t>
  </si>
  <si>
    <t>K361</t>
  </si>
  <si>
    <t>K362</t>
  </si>
  <si>
    <t>K363</t>
  </si>
  <si>
    <t>K364</t>
  </si>
  <si>
    <t>K365</t>
  </si>
  <si>
    <t>K366</t>
  </si>
  <si>
    <t>K367</t>
  </si>
  <si>
    <t>K368</t>
  </si>
  <si>
    <t>K369</t>
  </si>
  <si>
    <t>K370</t>
  </si>
  <si>
    <t>K371</t>
  </si>
  <si>
    <t>K372</t>
  </si>
  <si>
    <t>K373</t>
  </si>
  <si>
    <t>K374</t>
  </si>
  <si>
    <t>K375</t>
  </si>
  <si>
    <t>K376</t>
  </si>
  <si>
    <t>K377</t>
  </si>
  <si>
    <t>K378</t>
  </si>
  <si>
    <t>K379</t>
  </si>
  <si>
    <t>K380</t>
  </si>
  <si>
    <t>K381</t>
  </si>
  <si>
    <t>K382</t>
  </si>
  <si>
    <t>K383</t>
  </si>
  <si>
    <t>K384</t>
  </si>
  <si>
    <t>K385</t>
  </si>
  <si>
    <t>K386</t>
  </si>
  <si>
    <t>K387</t>
  </si>
  <si>
    <t>K388</t>
  </si>
  <si>
    <t>K389</t>
  </si>
  <si>
    <t>K390</t>
  </si>
  <si>
    <t>K391</t>
  </si>
  <si>
    <t>K392</t>
  </si>
  <si>
    <t>K393</t>
  </si>
  <si>
    <t>K394</t>
  </si>
  <si>
    <t>K395</t>
  </si>
  <si>
    <t>K396</t>
  </si>
  <si>
    <t>K397</t>
  </si>
  <si>
    <t>K398</t>
  </si>
  <si>
    <t>K399</t>
  </si>
  <si>
    <t>ZK101</t>
  </si>
  <si>
    <t>ZK102</t>
  </si>
  <si>
    <t>ZK103</t>
  </si>
  <si>
    <t>ZK104</t>
  </si>
  <si>
    <t>ZK105</t>
  </si>
  <si>
    <t>ZK106</t>
  </si>
  <si>
    <t>ZK107</t>
  </si>
  <si>
    <t>ZK108</t>
  </si>
  <si>
    <t>ZK109</t>
  </si>
  <si>
    <t>ZK110</t>
  </si>
  <si>
    <t>ZK111</t>
  </si>
  <si>
    <t>ZK112</t>
  </si>
  <si>
    <t>ZK113</t>
  </si>
  <si>
    <t>ZK114</t>
  </si>
  <si>
    <t>ZK100.K101</t>
  </si>
  <si>
    <t>ZK100.K102</t>
  </si>
  <si>
    <t>ZK100.K103</t>
  </si>
  <si>
    <t>ZK100.K104</t>
  </si>
  <si>
    <t>ZK100.K105</t>
  </si>
  <si>
    <t>ZK100.K106</t>
  </si>
  <si>
    <t>ZK100.K107</t>
  </si>
  <si>
    <t>ZK100.K108</t>
  </si>
  <si>
    <t>ZK100.K109</t>
  </si>
  <si>
    <t>ZK100.K110</t>
  </si>
  <si>
    <t>ZK100.K111</t>
  </si>
  <si>
    <t>ZK100.K112</t>
  </si>
  <si>
    <t>ZK100.K113</t>
  </si>
  <si>
    <t>ZK100.K114</t>
  </si>
  <si>
    <t>ZK100.K115</t>
  </si>
  <si>
    <t>ZK100.K116</t>
  </si>
  <si>
    <t>ZK100.K117</t>
  </si>
  <si>
    <t>ZK100.K118</t>
  </si>
  <si>
    <t>ZK100.K119</t>
  </si>
  <si>
    <t>ZK100.K120</t>
  </si>
  <si>
    <t>ZK100.K121</t>
  </si>
  <si>
    <t>ZK100.K122</t>
  </si>
  <si>
    <t>ZK100.K123</t>
  </si>
  <si>
    <t>ZK100.K124</t>
  </si>
  <si>
    <t>ZK100.K125</t>
  </si>
  <si>
    <t>ZK100.K126</t>
  </si>
  <si>
    <t>ZK100.K127</t>
  </si>
  <si>
    <t>ZK100.K128</t>
  </si>
  <si>
    <t>ZK100.K129</t>
  </si>
  <si>
    <t>ZK100.K130</t>
  </si>
  <si>
    <t>ZK100.K131</t>
  </si>
  <si>
    <t>ZK100.K132</t>
  </si>
  <si>
    <t>ZK100.K133</t>
  </si>
  <si>
    <t>ZK100.K134</t>
  </si>
  <si>
    <t>ZK100.K135</t>
  </si>
  <si>
    <t>ZK100.K136</t>
  </si>
  <si>
    <t>ZK100.K137</t>
  </si>
  <si>
    <t>ZK100.K138</t>
  </si>
  <si>
    <t>ZK100.K139</t>
  </si>
  <si>
    <t>ZK100.K140</t>
  </si>
  <si>
    <t>ZK100.K141</t>
  </si>
  <si>
    <t>ZK100.K142</t>
  </si>
  <si>
    <t>ZK100.K143</t>
  </si>
  <si>
    <t>ZK100.K144</t>
  </si>
  <si>
    <t>ZK100.K145</t>
  </si>
  <si>
    <t>ZK100.K146</t>
  </si>
  <si>
    <t>ZK100.K147</t>
  </si>
  <si>
    <t>ZK100.K148</t>
  </si>
  <si>
    <t>ZK100.K149</t>
  </si>
  <si>
    <t>ZK100.K150</t>
  </si>
  <si>
    <t>ZK100.K151</t>
  </si>
  <si>
    <t>ZK100.K152</t>
  </si>
  <si>
    <t>ZK100.K153</t>
  </si>
  <si>
    <t>ZK100.K154</t>
  </si>
  <si>
    <t>ZK100.K155</t>
  </si>
  <si>
    <t>ZK100.K156</t>
  </si>
  <si>
    <t>ZK100.K157</t>
  </si>
  <si>
    <t>ZK100.K158</t>
  </si>
  <si>
    <t>ZK100.K159</t>
  </si>
  <si>
    <t>ZK100.K160</t>
  </si>
  <si>
    <t>ZK100.K161</t>
  </si>
  <si>
    <t>ZK100.K162</t>
  </si>
  <si>
    <t>ZK100.K163</t>
  </si>
  <si>
    <t>ZK100.K164</t>
  </si>
  <si>
    <t>ZK100.K165</t>
  </si>
  <si>
    <t>ZK100.K166</t>
  </si>
  <si>
    <t>ZK100.K167</t>
  </si>
  <si>
    <t>ZK100.K168</t>
  </si>
  <si>
    <t>ZK100.K169</t>
  </si>
  <si>
    <t>ZK100.K170</t>
  </si>
  <si>
    <t>ZK100.K171</t>
  </si>
  <si>
    <t>ZK100.K172</t>
  </si>
  <si>
    <t>ZK100.K173</t>
  </si>
  <si>
    <t>ZK100.K174</t>
  </si>
  <si>
    <t>ZK100.K175</t>
  </si>
  <si>
    <t>ZK100.K176</t>
  </si>
  <si>
    <t>ZK100.K177</t>
  </si>
  <si>
    <t>ZK100.K178</t>
  </si>
  <si>
    <t>ZK100.K179</t>
  </si>
  <si>
    <t>ZK100.K180</t>
  </si>
  <si>
    <t>ZK100.K181</t>
  </si>
  <si>
    <t>ZK100.K182</t>
  </si>
  <si>
    <t>ZK100.K183</t>
  </si>
  <si>
    <t>ZK100.K184</t>
  </si>
  <si>
    <t>ZK100.K185</t>
  </si>
  <si>
    <t>ZK100.K186</t>
  </si>
  <si>
    <t>ZK100.K187</t>
  </si>
  <si>
    <t>ZK100.K188</t>
  </si>
  <si>
    <t>ZK100.K189</t>
  </si>
  <si>
    <t>ZK100.K190</t>
  </si>
  <si>
    <t>ZK100.K191</t>
  </si>
  <si>
    <t>ZK100.K192</t>
  </si>
  <si>
    <t>ZK100.K193</t>
  </si>
  <si>
    <t>ZK100.K194</t>
  </si>
  <si>
    <t>ZK100.K195</t>
  </si>
  <si>
    <t>ZK100.K196</t>
  </si>
  <si>
    <t>ZK100.K197</t>
  </si>
  <si>
    <t>ZK100.K198</t>
  </si>
  <si>
    <t>ZK100.K199</t>
  </si>
  <si>
    <t>ZK100.K200</t>
  </si>
  <si>
    <t>ZK100.K201</t>
  </si>
  <si>
    <t>ZK100.K202</t>
  </si>
  <si>
    <t>ZK100.K203</t>
  </si>
  <si>
    <t>ZK100.K204</t>
  </si>
  <si>
    <t>ZK100.K205</t>
  </si>
  <si>
    <t>ZK100.K206</t>
  </si>
  <si>
    <t>ZK100.K207</t>
  </si>
  <si>
    <t>ZK100.K208</t>
  </si>
  <si>
    <t>ZK100.K209</t>
  </si>
  <si>
    <t>ZK100.K210</t>
  </si>
  <si>
    <t>ZK100.K211</t>
  </si>
  <si>
    <t>ZK100.K212</t>
  </si>
  <si>
    <t>ZK100.K213</t>
  </si>
  <si>
    <t>ZK100.K214</t>
  </si>
  <si>
    <t>ZK100.K215</t>
  </si>
  <si>
    <t>ZK100.K216</t>
  </si>
  <si>
    <t>ZK100.K217</t>
  </si>
  <si>
    <t>ZK100.K218</t>
  </si>
  <si>
    <t>ZK100.K219</t>
  </si>
  <si>
    <t>ZK100.K220</t>
  </si>
  <si>
    <t>ZK100.K221</t>
  </si>
  <si>
    <t>ZK100.K222</t>
  </si>
  <si>
    <t>ZK100.K223</t>
  </si>
  <si>
    <t>ZK100.K224</t>
  </si>
  <si>
    <t>ZK100.K225</t>
  </si>
  <si>
    <t>ZK100.K226</t>
  </si>
  <si>
    <t>ZK100.K227</t>
  </si>
  <si>
    <t>ZK100.K228</t>
  </si>
  <si>
    <t>ZK100.K229</t>
  </si>
  <si>
    <t>ZK100.K230</t>
  </si>
  <si>
    <t>ZK100.K231</t>
  </si>
  <si>
    <t>ZK100.K232</t>
  </si>
  <si>
    <t>ZK100.K233</t>
  </si>
  <si>
    <t>ZK100.K234</t>
  </si>
  <si>
    <t>ZK100.K235</t>
  </si>
  <si>
    <t>ZK100.K236</t>
  </si>
  <si>
    <t>ZK100.K237</t>
  </si>
  <si>
    <t>ZK100.K238</t>
  </si>
  <si>
    <t>ZK100.K239</t>
  </si>
  <si>
    <t>ZK100.K240</t>
  </si>
  <si>
    <t>ZK100.K241</t>
  </si>
  <si>
    <t>ZK100.K242</t>
  </si>
  <si>
    <t>ZK100.K243</t>
  </si>
  <si>
    <t>ZK100.K244</t>
  </si>
  <si>
    <t>ZK100.K245</t>
  </si>
  <si>
    <t>ZK100.K246</t>
  </si>
  <si>
    <t>ZK100.K247</t>
  </si>
  <si>
    <t>ZK100.K248</t>
  </si>
  <si>
    <t>ZK100.K249</t>
  </si>
  <si>
    <t>ZK100.K250</t>
  </si>
  <si>
    <t>ZK100.K251</t>
  </si>
  <si>
    <t>ZK100.K252</t>
  </si>
  <si>
    <t>ZK100.K253</t>
  </si>
  <si>
    <t>ZK100.K254</t>
  </si>
  <si>
    <t>ZK100.K255</t>
  </si>
  <si>
    <t>ZK100.K256</t>
  </si>
  <si>
    <t>ZK100.K257</t>
  </si>
  <si>
    <t>ZK100.K258</t>
  </si>
  <si>
    <t>ZK100.K259</t>
  </si>
  <si>
    <t>ZK100.K260</t>
  </si>
  <si>
    <t>ZK100.K261</t>
  </si>
  <si>
    <t>ZK100.K262</t>
  </si>
  <si>
    <t>ZK100.K263</t>
  </si>
  <si>
    <t>ZK100.K264</t>
  </si>
  <si>
    <t>ZK100.K265</t>
  </si>
  <si>
    <t>ZK100.K266</t>
  </si>
  <si>
    <t>ZK100.K267</t>
  </si>
  <si>
    <t>ZK100.K268</t>
  </si>
  <si>
    <t>ZK100.K269</t>
  </si>
  <si>
    <t>ZK100.K270</t>
  </si>
  <si>
    <t>ZK100.K271</t>
  </si>
  <si>
    <t>ZK100.K272</t>
  </si>
  <si>
    <t>ZK100.K273</t>
  </si>
  <si>
    <t>ZK100.K274</t>
  </si>
  <si>
    <t>ZK100.K275</t>
  </si>
  <si>
    <t>ZK100.K276</t>
  </si>
  <si>
    <t>ZK100.K277</t>
  </si>
  <si>
    <t>ZK100.K278</t>
  </si>
  <si>
    <t>ZK100.K279</t>
  </si>
  <si>
    <t>ZK100.K280</t>
  </si>
  <si>
    <t>ZK100.K281</t>
  </si>
  <si>
    <t>ZK100.K282</t>
  </si>
  <si>
    <t>ZK100.K283</t>
  </si>
  <si>
    <t>ZK100.K284</t>
  </si>
  <si>
    <t>ZK100.K285</t>
  </si>
  <si>
    <t>ZK100.K286</t>
  </si>
  <si>
    <t>ZK100.K287</t>
  </si>
  <si>
    <t>ZK100.K288</t>
  </si>
  <si>
    <t>ZK100.K289</t>
  </si>
  <si>
    <t>ZK100.K290</t>
  </si>
  <si>
    <t>ZK100.K291</t>
  </si>
  <si>
    <t>ZK100.K292</t>
  </si>
  <si>
    <t>ZK100.K293</t>
  </si>
  <si>
    <t>ZK100.K294</t>
  </si>
  <si>
    <t>ZK100.K295</t>
  </si>
  <si>
    <t>ZK100.K296</t>
  </si>
  <si>
    <t>ZK100.K297</t>
  </si>
  <si>
    <t>ZK100.K298</t>
  </si>
  <si>
    <t>ZK100.K299</t>
  </si>
  <si>
    <t>ZK100.K300</t>
  </si>
  <si>
    <t>ZK100.K301</t>
  </si>
  <si>
    <t>ZK100.K302</t>
  </si>
  <si>
    <t>ZK100.K303</t>
  </si>
  <si>
    <t>ZK100.K304</t>
  </si>
  <si>
    <t>ZK100.K305</t>
  </si>
  <si>
    <t>ZK100.K306</t>
  </si>
  <si>
    <t>ZK100.K307</t>
  </si>
  <si>
    <t>ZK100.K308</t>
  </si>
  <si>
    <t>ZK100.K309</t>
  </si>
  <si>
    <t>ZK100.K310</t>
  </si>
  <si>
    <t>ZK100.K311</t>
  </si>
  <si>
    <t>ZK100.K312</t>
  </si>
  <si>
    <t>ZK100.K313</t>
  </si>
  <si>
    <t>ZK100.K314</t>
  </si>
  <si>
    <t>ZK100.K315</t>
  </si>
  <si>
    <t>ZK100.K316</t>
  </si>
  <si>
    <t>ZK100.K317</t>
  </si>
  <si>
    <t>ZK100.K318</t>
  </si>
  <si>
    <t>ZK100.K319</t>
  </si>
  <si>
    <t>ZK100.K320</t>
  </si>
  <si>
    <t>ZK100.K321</t>
  </si>
  <si>
    <t>ZK100.K322</t>
  </si>
  <si>
    <t>ZK100.K323</t>
  </si>
  <si>
    <t>ZK100.K324</t>
  </si>
  <si>
    <t>ZK100.K325</t>
  </si>
  <si>
    <t>ZK100.K326</t>
  </si>
  <si>
    <t>ZK100.K327</t>
  </si>
  <si>
    <t>ZK100.K328</t>
  </si>
  <si>
    <t>ZK100.K329</t>
  </si>
  <si>
    <t>ZK100.K330</t>
  </si>
  <si>
    <t>ZK100.K331</t>
  </si>
  <si>
    <t>ZK100.K332</t>
  </si>
  <si>
    <t>ZK100.K333</t>
  </si>
  <si>
    <t>ZK100.K334</t>
  </si>
  <si>
    <t>ZK100.K335</t>
  </si>
  <si>
    <t>ZK100.K336</t>
  </si>
  <si>
    <t>ZK100.K337</t>
  </si>
  <si>
    <t>ZK100.K338</t>
  </si>
  <si>
    <t>ZK100.K339</t>
  </si>
  <si>
    <t>ZK100.K340</t>
  </si>
  <si>
    <t>ZK100.K341</t>
  </si>
  <si>
    <t>ZK100.K342</t>
  </si>
  <si>
    <t>ZK100.K343</t>
  </si>
  <si>
    <t>ZK100.K344</t>
  </si>
  <si>
    <t>ZK100.K345</t>
  </si>
  <si>
    <t>ZK100.K346</t>
  </si>
  <si>
    <t>ZK100.K347</t>
  </si>
  <si>
    <t>ZK100.K348</t>
  </si>
  <si>
    <t>ZK100.K349</t>
  </si>
  <si>
    <t>ZK100.K350</t>
  </si>
  <si>
    <t>ZK100.K351</t>
  </si>
  <si>
    <t>ZK100.K352</t>
  </si>
  <si>
    <t>ZK100.K353</t>
  </si>
  <si>
    <t>ZK100.K354</t>
  </si>
  <si>
    <t>ZK100.K355</t>
  </si>
  <si>
    <t>ZK100.K356</t>
  </si>
  <si>
    <t>ZK100.K357</t>
  </si>
  <si>
    <t>ZK100.K358</t>
  </si>
  <si>
    <t>ZK100.K359</t>
  </si>
  <si>
    <t>ZK100.K360</t>
  </si>
  <si>
    <t>ZK100.K361</t>
  </si>
  <si>
    <t>ZK100.K362</t>
  </si>
  <si>
    <t>ZK100.K363</t>
  </si>
  <si>
    <t>ZK100.K364</t>
  </si>
  <si>
    <t>ZK100.K365</t>
  </si>
  <si>
    <t>ZK100.K366</t>
  </si>
  <si>
    <t>ZK100.K367</t>
  </si>
  <si>
    <t>ZK100.K368</t>
  </si>
  <si>
    <t>ZK100.K369</t>
  </si>
  <si>
    <t>ZK100.K370</t>
  </si>
  <si>
    <t>ZK100.K371</t>
  </si>
  <si>
    <t>ZK100.K372</t>
  </si>
  <si>
    <t>ZK100.K373</t>
  </si>
  <si>
    <t>ZK100.K374</t>
  </si>
  <si>
    <t>ZK100.K375</t>
  </si>
  <si>
    <t>ZK100.K376</t>
  </si>
  <si>
    <t>ZK100.K377</t>
  </si>
  <si>
    <t>ZK100.K378</t>
  </si>
  <si>
    <t>ZK100.K379</t>
  </si>
  <si>
    <t>ZK100.K380</t>
  </si>
  <si>
    <t>ZK100.K381</t>
  </si>
  <si>
    <t>ZK100.K382</t>
  </si>
  <si>
    <t>ZK100.K383</t>
  </si>
  <si>
    <t>ZK100.K384</t>
  </si>
  <si>
    <t>ZK100.K385</t>
  </si>
  <si>
    <t>ZK100.K386</t>
  </si>
  <si>
    <t>ZK100.K387</t>
  </si>
  <si>
    <t>ZK100.K388</t>
  </si>
  <si>
    <t>ZK100.K389</t>
  </si>
  <si>
    <t>ZK100.K390</t>
  </si>
  <si>
    <t>ZK100.K391</t>
  </si>
  <si>
    <t>ZK100.K392</t>
  </si>
  <si>
    <t>ZK100.K393</t>
  </si>
  <si>
    <t>ZK100.K394</t>
  </si>
  <si>
    <t>ZK100.K395</t>
  </si>
  <si>
    <t>ZK100.K396</t>
  </si>
  <si>
    <t>ZK100.K397</t>
  </si>
  <si>
    <t>ZK100.K398</t>
  </si>
  <si>
    <t>ZK100.K399</t>
  </si>
  <si>
    <t>ZK101.K100</t>
  </si>
  <si>
    <t>ZK101.K101</t>
  </si>
  <si>
    <t>ZK101.K102</t>
  </si>
  <si>
    <t>ZK101.K103</t>
  </si>
  <si>
    <t>ZK101.K104</t>
  </si>
  <si>
    <t>ZK101.K105</t>
  </si>
  <si>
    <t>ZK101.K106</t>
  </si>
  <si>
    <t>ZK101.K107</t>
  </si>
  <si>
    <t>ZK101.K108</t>
  </si>
  <si>
    <t>ZK101.K109</t>
  </si>
  <si>
    <t>ZK101.K110</t>
  </si>
  <si>
    <t>ZK101.K111</t>
  </si>
  <si>
    <t>ZK101.K112</t>
  </si>
  <si>
    <t>ZK101.K113</t>
  </si>
  <si>
    <t>ZK101.K114</t>
  </si>
  <si>
    <t>ZK101.K115</t>
  </si>
  <si>
    <t>ZK101.K116</t>
  </si>
  <si>
    <t>ZK101.K117</t>
  </si>
  <si>
    <t>ZK101.K118</t>
  </si>
  <si>
    <t>ZK101.K119</t>
  </si>
  <si>
    <t>ZK101.K120</t>
  </si>
  <si>
    <t>ZK101.K121</t>
  </si>
  <si>
    <t>ZK101.K122</t>
  </si>
  <si>
    <t>ZK101.K123</t>
  </si>
  <si>
    <t>ZK101.K124</t>
  </si>
  <si>
    <t>ZK101.K125</t>
  </si>
  <si>
    <t>ZK101.K126</t>
  </si>
  <si>
    <t>ZK101.K127</t>
  </si>
  <si>
    <t>ZK101.K128</t>
  </si>
  <si>
    <t>ZK101.K129</t>
  </si>
  <si>
    <t>ZK101.K130</t>
  </si>
  <si>
    <t>ZK101.K131</t>
  </si>
  <si>
    <t>ZK101.K132</t>
  </si>
  <si>
    <t>ZK101.K133</t>
  </si>
  <si>
    <t>ZK101.K134</t>
  </si>
  <si>
    <t>ZK101.K135</t>
  </si>
  <si>
    <t>ZK101.K136</t>
  </si>
  <si>
    <t>ZK101.K137</t>
  </si>
  <si>
    <t>ZK101.K138</t>
  </si>
  <si>
    <t>ZK101.K139</t>
  </si>
  <si>
    <t>ZK101.K140</t>
  </si>
  <si>
    <t>ZK101.K141</t>
  </si>
  <si>
    <t>ZK101.K142</t>
  </si>
  <si>
    <t>ZK101.K143</t>
  </si>
  <si>
    <t>ZK101.K144</t>
  </si>
  <si>
    <t>ZK101.K145</t>
  </si>
  <si>
    <t>ZK101.K146</t>
  </si>
  <si>
    <t>ZK101.K147</t>
  </si>
  <si>
    <t>ZK101.K148</t>
  </si>
  <si>
    <t>ZK101.K149</t>
  </si>
  <si>
    <t>ZK101.K150</t>
  </si>
  <si>
    <t>ZK101.K151</t>
  </si>
  <si>
    <t>ZK101.K152</t>
  </si>
  <si>
    <t>ZK101.K153</t>
  </si>
  <si>
    <t>ZK101.K154</t>
  </si>
  <si>
    <t>ZK101.K155</t>
  </si>
  <si>
    <t>ZK101.K156</t>
  </si>
  <si>
    <t>ZK101.K157</t>
  </si>
  <si>
    <t>ZK101.K158</t>
  </si>
  <si>
    <t>ZK101.K159</t>
  </si>
  <si>
    <t>ZK101.K160</t>
  </si>
  <si>
    <t>ZK101.K161</t>
  </si>
  <si>
    <t>ZK101.K162</t>
  </si>
  <si>
    <t>ZK101.K163</t>
  </si>
  <si>
    <t>ZK101.K164</t>
  </si>
  <si>
    <t>ZK101.K165</t>
  </si>
  <si>
    <t>ZK101.K166</t>
  </si>
  <si>
    <t>ZK101.K167</t>
  </si>
  <si>
    <t>ZK101.K168</t>
  </si>
  <si>
    <t>ZK101.K169</t>
  </si>
  <si>
    <t>ZK101.K170</t>
  </si>
  <si>
    <t>ZK101.K171</t>
  </si>
  <si>
    <t>ZK101.K172</t>
  </si>
  <si>
    <t>ZK101.K173</t>
  </si>
  <si>
    <t>ZK101.K174</t>
  </si>
  <si>
    <t>ZK101.K175</t>
  </si>
  <si>
    <t>ZK101.K176</t>
  </si>
  <si>
    <t>ZK101.K177</t>
  </si>
  <si>
    <t>ZK101.K178</t>
  </si>
  <si>
    <t>ZK101.K179</t>
  </si>
  <si>
    <t>ZK101.K180</t>
  </si>
  <si>
    <t>ZK101.K181</t>
  </si>
  <si>
    <t>ZK101.K182</t>
  </si>
  <si>
    <t>ZK101.K183</t>
  </si>
  <si>
    <t>ZK101.K184</t>
  </si>
  <si>
    <t>ZK101.K185</t>
  </si>
  <si>
    <t>ZK101.K186</t>
  </si>
  <si>
    <t>ZK101.K187</t>
  </si>
  <si>
    <t>ZK101.K188</t>
  </si>
  <si>
    <t>ZK101.K189</t>
  </si>
  <si>
    <t>ZK101.K190</t>
  </si>
  <si>
    <t>ZK101.K191</t>
  </si>
  <si>
    <t>ZK101.K192</t>
  </si>
  <si>
    <t>ZK101.K193</t>
  </si>
  <si>
    <t>ZK101.K194</t>
  </si>
  <si>
    <t>ZK101.K195</t>
  </si>
  <si>
    <t>ZK101.K196</t>
  </si>
  <si>
    <t>ZK101.K197</t>
  </si>
  <si>
    <t>ZK101.K198</t>
  </si>
  <si>
    <t>ZK101.K199</t>
  </si>
  <si>
    <t>ZK101.K200</t>
  </si>
  <si>
    <t>ZK101.K201</t>
  </si>
  <si>
    <t>ZK101.K202</t>
  </si>
  <si>
    <t>ZK101.K203</t>
  </si>
  <si>
    <t>ZK101.K204</t>
  </si>
  <si>
    <t>ZK101.K205</t>
  </si>
  <si>
    <t>ZK101.K206</t>
  </si>
  <si>
    <t>ZK101.K207</t>
  </si>
  <si>
    <t>ZK101.K208</t>
  </si>
  <si>
    <t>ZK101.K209</t>
  </si>
  <si>
    <t>ZK101.K210</t>
  </si>
  <si>
    <t>ZK101.K211</t>
  </si>
  <si>
    <t>ZK101.K212</t>
  </si>
  <si>
    <t>ZK101.K213</t>
  </si>
  <si>
    <t>ZK101.K214</t>
  </si>
  <si>
    <t>ZK101.K215</t>
  </si>
  <si>
    <t>ZK101.K216</t>
  </si>
  <si>
    <t>ZK101.K217</t>
  </si>
  <si>
    <t>ZK101.K218</t>
  </si>
  <si>
    <t>ZK101.K219</t>
  </si>
  <si>
    <t>ZK101.K220</t>
  </si>
  <si>
    <t>ZK101.K221</t>
  </si>
  <si>
    <t>ZK101.K222</t>
  </si>
  <si>
    <t>ZK101.K223</t>
  </si>
  <si>
    <t>ZK101.K224</t>
  </si>
  <si>
    <t>ZK101.K225</t>
  </si>
  <si>
    <t>ZK101.K226</t>
  </si>
  <si>
    <t>ZK101.K227</t>
  </si>
  <si>
    <t>ZK101.K228</t>
  </si>
  <si>
    <t>ZK101.K229</t>
  </si>
  <si>
    <t>ZK101.K230</t>
  </si>
  <si>
    <t>ZK101.K231</t>
  </si>
  <si>
    <t>ZK101.K232</t>
  </si>
  <si>
    <t>ZK101.K233</t>
  </si>
  <si>
    <t>ZK101.K234</t>
  </si>
  <si>
    <t>ZK101.K235</t>
  </si>
  <si>
    <t>ZK101.K236</t>
  </si>
  <si>
    <t>ZK101.K237</t>
  </si>
  <si>
    <t>ZK101.K238</t>
  </si>
  <si>
    <t>ZK101.K239</t>
  </si>
  <si>
    <t>ZK101.K240</t>
  </si>
  <si>
    <t>ZK101.K241</t>
  </si>
  <si>
    <t>ZK101.K242</t>
  </si>
  <si>
    <t>ZK101.K243</t>
  </si>
  <si>
    <t>ZK101.K244</t>
  </si>
  <si>
    <t>ZK101.K245</t>
  </si>
  <si>
    <t>ZK101.K246</t>
  </si>
  <si>
    <t>ZK101.K247</t>
  </si>
  <si>
    <t>ZK101.K248</t>
  </si>
  <si>
    <t>ZK101.K249</t>
  </si>
  <si>
    <t>ZK101.K250</t>
  </si>
  <si>
    <t>ZK101.K251</t>
  </si>
  <si>
    <t>ZK101.K252</t>
  </si>
  <si>
    <t>ZK101.K253</t>
  </si>
  <si>
    <t>ZK101.K254</t>
  </si>
  <si>
    <t>ZK101.K255</t>
  </si>
  <si>
    <t>ZK101.K256</t>
  </si>
  <si>
    <t>ZK101.K257</t>
  </si>
  <si>
    <t>ZK101.K258</t>
  </si>
  <si>
    <t>ZK101.K259</t>
  </si>
  <si>
    <t>ZK101.K260</t>
  </si>
  <si>
    <t>ZK101.K261</t>
  </si>
  <si>
    <t>ZK101.K262</t>
  </si>
  <si>
    <t>ZK101.K263</t>
  </si>
  <si>
    <t>ZK101.K264</t>
  </si>
  <si>
    <t>ZK101.K265</t>
  </si>
  <si>
    <t>ZK101.K266</t>
  </si>
  <si>
    <t>ZK101.K267</t>
  </si>
  <si>
    <t>ZK101.K268</t>
  </si>
  <si>
    <t>ZK101.K269</t>
  </si>
  <si>
    <t>ZK101.K270</t>
  </si>
  <si>
    <t>ZK101.K271</t>
  </si>
  <si>
    <t>ZK101.K272</t>
  </si>
  <si>
    <t>ZK101.K273</t>
  </si>
  <si>
    <t>ZK101.K274</t>
  </si>
  <si>
    <t>ZK101.K275</t>
  </si>
  <si>
    <t>ZK101.K276</t>
  </si>
  <si>
    <t>ZK101.K277</t>
  </si>
  <si>
    <t>ZK101.K278</t>
  </si>
  <si>
    <t>ZK101.K279</t>
  </si>
  <si>
    <t>ZK101.K280</t>
  </si>
  <si>
    <t>ZK101.K281</t>
  </si>
  <si>
    <t>ZK101.K282</t>
  </si>
  <si>
    <t>ZK101.K283</t>
  </si>
  <si>
    <t>ZK101.K284</t>
  </si>
  <si>
    <t>ZK101.K285</t>
  </si>
  <si>
    <t>ZK101.K286</t>
  </si>
  <si>
    <t>ZK101.K287</t>
  </si>
  <si>
    <t>ZK101.K288</t>
  </si>
  <si>
    <t>ZK101.K289</t>
  </si>
  <si>
    <t>ZK101.K290</t>
  </si>
  <si>
    <t>ZK101.K291</t>
  </si>
  <si>
    <t>ZK101.K292</t>
  </si>
  <si>
    <t>ZK101.K293</t>
  </si>
  <si>
    <t>ZK101.K294</t>
  </si>
  <si>
    <t>ZK101.K295</t>
  </si>
  <si>
    <t>ZK101.K296</t>
  </si>
  <si>
    <t>ZK101.K297</t>
  </si>
  <si>
    <t>ZK101.K298</t>
  </si>
  <si>
    <t>ZK101.K299</t>
  </si>
  <si>
    <t>ZK101.K300</t>
  </si>
  <si>
    <t>ZK101.K301</t>
  </si>
  <si>
    <t>ZK101.K302</t>
  </si>
  <si>
    <t>ZK101.K303</t>
  </si>
  <si>
    <t>ZK101.K304</t>
  </si>
  <si>
    <t>ZK101.K305</t>
  </si>
  <si>
    <t>ZK101.K306</t>
  </si>
  <si>
    <t>ZK101.K307</t>
  </si>
  <si>
    <t>ZK101.K308</t>
  </si>
  <si>
    <t>ZK101.K309</t>
  </si>
  <si>
    <t>ZK101.K310</t>
  </si>
  <si>
    <t>ZK101.K311</t>
  </si>
  <si>
    <t>ZK101.K312</t>
  </si>
  <si>
    <t>ZK101.K313</t>
  </si>
  <si>
    <t>ZK101.K314</t>
  </si>
  <si>
    <t>ZK101.K315</t>
  </si>
  <si>
    <t>ZK101.K316</t>
  </si>
  <si>
    <t>ZK101.K317</t>
  </si>
  <si>
    <t>ZK101.K318</t>
  </si>
  <si>
    <t>ZK101.K319</t>
  </si>
  <si>
    <t>ZK101.K320</t>
  </si>
  <si>
    <t>ZK101.K321</t>
  </si>
  <si>
    <t>ZK101.K322</t>
  </si>
  <si>
    <t>ZK101.K323</t>
  </si>
  <si>
    <t>ZK101.K324</t>
  </si>
  <si>
    <t>ZK101.K325</t>
  </si>
  <si>
    <t>ZK101.K326</t>
  </si>
  <si>
    <t>ZK101.K327</t>
  </si>
  <si>
    <t>ZK101.K328</t>
  </si>
  <si>
    <t>ZK101.K329</t>
  </si>
  <si>
    <t>ZK101.K330</t>
  </si>
  <si>
    <t>ZK101.K331</t>
  </si>
  <si>
    <t>ZK101.K332</t>
  </si>
  <si>
    <t>ZK101.K333</t>
  </si>
  <si>
    <t>ZK101.K334</t>
  </si>
  <si>
    <t>ZK101.K335</t>
  </si>
  <si>
    <t>ZK101.K336</t>
  </si>
  <si>
    <t>ZK101.K337</t>
  </si>
  <si>
    <t>ZK101.K338</t>
  </si>
  <si>
    <t>ZK101.K339</t>
  </si>
  <si>
    <t>ZK101.K340</t>
  </si>
  <si>
    <t>ZK101.K341</t>
  </si>
  <si>
    <t>ZK101.K342</t>
  </si>
  <si>
    <t>ZK101.K343</t>
  </si>
  <si>
    <t>ZK101.K344</t>
  </si>
  <si>
    <t>ZK101.K345</t>
  </si>
  <si>
    <t>ZK101.K346</t>
  </si>
  <si>
    <t>ZK101.K347</t>
  </si>
  <si>
    <t>ZK101.K348</t>
  </si>
  <si>
    <t>ZK101.K349</t>
  </si>
  <si>
    <t>ZK101.K350</t>
  </si>
  <si>
    <t>ZK101.K351</t>
  </si>
  <si>
    <t>ZK101.K352</t>
  </si>
  <si>
    <t>ZK101.K353</t>
  </si>
  <si>
    <t>ZK101.K354</t>
  </si>
  <si>
    <t>ZK101.K355</t>
  </si>
  <si>
    <t>ZK101.K356</t>
  </si>
  <si>
    <t>ZK101.K357</t>
  </si>
  <si>
    <t>ZK101.K358</t>
  </si>
  <si>
    <t>ZK101.K359</t>
  </si>
  <si>
    <t>ZK101.K360</t>
  </si>
  <si>
    <t>ZK101.K361</t>
  </si>
  <si>
    <t>ZK101.K362</t>
  </si>
  <si>
    <t>ZK101.K363</t>
  </si>
  <si>
    <t>ZK101.K364</t>
  </si>
  <si>
    <t>ZK101.K365</t>
  </si>
  <si>
    <t>ZK101.K366</t>
  </si>
  <si>
    <t>ZK101.K367</t>
  </si>
  <si>
    <t>ZK101.K368</t>
  </si>
  <si>
    <t>ZK101.K369</t>
  </si>
  <si>
    <t>ZK101.K370</t>
  </si>
  <si>
    <t>ZK101.K371</t>
  </si>
  <si>
    <t>ZK101.K372</t>
  </si>
  <si>
    <t>ZK101.K373</t>
  </si>
  <si>
    <t>ZK101.K374</t>
  </si>
  <si>
    <t>ZK101.K375</t>
  </si>
  <si>
    <t>ZK101.K376</t>
  </si>
  <si>
    <t>ZK101.K377</t>
  </si>
  <si>
    <t>ZK101.K378</t>
  </si>
  <si>
    <t>ZK101.K379</t>
  </si>
  <si>
    <t>ZK101.K380</t>
  </si>
  <si>
    <t>ZK101.K381</t>
  </si>
  <si>
    <t>ZK101.K382</t>
  </si>
  <si>
    <t>ZK101.K383</t>
  </si>
  <si>
    <t>ZK101.K384</t>
  </si>
  <si>
    <t>ZK101.K385</t>
  </si>
  <si>
    <t>ZK101.K386</t>
  </si>
  <si>
    <t>ZK101.K387</t>
  </si>
  <si>
    <t>ZK101.K388</t>
  </si>
  <si>
    <t>ZK101.K389</t>
  </si>
  <si>
    <t>ZK101.K390</t>
  </si>
  <si>
    <t>ZK101.K391</t>
  </si>
  <si>
    <t>ZK101.K392</t>
  </si>
  <si>
    <t>ZK101.K393</t>
  </si>
  <si>
    <t>ZK101.K394</t>
  </si>
  <si>
    <t>ZK101.K395</t>
  </si>
  <si>
    <t>ZK101.K396</t>
  </si>
  <si>
    <t>ZK101.K397</t>
  </si>
  <si>
    <t>ZK101.K398</t>
  </si>
  <si>
    <t>ZK101.K399</t>
  </si>
  <si>
    <t>ZK102.K100</t>
  </si>
  <si>
    <t>ZK102.K101</t>
  </si>
  <si>
    <t>ZK102.K102</t>
  </si>
  <si>
    <t>ZK102.K103</t>
  </si>
  <si>
    <t>ZK102.K104</t>
  </si>
  <si>
    <t>ZK102.K105</t>
  </si>
  <si>
    <t>ZK102.K106</t>
  </si>
  <si>
    <t>ZK102.K107</t>
  </si>
  <si>
    <t>ZK102.K108</t>
  </si>
  <si>
    <t>ZK102.K109</t>
  </si>
  <si>
    <t>ZK102.K110</t>
  </si>
  <si>
    <t>ZK102.K111</t>
  </si>
  <si>
    <t>ZK102.K112</t>
  </si>
  <si>
    <t>ZK102.K113</t>
  </si>
  <si>
    <t>ZK102.K114</t>
  </si>
  <si>
    <t>ZK102.K115</t>
  </si>
  <si>
    <t>ZK102.K116</t>
  </si>
  <si>
    <t>ZK102.K117</t>
  </si>
  <si>
    <t>ZK102.K118</t>
  </si>
  <si>
    <t>ZK102.K119</t>
  </si>
  <si>
    <t>ZK102.K120</t>
  </si>
  <si>
    <t>ZK102.K121</t>
  </si>
  <si>
    <t>ZK102.K122</t>
  </si>
  <si>
    <t>ZK102.K123</t>
  </si>
  <si>
    <t>ZK102.K124</t>
  </si>
  <si>
    <t>ZK102.K125</t>
  </si>
  <si>
    <t>ZK102.K126</t>
  </si>
  <si>
    <t>ZK102.K127</t>
  </si>
  <si>
    <t>ZK102.K128</t>
  </si>
  <si>
    <t>ZK102.K129</t>
  </si>
  <si>
    <t>ZK102.K130</t>
  </si>
  <si>
    <t>ZK102.K131</t>
  </si>
  <si>
    <t>ZK102.K132</t>
  </si>
  <si>
    <t>ZK102.K133</t>
  </si>
  <si>
    <t>ZK102.K134</t>
  </si>
  <si>
    <t>ZK102.K135</t>
  </si>
  <si>
    <t>ZK102.K136</t>
  </si>
  <si>
    <t>ZK102.K137</t>
  </si>
  <si>
    <t>ZK102.K138</t>
  </si>
  <si>
    <t>ZK102.K139</t>
  </si>
  <si>
    <t>ZK102.K140</t>
  </si>
  <si>
    <t>ZK102.K141</t>
  </si>
  <si>
    <t>ZK102.K142</t>
  </si>
  <si>
    <t>ZK102.K143</t>
  </si>
  <si>
    <t>ZK102.K144</t>
  </si>
  <si>
    <t>ZK102.K145</t>
  </si>
  <si>
    <t>ZK102.K146</t>
  </si>
  <si>
    <t>ZK102.K147</t>
  </si>
  <si>
    <t>ZK102.K148</t>
  </si>
  <si>
    <t>ZK102.K149</t>
  </si>
  <si>
    <t>ZK102.K150</t>
  </si>
  <si>
    <t>ZK102.K151</t>
  </si>
  <si>
    <t>ZK102.K152</t>
  </si>
  <si>
    <t>ZK102.K153</t>
  </si>
  <si>
    <t>ZK102.K154</t>
  </si>
  <si>
    <t>ZK102.K155</t>
  </si>
  <si>
    <t>ZK102.K156</t>
  </si>
  <si>
    <t>ZK102.K157</t>
  </si>
  <si>
    <t>ZK102.K158</t>
  </si>
  <si>
    <t>ZK102.K159</t>
  </si>
  <si>
    <t>ZK102.K160</t>
  </si>
  <si>
    <t>ZK102.K161</t>
  </si>
  <si>
    <t>ZK102.K162</t>
  </si>
  <si>
    <t>ZK102.K163</t>
  </si>
  <si>
    <t>ZK102.K164</t>
  </si>
  <si>
    <t>ZK102.K165</t>
  </si>
  <si>
    <t>ZK102.K166</t>
  </si>
  <si>
    <t>ZK102.K167</t>
  </si>
  <si>
    <t>ZK102.K168</t>
  </si>
  <si>
    <t>ZK102.K169</t>
  </si>
  <si>
    <t>ZK102.K170</t>
  </si>
  <si>
    <t>ZK102.K171</t>
  </si>
  <si>
    <t>ZK102.K172</t>
  </si>
  <si>
    <t>ZK102.K173</t>
  </si>
  <si>
    <t>ZK102.K174</t>
  </si>
  <si>
    <t>ZK102.K175</t>
  </si>
  <si>
    <t>ZK102.K176</t>
  </si>
  <si>
    <t>ZK102.K177</t>
  </si>
  <si>
    <t>ZK102.K178</t>
  </si>
  <si>
    <t>ZK102.K179</t>
  </si>
  <si>
    <t>ZK102.K180</t>
  </si>
  <si>
    <t>ZK102.K181</t>
  </si>
  <si>
    <t>ZK102.K182</t>
  </si>
  <si>
    <t>ZK102.K183</t>
  </si>
  <si>
    <t>ZK102.K184</t>
  </si>
  <si>
    <t>ZK102.K185</t>
  </si>
  <si>
    <t>ZK102.K186</t>
  </si>
  <si>
    <t>ZK102.K187</t>
  </si>
  <si>
    <t>ZK102.K188</t>
  </si>
  <si>
    <t>ZK102.K189</t>
  </si>
  <si>
    <t>ZK102.K190</t>
  </si>
  <si>
    <t>ZK102.K191</t>
  </si>
  <si>
    <t>ZK102.K192</t>
  </si>
  <si>
    <t>ZK102.K193</t>
  </si>
  <si>
    <t>ZK102.K194</t>
  </si>
  <si>
    <t>ZK102.K195</t>
  </si>
  <si>
    <t>ZK102.K196</t>
  </si>
  <si>
    <t>ZK102.K197</t>
  </si>
  <si>
    <t>ZK102.K198</t>
  </si>
  <si>
    <t>ZK102.K199</t>
  </si>
  <si>
    <t>ZK102.K200</t>
  </si>
  <si>
    <t>ZK102.K201</t>
  </si>
  <si>
    <t>ZK102.K202</t>
  </si>
  <si>
    <t>ZK102.K203</t>
  </si>
  <si>
    <t>ZK102.K204</t>
  </si>
  <si>
    <t>ZK102.K205</t>
  </si>
  <si>
    <t>ZK102.K206</t>
  </si>
  <si>
    <t>ZK102.K207</t>
  </si>
  <si>
    <t>ZK102.K208</t>
  </si>
  <si>
    <t>ZK102.K209</t>
  </si>
  <si>
    <t>ZK102.K210</t>
  </si>
  <si>
    <t>ZK102.K211</t>
  </si>
  <si>
    <t>ZK102.K212</t>
  </si>
  <si>
    <t>ZK102.K213</t>
  </si>
  <si>
    <t>ZK102.K214</t>
  </si>
  <si>
    <t>ZK102.K215</t>
  </si>
  <si>
    <t>ZK102.K216</t>
  </si>
  <si>
    <t>ZK102.K217</t>
  </si>
  <si>
    <t>ZK102.K218</t>
  </si>
  <si>
    <t>ZK102.K219</t>
  </si>
  <si>
    <t>ZK102.K220</t>
  </si>
  <si>
    <t>ZK102.K221</t>
  </si>
  <si>
    <t>ZK102.K222</t>
  </si>
  <si>
    <t>ZK102.K223</t>
  </si>
  <si>
    <t>ZK102.K224</t>
  </si>
  <si>
    <t>ZK102.K225</t>
  </si>
  <si>
    <t>ZK102.K226</t>
  </si>
  <si>
    <t>ZK102.K227</t>
  </si>
  <si>
    <t>ZK102.K228</t>
  </si>
  <si>
    <t>ZK102.K229</t>
  </si>
  <si>
    <t>ZK102.K230</t>
  </si>
  <si>
    <t>ZK102.K231</t>
  </si>
  <si>
    <t>ZK102.K232</t>
  </si>
  <si>
    <t>ZK102.K233</t>
  </si>
  <si>
    <t>ZK102.K234</t>
  </si>
  <si>
    <t>ZK102.K235</t>
  </si>
  <si>
    <t>ZK102.K236</t>
  </si>
  <si>
    <t>ZK102.K237</t>
  </si>
  <si>
    <t>ZK102.K238</t>
  </si>
  <si>
    <t>ZK102.K239</t>
  </si>
  <si>
    <t>ZK102.K240</t>
  </si>
  <si>
    <t>ZK102.K241</t>
  </si>
  <si>
    <t>ZK102.K242</t>
  </si>
  <si>
    <t>ZK102.K243</t>
  </si>
  <si>
    <t>ZK102.K244</t>
  </si>
  <si>
    <t>ZK102.K245</t>
  </si>
  <si>
    <t>ZK102.K246</t>
  </si>
  <si>
    <t>ZK102.K247</t>
  </si>
  <si>
    <t>ZK102.K248</t>
  </si>
  <si>
    <t>ZK102.K249</t>
  </si>
  <si>
    <t>ZK102.K250</t>
  </si>
  <si>
    <t>ZK102.K251</t>
  </si>
  <si>
    <t>ZK102.K252</t>
  </si>
  <si>
    <t>ZK102.K253</t>
  </si>
  <si>
    <t>ZK102.K254</t>
  </si>
  <si>
    <t>ZK102.K255</t>
  </si>
  <si>
    <t>ZK102.K256</t>
  </si>
  <si>
    <t>ZK102.K257</t>
  </si>
  <si>
    <t>ZK102.K258</t>
  </si>
  <si>
    <t>ZK102.K259</t>
  </si>
  <si>
    <t>ZK102.K260</t>
  </si>
  <si>
    <t>ZK102.K261</t>
  </si>
  <si>
    <t>ZK102.K262</t>
  </si>
  <si>
    <t>ZK102.K263</t>
  </si>
  <si>
    <t>ZK102.K264</t>
  </si>
  <si>
    <t>ZK102.K265</t>
  </si>
  <si>
    <t>ZK102.K266</t>
  </si>
  <si>
    <t>ZK102.K267</t>
  </si>
  <si>
    <t>ZK102.K268</t>
  </si>
  <si>
    <t>ZK102.K269</t>
  </si>
  <si>
    <t>ZK102.K270</t>
  </si>
  <si>
    <t>ZK102.K271</t>
  </si>
  <si>
    <t>ZK102.K272</t>
  </si>
  <si>
    <t>ZK102.K273</t>
  </si>
  <si>
    <t>ZK102.K274</t>
  </si>
  <si>
    <t>ZK102.K275</t>
  </si>
  <si>
    <t>ZK102.K276</t>
  </si>
  <si>
    <t>ZK102.K277</t>
  </si>
  <si>
    <t>ZK102.K278</t>
  </si>
  <si>
    <t>ZK102.K279</t>
  </si>
  <si>
    <t>ZK102.K280</t>
  </si>
  <si>
    <t>ZK102.K281</t>
  </si>
  <si>
    <t>ZK102.K282</t>
  </si>
  <si>
    <t>ZK102.K283</t>
  </si>
  <si>
    <t>ZK102.K284</t>
  </si>
  <si>
    <t>ZK102.K285</t>
  </si>
  <si>
    <t>ZK102.K286</t>
  </si>
  <si>
    <t>ZK102.K287</t>
  </si>
  <si>
    <t>ZK102.K288</t>
  </si>
  <si>
    <t>ZK102.K289</t>
  </si>
  <si>
    <t>ZK102.K290</t>
  </si>
  <si>
    <t>ZK102.K291</t>
  </si>
  <si>
    <t>ZK102.K292</t>
  </si>
  <si>
    <t>ZK102.K293</t>
  </si>
  <si>
    <t>ZK102.K294</t>
  </si>
  <si>
    <t>ZK102.K295</t>
  </si>
  <si>
    <t>ZK102.K296</t>
  </si>
  <si>
    <t>ZK102.K297</t>
  </si>
  <si>
    <t>ZK102.K298</t>
  </si>
  <si>
    <t>ZK102.K299</t>
  </si>
  <si>
    <t>ZK102.K300</t>
  </si>
  <si>
    <t>ZK102.K301</t>
  </si>
  <si>
    <t>ZK102.K302</t>
  </si>
  <si>
    <t>ZK102.K303</t>
  </si>
  <si>
    <t>ZK102.K304</t>
  </si>
  <si>
    <t>ZK102.K305</t>
  </si>
  <si>
    <t>ZK102.K306</t>
  </si>
  <si>
    <t>ZK102.K307</t>
  </si>
  <si>
    <t>ZK102.K308</t>
  </si>
  <si>
    <t>ZK102.K309</t>
  </si>
  <si>
    <t>ZK102.K310</t>
  </si>
  <si>
    <t>ZK102.K311</t>
  </si>
  <si>
    <t>ZK102.K312</t>
  </si>
  <si>
    <t>ZK102.K313</t>
  </si>
  <si>
    <t>ZK102.K314</t>
  </si>
  <si>
    <t>ZK102.K315</t>
  </si>
  <si>
    <t>ZK102.K316</t>
  </si>
  <si>
    <t>ZK102.K317</t>
  </si>
  <si>
    <t>ZK102.K318</t>
  </si>
  <si>
    <t>ZK102.K319</t>
  </si>
  <si>
    <t>ZK102.K320</t>
  </si>
  <si>
    <t>ZK102.K321</t>
  </si>
  <si>
    <t>ZK102.K322</t>
  </si>
  <si>
    <t>ZK102.K323</t>
  </si>
  <si>
    <t>ZK102.K324</t>
  </si>
  <si>
    <t>ZK102.K325</t>
  </si>
  <si>
    <t>ZK102.K326</t>
  </si>
  <si>
    <t>ZK102.K327</t>
  </si>
  <si>
    <t>ZK102.K328</t>
  </si>
  <si>
    <t>ZK102.K329</t>
  </si>
  <si>
    <t>ZK102.K330</t>
  </si>
  <si>
    <t>ZK102.K331</t>
  </si>
  <si>
    <t>ZK102.K332</t>
  </si>
  <si>
    <t>ZK102.K333</t>
  </si>
  <si>
    <t>ZK102.K334</t>
  </si>
  <si>
    <t>ZK102.K335</t>
  </si>
  <si>
    <t>ZK102.K336</t>
  </si>
  <si>
    <t>ZK102.K337</t>
  </si>
  <si>
    <t>ZK102.K338</t>
  </si>
  <si>
    <t>ZK102.K339</t>
  </si>
  <si>
    <t>ZK102.K340</t>
  </si>
  <si>
    <t>ZK102.K341</t>
  </si>
  <si>
    <t>ZK102.K342</t>
  </si>
  <si>
    <t>ZK102.K343</t>
  </si>
  <si>
    <t>ZK102.K344</t>
  </si>
  <si>
    <t>ZK102.K345</t>
  </si>
  <si>
    <t>ZK102.K346</t>
  </si>
  <si>
    <t>ZK102.K347</t>
  </si>
  <si>
    <t>ZK102.K348</t>
  </si>
  <si>
    <t>ZK102.K349</t>
  </si>
  <si>
    <t>ZK102.K350</t>
  </si>
  <si>
    <t>ZK102.K351</t>
  </si>
  <si>
    <t>ZK102.K352</t>
  </si>
  <si>
    <t>ZK102.K353</t>
  </si>
  <si>
    <t>ZK102.K354</t>
  </si>
  <si>
    <t>ZK102.K355</t>
  </si>
  <si>
    <t>ZK102.K356</t>
  </si>
  <si>
    <t>ZK102.K357</t>
  </si>
  <si>
    <t>ZK102.K358</t>
  </si>
  <si>
    <t>ZK102.K359</t>
  </si>
  <si>
    <t>ZK102.K360</t>
  </si>
  <si>
    <t>ZK102.K361</t>
  </si>
  <si>
    <t>ZK102.K362</t>
  </si>
  <si>
    <t>ZK102.K363</t>
  </si>
  <si>
    <t>ZK102.K364</t>
  </si>
  <si>
    <t>ZK102.K365</t>
  </si>
  <si>
    <t>ZK102.K366</t>
  </si>
  <si>
    <t>ZK102.K367</t>
  </si>
  <si>
    <t>ZK102.K368</t>
  </si>
  <si>
    <t>ZK102.K369</t>
  </si>
  <si>
    <t>ZK102.K370</t>
  </si>
  <si>
    <t>ZK102.K371</t>
  </si>
  <si>
    <t>ZK102.K372</t>
  </si>
  <si>
    <t>ZK102.K373</t>
  </si>
  <si>
    <t>ZK102.K374</t>
  </si>
  <si>
    <t>ZK102.K375</t>
  </si>
  <si>
    <t>ZK102.K376</t>
  </si>
  <si>
    <t>ZK102.K377</t>
  </si>
  <si>
    <t>ZK102.K378</t>
  </si>
  <si>
    <t>ZK102.K379</t>
  </si>
  <si>
    <t>ZK102.K380</t>
  </si>
  <si>
    <t>ZK102.K381</t>
  </si>
  <si>
    <t>ZK102.K382</t>
  </si>
  <si>
    <t>ZK102.K383</t>
  </si>
  <si>
    <t>ZK102.K384</t>
  </si>
  <si>
    <t>ZK102.K385</t>
  </si>
  <si>
    <t>ZK102.K386</t>
  </si>
  <si>
    <t>ZK102.K387</t>
  </si>
  <si>
    <t>ZK102.K388</t>
  </si>
  <si>
    <t>ZK102.K389</t>
  </si>
  <si>
    <t>ZK102.K390</t>
  </si>
  <si>
    <t>ZK102.K391</t>
  </si>
  <si>
    <t>ZK102.K392</t>
  </si>
  <si>
    <t>ZK102.K393</t>
  </si>
  <si>
    <t>ZK102.K394</t>
  </si>
  <si>
    <t>ZK102.K395</t>
  </si>
  <si>
    <t>ZK102.K396</t>
  </si>
  <si>
    <t>ZK102.K397</t>
  </si>
  <si>
    <t>ZK102.K398</t>
  </si>
  <si>
    <t>ZK102.K399</t>
  </si>
  <si>
    <t>ZK103.K100</t>
  </si>
  <si>
    <t>ZK103.K101</t>
  </si>
  <si>
    <t>ZK103.K102</t>
  </si>
  <si>
    <t>ZK103.K103</t>
  </si>
  <si>
    <t>ZK103.K104</t>
  </si>
  <si>
    <t>ZK103.K105</t>
  </si>
  <si>
    <t>ZK103.K106</t>
  </si>
  <si>
    <t>ZK103.K107</t>
  </si>
  <si>
    <t>ZK103.K108</t>
  </si>
  <si>
    <t>ZK103.K109</t>
  </si>
  <si>
    <t>ZK103.K110</t>
  </si>
  <si>
    <t>ZK103.K111</t>
  </si>
  <si>
    <t>ZK103.K112</t>
  </si>
  <si>
    <t>ZK103.K113</t>
  </si>
  <si>
    <t>ZK103.K114</t>
  </si>
  <si>
    <t>ZK103.K115</t>
  </si>
  <si>
    <t>ZK103.K116</t>
  </si>
  <si>
    <t>ZK103.K117</t>
  </si>
  <si>
    <t>ZK103.K118</t>
  </si>
  <si>
    <t>ZK103.K119</t>
  </si>
  <si>
    <t>ZK103.K120</t>
  </si>
  <si>
    <t>ZK103.K121</t>
  </si>
  <si>
    <t>ZK103.K122</t>
  </si>
  <si>
    <t>ZK103.K123</t>
  </si>
  <si>
    <t>ZK103.K124</t>
  </si>
  <si>
    <t>ZK103.K125</t>
  </si>
  <si>
    <t>ZK103.K126</t>
  </si>
  <si>
    <t>ZK103.K127</t>
  </si>
  <si>
    <t>ZK103.K128</t>
  </si>
  <si>
    <t>ZK103.K129</t>
  </si>
  <si>
    <t>ZK103.K130</t>
  </si>
  <si>
    <t>ZK103.K131</t>
  </si>
  <si>
    <t>ZK103.K132</t>
  </si>
  <si>
    <t>ZK103.K133</t>
  </si>
  <si>
    <t>ZK103.K134</t>
  </si>
  <si>
    <t>ZK103.K135</t>
  </si>
  <si>
    <t>ZK103.K136</t>
  </si>
  <si>
    <t>ZK103.K137</t>
  </si>
  <si>
    <t>ZK103.K138</t>
  </si>
  <si>
    <t>ZK103.K139</t>
  </si>
  <si>
    <t>ZK103.K140</t>
  </si>
  <si>
    <t>ZK103.K141</t>
  </si>
  <si>
    <t>ZK103.K142</t>
  </si>
  <si>
    <t>ZK103.K143</t>
  </si>
  <si>
    <t>ZK103.K144</t>
  </si>
  <si>
    <t>ZK103.K145</t>
  </si>
  <si>
    <t>ZK103.K146</t>
  </si>
  <si>
    <t>ZK103.K147</t>
  </si>
  <si>
    <t>ZK103.K148</t>
  </si>
  <si>
    <t>ZK103.K149</t>
  </si>
  <si>
    <t>ZK103.K150</t>
  </si>
  <si>
    <t>ZK103.K151</t>
  </si>
  <si>
    <t>ZK103.K152</t>
  </si>
  <si>
    <t>ZK103.K153</t>
  </si>
  <si>
    <t>ZK103.K154</t>
  </si>
  <si>
    <t>ZK103.K155</t>
  </si>
  <si>
    <t>ZK103.K156</t>
  </si>
  <si>
    <t>ZK103.K157</t>
  </si>
  <si>
    <t>ZK103.K158</t>
  </si>
  <si>
    <t>ZK103.K159</t>
  </si>
  <si>
    <t>ZK103.K160</t>
  </si>
  <si>
    <t>ZK103.K161</t>
  </si>
  <si>
    <t>ZK103.K162</t>
  </si>
  <si>
    <t>ZK103.K163</t>
  </si>
  <si>
    <t>ZK103.K164</t>
  </si>
  <si>
    <t>ZK103.K165</t>
  </si>
  <si>
    <t>ZK103.K166</t>
  </si>
  <si>
    <t>ZK103.K167</t>
  </si>
  <si>
    <t>ZK103.K168</t>
  </si>
  <si>
    <t>ZK103.K169</t>
  </si>
  <si>
    <t>ZK103.K170</t>
  </si>
  <si>
    <t>ZK103.K171</t>
  </si>
  <si>
    <t>ZK103.K172</t>
  </si>
  <si>
    <t>ZK103.K173</t>
  </si>
  <si>
    <t>ZK103.K174</t>
  </si>
  <si>
    <t>ZK103.K175</t>
  </si>
  <si>
    <t>ZK103.K176</t>
  </si>
  <si>
    <t>ZK103.K177</t>
  </si>
  <si>
    <t>ZK103.K178</t>
  </si>
  <si>
    <t>ZK103.K179</t>
  </si>
  <si>
    <t>ZK103.K180</t>
  </si>
  <si>
    <t>ZK103.K181</t>
  </si>
  <si>
    <t>ZK103.K182</t>
  </si>
  <si>
    <t>ZK103.K183</t>
  </si>
  <si>
    <t>ZK103.K184</t>
  </si>
  <si>
    <t>ZK103.K185</t>
  </si>
  <si>
    <t>ZK103.K186</t>
  </si>
  <si>
    <t>ZK103.K187</t>
  </si>
  <si>
    <t>ZK103.K188</t>
  </si>
  <si>
    <t>ZK103.K189</t>
  </si>
  <si>
    <t>ZK103.K190</t>
  </si>
  <si>
    <t>ZK103.K191</t>
  </si>
  <si>
    <t>ZK103.K192</t>
  </si>
  <si>
    <t>ZK103.K193</t>
  </si>
  <si>
    <t>ZK103.K194</t>
  </si>
  <si>
    <t>ZK103.K195</t>
  </si>
  <si>
    <t>ZK103.K196</t>
  </si>
  <si>
    <t>ZK103.K197</t>
  </si>
  <si>
    <t>ZK103.K198</t>
  </si>
  <si>
    <t>ZK103.K199</t>
  </si>
  <si>
    <t>ZK103.K200</t>
  </si>
  <si>
    <t>ZK103.K201</t>
  </si>
  <si>
    <t>ZK103.K202</t>
  </si>
  <si>
    <t>ZK103.K203</t>
  </si>
  <si>
    <t>ZK103.K204</t>
  </si>
  <si>
    <t>ZK103.K205</t>
  </si>
  <si>
    <t>ZK103.K206</t>
  </si>
  <si>
    <t>ZK103.K207</t>
  </si>
  <si>
    <t>ZK103.K208</t>
  </si>
  <si>
    <t>ZK103.K209</t>
  </si>
  <si>
    <t>ZK103.K210</t>
  </si>
  <si>
    <t>ZK103.K211</t>
  </si>
  <si>
    <t>ZK103.K212</t>
  </si>
  <si>
    <t>ZK103.K213</t>
  </si>
  <si>
    <t>ZK103.K214</t>
  </si>
  <si>
    <t>ZK103.K215</t>
  </si>
  <si>
    <t>ZK103.K216</t>
  </si>
  <si>
    <t>ZK103.K217</t>
  </si>
  <si>
    <t>ZK103.K218</t>
  </si>
  <si>
    <t>ZK103.K219</t>
  </si>
  <si>
    <t>ZK103.K220</t>
  </si>
  <si>
    <t>ZK103.K221</t>
  </si>
  <si>
    <t>ZK103.K222</t>
  </si>
  <si>
    <t>ZK103.K223</t>
  </si>
  <si>
    <t>ZK103.K224</t>
  </si>
  <si>
    <t>ZK103.K225</t>
  </si>
  <si>
    <t>ZK103.K226</t>
  </si>
  <si>
    <t>ZK103.K227</t>
  </si>
  <si>
    <t>ZK103.K228</t>
  </si>
  <si>
    <t>ZK103.K229</t>
  </si>
  <si>
    <t>ZK103.K230</t>
  </si>
  <si>
    <t>ZK103.K231</t>
  </si>
  <si>
    <t>ZK103.K232</t>
  </si>
  <si>
    <t>ZK103.K233</t>
  </si>
  <si>
    <t>ZK103.K234</t>
  </si>
  <si>
    <t>ZK103.K235</t>
  </si>
  <si>
    <t>ZK103.K236</t>
  </si>
  <si>
    <t>ZK103.K237</t>
  </si>
  <si>
    <t>ZK103.K238</t>
  </si>
  <si>
    <t>ZK103.K239</t>
  </si>
  <si>
    <t>ZK103.K240</t>
  </si>
  <si>
    <t>ZK103.K241</t>
  </si>
  <si>
    <t>ZK103.K242</t>
  </si>
  <si>
    <t>ZK103.K243</t>
  </si>
  <si>
    <t>ZK103.K244</t>
  </si>
  <si>
    <t>ZK103.K245</t>
  </si>
  <si>
    <t>ZK103.K246</t>
  </si>
  <si>
    <t>ZK103.K247</t>
  </si>
  <si>
    <t>ZK103.K248</t>
  </si>
  <si>
    <t>ZK103.K249</t>
  </si>
  <si>
    <t>ZK103.K250</t>
  </si>
  <si>
    <t>ZK103.K251</t>
  </si>
  <si>
    <t>ZK103.K252</t>
  </si>
  <si>
    <t>ZK103.K253</t>
  </si>
  <si>
    <t>ZK103.K254</t>
  </si>
  <si>
    <t>ZK103.K255</t>
  </si>
  <si>
    <t>ZK103.K256</t>
  </si>
  <si>
    <t>ZK103.K257</t>
  </si>
  <si>
    <t>ZK103.K258</t>
  </si>
  <si>
    <t>ZK103.K259</t>
  </si>
  <si>
    <t>ZK103.K260</t>
  </si>
  <si>
    <t>ZK103.K261</t>
  </si>
  <si>
    <t>ZK103.K262</t>
  </si>
  <si>
    <t>ZK103.K263</t>
  </si>
  <si>
    <t>ZK103.K264</t>
  </si>
  <si>
    <t>ZK103.K265</t>
  </si>
  <si>
    <t>ZK103.K266</t>
  </si>
  <si>
    <t>ZK103.K267</t>
  </si>
  <si>
    <t>ZK103.K268</t>
  </si>
  <si>
    <t>ZK103.K269</t>
  </si>
  <si>
    <t>ZK103.K270</t>
  </si>
  <si>
    <t>ZK103.K271</t>
  </si>
  <si>
    <t>ZK103.K272</t>
  </si>
  <si>
    <t>ZK103.K273</t>
  </si>
  <si>
    <t>ZK103.K274</t>
  </si>
  <si>
    <t>ZK103.K275</t>
  </si>
  <si>
    <t>ZK103.K276</t>
  </si>
  <si>
    <t>ZK103.K277</t>
  </si>
  <si>
    <t>ZK103.K278</t>
  </si>
  <si>
    <t>ZK103.K279</t>
  </si>
  <si>
    <t>ZK103.K280</t>
  </si>
  <si>
    <t>ZK103.K281</t>
  </si>
  <si>
    <t>ZK103.K282</t>
  </si>
  <si>
    <t>ZK103.K283</t>
  </si>
  <si>
    <t>ZK103.K284</t>
  </si>
  <si>
    <t>ZK103.K285</t>
  </si>
  <si>
    <t>ZK103.K286</t>
  </si>
  <si>
    <t>ZK103.K287</t>
  </si>
  <si>
    <t>ZK103.K288</t>
  </si>
  <si>
    <t>ZK103.K289</t>
  </si>
  <si>
    <t>ZK103.K290</t>
  </si>
  <si>
    <t>ZK103.K291</t>
  </si>
  <si>
    <t>ZK103.K292</t>
  </si>
  <si>
    <t>ZK103.K293</t>
  </si>
  <si>
    <t>ZK103.K294</t>
  </si>
  <si>
    <t>ZK103.K295</t>
  </si>
  <si>
    <t>ZK103.K296</t>
  </si>
  <si>
    <t>ZK103.K297</t>
  </si>
  <si>
    <t>ZK103.K298</t>
  </si>
  <si>
    <t>ZK103.K299</t>
  </si>
  <si>
    <t>ZK103.K300</t>
  </si>
  <si>
    <t>ZK103.K301</t>
  </si>
  <si>
    <t>ZK103.K302</t>
  </si>
  <si>
    <t>ZK103.K303</t>
  </si>
  <si>
    <t>ZK103.K304</t>
  </si>
  <si>
    <t>ZK103.K305</t>
  </si>
  <si>
    <t>ZK103.K306</t>
  </si>
  <si>
    <t>ZK103.K307</t>
  </si>
  <si>
    <t>ZK103.K308</t>
  </si>
  <si>
    <t>ZK103.K309</t>
  </si>
  <si>
    <t>ZK103.K310</t>
  </si>
  <si>
    <t>ZK103.K311</t>
  </si>
  <si>
    <t>ZK103.K312</t>
  </si>
  <si>
    <t>ZK103.K313</t>
  </si>
  <si>
    <t>ZK103.K314</t>
  </si>
  <si>
    <t>ZK103.K315</t>
  </si>
  <si>
    <t>ZK103.K316</t>
  </si>
  <si>
    <t>ZK103.K317</t>
  </si>
  <si>
    <t>ZK103.K318</t>
  </si>
  <si>
    <t>ZK103.K319</t>
  </si>
  <si>
    <t>ZK103.K320</t>
  </si>
  <si>
    <t>ZK103.K321</t>
  </si>
  <si>
    <t>ZK103.K322</t>
  </si>
  <si>
    <t>ZK103.K323</t>
  </si>
  <si>
    <t>ZK103.K324</t>
  </si>
  <si>
    <t>ZK103.K325</t>
  </si>
  <si>
    <t>ZK103.K326</t>
  </si>
  <si>
    <t>ZK103.K327</t>
  </si>
  <si>
    <t>ZK103.K328</t>
  </si>
  <si>
    <t>ZK103.K329</t>
  </si>
  <si>
    <t>ZK103.K330</t>
  </si>
  <si>
    <t>ZK103.K331</t>
  </si>
  <si>
    <t>ZK103.K332</t>
  </si>
  <si>
    <t>ZK103.K333</t>
  </si>
  <si>
    <t>ZK103.K334</t>
  </si>
  <si>
    <t>ZK103.K335</t>
  </si>
  <si>
    <t>ZK103.K336</t>
  </si>
  <si>
    <t>ZK103.K337</t>
  </si>
  <si>
    <t>ZK103.K338</t>
  </si>
  <si>
    <t>ZK103.K339</t>
  </si>
  <si>
    <t>ZK103.K340</t>
  </si>
  <si>
    <t>ZK103.K341</t>
  </si>
  <si>
    <t>ZK103.K342</t>
  </si>
  <si>
    <t>ZK103.K343</t>
  </si>
  <si>
    <t>ZK103.K344</t>
  </si>
  <si>
    <t>ZK103.K345</t>
  </si>
  <si>
    <t>ZK103.K346</t>
  </si>
  <si>
    <t>ZK103.K347</t>
  </si>
  <si>
    <t>ZK103.K348</t>
  </si>
  <si>
    <t>ZK103.K349</t>
  </si>
  <si>
    <t>ZK103.K350</t>
  </si>
  <si>
    <t>ZK103.K351</t>
  </si>
  <si>
    <t>ZK103.K352</t>
  </si>
  <si>
    <t>ZK103.K353</t>
  </si>
  <si>
    <t>ZK103.K354</t>
  </si>
  <si>
    <t>ZK103.K355</t>
  </si>
  <si>
    <t>ZK103.K356</t>
  </si>
  <si>
    <t>ZK103.K357</t>
  </si>
  <si>
    <t>ZK103.K358</t>
  </si>
  <si>
    <t>ZK103.K359</t>
  </si>
  <si>
    <t>ZK103.K360</t>
  </si>
  <si>
    <t>ZK103.K361</t>
  </si>
  <si>
    <t>ZK103.K362</t>
  </si>
  <si>
    <t>ZK103.K363</t>
  </si>
  <si>
    <t>ZK103.K364</t>
  </si>
  <si>
    <t>ZK103.K365</t>
  </si>
  <si>
    <t>ZK103.K366</t>
  </si>
  <si>
    <t>ZK103.K367</t>
  </si>
  <si>
    <t>ZK103.K368</t>
  </si>
  <si>
    <t>ZK103.K369</t>
  </si>
  <si>
    <t>ZK103.K370</t>
  </si>
  <si>
    <t>ZK103.K371</t>
  </si>
  <si>
    <t>ZK103.K372</t>
  </si>
  <si>
    <t>ZK103.K373</t>
  </si>
  <si>
    <t>ZK103.K374</t>
  </si>
  <si>
    <t>ZK103.K375</t>
  </si>
  <si>
    <t>ZK103.K376</t>
  </si>
  <si>
    <t>ZK103.K377</t>
  </si>
  <si>
    <t>ZK103.K378</t>
  </si>
  <si>
    <t>ZK103.K379</t>
  </si>
  <si>
    <t>ZK103.K380</t>
  </si>
  <si>
    <t>ZK103.K381</t>
  </si>
  <si>
    <t>ZK103.K382</t>
  </si>
  <si>
    <t>ZK103.K383</t>
  </si>
  <si>
    <t>ZK103.K384</t>
  </si>
  <si>
    <t>ZK103.K385</t>
  </si>
  <si>
    <t>ZK103.K386</t>
  </si>
  <si>
    <t>ZK103.K387</t>
  </si>
  <si>
    <t>ZK103.K388</t>
  </si>
  <si>
    <t>ZK103.K389</t>
  </si>
  <si>
    <t>ZK103.K390</t>
  </si>
  <si>
    <t>ZK103.K391</t>
  </si>
  <si>
    <t>ZK103.K392</t>
  </si>
  <si>
    <t>ZK103.K393</t>
  </si>
  <si>
    <t>ZK103.K394</t>
  </si>
  <si>
    <t>ZK103.K395</t>
  </si>
  <si>
    <t>ZK103.K396</t>
  </si>
  <si>
    <t>ZK103.K397</t>
  </si>
  <si>
    <t>ZK103.K398</t>
  </si>
  <si>
    <t>ZK103.K399</t>
  </si>
  <si>
    <t>ZK104.K100</t>
  </si>
  <si>
    <t>ZK104.K101</t>
  </si>
  <si>
    <t>ZK104.K102</t>
  </si>
  <si>
    <t>ZK104.K103</t>
  </si>
  <si>
    <t>ZK104.K104</t>
  </si>
  <si>
    <t>ZK104.K105</t>
  </si>
  <si>
    <t>ZK104.K106</t>
  </si>
  <si>
    <t>ZK104.K107</t>
  </si>
  <si>
    <t>ZK104.K108</t>
  </si>
  <si>
    <t>ZK104.K109</t>
  </si>
  <si>
    <t>ZK104.K110</t>
  </si>
  <si>
    <t>ZK104.K111</t>
  </si>
  <si>
    <t>ZK104.K112</t>
  </si>
  <si>
    <t>ZK104.K113</t>
  </si>
  <si>
    <t>ZK104.K114</t>
  </si>
  <si>
    <t>ZK104.K115</t>
  </si>
  <si>
    <t>ZK104.K116</t>
  </si>
  <si>
    <t>ZK104.K117</t>
  </si>
  <si>
    <t>ZK104.K118</t>
  </si>
  <si>
    <t>ZK104.K119</t>
  </si>
  <si>
    <t>ZK104.K120</t>
  </si>
  <si>
    <t>ZK104.K121</t>
  </si>
  <si>
    <t>ZK104.K122</t>
  </si>
  <si>
    <t>ZK104.K123</t>
  </si>
  <si>
    <t>ZK104.K124</t>
  </si>
  <si>
    <t>ZK104.K125</t>
  </si>
  <si>
    <t>ZK104.K126</t>
  </si>
  <si>
    <t>ZK104.K127</t>
  </si>
  <si>
    <t>ZK104.K128</t>
  </si>
  <si>
    <t>ZK104.K129</t>
  </si>
  <si>
    <t>ZK104.K130</t>
  </si>
  <si>
    <t>ZK104.K131</t>
  </si>
  <si>
    <t>ZK104.K132</t>
  </si>
  <si>
    <t>ZK104.K133</t>
  </si>
  <si>
    <t>ZK104.K134</t>
  </si>
  <si>
    <t>ZK104.K135</t>
  </si>
  <si>
    <t>ZK104.K136</t>
  </si>
  <si>
    <t>ZK104.K137</t>
  </si>
  <si>
    <t>ZK104.K138</t>
  </si>
  <si>
    <t>ZK104.K139</t>
  </si>
  <si>
    <t>ZK104.K140</t>
  </si>
  <si>
    <t>ZK104.K141</t>
  </si>
  <si>
    <t>ZK104.K142</t>
  </si>
  <si>
    <t>ZK104.K143</t>
  </si>
  <si>
    <t>ZK104.K144</t>
  </si>
  <si>
    <t>ZK104.K145</t>
  </si>
  <si>
    <t>ZK104.K146</t>
  </si>
  <si>
    <t>ZK104.K147</t>
  </si>
  <si>
    <t>ZK104.K148</t>
  </si>
  <si>
    <t>ZK104.K149</t>
  </si>
  <si>
    <t>ZK104.K150</t>
  </si>
  <si>
    <t>ZK104.K151</t>
  </si>
  <si>
    <t>ZK104.K152</t>
  </si>
  <si>
    <t>ZK104.K153</t>
  </si>
  <si>
    <t>ZK104.K154</t>
  </si>
  <si>
    <t>ZK104.K155</t>
  </si>
  <si>
    <t>ZK104.K156</t>
  </si>
  <si>
    <t>ZK104.K157</t>
  </si>
  <si>
    <t>ZK104.K158</t>
  </si>
  <si>
    <t>ZK104.K159</t>
  </si>
  <si>
    <t>ZK104.K160</t>
  </si>
  <si>
    <t>ZK104.K161</t>
  </si>
  <si>
    <t>ZK104.K162</t>
  </si>
  <si>
    <t>ZK104.K163</t>
  </si>
  <si>
    <t>ZK104.K164</t>
  </si>
  <si>
    <t>ZK104.K165</t>
  </si>
  <si>
    <t>ZK104.K166</t>
  </si>
  <si>
    <t>ZK104.K167</t>
  </si>
  <si>
    <t>ZK104.K168</t>
  </si>
  <si>
    <t>ZK104.K169</t>
  </si>
  <si>
    <t>ZK104.K170</t>
  </si>
  <si>
    <t>ZK104.K171</t>
  </si>
  <si>
    <t>ZK104.K172</t>
  </si>
  <si>
    <t>ZK104.K173</t>
  </si>
  <si>
    <t>ZK104.K174</t>
  </si>
  <si>
    <t>ZK104.K175</t>
  </si>
  <si>
    <t>ZK104.K176</t>
  </si>
  <si>
    <t>ZK104.K177</t>
  </si>
  <si>
    <t>ZK104.K178</t>
  </si>
  <si>
    <t>ZK104.K179</t>
  </si>
  <si>
    <t>ZK104.K180</t>
  </si>
  <si>
    <t>ZK104.K181</t>
  </si>
  <si>
    <t>ZK104.K182</t>
  </si>
  <si>
    <t>ZK104.K183</t>
  </si>
  <si>
    <t>ZK104.K184</t>
  </si>
  <si>
    <t>ZK104.K185</t>
  </si>
  <si>
    <t>ZK104.K186</t>
  </si>
  <si>
    <t>ZK104.K187</t>
  </si>
  <si>
    <t>ZK104.K188</t>
  </si>
  <si>
    <t>ZK104.K189</t>
  </si>
  <si>
    <t>ZK104.K190</t>
  </si>
  <si>
    <t>ZK104.K191</t>
  </si>
  <si>
    <t>ZK104.K192</t>
  </si>
  <si>
    <t>ZK104.K193</t>
  </si>
  <si>
    <t>ZK104.K194</t>
  </si>
  <si>
    <t>ZK104.K195</t>
  </si>
  <si>
    <t>ZK104.K196</t>
  </si>
  <si>
    <t>ZK104.K197</t>
  </si>
  <si>
    <t>ZK104.K198</t>
  </si>
  <si>
    <t>ZK104.K199</t>
  </si>
  <si>
    <t>ZK104.K200</t>
  </si>
  <si>
    <t>ZK104.K201</t>
  </si>
  <si>
    <t>ZK104.K202</t>
  </si>
  <si>
    <t>ZK104.K203</t>
  </si>
  <si>
    <t>ZK104.K204</t>
  </si>
  <si>
    <t>ZK104.K205</t>
  </si>
  <si>
    <t>ZK104.K206</t>
  </si>
  <si>
    <t>ZK104.K207</t>
  </si>
  <si>
    <t>ZK104.K208</t>
  </si>
  <si>
    <t>ZK104.K209</t>
  </si>
  <si>
    <t>ZK104.K210</t>
  </si>
  <si>
    <t>ZK104.K211</t>
  </si>
  <si>
    <t>ZK104.K212</t>
  </si>
  <si>
    <t>ZK104.K213</t>
  </si>
  <si>
    <t>ZK104.K214</t>
  </si>
  <si>
    <t>ZK104.K215</t>
  </si>
  <si>
    <t>ZK104.K216</t>
  </si>
  <si>
    <t>ZK104.K217</t>
  </si>
  <si>
    <t>ZK104.K218</t>
  </si>
  <si>
    <t>ZK104.K219</t>
  </si>
  <si>
    <t>ZK104.K220</t>
  </si>
  <si>
    <t>ZK104.K221</t>
  </si>
  <si>
    <t>ZK104.K222</t>
  </si>
  <si>
    <t>ZK104.K223</t>
  </si>
  <si>
    <t>ZK104.K224</t>
  </si>
  <si>
    <t>ZK104.K225</t>
  </si>
  <si>
    <t>ZK104.K226</t>
  </si>
  <si>
    <t>ZK104.K227</t>
  </si>
  <si>
    <t>ZK104.K228</t>
  </si>
  <si>
    <t>ZK104.K229</t>
  </si>
  <si>
    <t>ZK104.K230</t>
  </si>
  <si>
    <t>ZK104.K231</t>
  </si>
  <si>
    <t>ZK104.K232</t>
  </si>
  <si>
    <t>ZK104.K233</t>
  </si>
  <si>
    <t>ZK104.K234</t>
  </si>
  <si>
    <t>ZK104.K235</t>
  </si>
  <si>
    <t>ZK104.K236</t>
  </si>
  <si>
    <t>ZK104.K237</t>
  </si>
  <si>
    <t>ZK104.K238</t>
  </si>
  <si>
    <t>ZK104.K239</t>
  </si>
  <si>
    <t>ZK104.K240</t>
  </si>
  <si>
    <t>ZK104.K241</t>
  </si>
  <si>
    <t>ZK104.K242</t>
  </si>
  <si>
    <t>ZK104.K243</t>
  </si>
  <si>
    <t>ZK104.K244</t>
  </si>
  <si>
    <t>ZK104.K245</t>
  </si>
  <si>
    <t>ZK104.K246</t>
  </si>
  <si>
    <t>ZK104.K247</t>
  </si>
  <si>
    <t>ZK104.K248</t>
  </si>
  <si>
    <t>ZK104.K249</t>
  </si>
  <si>
    <t>ZK104.K250</t>
  </si>
  <si>
    <t>ZK104.K251</t>
  </si>
  <si>
    <t>ZK104.K252</t>
  </si>
  <si>
    <t>ZK104.K253</t>
  </si>
  <si>
    <t>ZK104.K254</t>
  </si>
  <si>
    <t>ZK104.K255</t>
  </si>
  <si>
    <t>ZK104.K256</t>
  </si>
  <si>
    <t>ZK104.K257</t>
  </si>
  <si>
    <t>ZK104.K258</t>
  </si>
  <si>
    <t>ZK104.K259</t>
  </si>
  <si>
    <t>ZK104.K260</t>
  </si>
  <si>
    <t>ZK104.K261</t>
  </si>
  <si>
    <t>ZK104.K262</t>
  </si>
  <si>
    <t>ZK104.K263</t>
  </si>
  <si>
    <t>ZK104.K264</t>
  </si>
  <si>
    <t>ZK104.K265</t>
  </si>
  <si>
    <t>ZK104.K266</t>
  </si>
  <si>
    <t>ZK104.K267</t>
  </si>
  <si>
    <t>ZK104.K268</t>
  </si>
  <si>
    <t>ZK104.K269</t>
  </si>
  <si>
    <t>ZK104.K270</t>
  </si>
  <si>
    <t>ZK104.K271</t>
  </si>
  <si>
    <t>ZK104.K272</t>
  </si>
  <si>
    <t>ZK104.K273</t>
  </si>
  <si>
    <t>ZK104.K274</t>
  </si>
  <si>
    <t>ZK104.K275</t>
  </si>
  <si>
    <t>ZK104.K276</t>
  </si>
  <si>
    <t>ZK104.K277</t>
  </si>
  <si>
    <t>ZK104.K278</t>
  </si>
  <si>
    <t>ZK104.K279</t>
  </si>
  <si>
    <t>ZK104.K280</t>
  </si>
  <si>
    <t>ZK104.K281</t>
  </si>
  <si>
    <t>ZK104.K282</t>
  </si>
  <si>
    <t>ZK104.K283</t>
  </si>
  <si>
    <t>ZK104.K284</t>
  </si>
  <si>
    <t>ZK104.K285</t>
  </si>
  <si>
    <t>ZK104.K286</t>
  </si>
  <si>
    <t>ZK104.K287</t>
  </si>
  <si>
    <t>ZK104.K288</t>
  </si>
  <si>
    <t>ZK104.K289</t>
  </si>
  <si>
    <t>ZK104.K290</t>
  </si>
  <si>
    <t>ZK104.K291</t>
  </si>
  <si>
    <t>ZK104.K292</t>
  </si>
  <si>
    <t>ZK104.K293</t>
  </si>
  <si>
    <t>ZK104.K294</t>
  </si>
  <si>
    <t>ZK104.K295</t>
  </si>
  <si>
    <t>ZK104.K296</t>
  </si>
  <si>
    <t>ZK104.K297</t>
  </si>
  <si>
    <t>ZK104.K298</t>
  </si>
  <si>
    <t>ZK104.K299</t>
  </si>
  <si>
    <t>ZK104.K300</t>
  </si>
  <si>
    <t>ZK104.K301</t>
  </si>
  <si>
    <t>ZK104.K302</t>
  </si>
  <si>
    <t>ZK104.K303</t>
  </si>
  <si>
    <t>ZK104.K304</t>
  </si>
  <si>
    <t>ZK104.K305</t>
  </si>
  <si>
    <t>ZK104.K306</t>
  </si>
  <si>
    <t>ZK104.K307</t>
  </si>
  <si>
    <t>ZK104.K308</t>
  </si>
  <si>
    <t>ZK104.K309</t>
  </si>
  <si>
    <t>ZK104.K310</t>
  </si>
  <si>
    <t>ZK104.K311</t>
  </si>
  <si>
    <t>ZK104.K312</t>
  </si>
  <si>
    <t>ZK104.K313</t>
  </si>
  <si>
    <t>ZK104.K314</t>
  </si>
  <si>
    <t>ZK104.K315</t>
  </si>
  <si>
    <t>ZK104.K316</t>
  </si>
  <si>
    <t>ZK104.K317</t>
  </si>
  <si>
    <t>ZK104.K318</t>
  </si>
  <si>
    <t>ZK104.K319</t>
  </si>
  <si>
    <t>ZK104.K320</t>
  </si>
  <si>
    <t>ZK104.K321</t>
  </si>
  <si>
    <t>ZK104.K322</t>
  </si>
  <si>
    <t>ZK104.K323</t>
  </si>
  <si>
    <t>ZK104.K324</t>
  </si>
  <si>
    <t>ZK104.K325</t>
  </si>
  <si>
    <t>ZK104.K326</t>
  </si>
  <si>
    <t>ZK104.K327</t>
  </si>
  <si>
    <t>ZK104.K328</t>
  </si>
  <si>
    <t>ZK104.K329</t>
  </si>
  <si>
    <t>ZK104.K330</t>
  </si>
  <si>
    <t>ZK104.K331</t>
  </si>
  <si>
    <t>ZK104.K332</t>
  </si>
  <si>
    <t>ZK104.K333</t>
  </si>
  <si>
    <t>ZK104.K334</t>
  </si>
  <si>
    <t>ZK104.K335</t>
  </si>
  <si>
    <t>ZK104.K336</t>
  </si>
  <si>
    <t>ZK104.K337</t>
  </si>
  <si>
    <t>ZK104.K338</t>
  </si>
  <si>
    <t>ZK104.K339</t>
  </si>
  <si>
    <t>ZK104.K340</t>
  </si>
  <si>
    <t>ZK104.K341</t>
  </si>
  <si>
    <t>ZK104.K342</t>
  </si>
  <si>
    <t>ZK104.K343</t>
  </si>
  <si>
    <t>ZK104.K344</t>
  </si>
  <si>
    <t>ZK104.K345</t>
  </si>
  <si>
    <t>ZK104.K346</t>
  </si>
  <si>
    <t>ZK104.K347</t>
  </si>
  <si>
    <t>ZK104.K348</t>
  </si>
  <si>
    <t>ZK104.K349</t>
  </si>
  <si>
    <t>ZK104.K350</t>
  </si>
  <si>
    <t>ZK104.K351</t>
  </si>
  <si>
    <t>ZK104.K352</t>
  </si>
  <si>
    <t>ZK104.K353</t>
  </si>
  <si>
    <t>ZK104.K354</t>
  </si>
  <si>
    <t>ZK104.K355</t>
  </si>
  <si>
    <t>ZK104.K356</t>
  </si>
  <si>
    <t>ZK104.K357</t>
  </si>
  <si>
    <t>ZK104.K358</t>
  </si>
  <si>
    <t>ZK104.K359</t>
  </si>
  <si>
    <t>ZK104.K360</t>
  </si>
  <si>
    <t>ZK104.K361</t>
  </si>
  <si>
    <t>ZK104.K362</t>
  </si>
  <si>
    <t>ZK104.K363</t>
  </si>
  <si>
    <t>ZK104.K364</t>
  </si>
  <si>
    <t>ZK104.K365</t>
  </si>
  <si>
    <t>ZK104.K366</t>
  </si>
  <si>
    <t>ZK104.K367</t>
  </si>
  <si>
    <t>ZK104.K368</t>
  </si>
  <si>
    <t>ZK104.K369</t>
  </si>
  <si>
    <t>ZK104.K370</t>
  </si>
  <si>
    <t>ZK104.K371</t>
  </si>
  <si>
    <t>ZK104.K372</t>
  </si>
  <si>
    <t>ZK104.K373</t>
  </si>
  <si>
    <t>ZK104.K374</t>
  </si>
  <si>
    <t>ZK104.K375</t>
  </si>
  <si>
    <t>ZK104.K376</t>
  </si>
  <si>
    <t>ZK104.K377</t>
  </si>
  <si>
    <t>ZK104.K378</t>
  </si>
  <si>
    <t>ZK104.K379</t>
  </si>
  <si>
    <t>ZK104.K380</t>
  </si>
  <si>
    <t>ZK104.K381</t>
  </si>
  <si>
    <t>ZK104.K382</t>
  </si>
  <si>
    <t>ZK104.K383</t>
  </si>
  <si>
    <t>ZK104.K384</t>
  </si>
  <si>
    <t>ZK104.K385</t>
  </si>
  <si>
    <t>ZK104.K386</t>
  </si>
  <si>
    <t>ZK104.K387</t>
  </si>
  <si>
    <t>ZK104.K388</t>
  </si>
  <si>
    <t>ZK104.K389</t>
  </si>
  <si>
    <t>ZK104.K390</t>
  </si>
  <si>
    <t>ZK104.K391</t>
  </si>
  <si>
    <t>ZK104.K392</t>
  </si>
  <si>
    <t>ZK104.K393</t>
  </si>
  <si>
    <t>ZK104.K394</t>
  </si>
  <si>
    <t>ZK104.K395</t>
  </si>
  <si>
    <t>ZK104.K396</t>
  </si>
  <si>
    <t>ZK104.K397</t>
  </si>
  <si>
    <t>ZK104.K398</t>
  </si>
  <si>
    <t>ZK104.K399</t>
  </si>
  <si>
    <t>ZK105.K100</t>
  </si>
  <si>
    <t>ZK105.K101</t>
  </si>
  <si>
    <t>ZK105.K102</t>
  </si>
  <si>
    <t>ZK105.K103</t>
  </si>
  <si>
    <t>ZK105.K104</t>
  </si>
  <si>
    <t>ZK105.K105</t>
  </si>
  <si>
    <t>ZK105.K106</t>
  </si>
  <si>
    <t>ZK105.K107</t>
  </si>
  <si>
    <t>ZK105.K108</t>
  </si>
  <si>
    <t>ZK105.K109</t>
  </si>
  <si>
    <t>ZK105.K110</t>
  </si>
  <si>
    <t>ZK105.K111</t>
  </si>
  <si>
    <t>ZK105.K112</t>
  </si>
  <si>
    <t>ZK105.K113</t>
  </si>
  <si>
    <t>ZK105.K114</t>
  </si>
  <si>
    <t>ZK105.K115</t>
  </si>
  <si>
    <t>ZK105.K116</t>
  </si>
  <si>
    <t>ZK105.K117</t>
  </si>
  <si>
    <t>ZK105.K118</t>
  </si>
  <si>
    <t>ZK105.K119</t>
  </si>
  <si>
    <t>ZK105.K120</t>
  </si>
  <si>
    <t>ZK105.K121</t>
  </si>
  <si>
    <t>ZK105.K122</t>
  </si>
  <si>
    <t>ZK105.K123</t>
  </si>
  <si>
    <t>ZK105.K124</t>
  </si>
  <si>
    <t>ZK105.K125</t>
  </si>
  <si>
    <t>ZK105.K126</t>
  </si>
  <si>
    <t>ZK105.K127</t>
  </si>
  <si>
    <t>ZK105.K128</t>
  </si>
  <si>
    <t>ZK105.K129</t>
  </si>
  <si>
    <t>ZK105.K130</t>
  </si>
  <si>
    <t>ZK105.K131</t>
  </si>
  <si>
    <t>ZK105.K132</t>
  </si>
  <si>
    <t>ZK105.K133</t>
  </si>
  <si>
    <t>ZK105.K134</t>
  </si>
  <si>
    <t>ZK105.K135</t>
  </si>
  <si>
    <t>ZK105.K136</t>
  </si>
  <si>
    <t>ZK105.K137</t>
  </si>
  <si>
    <t>ZK105.K138</t>
  </si>
  <si>
    <t>ZK105.K139</t>
  </si>
  <si>
    <t>ZK105.K140</t>
  </si>
  <si>
    <t>ZK105.K141</t>
  </si>
  <si>
    <t>ZK105.K142</t>
  </si>
  <si>
    <t>ZK105.K143</t>
  </si>
  <si>
    <t>ZK105.K144</t>
  </si>
  <si>
    <t>ZK105.K145</t>
  </si>
  <si>
    <t>ZK105.K146</t>
  </si>
  <si>
    <t>ZK105.K147</t>
  </si>
  <si>
    <t>ZK105.K148</t>
  </si>
  <si>
    <t>ZK105.K149</t>
  </si>
  <si>
    <t>ZK105.K150</t>
  </si>
  <si>
    <t>ZK105.K151</t>
  </si>
  <si>
    <t>ZK105.K152</t>
  </si>
  <si>
    <t>ZK105.K153</t>
  </si>
  <si>
    <t>ZK105.K154</t>
  </si>
  <si>
    <t>ZK105.K155</t>
  </si>
  <si>
    <t>ZK105.K156</t>
  </si>
  <si>
    <t>ZK105.K157</t>
  </si>
  <si>
    <t>ZK105.K158</t>
  </si>
  <si>
    <t>ZK105.K159</t>
  </si>
  <si>
    <t>ZK105.K160</t>
  </si>
  <si>
    <t>ZK105.K161</t>
  </si>
  <si>
    <t>ZK105.K162</t>
  </si>
  <si>
    <t>ZK105.K163</t>
  </si>
  <si>
    <t>ZK105.K164</t>
  </si>
  <si>
    <t>ZK105.K165</t>
  </si>
  <si>
    <t>ZK105.K166</t>
  </si>
  <si>
    <t>ZK105.K167</t>
  </si>
  <si>
    <t>ZK105.K168</t>
  </si>
  <si>
    <t>ZK105.K169</t>
  </si>
  <si>
    <t>ZK105.K170</t>
  </si>
  <si>
    <t>ZK105.K171</t>
  </si>
  <si>
    <t>ZK105.K172</t>
  </si>
  <si>
    <t>ZK105.K173</t>
  </si>
  <si>
    <t>ZK105.K174</t>
  </si>
  <si>
    <t>ZK105.K175</t>
  </si>
  <si>
    <t>ZK105.K176</t>
  </si>
  <si>
    <t>ZK105.K177</t>
  </si>
  <si>
    <t>ZK105.K178</t>
  </si>
  <si>
    <t>ZK105.K179</t>
  </si>
  <si>
    <t>ZK105.K180</t>
  </si>
  <si>
    <t>ZK105.K181</t>
  </si>
  <si>
    <t>ZK105.K182</t>
  </si>
  <si>
    <t>ZK105.K183</t>
  </si>
  <si>
    <t>ZK105.K184</t>
  </si>
  <si>
    <t>ZK105.K185</t>
  </si>
  <si>
    <t>ZK105.K186</t>
  </si>
  <si>
    <t>ZK105.K187</t>
  </si>
  <si>
    <t>ZK105.K188</t>
  </si>
  <si>
    <t>ZK105.K189</t>
  </si>
  <si>
    <t>ZK105.K190</t>
  </si>
  <si>
    <t>ZK105.K191</t>
  </si>
  <si>
    <t>ZK105.K192</t>
  </si>
  <si>
    <t>ZK105.K193</t>
  </si>
  <si>
    <t>ZK105.K194</t>
  </si>
  <si>
    <t>ZK105.K195</t>
  </si>
  <si>
    <t>ZK105.K196</t>
  </si>
  <si>
    <t>ZK105.K197</t>
  </si>
  <si>
    <t>ZK105.K198</t>
  </si>
  <si>
    <t>ZK105.K199</t>
  </si>
  <si>
    <t>ZK105.K200</t>
  </si>
  <si>
    <t>ZK105.K201</t>
  </si>
  <si>
    <t>ZK105.K202</t>
  </si>
  <si>
    <t>ZK105.K203</t>
  </si>
  <si>
    <t>ZK105.K204</t>
  </si>
  <si>
    <t>ZK105.K205</t>
  </si>
  <si>
    <t>ZK105.K206</t>
  </si>
  <si>
    <t>ZK105.K207</t>
  </si>
  <si>
    <t>ZK105.K208</t>
  </si>
  <si>
    <t>ZK105.K209</t>
  </si>
  <si>
    <t>ZK105.K210</t>
  </si>
  <si>
    <t>ZK105.K211</t>
  </si>
  <si>
    <t>ZK105.K212</t>
  </si>
  <si>
    <t>ZK105.K213</t>
  </si>
  <si>
    <t>ZK105.K214</t>
  </si>
  <si>
    <t>ZK105.K215</t>
  </si>
  <si>
    <t>ZK105.K216</t>
  </si>
  <si>
    <t>ZK105.K217</t>
  </si>
  <si>
    <t>ZK105.K218</t>
  </si>
  <si>
    <t>ZK105.K219</t>
  </si>
  <si>
    <t>ZK105.K220</t>
  </si>
  <si>
    <t>ZK105.K221</t>
  </si>
  <si>
    <t>ZK105.K222</t>
  </si>
  <si>
    <t>ZK105.K223</t>
  </si>
  <si>
    <t>ZK105.K224</t>
  </si>
  <si>
    <t>ZK105.K225</t>
  </si>
  <si>
    <t>ZK105.K226</t>
  </si>
  <si>
    <t>ZK105.K227</t>
  </si>
  <si>
    <t>ZK105.K228</t>
  </si>
  <si>
    <t>ZK105.K229</t>
  </si>
  <si>
    <t>ZK105.K230</t>
  </si>
  <si>
    <t>ZK105.K231</t>
  </si>
  <si>
    <t>ZK105.K232</t>
  </si>
  <si>
    <t>ZK105.K233</t>
  </si>
  <si>
    <t>ZK105.K234</t>
  </si>
  <si>
    <t>ZK105.K235</t>
  </si>
  <si>
    <t>ZK105.K236</t>
  </si>
  <si>
    <t>ZK105.K237</t>
  </si>
  <si>
    <t>ZK105.K238</t>
  </si>
  <si>
    <t>ZK105.K239</t>
  </si>
  <si>
    <t>ZK105.K240</t>
  </si>
  <si>
    <t>ZK105.K241</t>
  </si>
  <si>
    <t>ZK105.K242</t>
  </si>
  <si>
    <t>ZK105.K243</t>
  </si>
  <si>
    <t>ZK105.K244</t>
  </si>
  <si>
    <t>ZK105.K245</t>
  </si>
  <si>
    <t>ZK105.K246</t>
  </si>
  <si>
    <t>ZK105.K247</t>
  </si>
  <si>
    <t>ZK105.K248</t>
  </si>
  <si>
    <t>ZK105.K249</t>
  </si>
  <si>
    <t>ZK105.K250</t>
  </si>
  <si>
    <t>ZK105.K251</t>
  </si>
  <si>
    <t>ZK105.K252</t>
  </si>
  <si>
    <t>ZK105.K253</t>
  </si>
  <si>
    <t>ZK105.K254</t>
  </si>
  <si>
    <t>ZK105.K255</t>
  </si>
  <si>
    <t>ZK105.K256</t>
  </si>
  <si>
    <t>ZK105.K257</t>
  </si>
  <si>
    <t>ZK105.K258</t>
  </si>
  <si>
    <t>ZK105.K259</t>
  </si>
  <si>
    <t>ZK105.K260</t>
  </si>
  <si>
    <t>ZK105.K261</t>
  </si>
  <si>
    <t>ZK105.K262</t>
  </si>
  <si>
    <t>ZK105.K263</t>
  </si>
  <si>
    <t>ZK105.K264</t>
  </si>
  <si>
    <t>ZK105.K265</t>
  </si>
  <si>
    <t>ZK105.K266</t>
  </si>
  <si>
    <t>ZK105.K267</t>
  </si>
  <si>
    <t>ZK105.K268</t>
  </si>
  <si>
    <t>ZK105.K269</t>
  </si>
  <si>
    <t>ZK105.K270</t>
  </si>
  <si>
    <t>ZK105.K271</t>
  </si>
  <si>
    <t>ZK105.K272</t>
  </si>
  <si>
    <t>ZK105.K273</t>
  </si>
  <si>
    <t>ZK105.K274</t>
  </si>
  <si>
    <t>ZK105.K275</t>
  </si>
  <si>
    <t>ZK105.K276</t>
  </si>
  <si>
    <t>ZK105.K277</t>
  </si>
  <si>
    <t>ZK105.K278</t>
  </si>
  <si>
    <t>ZK105.K279</t>
  </si>
  <si>
    <t>ZK105.K280</t>
  </si>
  <si>
    <t>ZK105.K281</t>
  </si>
  <si>
    <t>ZK105.K282</t>
  </si>
  <si>
    <t>ZK105.K283</t>
  </si>
  <si>
    <t>ZK105.K284</t>
  </si>
  <si>
    <t>ZK105.K285</t>
  </si>
  <si>
    <t>ZK105.K286</t>
  </si>
  <si>
    <t>ZK105.K287</t>
  </si>
  <si>
    <t>ZK105.K288</t>
  </si>
  <si>
    <t>ZK105.K289</t>
  </si>
  <si>
    <t>ZK105.K290</t>
  </si>
  <si>
    <t>ZK105.K291</t>
  </si>
  <si>
    <t>ZK105.K292</t>
  </si>
  <si>
    <t>ZK105.K293</t>
  </si>
  <si>
    <t>ZK105.K294</t>
  </si>
  <si>
    <t>ZK105.K295</t>
  </si>
  <si>
    <t>ZK105.K296</t>
  </si>
  <si>
    <t>ZK105.K297</t>
  </si>
  <si>
    <t>ZK105.K298</t>
  </si>
  <si>
    <t>ZK105.K299</t>
  </si>
  <si>
    <t>ZK105.K300</t>
  </si>
  <si>
    <t>ZK105.K301</t>
  </si>
  <si>
    <t>ZK105.K302</t>
  </si>
  <si>
    <t>ZK105.K303</t>
  </si>
  <si>
    <t>ZK105.K304</t>
  </si>
  <si>
    <t>ZK105.K305</t>
  </si>
  <si>
    <t>ZK105.K306</t>
  </si>
  <si>
    <t>ZK105.K307</t>
  </si>
  <si>
    <t>ZK105.K308</t>
  </si>
  <si>
    <t>ZK105.K309</t>
  </si>
  <si>
    <t>ZK105.K310</t>
  </si>
  <si>
    <t>ZK105.K311</t>
  </si>
  <si>
    <t>ZK105.K312</t>
  </si>
  <si>
    <t>ZK105.K313</t>
  </si>
  <si>
    <t>ZK105.K314</t>
  </si>
  <si>
    <t>ZK105.K315</t>
  </si>
  <si>
    <t>ZK105.K316</t>
  </si>
  <si>
    <t>ZK105.K317</t>
  </si>
  <si>
    <t>ZK105.K318</t>
  </si>
  <si>
    <t>ZK105.K319</t>
  </si>
  <si>
    <t>ZK105.K320</t>
  </si>
  <si>
    <t>ZK105.K321</t>
  </si>
  <si>
    <t>ZK105.K322</t>
  </si>
  <si>
    <t>ZK105.K323</t>
  </si>
  <si>
    <t>ZK105.K324</t>
  </si>
  <si>
    <t>ZK105.K325</t>
  </si>
  <si>
    <t>ZK105.K326</t>
  </si>
  <si>
    <t>ZK105.K327</t>
  </si>
  <si>
    <t>ZK105.K328</t>
  </si>
  <si>
    <t>ZK105.K329</t>
  </si>
  <si>
    <t>ZK105.K330</t>
  </si>
  <si>
    <t>ZK105.K331</t>
  </si>
  <si>
    <t>ZK105.K332</t>
  </si>
  <si>
    <t>ZK105.K333</t>
  </si>
  <si>
    <t>ZK105.K334</t>
  </si>
  <si>
    <t>ZK105.K335</t>
  </si>
  <si>
    <t>ZK105.K336</t>
  </si>
  <si>
    <t>ZK105.K337</t>
  </si>
  <si>
    <t>ZK105.K338</t>
  </si>
  <si>
    <t>ZK105.K339</t>
  </si>
  <si>
    <t>ZK105.K340</t>
  </si>
  <si>
    <t>ZK105.K341</t>
  </si>
  <si>
    <t>ZK105.K342</t>
  </si>
  <si>
    <t>ZK105.K343</t>
  </si>
  <si>
    <t>ZK105.K344</t>
  </si>
  <si>
    <t>ZK105.K345</t>
  </si>
  <si>
    <t>ZK105.K346</t>
  </si>
  <si>
    <t>ZK105.K347</t>
  </si>
  <si>
    <t>ZK105.K348</t>
  </si>
  <si>
    <t>ZK105.K349</t>
  </si>
  <si>
    <t>ZK105.K350</t>
  </si>
  <si>
    <t>ZK105.K351</t>
  </si>
  <si>
    <t>ZK105.K352</t>
  </si>
  <si>
    <t>ZK105.K353</t>
  </si>
  <si>
    <t>ZK105.K354</t>
  </si>
  <si>
    <t>ZK105.K355</t>
  </si>
  <si>
    <t>ZK105.K356</t>
  </si>
  <si>
    <t>ZK105.K357</t>
  </si>
  <si>
    <t>ZK105.K358</t>
  </si>
  <si>
    <t>ZK105.K359</t>
  </si>
  <si>
    <t>ZK105.K360</t>
  </si>
  <si>
    <t>ZK105.K361</t>
  </si>
  <si>
    <t>ZK105.K362</t>
  </si>
  <si>
    <t>ZK105.K363</t>
  </si>
  <si>
    <t>ZK105.K364</t>
  </si>
  <si>
    <t>ZK105.K365</t>
  </si>
  <si>
    <t>ZK105.K366</t>
  </si>
  <si>
    <t>ZK105.K367</t>
  </si>
  <si>
    <t>ZK105.K368</t>
  </si>
  <si>
    <t>ZK105.K369</t>
  </si>
  <si>
    <t>ZK105.K370</t>
  </si>
  <si>
    <t>ZK105.K371</t>
  </si>
  <si>
    <t>ZK105.K372</t>
  </si>
  <si>
    <t>ZK105.K373</t>
  </si>
  <si>
    <t>ZK105.K374</t>
  </si>
  <si>
    <t>ZK105.K375</t>
  </si>
  <si>
    <t>ZK105.K376</t>
  </si>
  <si>
    <t>ZK105.K377</t>
  </si>
  <si>
    <t>ZK105.K378</t>
  </si>
  <si>
    <t>ZK105.K379</t>
  </si>
  <si>
    <t>ZK105.K380</t>
  </si>
  <si>
    <t>ZK105.K381</t>
  </si>
  <si>
    <t>ZK105.K382</t>
  </si>
  <si>
    <t>ZK105.K383</t>
  </si>
  <si>
    <t>ZK105.K384</t>
  </si>
  <si>
    <t>ZK105.K385</t>
  </si>
  <si>
    <t>ZK105.K386</t>
  </si>
  <si>
    <t>ZK105.K387</t>
  </si>
  <si>
    <t>ZK105.K388</t>
  </si>
  <si>
    <t>ZK105.K389</t>
  </si>
  <si>
    <t>ZK105.K390</t>
  </si>
  <si>
    <t>ZK105.K391</t>
  </si>
  <si>
    <t>ZK105.K392</t>
  </si>
  <si>
    <t>ZK105.K393</t>
  </si>
  <si>
    <t>ZK105.K394</t>
  </si>
  <si>
    <t>ZK105.K395</t>
  </si>
  <si>
    <t>ZK105.K396</t>
  </si>
  <si>
    <t>ZK105.K397</t>
  </si>
  <si>
    <t>ZK105.K398</t>
  </si>
  <si>
    <t>ZK105.K399</t>
  </si>
  <si>
    <t>ZK106.K100</t>
  </si>
  <si>
    <t>ZK106.K101</t>
  </si>
  <si>
    <t>ZK106.K102</t>
  </si>
  <si>
    <t>ZK106.K103</t>
  </si>
  <si>
    <t>ZK106.K104</t>
  </si>
  <si>
    <t>ZK106.K105</t>
  </si>
  <si>
    <t>ZK106.K106</t>
  </si>
  <si>
    <t>ZK106.K107</t>
  </si>
  <si>
    <t>ZK106.K108</t>
  </si>
  <si>
    <t>ZK106.K109</t>
  </si>
  <si>
    <t>ZK106.K110</t>
  </si>
  <si>
    <t>ZK106.K111</t>
  </si>
  <si>
    <t>ZK106.K112</t>
  </si>
  <si>
    <t>ZK106.K113</t>
  </si>
  <si>
    <t>ZK106.K114</t>
  </si>
  <si>
    <t>ZK106.K115</t>
  </si>
  <si>
    <t>ZK106.K116</t>
  </si>
  <si>
    <t>ZK106.K117</t>
  </si>
  <si>
    <t>ZK106.K118</t>
  </si>
  <si>
    <t>ZK106.K119</t>
  </si>
  <si>
    <t>ZK106.K120</t>
  </si>
  <si>
    <t>ZK106.K121</t>
  </si>
  <si>
    <t>ZK106.K122</t>
  </si>
  <si>
    <t>ZK106.K123</t>
  </si>
  <si>
    <t>ZK106.K124</t>
  </si>
  <si>
    <t>ZK106.K125</t>
  </si>
  <si>
    <t>ZK106.K126</t>
  </si>
  <si>
    <t>ZK106.K127</t>
  </si>
  <si>
    <t>ZK106.K128</t>
  </si>
  <si>
    <t>ZK106.K129</t>
  </si>
  <si>
    <t>ZK106.K130</t>
  </si>
  <si>
    <t>ZK106.K131</t>
  </si>
  <si>
    <t>ZK106.K132</t>
  </si>
  <si>
    <t>ZK106.K133</t>
  </si>
  <si>
    <t>ZK106.K134</t>
  </si>
  <si>
    <t>ZK106.K135</t>
  </si>
  <si>
    <t>ZK106.K136</t>
  </si>
  <si>
    <t>ZK106.K137</t>
  </si>
  <si>
    <t>ZK106.K138</t>
  </si>
  <si>
    <t>ZK106.K139</t>
  </si>
  <si>
    <t>ZK106.K140</t>
  </si>
  <si>
    <t>ZK106.K141</t>
  </si>
  <si>
    <t>ZK106.K142</t>
  </si>
  <si>
    <t>ZK106.K143</t>
  </si>
  <si>
    <t>ZK106.K144</t>
  </si>
  <si>
    <t>ZK106.K145</t>
  </si>
  <si>
    <t>ZK106.K146</t>
  </si>
  <si>
    <t>ZK106.K147</t>
  </si>
  <si>
    <t>ZK106.K148</t>
  </si>
  <si>
    <t>ZK106.K149</t>
  </si>
  <si>
    <t>ZK106.K150</t>
  </si>
  <si>
    <t>ZK106.K151</t>
  </si>
  <si>
    <t>ZK106.K152</t>
  </si>
  <si>
    <t>ZK106.K153</t>
  </si>
  <si>
    <t>ZK106.K154</t>
  </si>
  <si>
    <t>ZK106.K155</t>
  </si>
  <si>
    <t>ZK106.K156</t>
  </si>
  <si>
    <t>ZK106.K157</t>
  </si>
  <si>
    <t>ZK106.K158</t>
  </si>
  <si>
    <t>ZK106.K159</t>
  </si>
  <si>
    <t>ZK106.K160</t>
  </si>
  <si>
    <t>ZK106.K161</t>
  </si>
  <si>
    <t>ZK106.K162</t>
  </si>
  <si>
    <t>ZK106.K163</t>
  </si>
  <si>
    <t>ZK106.K164</t>
  </si>
  <si>
    <t>ZK106.K165</t>
  </si>
  <si>
    <t>ZK106.K166</t>
  </si>
  <si>
    <t>ZK106.K167</t>
  </si>
  <si>
    <t>ZK106.K168</t>
  </si>
  <si>
    <t>ZK106.K169</t>
  </si>
  <si>
    <t>ZK106.K170</t>
  </si>
  <si>
    <t>ZK106.K171</t>
  </si>
  <si>
    <t>ZK106.K172</t>
  </si>
  <si>
    <t>ZK106.K173</t>
  </si>
  <si>
    <t>ZK106.K174</t>
  </si>
  <si>
    <t>ZK106.K175</t>
  </si>
  <si>
    <t>ZK106.K176</t>
  </si>
  <si>
    <t>ZK106.K177</t>
  </si>
  <si>
    <t>ZK106.K178</t>
  </si>
  <si>
    <t>ZK106.K179</t>
  </si>
  <si>
    <t>ZK106.K180</t>
  </si>
  <si>
    <t>ZK106.K181</t>
  </si>
  <si>
    <t>ZK106.K182</t>
  </si>
  <si>
    <t>ZK106.K183</t>
  </si>
  <si>
    <t>ZK106.K184</t>
  </si>
  <si>
    <t>ZK106.K185</t>
  </si>
  <si>
    <t>ZK106.K186</t>
  </si>
  <si>
    <t>ZK106.K187</t>
  </si>
  <si>
    <t>ZK106.K188</t>
  </si>
  <si>
    <t>ZK106.K189</t>
  </si>
  <si>
    <t>ZK106.K190</t>
  </si>
  <si>
    <t>ZK106.K191</t>
  </si>
  <si>
    <t>ZK106.K192</t>
  </si>
  <si>
    <t>ZK106.K193</t>
  </si>
  <si>
    <t>ZK106.K194</t>
  </si>
  <si>
    <t>ZK106.K195</t>
  </si>
  <si>
    <t>ZK106.K196</t>
  </si>
  <si>
    <t>ZK106.K197</t>
  </si>
  <si>
    <t>ZK106.K198</t>
  </si>
  <si>
    <t>ZK106.K199</t>
  </si>
  <si>
    <t>ZK106.K200</t>
  </si>
  <si>
    <t>ZK106.K201</t>
  </si>
  <si>
    <t>ZK106.K202</t>
  </si>
  <si>
    <t>ZK106.K203</t>
  </si>
  <si>
    <t>ZK106.K204</t>
  </si>
  <si>
    <t>ZK106.K205</t>
  </si>
  <si>
    <t>ZK106.K206</t>
  </si>
  <si>
    <t>ZK106.K207</t>
  </si>
  <si>
    <t>ZK106.K208</t>
  </si>
  <si>
    <t>ZK106.K209</t>
  </si>
  <si>
    <t>ZK106.K210</t>
  </si>
  <si>
    <t>ZK106.K211</t>
  </si>
  <si>
    <t>ZK106.K212</t>
  </si>
  <si>
    <t>ZK106.K213</t>
  </si>
  <si>
    <t>ZK106.K214</t>
  </si>
  <si>
    <t>ZK106.K215</t>
  </si>
  <si>
    <t>ZK106.K216</t>
  </si>
  <si>
    <t>ZK106.K217</t>
  </si>
  <si>
    <t>ZK106.K218</t>
  </si>
  <si>
    <t>ZK106.K219</t>
  </si>
  <si>
    <t>ZK106.K220</t>
  </si>
  <si>
    <t>ZK106.K221</t>
  </si>
  <si>
    <t>ZK106.K222</t>
  </si>
  <si>
    <t>ZK106.K223</t>
  </si>
  <si>
    <t>ZK106.K224</t>
  </si>
  <si>
    <t>ZK106.K225</t>
  </si>
  <si>
    <t>ZK106.K226</t>
  </si>
  <si>
    <t>ZK106.K227</t>
  </si>
  <si>
    <t>ZK106.K228</t>
  </si>
  <si>
    <t>ZK106.K229</t>
  </si>
  <si>
    <t>ZK106.K230</t>
  </si>
  <si>
    <t>ZK106.K231</t>
  </si>
  <si>
    <t>ZK106.K232</t>
  </si>
  <si>
    <t>ZK106.K233</t>
  </si>
  <si>
    <t>ZK106.K234</t>
  </si>
  <si>
    <t>ZK106.K235</t>
  </si>
  <si>
    <t>ZK106.K236</t>
  </si>
  <si>
    <t>ZK106.K237</t>
  </si>
  <si>
    <t>ZK106.K238</t>
  </si>
  <si>
    <t>ZK106.K239</t>
  </si>
  <si>
    <t>ZK106.K240</t>
  </si>
  <si>
    <t>ZK106.K241</t>
  </si>
  <si>
    <t>ZK106.K242</t>
  </si>
  <si>
    <t>ZK106.K243</t>
  </si>
  <si>
    <t>ZK106.K244</t>
  </si>
  <si>
    <t>ZK106.K245</t>
  </si>
  <si>
    <t>ZK106.K246</t>
  </si>
  <si>
    <t>ZK106.K247</t>
  </si>
  <si>
    <t>ZK106.K248</t>
  </si>
  <si>
    <t>ZK106.K249</t>
  </si>
  <si>
    <t>ZK106.K250</t>
  </si>
  <si>
    <t>ZK106.K251</t>
  </si>
  <si>
    <t>ZK106.K252</t>
  </si>
  <si>
    <t>ZK106.K253</t>
  </si>
  <si>
    <t>ZK106.K254</t>
  </si>
  <si>
    <t>ZK106.K255</t>
  </si>
  <si>
    <t>ZK106.K256</t>
  </si>
  <si>
    <t>ZK106.K257</t>
  </si>
  <si>
    <t>ZK106.K258</t>
  </si>
  <si>
    <t>ZK106.K259</t>
  </si>
  <si>
    <t>ZK106.K260</t>
  </si>
  <si>
    <t>ZK106.K261</t>
  </si>
  <si>
    <t>ZK106.K262</t>
  </si>
  <si>
    <t>ZK106.K263</t>
  </si>
  <si>
    <t>ZK106.K264</t>
  </si>
  <si>
    <t>ZK106.K265</t>
  </si>
  <si>
    <t>ZK106.K266</t>
  </si>
  <si>
    <t>ZK106.K267</t>
  </si>
  <si>
    <t>ZK106.K268</t>
  </si>
  <si>
    <t>ZK106.K269</t>
  </si>
  <si>
    <t>ZK106.K270</t>
  </si>
  <si>
    <t>ZK106.K271</t>
  </si>
  <si>
    <t>ZK106.K272</t>
  </si>
  <si>
    <t>ZK106.K273</t>
  </si>
  <si>
    <t>ZK106.K274</t>
  </si>
  <si>
    <t>ZK106.K275</t>
  </si>
  <si>
    <t>ZK106.K276</t>
  </si>
  <si>
    <t>ZK106.K277</t>
  </si>
  <si>
    <t>ZK106.K278</t>
  </si>
  <si>
    <t>ZK106.K279</t>
  </si>
  <si>
    <t>ZK106.K280</t>
  </si>
  <si>
    <t>ZK106.K281</t>
  </si>
  <si>
    <t>ZK106.K282</t>
  </si>
  <si>
    <t>ZK106.K283</t>
  </si>
  <si>
    <t>ZK106.K284</t>
  </si>
  <si>
    <t>ZK106.K285</t>
  </si>
  <si>
    <t>ZK106.K286</t>
  </si>
  <si>
    <t>ZK106.K287</t>
  </si>
  <si>
    <t>ZK106.K288</t>
  </si>
  <si>
    <t>ZK106.K289</t>
  </si>
  <si>
    <t>ZK106.K290</t>
  </si>
  <si>
    <t>ZK106.K291</t>
  </si>
  <si>
    <t>ZK106.K292</t>
  </si>
  <si>
    <t>ZK106.K293</t>
  </si>
  <si>
    <t>ZK106.K294</t>
  </si>
  <si>
    <t>ZK106.K295</t>
  </si>
  <si>
    <t>ZK106.K296</t>
  </si>
  <si>
    <t>ZK106.K297</t>
  </si>
  <si>
    <t>ZK106.K298</t>
  </si>
  <si>
    <t>ZK106.K299</t>
  </si>
  <si>
    <t>ZK106.K300</t>
  </si>
  <si>
    <t>ZK106.K301</t>
  </si>
  <si>
    <t>ZK106.K302</t>
  </si>
  <si>
    <t>ZK106.K303</t>
  </si>
  <si>
    <t>ZK106.K304</t>
  </si>
  <si>
    <t>ZK106.K305</t>
  </si>
  <si>
    <t>ZK106.K306</t>
  </si>
  <si>
    <t>ZK106.K307</t>
  </si>
  <si>
    <t>ZK106.K308</t>
  </si>
  <si>
    <t>ZK106.K309</t>
  </si>
  <si>
    <t>ZK106.K310</t>
  </si>
  <si>
    <t>ZK106.K311</t>
  </si>
  <si>
    <t>ZK106.K312</t>
  </si>
  <si>
    <t>ZK106.K313</t>
  </si>
  <si>
    <t>ZK106.K314</t>
  </si>
  <si>
    <t>ZK106.K315</t>
  </si>
  <si>
    <t>ZK106.K316</t>
  </si>
  <si>
    <t>ZK106.K317</t>
  </si>
  <si>
    <t>ZK106.K318</t>
  </si>
  <si>
    <t>ZK106.K319</t>
  </si>
  <si>
    <t>ZK106.K320</t>
  </si>
  <si>
    <t>ZK106.K321</t>
  </si>
  <si>
    <t>ZK106.K322</t>
  </si>
  <si>
    <t>ZK106.K323</t>
  </si>
  <si>
    <t>ZK106.K324</t>
  </si>
  <si>
    <t>ZK106.K325</t>
  </si>
  <si>
    <t>ZK106.K326</t>
  </si>
  <si>
    <t>ZK106.K327</t>
  </si>
  <si>
    <t>ZK106.K328</t>
  </si>
  <si>
    <t>ZK106.K329</t>
  </si>
  <si>
    <t>ZK106.K330</t>
  </si>
  <si>
    <t>ZK106.K331</t>
  </si>
  <si>
    <t>ZK106.K332</t>
  </si>
  <si>
    <t>ZK106.K333</t>
  </si>
  <si>
    <t>ZK106.K334</t>
  </si>
  <si>
    <t>ZK106.K335</t>
  </si>
  <si>
    <t>ZK106.K336</t>
  </si>
  <si>
    <t>ZK106.K337</t>
  </si>
  <si>
    <t>ZK106.K338</t>
  </si>
  <si>
    <t>ZK106.K339</t>
  </si>
  <si>
    <t>ZK106.K340</t>
  </si>
  <si>
    <t>ZK106.K341</t>
  </si>
  <si>
    <t>ZK106.K342</t>
  </si>
  <si>
    <t>ZK106.K343</t>
  </si>
  <si>
    <t>ZK106.K344</t>
  </si>
  <si>
    <t>ZK106.K345</t>
  </si>
  <si>
    <t>ZK106.K346</t>
  </si>
  <si>
    <t>ZK106.K347</t>
  </si>
  <si>
    <t>ZK106.K348</t>
  </si>
  <si>
    <t>ZK106.K349</t>
  </si>
  <si>
    <t>ZK106.K350</t>
  </si>
  <si>
    <t>ZK106.K351</t>
  </si>
  <si>
    <t>ZK106.K352</t>
  </si>
  <si>
    <t>ZK106.K353</t>
  </si>
  <si>
    <t>ZK106.K354</t>
  </si>
  <si>
    <t>ZK106.K355</t>
  </si>
  <si>
    <t>ZK106.K356</t>
  </si>
  <si>
    <t>ZK106.K357</t>
  </si>
  <si>
    <t>ZK106.K358</t>
  </si>
  <si>
    <t>ZK106.K359</t>
  </si>
  <si>
    <t>ZK106.K360</t>
  </si>
  <si>
    <t>ZK106.K361</t>
  </si>
  <si>
    <t>ZK106.K362</t>
  </si>
  <si>
    <t>ZK106.K363</t>
  </si>
  <si>
    <t>ZK106.K364</t>
  </si>
  <si>
    <t>ZK106.K365</t>
  </si>
  <si>
    <t>ZK106.K366</t>
  </si>
  <si>
    <t>ZK106.K367</t>
  </si>
  <si>
    <t>ZK106.K368</t>
  </si>
  <si>
    <t>ZK106.K369</t>
  </si>
  <si>
    <t>ZK106.K370</t>
  </si>
  <si>
    <t>ZK106.K371</t>
  </si>
  <si>
    <t>ZK106.K372</t>
  </si>
  <si>
    <t>ZK106.K373</t>
  </si>
  <si>
    <t>ZK106.K374</t>
  </si>
  <si>
    <t>ZK106.K375</t>
  </si>
  <si>
    <t>ZK106.K376</t>
  </si>
  <si>
    <t>ZK106.K377</t>
  </si>
  <si>
    <t>ZK106.K378</t>
  </si>
  <si>
    <t>ZK106.K379</t>
  </si>
  <si>
    <t>ZK106.K380</t>
  </si>
  <si>
    <t>ZK106.K381</t>
  </si>
  <si>
    <t>ZK106.K382</t>
  </si>
  <si>
    <t>ZK106.K383</t>
  </si>
  <si>
    <t>ZK106.K384</t>
  </si>
  <si>
    <t>ZK106.K385</t>
  </si>
  <si>
    <t>ZK106.K386</t>
  </si>
  <si>
    <t>ZK106.K387</t>
  </si>
  <si>
    <t>ZK106.K388</t>
  </si>
  <si>
    <t>ZK106.K389</t>
  </si>
  <si>
    <t>ZK106.K390</t>
  </si>
  <si>
    <t>ZK106.K391</t>
  </si>
  <si>
    <t>ZK106.K392</t>
  </si>
  <si>
    <t>ZK106.K393</t>
  </si>
  <si>
    <t>ZK106.K394</t>
  </si>
  <si>
    <t>ZK106.K395</t>
  </si>
  <si>
    <t>ZK106.K396</t>
  </si>
  <si>
    <t>ZK106.K397</t>
  </si>
  <si>
    <t>ZK106.K398</t>
  </si>
  <si>
    <t>ZK106.K399</t>
  </si>
  <si>
    <t>ZK107.K100</t>
  </si>
  <si>
    <t>ZK107.K101</t>
  </si>
  <si>
    <t>ZK107.K102</t>
  </si>
  <si>
    <t>ZK107.K103</t>
  </si>
  <si>
    <t>ZK107.K104</t>
  </si>
  <si>
    <t>ZK107.K105</t>
  </si>
  <si>
    <t>ZK107.K106</t>
  </si>
  <si>
    <t>ZK107.K107</t>
  </si>
  <si>
    <t>ZK107.K108</t>
  </si>
  <si>
    <t>ZK107.K109</t>
  </si>
  <si>
    <t>ZK107.K110</t>
  </si>
  <si>
    <t>ZK107.K111</t>
  </si>
  <si>
    <t>ZK107.K112</t>
  </si>
  <si>
    <t>ZK107.K113</t>
  </si>
  <si>
    <t>ZK107.K114</t>
  </si>
  <si>
    <t>ZK107.K115</t>
  </si>
  <si>
    <t>ZK107.K116</t>
  </si>
  <si>
    <t>ZK107.K117</t>
  </si>
  <si>
    <t>ZK107.K118</t>
  </si>
  <si>
    <t>ZK107.K119</t>
  </si>
  <si>
    <t>ZK107.K120</t>
  </si>
  <si>
    <t>ZK107.K121</t>
  </si>
  <si>
    <t>ZK107.K122</t>
  </si>
  <si>
    <t>ZK107.K123</t>
  </si>
  <si>
    <t>ZK107.K124</t>
  </si>
  <si>
    <t>ZK107.K125</t>
  </si>
  <si>
    <t>ZK107.K126</t>
  </si>
  <si>
    <t>ZK107.K127</t>
  </si>
  <si>
    <t>ZK107.K128</t>
  </si>
  <si>
    <t>ZK107.K129</t>
  </si>
  <si>
    <t>ZK107.K130</t>
  </si>
  <si>
    <t>ZK107.K131</t>
  </si>
  <si>
    <t>ZK107.K132</t>
  </si>
  <si>
    <t>ZK107.K133</t>
  </si>
  <si>
    <t>ZK107.K134</t>
  </si>
  <si>
    <t>ZK107.K135</t>
  </si>
  <si>
    <t>ZK107.K136</t>
  </si>
  <si>
    <t>ZK107.K137</t>
  </si>
  <si>
    <t>ZK107.K138</t>
  </si>
  <si>
    <t>ZK107.K139</t>
  </si>
  <si>
    <t>ZK107.K140</t>
  </si>
  <si>
    <t>ZK107.K141</t>
  </si>
  <si>
    <t>ZK107.K142</t>
  </si>
  <si>
    <t>ZK107.K143</t>
  </si>
  <si>
    <t>ZK107.K144</t>
  </si>
  <si>
    <t>ZK107.K145</t>
  </si>
  <si>
    <t>ZK107.K146</t>
  </si>
  <si>
    <t>ZK107.K147</t>
  </si>
  <si>
    <t>ZK107.K148</t>
  </si>
  <si>
    <t>ZK107.K149</t>
  </si>
  <si>
    <t>ZK107.K150</t>
  </si>
  <si>
    <t>ZK107.K151</t>
  </si>
  <si>
    <t>ZK107.K152</t>
  </si>
  <si>
    <t>ZK107.K153</t>
  </si>
  <si>
    <t>ZK107.K154</t>
  </si>
  <si>
    <t>ZK107.K155</t>
  </si>
  <si>
    <t>ZK107.K156</t>
  </si>
  <si>
    <t>ZK107.K157</t>
  </si>
  <si>
    <t>ZK107.K158</t>
  </si>
  <si>
    <t>ZK107.K159</t>
  </si>
  <si>
    <t>ZK107.K160</t>
  </si>
  <si>
    <t>ZK107.K161</t>
  </si>
  <si>
    <t>ZK107.K162</t>
  </si>
  <si>
    <t>ZK107.K163</t>
  </si>
  <si>
    <t>ZK107.K164</t>
  </si>
  <si>
    <t>ZK107.K165</t>
  </si>
  <si>
    <t>ZK107.K166</t>
  </si>
  <si>
    <t>ZK107.K167</t>
  </si>
  <si>
    <t>ZK107.K168</t>
  </si>
  <si>
    <t>ZK107.K169</t>
  </si>
  <si>
    <t>ZK107.K170</t>
  </si>
  <si>
    <t>ZK107.K171</t>
  </si>
  <si>
    <t>ZK107.K172</t>
  </si>
  <si>
    <t>ZK107.K173</t>
  </si>
  <si>
    <t>ZK107.K174</t>
  </si>
  <si>
    <t>ZK107.K175</t>
  </si>
  <si>
    <t>ZK107.K176</t>
  </si>
  <si>
    <t>ZK107.K177</t>
  </si>
  <si>
    <t>ZK107.K178</t>
  </si>
  <si>
    <t>ZK107.K179</t>
  </si>
  <si>
    <t>ZK107.K180</t>
  </si>
  <si>
    <t>ZK107.K181</t>
  </si>
  <si>
    <t>ZK107.K182</t>
  </si>
  <si>
    <t>ZK107.K183</t>
  </si>
  <si>
    <t>ZK107.K184</t>
  </si>
  <si>
    <t>ZK107.K185</t>
  </si>
  <si>
    <t>ZK107.K186</t>
  </si>
  <si>
    <t>ZK107.K187</t>
  </si>
  <si>
    <t>ZK107.K188</t>
  </si>
  <si>
    <t>ZK107.K189</t>
  </si>
  <si>
    <t>ZK107.K190</t>
  </si>
  <si>
    <t>ZK107.K191</t>
  </si>
  <si>
    <t>ZK107.K192</t>
  </si>
  <si>
    <t>ZK107.K193</t>
  </si>
  <si>
    <t>ZK107.K194</t>
  </si>
  <si>
    <t>ZK107.K195</t>
  </si>
  <si>
    <t>ZK107.K196</t>
  </si>
  <si>
    <t>ZK107.K197</t>
  </si>
  <si>
    <t>ZK107.K198</t>
  </si>
  <si>
    <t>ZK107.K199</t>
  </si>
  <si>
    <t>ZK107.K200</t>
  </si>
  <si>
    <t>ZK107.K201</t>
  </si>
  <si>
    <t>ZK107.K202</t>
  </si>
  <si>
    <t>ZK107.K203</t>
  </si>
  <si>
    <t>ZK107.K204</t>
  </si>
  <si>
    <t>ZK107.K205</t>
  </si>
  <si>
    <t>ZK107.K206</t>
  </si>
  <si>
    <t>ZK107.K207</t>
  </si>
  <si>
    <t>ZK107.K208</t>
  </si>
  <si>
    <t>ZK107.K209</t>
  </si>
  <si>
    <t>ZK107.K210</t>
  </si>
  <si>
    <t>ZK107.K211</t>
  </si>
  <si>
    <t>ZK107.K212</t>
  </si>
  <si>
    <t>ZK107.K213</t>
  </si>
  <si>
    <t>ZK107.K214</t>
  </si>
  <si>
    <t>ZK107.K215</t>
  </si>
  <si>
    <t>ZK107.K216</t>
  </si>
  <si>
    <t>ZK107.K217</t>
  </si>
  <si>
    <t>ZK107.K218</t>
  </si>
  <si>
    <t>ZK107.K219</t>
  </si>
  <si>
    <t>ZK107.K220</t>
  </si>
  <si>
    <t>ZK107.K221</t>
  </si>
  <si>
    <t>ZK107.K222</t>
  </si>
  <si>
    <t>ZK107.K223</t>
  </si>
  <si>
    <t>ZK107.K224</t>
  </si>
  <si>
    <t>ZK107.K225</t>
  </si>
  <si>
    <t>ZK107.K226</t>
  </si>
  <si>
    <t>ZK107.K227</t>
  </si>
  <si>
    <t>ZK107.K228</t>
  </si>
  <si>
    <t>ZK107.K229</t>
  </si>
  <si>
    <t>ZK107.K230</t>
  </si>
  <si>
    <t>ZK107.K231</t>
  </si>
  <si>
    <t>ZK107.K232</t>
  </si>
  <si>
    <t>ZK107.K233</t>
  </si>
  <si>
    <t>ZK107.K234</t>
  </si>
  <si>
    <t>ZK107.K235</t>
  </si>
  <si>
    <t>ZK107.K236</t>
  </si>
  <si>
    <t>ZK107.K237</t>
  </si>
  <si>
    <t>ZK107.K238</t>
  </si>
  <si>
    <t>ZK107.K239</t>
  </si>
  <si>
    <t>ZK107.K240</t>
  </si>
  <si>
    <t>ZK107.K241</t>
  </si>
  <si>
    <t>ZK107.K242</t>
  </si>
  <si>
    <t>ZK107.K243</t>
  </si>
  <si>
    <t>ZK107.K244</t>
  </si>
  <si>
    <t>ZK107.K245</t>
  </si>
  <si>
    <t>ZK107.K246</t>
  </si>
  <si>
    <t>ZK107.K247</t>
  </si>
  <si>
    <t>ZK107.K248</t>
  </si>
  <si>
    <t>ZK107.K249</t>
  </si>
  <si>
    <t>ZK107.K250</t>
  </si>
  <si>
    <t>ZK107.K251</t>
  </si>
  <si>
    <t>ZK107.K252</t>
  </si>
  <si>
    <t>ZK107.K253</t>
  </si>
  <si>
    <t>ZK107.K254</t>
  </si>
  <si>
    <t>ZK107.K255</t>
  </si>
  <si>
    <t>ZK107.K256</t>
  </si>
  <si>
    <t>ZK107.K257</t>
  </si>
  <si>
    <t>ZK107.K258</t>
  </si>
  <si>
    <t>ZK107.K259</t>
  </si>
  <si>
    <t>ZK107.K260</t>
  </si>
  <si>
    <t>ZK107.K261</t>
  </si>
  <si>
    <t>ZK107.K262</t>
  </si>
  <si>
    <t>ZK107.K263</t>
  </si>
  <si>
    <t>ZK107.K264</t>
  </si>
  <si>
    <t>ZK107.K265</t>
  </si>
  <si>
    <t>ZK107.K266</t>
  </si>
  <si>
    <t>ZK107.K267</t>
  </si>
  <si>
    <t>ZK107.K268</t>
  </si>
  <si>
    <t>ZK107.K269</t>
  </si>
  <si>
    <t>ZK107.K270</t>
  </si>
  <si>
    <t>ZK107.K271</t>
  </si>
  <si>
    <t>ZK107.K272</t>
  </si>
  <si>
    <t>ZK107.K273</t>
  </si>
  <si>
    <t>ZK107.K274</t>
  </si>
  <si>
    <t>ZK107.K275</t>
  </si>
  <si>
    <t>ZK107.K276</t>
  </si>
  <si>
    <t>ZK107.K277</t>
  </si>
  <si>
    <t>ZK107.K278</t>
  </si>
  <si>
    <t>ZK107.K279</t>
  </si>
  <si>
    <t>ZK107.K280</t>
  </si>
  <si>
    <t>ZK107.K281</t>
  </si>
  <si>
    <t>ZK107.K282</t>
  </si>
  <si>
    <t>ZK107.K283</t>
  </si>
  <si>
    <t>ZK107.K284</t>
  </si>
  <si>
    <t>ZK107.K285</t>
  </si>
  <si>
    <t>ZK107.K286</t>
  </si>
  <si>
    <t>ZK107.K287</t>
  </si>
  <si>
    <t>ZK107.K288</t>
  </si>
  <si>
    <t>ZK107.K289</t>
  </si>
  <si>
    <t>ZK107.K290</t>
  </si>
  <si>
    <t>ZK107.K291</t>
  </si>
  <si>
    <t>ZK107.K292</t>
  </si>
  <si>
    <t>ZK107.K293</t>
  </si>
  <si>
    <t>ZK107.K294</t>
  </si>
  <si>
    <t>ZK107.K295</t>
  </si>
  <si>
    <t>ZK107.K296</t>
  </si>
  <si>
    <t>ZK107.K297</t>
  </si>
  <si>
    <t>ZK107.K298</t>
  </si>
  <si>
    <t>ZK107.K299</t>
  </si>
  <si>
    <t>ZK107.K300</t>
  </si>
  <si>
    <t>ZK107.K301</t>
  </si>
  <si>
    <t>ZK107.K302</t>
  </si>
  <si>
    <t>ZK107.K303</t>
  </si>
  <si>
    <t>ZK107.K304</t>
  </si>
  <si>
    <t>ZK107.K305</t>
  </si>
  <si>
    <t>ZK107.K306</t>
  </si>
  <si>
    <t>ZK107.K307</t>
  </si>
  <si>
    <t>ZK107.K308</t>
  </si>
  <si>
    <t>ZK107.K309</t>
  </si>
  <si>
    <t>ZK107.K310</t>
  </si>
  <si>
    <t>ZK107.K311</t>
  </si>
  <si>
    <t>ZK107.K312</t>
  </si>
  <si>
    <t>ZK107.K313</t>
  </si>
  <si>
    <t>ZK107.K314</t>
  </si>
  <si>
    <t>ZK107.K315</t>
  </si>
  <si>
    <t>ZK107.K316</t>
  </si>
  <si>
    <t>ZK107.K317</t>
  </si>
  <si>
    <t>ZK107.K318</t>
  </si>
  <si>
    <t>ZK107.K319</t>
  </si>
  <si>
    <t>ZK107.K320</t>
  </si>
  <si>
    <t>ZK107.K321</t>
  </si>
  <si>
    <t>ZK107.K322</t>
  </si>
  <si>
    <t>ZK107.K323</t>
  </si>
  <si>
    <t>ZK107.K324</t>
  </si>
  <si>
    <t>ZK107.K325</t>
  </si>
  <si>
    <t>ZK107.K326</t>
  </si>
  <si>
    <t>ZK107.K327</t>
  </si>
  <si>
    <t>ZK107.K328</t>
  </si>
  <si>
    <t>ZK107.K329</t>
  </si>
  <si>
    <t>ZK107.K330</t>
  </si>
  <si>
    <t>ZK107.K331</t>
  </si>
  <si>
    <t>ZK107.K332</t>
  </si>
  <si>
    <t>ZK107.K333</t>
  </si>
  <si>
    <t>ZK107.K334</t>
  </si>
  <si>
    <t>ZK107.K335</t>
  </si>
  <si>
    <t>ZK107.K336</t>
  </si>
  <si>
    <t>ZK107.K337</t>
  </si>
  <si>
    <t>ZK107.K338</t>
  </si>
  <si>
    <t>ZK107.K339</t>
  </si>
  <si>
    <t>ZK107.K340</t>
  </si>
  <si>
    <t>ZK107.K341</t>
  </si>
  <si>
    <t>ZK107.K342</t>
  </si>
  <si>
    <t>ZK107.K343</t>
  </si>
  <si>
    <t>ZK107.K344</t>
  </si>
  <si>
    <t>ZK107.K345</t>
  </si>
  <si>
    <t>ZK107.K346</t>
  </si>
  <si>
    <t>ZK107.K347</t>
  </si>
  <si>
    <t>ZK107.K348</t>
  </si>
  <si>
    <t>ZK107.K349</t>
  </si>
  <si>
    <t>ZK107.K350</t>
  </si>
  <si>
    <t>ZK107.K351</t>
  </si>
  <si>
    <t>ZK107.K352</t>
  </si>
  <si>
    <t>ZK107.K353</t>
  </si>
  <si>
    <t>ZK107.K354</t>
  </si>
  <si>
    <t>ZK107.K355</t>
  </si>
  <si>
    <t>ZK107.K356</t>
  </si>
  <si>
    <t>ZK107.K357</t>
  </si>
  <si>
    <t>ZK107.K358</t>
  </si>
  <si>
    <t>ZK107.K359</t>
  </si>
  <si>
    <t>ZK107.K360</t>
  </si>
  <si>
    <t>ZK107.K361</t>
  </si>
  <si>
    <t>ZK107.K362</t>
  </si>
  <si>
    <t>ZK107.K363</t>
  </si>
  <si>
    <t>ZK107.K364</t>
  </si>
  <si>
    <t>ZK107.K365</t>
  </si>
  <si>
    <t>ZK107.K366</t>
  </si>
  <si>
    <t>ZK107.K367</t>
  </si>
  <si>
    <t>ZK107.K368</t>
  </si>
  <si>
    <t>ZK107.K369</t>
  </si>
  <si>
    <t>ZK107.K370</t>
  </si>
  <si>
    <t>ZK107.K371</t>
  </si>
  <si>
    <t>ZK107.K372</t>
  </si>
  <si>
    <t>ZK107.K373</t>
  </si>
  <si>
    <t>ZK107.K374</t>
  </si>
  <si>
    <t>ZK107.K375</t>
  </si>
  <si>
    <t>ZK107.K376</t>
  </si>
  <si>
    <t>ZK107.K377</t>
  </si>
  <si>
    <t>ZK107.K378</t>
  </si>
  <si>
    <t>ZK107.K379</t>
  </si>
  <si>
    <t>ZK107.K380</t>
  </si>
  <si>
    <t>ZK107.K381</t>
  </si>
  <si>
    <t>ZK107.K382</t>
  </si>
  <si>
    <t>ZK107.K383</t>
  </si>
  <si>
    <t>ZK107.K384</t>
  </si>
  <si>
    <t>ZK107.K385</t>
  </si>
  <si>
    <t>ZK107.K386</t>
  </si>
  <si>
    <t>ZK107.K387</t>
  </si>
  <si>
    <t>ZK107.K388</t>
  </si>
  <si>
    <t>ZK107.K389</t>
  </si>
  <si>
    <t>ZK107.K390</t>
  </si>
  <si>
    <t>ZK107.K391</t>
  </si>
  <si>
    <t>ZK107.K392</t>
  </si>
  <si>
    <t>ZK107.K393</t>
  </si>
  <si>
    <t>ZK107.K394</t>
  </si>
  <si>
    <t>ZK107.K395</t>
  </si>
  <si>
    <t>ZK107.K396</t>
  </si>
  <si>
    <t>ZK107.K397</t>
  </si>
  <si>
    <t>ZK107.K398</t>
  </si>
  <si>
    <t>ZK107.K399</t>
  </si>
  <si>
    <t>ZK108.K100</t>
  </si>
  <si>
    <t>ZK108.K101</t>
  </si>
  <si>
    <t>ZK108.K102</t>
  </si>
  <si>
    <t>ZK108.K103</t>
  </si>
  <si>
    <t>ZK108.K104</t>
  </si>
  <si>
    <t>ZK108.K105</t>
  </si>
  <si>
    <t>ZK108.K106</t>
  </si>
  <si>
    <t>ZK108.K107</t>
  </si>
  <si>
    <t>ZK108.K108</t>
  </si>
  <si>
    <t>ZK108.K109</t>
  </si>
  <si>
    <t>ZK108.K110</t>
  </si>
  <si>
    <t>ZK108.K111</t>
  </si>
  <si>
    <t>ZK108.K112</t>
  </si>
  <si>
    <t>ZK108.K113</t>
  </si>
  <si>
    <t>ZK108.K114</t>
  </si>
  <si>
    <t>ZK108.K115</t>
  </si>
  <si>
    <t>ZK108.K116</t>
  </si>
  <si>
    <t>ZK108.K117</t>
  </si>
  <si>
    <t>ZK108.K118</t>
  </si>
  <si>
    <t>ZK108.K119</t>
  </si>
  <si>
    <t>ZK108.K120</t>
  </si>
  <si>
    <t>ZK108.K121</t>
  </si>
  <si>
    <t>ZK108.K122</t>
  </si>
  <si>
    <t>ZK108.K123</t>
  </si>
  <si>
    <t>ZK108.K124</t>
  </si>
  <si>
    <t>ZK108.K125</t>
  </si>
  <si>
    <t>ZK108.K126</t>
  </si>
  <si>
    <t>ZK108.K127</t>
  </si>
  <si>
    <t>ZK108.K128</t>
  </si>
  <si>
    <t>ZK108.K129</t>
  </si>
  <si>
    <t>ZK108.K130</t>
  </si>
  <si>
    <t>ZK108.K131</t>
  </si>
  <si>
    <t>ZK108.K132</t>
  </si>
  <si>
    <t>ZK108.K133</t>
  </si>
  <si>
    <t>ZK108.K134</t>
  </si>
  <si>
    <t>ZK108.K135</t>
  </si>
  <si>
    <t>ZK108.K136</t>
  </si>
  <si>
    <t>ZK108.K137</t>
  </si>
  <si>
    <t>ZK108.K138</t>
  </si>
  <si>
    <t>ZK108.K139</t>
  </si>
  <si>
    <t>ZK108.K140</t>
  </si>
  <si>
    <t>ZK108.K141</t>
  </si>
  <si>
    <t>ZK108.K142</t>
  </si>
  <si>
    <t>ZK108.K143</t>
  </si>
  <si>
    <t>ZK108.K144</t>
  </si>
  <si>
    <t>ZK108.K145</t>
  </si>
  <si>
    <t>ZK108.K146</t>
  </si>
  <si>
    <t>ZK108.K147</t>
  </si>
  <si>
    <t>ZK108.K148</t>
  </si>
  <si>
    <t>ZK108.K149</t>
  </si>
  <si>
    <t>ZK108.K150</t>
  </si>
  <si>
    <t>ZK108.K151</t>
  </si>
  <si>
    <t>ZK108.K152</t>
  </si>
  <si>
    <t>ZK108.K153</t>
  </si>
  <si>
    <t>ZK108.K154</t>
  </si>
  <si>
    <t>ZK108.K155</t>
  </si>
  <si>
    <t>ZK108.K156</t>
  </si>
  <si>
    <t>ZK108.K157</t>
  </si>
  <si>
    <t>ZK108.K158</t>
  </si>
  <si>
    <t>ZK108.K159</t>
  </si>
  <si>
    <t>ZK108.K160</t>
  </si>
  <si>
    <t>ZK108.K161</t>
  </si>
  <si>
    <t>ZK108.K162</t>
  </si>
  <si>
    <t>ZK108.K163</t>
  </si>
  <si>
    <t>ZK108.K164</t>
  </si>
  <si>
    <t>ZK108.K165</t>
  </si>
  <si>
    <t>ZK108.K166</t>
  </si>
  <si>
    <t>ZK108.K167</t>
  </si>
  <si>
    <t>ZK108.K168</t>
  </si>
  <si>
    <t>ZK108.K169</t>
  </si>
  <si>
    <t>ZK108.K170</t>
  </si>
  <si>
    <t>ZK108.K171</t>
  </si>
  <si>
    <t>ZK108.K172</t>
  </si>
  <si>
    <t>ZK108.K173</t>
  </si>
  <si>
    <t>ZK108.K174</t>
  </si>
  <si>
    <t>ZK108.K175</t>
  </si>
  <si>
    <t>ZK108.K176</t>
  </si>
  <si>
    <t>ZK108.K177</t>
  </si>
  <si>
    <t>ZK108.K178</t>
  </si>
  <si>
    <t>ZK108.K179</t>
  </si>
  <si>
    <t>ZK108.K180</t>
  </si>
  <si>
    <t>ZK108.K181</t>
  </si>
  <si>
    <t>ZK108.K182</t>
  </si>
  <si>
    <t>ZK108.K183</t>
  </si>
  <si>
    <t>ZK108.K184</t>
  </si>
  <si>
    <t>ZK108.K185</t>
  </si>
  <si>
    <t>ZK108.K186</t>
  </si>
  <si>
    <t>ZK108.K187</t>
  </si>
  <si>
    <t>ZK108.K188</t>
  </si>
  <si>
    <t>ZK108.K189</t>
  </si>
  <si>
    <t>ZK108.K190</t>
  </si>
  <si>
    <t>ZK108.K191</t>
  </si>
  <si>
    <t>ZK108.K192</t>
  </si>
  <si>
    <t>ZK108.K193</t>
  </si>
  <si>
    <t>ZK108.K194</t>
  </si>
  <si>
    <t>ZK108.K195</t>
  </si>
  <si>
    <t>ZK108.K196</t>
  </si>
  <si>
    <t>ZK108.K197</t>
  </si>
  <si>
    <t>ZK108.K198</t>
  </si>
  <si>
    <t>ZK108.K199</t>
  </si>
  <si>
    <t>ZK108.K200</t>
  </si>
  <si>
    <t>ZK108.K201</t>
  </si>
  <si>
    <t>ZK108.K202</t>
  </si>
  <si>
    <t>ZK108.K203</t>
  </si>
  <si>
    <t>ZK108.K204</t>
  </si>
  <si>
    <t>ZK108.K205</t>
  </si>
  <si>
    <t>ZK108.K206</t>
  </si>
  <si>
    <t>ZK108.K207</t>
  </si>
  <si>
    <t>ZK108.K208</t>
  </si>
  <si>
    <t>ZK108.K209</t>
  </si>
  <si>
    <t>ZK108.K210</t>
  </si>
  <si>
    <t>ZK108.K211</t>
  </si>
  <si>
    <t>ZK108.K212</t>
  </si>
  <si>
    <t>ZK108.K213</t>
  </si>
  <si>
    <t>ZK108.K214</t>
  </si>
  <si>
    <t>ZK108.K215</t>
  </si>
  <si>
    <t>ZK108.K216</t>
  </si>
  <si>
    <t>ZK108.K217</t>
  </si>
  <si>
    <t>ZK108.K218</t>
  </si>
  <si>
    <t>ZK108.K219</t>
  </si>
  <si>
    <t>ZK108.K220</t>
  </si>
  <si>
    <t>ZK108.K221</t>
  </si>
  <si>
    <t>ZK108.K222</t>
  </si>
  <si>
    <t>ZK108.K223</t>
  </si>
  <si>
    <t>ZK108.K224</t>
  </si>
  <si>
    <t>ZK108.K225</t>
  </si>
  <si>
    <t>ZK108.K226</t>
  </si>
  <si>
    <t>ZK108.K227</t>
  </si>
  <si>
    <t>ZK108.K228</t>
  </si>
  <si>
    <t>ZK108.K229</t>
  </si>
  <si>
    <t>ZK108.K230</t>
  </si>
  <si>
    <t>ZK108.K231</t>
  </si>
  <si>
    <t>ZK108.K232</t>
  </si>
  <si>
    <t>ZK108.K233</t>
  </si>
  <si>
    <t>ZK108.K234</t>
  </si>
  <si>
    <t>ZK108.K235</t>
  </si>
  <si>
    <t>ZK108.K236</t>
  </si>
  <si>
    <t>ZK108.K237</t>
  </si>
  <si>
    <t>ZK108.K238</t>
  </si>
  <si>
    <t>ZK108.K239</t>
  </si>
  <si>
    <t>ZK108.K240</t>
  </si>
  <si>
    <t>ZK108.K241</t>
  </si>
  <si>
    <t>ZK108.K242</t>
  </si>
  <si>
    <t>ZK108.K243</t>
  </si>
  <si>
    <t>ZK108.K244</t>
  </si>
  <si>
    <t>ZK108.K245</t>
  </si>
  <si>
    <t>ZK108.K246</t>
  </si>
  <si>
    <t>ZK108.K247</t>
  </si>
  <si>
    <t>ZK108.K248</t>
  </si>
  <si>
    <t>ZK108.K249</t>
  </si>
  <si>
    <t>ZK108.K250</t>
  </si>
  <si>
    <t>ZK108.K251</t>
  </si>
  <si>
    <t>ZK108.K252</t>
  </si>
  <si>
    <t>ZK108.K253</t>
  </si>
  <si>
    <t>ZK108.K254</t>
  </si>
  <si>
    <t>ZK108.K255</t>
  </si>
  <si>
    <t>ZK108.K256</t>
  </si>
  <si>
    <t>ZK108.K257</t>
  </si>
  <si>
    <t>ZK108.K258</t>
  </si>
  <si>
    <t>ZK108.K259</t>
  </si>
  <si>
    <t>ZK108.K260</t>
  </si>
  <si>
    <t>ZK108.K261</t>
  </si>
  <si>
    <t>ZK108.K262</t>
  </si>
  <si>
    <t>ZK108.K263</t>
  </si>
  <si>
    <t>ZK108.K264</t>
  </si>
  <si>
    <t>ZK108.K265</t>
  </si>
  <si>
    <t>ZK108.K266</t>
  </si>
  <si>
    <t>ZK108.K267</t>
  </si>
  <si>
    <t>ZK108.K268</t>
  </si>
  <si>
    <t>ZK108.K269</t>
  </si>
  <si>
    <t>ZK108.K270</t>
  </si>
  <si>
    <t>ZK108.K271</t>
  </si>
  <si>
    <t>ZK108.K272</t>
  </si>
  <si>
    <t>ZK108.K273</t>
  </si>
  <si>
    <t>ZK108.K274</t>
  </si>
  <si>
    <t>ZK108.K275</t>
  </si>
  <si>
    <t>ZK108.K276</t>
  </si>
  <si>
    <t>ZK108.K277</t>
  </si>
  <si>
    <t>ZK108.K278</t>
  </si>
  <si>
    <t>ZK108.K279</t>
  </si>
  <si>
    <t>ZK108.K280</t>
  </si>
  <si>
    <t>ZK108.K281</t>
  </si>
  <si>
    <t>ZK108.K282</t>
  </si>
  <si>
    <t>ZK108.K283</t>
  </si>
  <si>
    <t>ZK108.K284</t>
  </si>
  <si>
    <t>ZK108.K285</t>
  </si>
  <si>
    <t>ZK108.K286</t>
  </si>
  <si>
    <t>ZK108.K287</t>
  </si>
  <si>
    <t>ZK108.K288</t>
  </si>
  <si>
    <t>ZK108.K289</t>
  </si>
  <si>
    <t>ZK108.K290</t>
  </si>
  <si>
    <t>ZK108.K291</t>
  </si>
  <si>
    <t>ZK108.K292</t>
  </si>
  <si>
    <t>ZK108.K293</t>
  </si>
  <si>
    <t>ZK108.K294</t>
  </si>
  <si>
    <t>ZK108.K295</t>
  </si>
  <si>
    <t>ZK108.K296</t>
  </si>
  <si>
    <t>ZK108.K297</t>
  </si>
  <si>
    <t>ZK108.K298</t>
  </si>
  <si>
    <t>ZK108.K299</t>
  </si>
  <si>
    <t>ZK108.K300</t>
  </si>
  <si>
    <t>ZK108.K301</t>
  </si>
  <si>
    <t>ZK108.K302</t>
  </si>
  <si>
    <t>ZK108.K303</t>
  </si>
  <si>
    <t>ZK108.K304</t>
  </si>
  <si>
    <t>ZK108.K305</t>
  </si>
  <si>
    <t>ZK108.K306</t>
  </si>
  <si>
    <t>ZK108.K307</t>
  </si>
  <si>
    <t>ZK108.K308</t>
  </si>
  <si>
    <t>ZK108.K309</t>
  </si>
  <si>
    <t>ZK108.K310</t>
  </si>
  <si>
    <t>ZK108.K311</t>
  </si>
  <si>
    <t>ZK108.K312</t>
  </si>
  <si>
    <t>ZK108.K313</t>
  </si>
  <si>
    <t>ZK108.K314</t>
  </si>
  <si>
    <t>ZK108.K315</t>
  </si>
  <si>
    <t>ZK108.K316</t>
  </si>
  <si>
    <t>ZK108.K317</t>
  </si>
  <si>
    <t>ZK108.K318</t>
  </si>
  <si>
    <t>ZK108.K319</t>
  </si>
  <si>
    <t>ZK108.K320</t>
  </si>
  <si>
    <t>ZK108.K321</t>
  </si>
  <si>
    <t>ZK108.K322</t>
  </si>
  <si>
    <t>ZK108.K323</t>
  </si>
  <si>
    <t>ZK108.K324</t>
  </si>
  <si>
    <t>ZK108.K325</t>
  </si>
  <si>
    <t>ZK108.K326</t>
  </si>
  <si>
    <t>ZK108.K327</t>
  </si>
  <si>
    <t>ZK108.K328</t>
  </si>
  <si>
    <t>ZK108.K329</t>
  </si>
  <si>
    <t>ZK108.K330</t>
  </si>
  <si>
    <t>ZK108.K331</t>
  </si>
  <si>
    <t>ZK108.K332</t>
  </si>
  <si>
    <t>ZK108.K333</t>
  </si>
  <si>
    <t>ZK108.K334</t>
  </si>
  <si>
    <t>ZK108.K335</t>
  </si>
  <si>
    <t>ZK108.K336</t>
  </si>
  <si>
    <t>ZK108.K337</t>
  </si>
  <si>
    <t>ZK108.K338</t>
  </si>
  <si>
    <t>ZK108.K339</t>
  </si>
  <si>
    <t>ZK108.K340</t>
  </si>
  <si>
    <t>ZK108.K341</t>
  </si>
  <si>
    <t>ZK108.K342</t>
  </si>
  <si>
    <t>ZK108.K343</t>
  </si>
  <si>
    <t>ZK108.K344</t>
  </si>
  <si>
    <t>ZK108.K345</t>
  </si>
  <si>
    <t>ZK108.K346</t>
  </si>
  <si>
    <t>ZK108.K347</t>
  </si>
  <si>
    <t>ZK108.K348</t>
  </si>
  <si>
    <t>ZK108.K349</t>
  </si>
  <si>
    <t>ZK108.K350</t>
  </si>
  <si>
    <t>ZK108.K351</t>
  </si>
  <si>
    <t>ZK108.K352</t>
  </si>
  <si>
    <t>ZK108.K353</t>
  </si>
  <si>
    <t>ZK108.K354</t>
  </si>
  <si>
    <t>ZK108.K355</t>
  </si>
  <si>
    <t>ZK108.K356</t>
  </si>
  <si>
    <t>ZK108.K357</t>
  </si>
  <si>
    <t>ZK108.K358</t>
  </si>
  <si>
    <t>ZK108.K359</t>
  </si>
  <si>
    <t>ZK108.K360</t>
  </si>
  <si>
    <t>ZK108.K361</t>
  </si>
  <si>
    <t>ZK108.K362</t>
  </si>
  <si>
    <t>ZK108.K363</t>
  </si>
  <si>
    <t>ZK108.K364</t>
  </si>
  <si>
    <t>ZK108.K365</t>
  </si>
  <si>
    <t>ZK108.K366</t>
  </si>
  <si>
    <t>ZK108.K367</t>
  </si>
  <si>
    <t>ZK108.K368</t>
  </si>
  <si>
    <t>ZK108.K369</t>
  </si>
  <si>
    <t>ZK108.K370</t>
  </si>
  <si>
    <t>ZK108.K371</t>
  </si>
  <si>
    <t>ZK108.K372</t>
  </si>
  <si>
    <t>ZK108.K373</t>
  </si>
  <si>
    <t>ZK108.K374</t>
  </si>
  <si>
    <t>ZK108.K375</t>
  </si>
  <si>
    <t>ZK108.K376</t>
  </si>
  <si>
    <t>ZK108.K377</t>
  </si>
  <si>
    <t>ZK108.K378</t>
  </si>
  <si>
    <t>ZK108.K379</t>
  </si>
  <si>
    <t>ZK108.K380</t>
  </si>
  <si>
    <t>ZK108.K381</t>
  </si>
  <si>
    <t>ZK108.K382</t>
  </si>
  <si>
    <t>ZK108.K383</t>
  </si>
  <si>
    <t>ZK108.K384</t>
  </si>
  <si>
    <t>ZK108.K385</t>
  </si>
  <si>
    <t>ZK108.K386</t>
  </si>
  <si>
    <t>ZK108.K387</t>
  </si>
  <si>
    <t>ZK108.K388</t>
  </si>
  <si>
    <t>ZK108.K389</t>
  </si>
  <si>
    <t>ZK108.K390</t>
  </si>
  <si>
    <t>ZK108.K391</t>
  </si>
  <si>
    <t>ZK108.K392</t>
  </si>
  <si>
    <t>ZK108.K393</t>
  </si>
  <si>
    <t>ZK108.K394</t>
  </si>
  <si>
    <t>ZK108.K395</t>
  </si>
  <si>
    <t>ZK108.K396</t>
  </si>
  <si>
    <t>ZK108.K397</t>
  </si>
  <si>
    <t>ZK108.K398</t>
  </si>
  <si>
    <t>ZK108.K399</t>
  </si>
  <si>
    <t>ZK109.K100</t>
  </si>
  <si>
    <t>ZK109.K101</t>
  </si>
  <si>
    <t>ZK109.K102</t>
  </si>
  <si>
    <t>ZK109.K103</t>
  </si>
  <si>
    <t>ZK109.K104</t>
  </si>
  <si>
    <t>ZK109.K105</t>
  </si>
  <si>
    <t>ZK109.K106</t>
  </si>
  <si>
    <t>ZK109.K107</t>
  </si>
  <si>
    <t>ZK109.K108</t>
  </si>
  <si>
    <t>ZK109.K109</t>
  </si>
  <si>
    <t>ZK109.K110</t>
  </si>
  <si>
    <t>ZK109.K111</t>
  </si>
  <si>
    <t>ZK109.K112</t>
  </si>
  <si>
    <t>ZK109.K113</t>
  </si>
  <si>
    <t>ZK109.K114</t>
  </si>
  <si>
    <t>ZK109.K115</t>
  </si>
  <si>
    <t>ZK109.K116</t>
  </si>
  <si>
    <t>ZK109.K117</t>
  </si>
  <si>
    <t>ZK109.K118</t>
  </si>
  <si>
    <t>ZK109.K119</t>
  </si>
  <si>
    <t>ZK109.K120</t>
  </si>
  <si>
    <t>ZK109.K121</t>
  </si>
  <si>
    <t>ZK109.K122</t>
  </si>
  <si>
    <t>ZK109.K123</t>
  </si>
  <si>
    <t>ZK109.K124</t>
  </si>
  <si>
    <t>ZK109.K125</t>
  </si>
  <si>
    <t>ZK109.K126</t>
  </si>
  <si>
    <t>ZK109.K127</t>
  </si>
  <si>
    <t>ZK109.K128</t>
  </si>
  <si>
    <t>ZK109.K129</t>
  </si>
  <si>
    <t>ZK109.K130</t>
  </si>
  <si>
    <t>ZK109.K131</t>
  </si>
  <si>
    <t>ZK109.K132</t>
  </si>
  <si>
    <t>ZK109.K133</t>
  </si>
  <si>
    <t>ZK109.K134</t>
  </si>
  <si>
    <t>ZK109.K135</t>
  </si>
  <si>
    <t>ZK109.K136</t>
  </si>
  <si>
    <t>ZK109.K137</t>
  </si>
  <si>
    <t>ZK109.K138</t>
  </si>
  <si>
    <t>ZK109.K139</t>
  </si>
  <si>
    <t>ZK109.K140</t>
  </si>
  <si>
    <t>ZK109.K141</t>
  </si>
  <si>
    <t>ZK109.K142</t>
  </si>
  <si>
    <t>ZK109.K143</t>
  </si>
  <si>
    <t>ZK109.K144</t>
  </si>
  <si>
    <t>ZK109.K145</t>
  </si>
  <si>
    <t>ZK109.K146</t>
  </si>
  <si>
    <t>ZK109.K147</t>
  </si>
  <si>
    <t>ZK109.K148</t>
  </si>
  <si>
    <t>ZK109.K149</t>
  </si>
  <si>
    <t>ZK109.K150</t>
  </si>
  <si>
    <t>ZK109.K151</t>
  </si>
  <si>
    <t>ZK109.K152</t>
  </si>
  <si>
    <t>ZK109.K153</t>
  </si>
  <si>
    <t>ZK109.K154</t>
  </si>
  <si>
    <t>ZK109.K155</t>
  </si>
  <si>
    <t>ZK109.K156</t>
  </si>
  <si>
    <t>ZK109.K157</t>
  </si>
  <si>
    <t>ZK109.K158</t>
  </si>
  <si>
    <t>ZK109.K159</t>
  </si>
  <si>
    <t>ZK109.K160</t>
  </si>
  <si>
    <t>ZK109.K161</t>
  </si>
  <si>
    <t>ZK109.K162</t>
  </si>
  <si>
    <t>ZK109.K163</t>
  </si>
  <si>
    <t>ZK109.K164</t>
  </si>
  <si>
    <t>ZK109.K165</t>
  </si>
  <si>
    <t>ZK109.K166</t>
  </si>
  <si>
    <t>ZK109.K167</t>
  </si>
  <si>
    <t>ZK109.K168</t>
  </si>
  <si>
    <t>ZK109.K169</t>
  </si>
  <si>
    <t>ZK109.K170</t>
  </si>
  <si>
    <t>ZK109.K171</t>
  </si>
  <si>
    <t>ZK109.K172</t>
  </si>
  <si>
    <t>ZK109.K173</t>
  </si>
  <si>
    <t>ZK109.K174</t>
  </si>
  <si>
    <t>ZK109.K175</t>
  </si>
  <si>
    <t>ZK109.K176</t>
  </si>
  <si>
    <t>ZK109.K177</t>
  </si>
  <si>
    <t>ZK109.K178</t>
  </si>
  <si>
    <t>ZK109.K179</t>
  </si>
  <si>
    <t>ZK109.K180</t>
  </si>
  <si>
    <t>ZK109.K181</t>
  </si>
  <si>
    <t>ZK109.K182</t>
  </si>
  <si>
    <t>ZK109.K183</t>
  </si>
  <si>
    <t>ZK109.K184</t>
  </si>
  <si>
    <t>ZK109.K185</t>
  </si>
  <si>
    <t>ZK109.K186</t>
  </si>
  <si>
    <t>ZK109.K187</t>
  </si>
  <si>
    <t>ZK109.K188</t>
  </si>
  <si>
    <t>ZK109.K189</t>
  </si>
  <si>
    <t>ZK109.K190</t>
  </si>
  <si>
    <t>ZK109.K191</t>
  </si>
  <si>
    <t>ZK109.K192</t>
  </si>
  <si>
    <t>ZK109.K193</t>
  </si>
  <si>
    <t>ZK109.K194</t>
  </si>
  <si>
    <t>ZK109.K195</t>
  </si>
  <si>
    <t>ZK109.K196</t>
  </si>
  <si>
    <t>ZK109.K197</t>
  </si>
  <si>
    <t>ZK109.K198</t>
  </si>
  <si>
    <t>ZK109.K199</t>
  </si>
  <si>
    <t>ZK109.K200</t>
  </si>
  <si>
    <t>ZK109.K201</t>
  </si>
  <si>
    <t>ZK109.K202</t>
  </si>
  <si>
    <t>ZK109.K203</t>
  </si>
  <si>
    <t>ZK109.K204</t>
  </si>
  <si>
    <t>ZK109.K205</t>
  </si>
  <si>
    <t>ZK109.K206</t>
  </si>
  <si>
    <t>ZK109.K207</t>
  </si>
  <si>
    <t>ZK109.K208</t>
  </si>
  <si>
    <t>ZK109.K209</t>
  </si>
  <si>
    <t>ZK109.K210</t>
  </si>
  <si>
    <t>ZK109.K211</t>
  </si>
  <si>
    <t>ZK109.K212</t>
  </si>
  <si>
    <t>ZK109.K213</t>
  </si>
  <si>
    <t>ZK109.K214</t>
  </si>
  <si>
    <t>ZK109.K215</t>
  </si>
  <si>
    <t>ZK109.K216</t>
  </si>
  <si>
    <t>ZK109.K217</t>
  </si>
  <si>
    <t>ZK109.K218</t>
  </si>
  <si>
    <t>ZK109.K219</t>
  </si>
  <si>
    <t>ZK109.K220</t>
  </si>
  <si>
    <t>ZK109.K221</t>
  </si>
  <si>
    <t>ZK109.K222</t>
  </si>
  <si>
    <t>ZK109.K223</t>
  </si>
  <si>
    <t>ZK109.K224</t>
  </si>
  <si>
    <t>ZK109.K225</t>
  </si>
  <si>
    <t>ZK109.K226</t>
  </si>
  <si>
    <t>ZK109.K227</t>
  </si>
  <si>
    <t>ZK109.K228</t>
  </si>
  <si>
    <t>ZK109.K229</t>
  </si>
  <si>
    <t>ZK109.K230</t>
  </si>
  <si>
    <t>ZK109.K231</t>
  </si>
  <si>
    <t>ZK109.K232</t>
  </si>
  <si>
    <t>ZK109.K233</t>
  </si>
  <si>
    <t>ZK109.K234</t>
  </si>
  <si>
    <t>ZK109.K235</t>
  </si>
  <si>
    <t>ZK109.K236</t>
  </si>
  <si>
    <t>ZK109.K237</t>
  </si>
  <si>
    <t>ZK109.K238</t>
  </si>
  <si>
    <t>ZK109.K239</t>
  </si>
  <si>
    <t>ZK109.K240</t>
  </si>
  <si>
    <t>ZK109.K241</t>
  </si>
  <si>
    <t>ZK109.K242</t>
  </si>
  <si>
    <t>ZK109.K243</t>
  </si>
  <si>
    <t>ZK109.K244</t>
  </si>
  <si>
    <t>ZK109.K245</t>
  </si>
  <si>
    <t>ZK109.K246</t>
  </si>
  <si>
    <t>ZK109.K247</t>
  </si>
  <si>
    <t>ZK109.K248</t>
  </si>
  <si>
    <t>ZK109.K249</t>
  </si>
  <si>
    <t>ZK109.K250</t>
  </si>
  <si>
    <t>ZK109.K251</t>
  </si>
  <si>
    <t>ZK109.K252</t>
  </si>
  <si>
    <t>ZK109.K253</t>
  </si>
  <si>
    <t>ZK109.K254</t>
  </si>
  <si>
    <t>ZK109.K255</t>
  </si>
  <si>
    <t>ZK109.K256</t>
  </si>
  <si>
    <t>ZK109.K257</t>
  </si>
  <si>
    <t>ZK109.K258</t>
  </si>
  <si>
    <t>ZK109.K259</t>
  </si>
  <si>
    <t>ZK109.K260</t>
  </si>
  <si>
    <t>ZK109.K261</t>
  </si>
  <si>
    <t>ZK109.K262</t>
  </si>
  <si>
    <t>ZK109.K263</t>
  </si>
  <si>
    <t>ZK109.K264</t>
  </si>
  <si>
    <t>ZK109.K265</t>
  </si>
  <si>
    <t>ZK109.K266</t>
  </si>
  <si>
    <t>ZK109.K267</t>
  </si>
  <si>
    <t>ZK109.K268</t>
  </si>
  <si>
    <t>ZK109.K269</t>
  </si>
  <si>
    <t>ZK109.K270</t>
  </si>
  <si>
    <t>ZK109.K271</t>
  </si>
  <si>
    <t>ZK109.K272</t>
  </si>
  <si>
    <t>ZK109.K273</t>
  </si>
  <si>
    <t>ZK109.K274</t>
  </si>
  <si>
    <t>ZK109.K275</t>
  </si>
  <si>
    <t>ZK109.K276</t>
  </si>
  <si>
    <t>ZK109.K277</t>
  </si>
  <si>
    <t>ZK109.K278</t>
  </si>
  <si>
    <t>ZK109.K279</t>
  </si>
  <si>
    <t>ZK109.K280</t>
  </si>
  <si>
    <t>ZK109.K281</t>
  </si>
  <si>
    <t>ZK109.K282</t>
  </si>
  <si>
    <t>ZK109.K283</t>
  </si>
  <si>
    <t>ZK109.K284</t>
  </si>
  <si>
    <t>ZK109.K285</t>
  </si>
  <si>
    <t>ZK109.K286</t>
  </si>
  <si>
    <t>ZK109.K287</t>
  </si>
  <si>
    <t>ZK109.K288</t>
  </si>
  <si>
    <t>ZK109.K289</t>
  </si>
  <si>
    <t>ZK109.K290</t>
  </si>
  <si>
    <t>ZK109.K291</t>
  </si>
  <si>
    <t>ZK109.K292</t>
  </si>
  <si>
    <t>ZK109.K293</t>
  </si>
  <si>
    <t>ZK109.K294</t>
  </si>
  <si>
    <t>ZK109.K295</t>
  </si>
  <si>
    <t>ZK109.K296</t>
  </si>
  <si>
    <t>ZK109.K297</t>
  </si>
  <si>
    <t>ZK109.K298</t>
  </si>
  <si>
    <t>ZK109.K299</t>
  </si>
  <si>
    <t>ZK109.K300</t>
  </si>
  <si>
    <t>ZK109.K301</t>
  </si>
  <si>
    <t>ZK109.K302</t>
  </si>
  <si>
    <t>ZK109.K303</t>
  </si>
  <si>
    <t>ZK109.K304</t>
  </si>
  <si>
    <t>ZK109.K305</t>
  </si>
  <si>
    <t>ZK109.K306</t>
  </si>
  <si>
    <t>ZK109.K307</t>
  </si>
  <si>
    <t>ZK109.K308</t>
  </si>
  <si>
    <t>ZK109.K309</t>
  </si>
  <si>
    <t>ZK109.K310</t>
  </si>
  <si>
    <t>ZK109.K311</t>
  </si>
  <si>
    <t>ZK109.K312</t>
  </si>
  <si>
    <t>ZK109.K313</t>
  </si>
  <si>
    <t>ZK109.K314</t>
  </si>
  <si>
    <t>ZK109.K315</t>
  </si>
  <si>
    <t>ZK109.K316</t>
  </si>
  <si>
    <t>ZK109.K317</t>
  </si>
  <si>
    <t>ZK109.K318</t>
  </si>
  <si>
    <t>ZK109.K319</t>
  </si>
  <si>
    <t>ZK109.K320</t>
  </si>
  <si>
    <t>ZK109.K321</t>
  </si>
  <si>
    <t>ZK109.K322</t>
  </si>
  <si>
    <t>ZK109.K323</t>
  </si>
  <si>
    <t>ZK109.K324</t>
  </si>
  <si>
    <t>ZK109.K325</t>
  </si>
  <si>
    <t>ZK109.K326</t>
  </si>
  <si>
    <t>ZK109.K327</t>
  </si>
  <si>
    <t>ZK109.K328</t>
  </si>
  <si>
    <t>ZK109.K329</t>
  </si>
  <si>
    <t>ZK109.K330</t>
  </si>
  <si>
    <t>ZK109.K331</t>
  </si>
  <si>
    <t>ZK109.K332</t>
  </si>
  <si>
    <t>ZK109.K333</t>
  </si>
  <si>
    <t>ZK109.K334</t>
  </si>
  <si>
    <t>ZK109.K335</t>
  </si>
  <si>
    <t>ZK109.K336</t>
  </si>
  <si>
    <t>ZK109.K337</t>
  </si>
  <si>
    <t>ZK109.K338</t>
  </si>
  <si>
    <t>ZK109.K339</t>
  </si>
  <si>
    <t>ZK109.K340</t>
  </si>
  <si>
    <t>ZK109.K341</t>
  </si>
  <si>
    <t>ZK109.K342</t>
  </si>
  <si>
    <t>ZK109.K343</t>
  </si>
  <si>
    <t>ZK109.K344</t>
  </si>
  <si>
    <t>ZK109.K345</t>
  </si>
  <si>
    <t>ZK109.K346</t>
  </si>
  <si>
    <t>ZK109.K347</t>
  </si>
  <si>
    <t>ZK109.K348</t>
  </si>
  <si>
    <t>ZK109.K349</t>
  </si>
  <si>
    <t>ZK109.K350</t>
  </si>
  <si>
    <t>ZK109.K351</t>
  </si>
  <si>
    <t>ZK109.K352</t>
  </si>
  <si>
    <t>ZK109.K353</t>
  </si>
  <si>
    <t>ZK109.K354</t>
  </si>
  <si>
    <t>ZK109.K355</t>
  </si>
  <si>
    <t>ZK109.K356</t>
  </si>
  <si>
    <t>ZK109.K357</t>
  </si>
  <si>
    <t>ZK109.K358</t>
  </si>
  <si>
    <t>ZK109.K359</t>
  </si>
  <si>
    <t>ZK109.K360</t>
  </si>
  <si>
    <t>ZK109.K361</t>
  </si>
  <si>
    <t>ZK109.K362</t>
  </si>
  <si>
    <t>ZK109.K363</t>
  </si>
  <si>
    <t>ZK109.K364</t>
  </si>
  <si>
    <t>ZK109.K365</t>
  </si>
  <si>
    <t>ZK109.K366</t>
  </si>
  <si>
    <t>ZK109.K367</t>
  </si>
  <si>
    <t>ZK109.K368</t>
  </si>
  <si>
    <t>ZK109.K369</t>
  </si>
  <si>
    <t>ZK109.K370</t>
  </si>
  <si>
    <t>ZK109.K371</t>
  </si>
  <si>
    <t>ZK109.K372</t>
  </si>
  <si>
    <t>ZK109.K373</t>
  </si>
  <si>
    <t>ZK109.K374</t>
  </si>
  <si>
    <t>ZK109.K375</t>
  </si>
  <si>
    <t>ZK109.K376</t>
  </si>
  <si>
    <t>ZK109.K377</t>
  </si>
  <si>
    <t>ZK109.K378</t>
  </si>
  <si>
    <t>ZK109.K379</t>
  </si>
  <si>
    <t>ZK109.K380</t>
  </si>
  <si>
    <t>ZK109.K381</t>
  </si>
  <si>
    <t>ZK109.K382</t>
  </si>
  <si>
    <t>ZK109.K383</t>
  </si>
  <si>
    <t>ZK109.K384</t>
  </si>
  <si>
    <t>ZK109.K385</t>
  </si>
  <si>
    <t>ZK109.K386</t>
  </si>
  <si>
    <t>ZK109.K387</t>
  </si>
  <si>
    <t>ZK109.K388</t>
  </si>
  <si>
    <t>ZK109.K389</t>
  </si>
  <si>
    <t>ZK109.K390</t>
  </si>
  <si>
    <t>ZK109.K391</t>
  </si>
  <si>
    <t>ZK109.K392</t>
  </si>
  <si>
    <t>ZK109.K393</t>
  </si>
  <si>
    <t>ZK109.K394</t>
  </si>
  <si>
    <t>ZK109.K395</t>
  </si>
  <si>
    <t>ZK109.K396</t>
  </si>
  <si>
    <t>ZK109.K397</t>
  </si>
  <si>
    <t>ZK109.K398</t>
  </si>
  <si>
    <t>ZK109.K399</t>
  </si>
  <si>
    <t>ZK110.K100</t>
  </si>
  <si>
    <t>ZK110.K101</t>
  </si>
  <si>
    <t>ZK110.K102</t>
  </si>
  <si>
    <t>ZK110.K103</t>
  </si>
  <si>
    <t>ZK110.K104</t>
  </si>
  <si>
    <t>ZK110.K105</t>
  </si>
  <si>
    <t>ZK110.K106</t>
  </si>
  <si>
    <t>ZK110.K107</t>
  </si>
  <si>
    <t>ZK110.K108</t>
  </si>
  <si>
    <t>ZK110.K109</t>
  </si>
  <si>
    <t>ZK110.K110</t>
  </si>
  <si>
    <t>ZK110.K111</t>
  </si>
  <si>
    <t>ZK110.K112</t>
  </si>
  <si>
    <t>ZK110.K113</t>
  </si>
  <si>
    <t>ZK110.K114</t>
  </si>
  <si>
    <t>ZK110.K115</t>
  </si>
  <si>
    <t>ZK110.K116</t>
  </si>
  <si>
    <t>ZK110.K117</t>
  </si>
  <si>
    <t>ZK110.K118</t>
  </si>
  <si>
    <t>ZK110.K119</t>
  </si>
  <si>
    <t>ZK110.K120</t>
  </si>
  <si>
    <t>ZK110.K121</t>
  </si>
  <si>
    <t>ZK110.K122</t>
  </si>
  <si>
    <t>ZK110.K123</t>
  </si>
  <si>
    <t>ZK110.K124</t>
  </si>
  <si>
    <t>ZK110.K125</t>
  </si>
  <si>
    <t>ZK110.K126</t>
  </si>
  <si>
    <t>ZK110.K127</t>
  </si>
  <si>
    <t>ZK110.K128</t>
  </si>
  <si>
    <t>ZK110.K129</t>
  </si>
  <si>
    <t>ZK110.K130</t>
  </si>
  <si>
    <t>ZK110.K131</t>
  </si>
  <si>
    <t>ZK110.K132</t>
  </si>
  <si>
    <t>ZK110.K133</t>
  </si>
  <si>
    <t>ZK110.K134</t>
  </si>
  <si>
    <t>ZK110.K135</t>
  </si>
  <si>
    <t>ZK110.K136</t>
  </si>
  <si>
    <t>ZK110.K137</t>
  </si>
  <si>
    <t>ZK110.K138</t>
  </si>
  <si>
    <t>ZK110.K139</t>
  </si>
  <si>
    <t>ZK110.K140</t>
  </si>
  <si>
    <t>ZK110.K141</t>
  </si>
  <si>
    <t>ZK110.K142</t>
  </si>
  <si>
    <t>ZK110.K143</t>
  </si>
  <si>
    <t>ZK110.K144</t>
  </si>
  <si>
    <t>ZK110.K145</t>
  </si>
  <si>
    <t>ZK110.K146</t>
  </si>
  <si>
    <t>ZK110.K147</t>
  </si>
  <si>
    <t>ZK110.K148</t>
  </si>
  <si>
    <t>ZK110.K149</t>
  </si>
  <si>
    <t>ZK110.K150</t>
  </si>
  <si>
    <t>ZK110.K151</t>
  </si>
  <si>
    <t>ZK110.K152</t>
  </si>
  <si>
    <t>ZK110.K153</t>
  </si>
  <si>
    <t>ZK110.K154</t>
  </si>
  <si>
    <t>ZK110.K155</t>
  </si>
  <si>
    <t>ZK110.K156</t>
  </si>
  <si>
    <t>ZK110.K157</t>
  </si>
  <si>
    <t>ZK110.K158</t>
  </si>
  <si>
    <t>ZK110.K159</t>
  </si>
  <si>
    <t>ZK110.K160</t>
  </si>
  <si>
    <t>ZK110.K161</t>
  </si>
  <si>
    <t>ZK110.K162</t>
  </si>
  <si>
    <t>ZK110.K163</t>
  </si>
  <si>
    <t>ZK110.K164</t>
  </si>
  <si>
    <t>ZK110.K165</t>
  </si>
  <si>
    <t>ZK110.K166</t>
  </si>
  <si>
    <t>ZK110.K167</t>
  </si>
  <si>
    <t>ZK110.K168</t>
  </si>
  <si>
    <t>ZK110.K169</t>
  </si>
  <si>
    <t>ZK110.K170</t>
  </si>
  <si>
    <t>ZK110.K171</t>
  </si>
  <si>
    <t>ZK110.K172</t>
  </si>
  <si>
    <t>ZK110.K173</t>
  </si>
  <si>
    <t>ZK110.K174</t>
  </si>
  <si>
    <t>ZK110.K175</t>
  </si>
  <si>
    <t>ZK110.K176</t>
  </si>
  <si>
    <t>ZK110.K177</t>
  </si>
  <si>
    <t>ZK110.K178</t>
  </si>
  <si>
    <t>ZK110.K179</t>
  </si>
  <si>
    <t>ZK110.K180</t>
  </si>
  <si>
    <t>ZK110.K181</t>
  </si>
  <si>
    <t>ZK110.K182</t>
  </si>
  <si>
    <t>ZK110.K183</t>
  </si>
  <si>
    <t>ZK110.K184</t>
  </si>
  <si>
    <t>ZK110.K185</t>
  </si>
  <si>
    <t>ZK110.K186</t>
  </si>
  <si>
    <t>ZK110.K187</t>
  </si>
  <si>
    <t>ZK110.K188</t>
  </si>
  <si>
    <t>ZK110.K189</t>
  </si>
  <si>
    <t>ZK110.K190</t>
  </si>
  <si>
    <t>ZK110.K191</t>
  </si>
  <si>
    <t>ZK110.K192</t>
  </si>
  <si>
    <t>ZK110.K193</t>
  </si>
  <si>
    <t>ZK110.K194</t>
  </si>
  <si>
    <t>ZK110.K195</t>
  </si>
  <si>
    <t>ZK110.K196</t>
  </si>
  <si>
    <t>ZK110.K197</t>
  </si>
  <si>
    <t>ZK110.K198</t>
  </si>
  <si>
    <t>ZK110.K199</t>
  </si>
  <si>
    <t>ZK110.K200</t>
  </si>
  <si>
    <t>ZK110.K201</t>
  </si>
  <si>
    <t>ZK110.K202</t>
  </si>
  <si>
    <t>ZK110.K203</t>
  </si>
  <si>
    <t>ZK110.K204</t>
  </si>
  <si>
    <t>ZK110.K205</t>
  </si>
  <si>
    <t>ZK110.K206</t>
  </si>
  <si>
    <t>ZK110.K207</t>
  </si>
  <si>
    <t>ZK110.K208</t>
  </si>
  <si>
    <t>ZK110.K209</t>
  </si>
  <si>
    <t>ZK110.K210</t>
  </si>
  <si>
    <t>ZK110.K211</t>
  </si>
  <si>
    <t>ZK110.K212</t>
  </si>
  <si>
    <t>ZK110.K213</t>
  </si>
  <si>
    <t>ZK110.K214</t>
  </si>
  <si>
    <t>ZK110.K215</t>
  </si>
  <si>
    <t>ZK110.K216</t>
  </si>
  <si>
    <t>ZK110.K217</t>
  </si>
  <si>
    <t>ZK110.K218</t>
  </si>
  <si>
    <t>ZK110.K219</t>
  </si>
  <si>
    <t>ZK110.K220</t>
  </si>
  <si>
    <t>ZK110.K221</t>
  </si>
  <si>
    <t>ZK110.K222</t>
  </si>
  <si>
    <t>ZK110.K223</t>
  </si>
  <si>
    <t>ZK110.K224</t>
  </si>
  <si>
    <t>ZK110.K225</t>
  </si>
  <si>
    <t>ZK110.K226</t>
  </si>
  <si>
    <t>ZK110.K227</t>
  </si>
  <si>
    <t>ZK110.K228</t>
  </si>
  <si>
    <t>ZK110.K229</t>
  </si>
  <si>
    <t>ZK110.K230</t>
  </si>
  <si>
    <t>ZK110.K231</t>
  </si>
  <si>
    <t>ZK110.K232</t>
  </si>
  <si>
    <t>ZK110.K233</t>
  </si>
  <si>
    <t>ZK110.K234</t>
  </si>
  <si>
    <t>ZK110.K235</t>
  </si>
  <si>
    <t>ZK110.K236</t>
  </si>
  <si>
    <t>ZK110.K237</t>
  </si>
  <si>
    <t>ZK110.K238</t>
  </si>
  <si>
    <t>ZK110.K239</t>
  </si>
  <si>
    <t>ZK110.K240</t>
  </si>
  <si>
    <t>ZK110.K241</t>
  </si>
  <si>
    <t>ZK110.K242</t>
  </si>
  <si>
    <t>ZK110.K243</t>
  </si>
  <si>
    <t>ZK110.K244</t>
  </si>
  <si>
    <t>ZK110.K245</t>
  </si>
  <si>
    <t>ZK110.K246</t>
  </si>
  <si>
    <t>ZK110.K247</t>
  </si>
  <si>
    <t>ZK110.K248</t>
  </si>
  <si>
    <t>ZK110.K249</t>
  </si>
  <si>
    <t>ZK110.K250</t>
  </si>
  <si>
    <t>ZK110.K251</t>
  </si>
  <si>
    <t>ZK110.K252</t>
  </si>
  <si>
    <t>ZK110.K253</t>
  </si>
  <si>
    <t>ZK110.K254</t>
  </si>
  <si>
    <t>ZK110.K255</t>
  </si>
  <si>
    <t>ZK110.K256</t>
  </si>
  <si>
    <t>ZK110.K257</t>
  </si>
  <si>
    <t>ZK110.K258</t>
  </si>
  <si>
    <t>ZK110.K259</t>
  </si>
  <si>
    <t>ZK110.K260</t>
  </si>
  <si>
    <t>ZK110.K261</t>
  </si>
  <si>
    <t>ZK110.K262</t>
  </si>
  <si>
    <t>ZK110.K263</t>
  </si>
  <si>
    <t>ZK110.K264</t>
  </si>
  <si>
    <t>ZK110.K265</t>
  </si>
  <si>
    <t>ZK110.K266</t>
  </si>
  <si>
    <t>ZK110.K267</t>
  </si>
  <si>
    <t>ZK110.K268</t>
  </si>
  <si>
    <t>ZK110.K269</t>
  </si>
  <si>
    <t>ZK110.K270</t>
  </si>
  <si>
    <t>ZK110.K271</t>
  </si>
  <si>
    <t>ZK110.K272</t>
  </si>
  <si>
    <t>ZK110.K273</t>
  </si>
  <si>
    <t>ZK110.K274</t>
  </si>
  <si>
    <t>ZK110.K275</t>
  </si>
  <si>
    <t>ZK110.K276</t>
  </si>
  <si>
    <t>ZK110.K277</t>
  </si>
  <si>
    <t>ZK110.K278</t>
  </si>
  <si>
    <t>ZK110.K279</t>
  </si>
  <si>
    <t>ZK110.K280</t>
  </si>
  <si>
    <t>ZK110.K281</t>
  </si>
  <si>
    <t>ZK110.K282</t>
  </si>
  <si>
    <t>ZK110.K283</t>
  </si>
  <si>
    <t>ZK110.K284</t>
  </si>
  <si>
    <t>ZK110.K285</t>
  </si>
  <si>
    <t>ZK110.K286</t>
  </si>
  <si>
    <t>ZK110.K287</t>
  </si>
  <si>
    <t>ZK110.K288</t>
  </si>
  <si>
    <t>ZK110.K289</t>
  </si>
  <si>
    <t>ZK110.K290</t>
  </si>
  <si>
    <t>ZK110.K291</t>
  </si>
  <si>
    <t>ZK110.K292</t>
  </si>
  <si>
    <t>ZK110.K293</t>
  </si>
  <si>
    <t>ZK110.K294</t>
  </si>
  <si>
    <t>ZK110.K295</t>
  </si>
  <si>
    <t>ZK110.K296</t>
  </si>
  <si>
    <t>ZK110.K297</t>
  </si>
  <si>
    <t>ZK110.K298</t>
  </si>
  <si>
    <t>ZK110.K299</t>
  </si>
  <si>
    <t>ZK110.K300</t>
  </si>
  <si>
    <t>ZK110.K301</t>
  </si>
  <si>
    <t>ZK110.K302</t>
  </si>
  <si>
    <t>ZK110.K303</t>
  </si>
  <si>
    <t>ZK110.K304</t>
  </si>
  <si>
    <t>ZK110.K305</t>
  </si>
  <si>
    <t>ZK110.K306</t>
  </si>
  <si>
    <t>ZK110.K307</t>
  </si>
  <si>
    <t>ZK110.K308</t>
  </si>
  <si>
    <t>ZK110.K309</t>
  </si>
  <si>
    <t>ZK110.K310</t>
  </si>
  <si>
    <t>ZK110.K311</t>
  </si>
  <si>
    <t>ZK110.K312</t>
  </si>
  <si>
    <t>ZK110.K313</t>
  </si>
  <si>
    <t>ZK110.K314</t>
  </si>
  <si>
    <t>ZK110.K315</t>
  </si>
  <si>
    <t>ZK110.K316</t>
  </si>
  <si>
    <t>ZK110.K317</t>
  </si>
  <si>
    <t>ZK110.K318</t>
  </si>
  <si>
    <t>ZK110.K319</t>
  </si>
  <si>
    <t>ZK110.K320</t>
  </si>
  <si>
    <t>ZK110.K321</t>
  </si>
  <si>
    <t>ZK110.K322</t>
  </si>
  <si>
    <t>ZK110.K323</t>
  </si>
  <si>
    <t>ZK110.K324</t>
  </si>
  <si>
    <t>ZK110.K325</t>
  </si>
  <si>
    <t>ZK110.K326</t>
  </si>
  <si>
    <t>ZK110.K327</t>
  </si>
  <si>
    <t>ZK110.K328</t>
  </si>
  <si>
    <t>ZK110.K329</t>
  </si>
  <si>
    <t>ZK110.K330</t>
  </si>
  <si>
    <t>ZK110.K331</t>
  </si>
  <si>
    <t>ZK110.K332</t>
  </si>
  <si>
    <t>ZK110.K333</t>
  </si>
  <si>
    <t>ZK110.K334</t>
  </si>
  <si>
    <t>ZK110.K335</t>
  </si>
  <si>
    <t>ZK110.K336</t>
  </si>
  <si>
    <t>ZK110.K337</t>
  </si>
  <si>
    <t>ZK110.K338</t>
  </si>
  <si>
    <t>ZK110.K339</t>
  </si>
  <si>
    <t>ZK110.K340</t>
  </si>
  <si>
    <t>ZK110.K341</t>
  </si>
  <si>
    <t>ZK110.K342</t>
  </si>
  <si>
    <t>ZK110.K343</t>
  </si>
  <si>
    <t>ZK110.K344</t>
  </si>
  <si>
    <t>ZK110.K345</t>
  </si>
  <si>
    <t>ZK110.K346</t>
  </si>
  <si>
    <t>ZK110.K347</t>
  </si>
  <si>
    <t>ZK110.K348</t>
  </si>
  <si>
    <t>ZK110.K349</t>
  </si>
  <si>
    <t>ZK110.K350</t>
  </si>
  <si>
    <t>ZK110.K351</t>
  </si>
  <si>
    <t>ZK110.K352</t>
  </si>
  <si>
    <t>ZK110.K353</t>
  </si>
  <si>
    <t>ZK110.K354</t>
  </si>
  <si>
    <t>ZK110.K355</t>
  </si>
  <si>
    <t>ZK110.K356</t>
  </si>
  <si>
    <t>ZK110.K357</t>
  </si>
  <si>
    <t>ZK110.K358</t>
  </si>
  <si>
    <t>ZK110.K359</t>
  </si>
  <si>
    <t>ZK110.K360</t>
  </si>
  <si>
    <t>ZK110.K361</t>
  </si>
  <si>
    <t>ZK110.K362</t>
  </si>
  <si>
    <t>ZK110.K363</t>
  </si>
  <si>
    <t>ZK110.K364</t>
  </si>
  <si>
    <t>ZK110.K365</t>
  </si>
  <si>
    <t>ZK110.K366</t>
  </si>
  <si>
    <t>ZK110.K367</t>
  </si>
  <si>
    <t>ZK110.K368</t>
  </si>
  <si>
    <t>ZK110.K369</t>
  </si>
  <si>
    <t>ZK110.K370</t>
  </si>
  <si>
    <t>ZK110.K371</t>
  </si>
  <si>
    <t>ZK110.K372</t>
  </si>
  <si>
    <t>ZK110.K373</t>
  </si>
  <si>
    <t>ZK110.K374</t>
  </si>
  <si>
    <t>ZK110.K375</t>
  </si>
  <si>
    <t>ZK110.K376</t>
  </si>
  <si>
    <t>ZK110.K377</t>
  </si>
  <si>
    <t>ZK110.K378</t>
  </si>
  <si>
    <t>ZK110.K379</t>
  </si>
  <si>
    <t>ZK110.K380</t>
  </si>
  <si>
    <t>ZK110.K381</t>
  </si>
  <si>
    <t>ZK110.K382</t>
  </si>
  <si>
    <t>ZK110.K383</t>
  </si>
  <si>
    <t>ZK110.K384</t>
  </si>
  <si>
    <t>ZK110.K385</t>
  </si>
  <si>
    <t>ZK110.K386</t>
  </si>
  <si>
    <t>ZK110.K387</t>
  </si>
  <si>
    <t>ZK110.K388</t>
  </si>
  <si>
    <t>ZK110.K389</t>
  </si>
  <si>
    <t>ZK110.K390</t>
  </si>
  <si>
    <t>ZK110.K391</t>
  </si>
  <si>
    <t>ZK110.K392</t>
  </si>
  <si>
    <t>ZK110.K393</t>
  </si>
  <si>
    <t>ZK110.K394</t>
  </si>
  <si>
    <t>ZK110.K395</t>
  </si>
  <si>
    <t>ZK110.K396</t>
  </si>
  <si>
    <t>ZK110.K397</t>
  </si>
  <si>
    <t>ZK110.K398</t>
  </si>
  <si>
    <t>ZK110.K399</t>
  </si>
  <si>
    <t>ZK111.K100</t>
  </si>
  <si>
    <t>ZK111.K101</t>
  </si>
  <si>
    <t>ZK111.K102</t>
  </si>
  <si>
    <t>ZK111.K103</t>
  </si>
  <si>
    <t>ZK111.K104</t>
  </si>
  <si>
    <t>ZK111.K105</t>
  </si>
  <si>
    <t>ZK111.K106</t>
  </si>
  <si>
    <t>ZK111.K107</t>
  </si>
  <si>
    <t>ZK111.K108</t>
  </si>
  <si>
    <t>ZK111.K109</t>
  </si>
  <si>
    <t>ZK111.K110</t>
  </si>
  <si>
    <t>ZK111.K111</t>
  </si>
  <si>
    <t>ZK111.K112</t>
  </si>
  <si>
    <t>ZK111.K113</t>
  </si>
  <si>
    <t>ZK111.K114</t>
  </si>
  <si>
    <t>ZK111.K115</t>
  </si>
  <si>
    <t>ZK111.K116</t>
  </si>
  <si>
    <t>ZK111.K117</t>
  </si>
  <si>
    <t>ZK111.K118</t>
  </si>
  <si>
    <t>ZK111.K119</t>
  </si>
  <si>
    <t>ZK111.K120</t>
  </si>
  <si>
    <t>ZK111.K121</t>
  </si>
  <si>
    <t>ZK111.K122</t>
  </si>
  <si>
    <t>ZK111.K123</t>
  </si>
  <si>
    <t>ZK111.K124</t>
  </si>
  <si>
    <t>ZK111.K125</t>
  </si>
  <si>
    <t>ZK111.K126</t>
  </si>
  <si>
    <t>ZK111.K127</t>
  </si>
  <si>
    <t>ZK111.K128</t>
  </si>
  <si>
    <t>ZK111.K129</t>
  </si>
  <si>
    <t>ZK111.K130</t>
  </si>
  <si>
    <t>ZK111.K131</t>
  </si>
  <si>
    <t>ZK111.K132</t>
  </si>
  <si>
    <t>ZK111.K133</t>
  </si>
  <si>
    <t>ZK111.K134</t>
  </si>
  <si>
    <t>ZK111.K135</t>
  </si>
  <si>
    <t>ZK111.K136</t>
  </si>
  <si>
    <t>ZK111.K137</t>
  </si>
  <si>
    <t>ZK111.K138</t>
  </si>
  <si>
    <t>ZK111.K139</t>
  </si>
  <si>
    <t>ZK111.K140</t>
  </si>
  <si>
    <t>ZK111.K141</t>
  </si>
  <si>
    <t>ZK111.K142</t>
  </si>
  <si>
    <t>ZK111.K143</t>
  </si>
  <si>
    <t>ZK111.K144</t>
  </si>
  <si>
    <t>ZK111.K145</t>
  </si>
  <si>
    <t>ZK111.K146</t>
  </si>
  <si>
    <t>ZK111.K147</t>
  </si>
  <si>
    <t>ZK111.K148</t>
  </si>
  <si>
    <t>ZK111.K149</t>
  </si>
  <si>
    <t>ZK111.K150</t>
  </si>
  <si>
    <t>ZK111.K151</t>
  </si>
  <si>
    <t>ZK111.K152</t>
  </si>
  <si>
    <t>ZK111.K153</t>
  </si>
  <si>
    <t>ZK111.K154</t>
  </si>
  <si>
    <t>ZK111.K155</t>
  </si>
  <si>
    <t>ZK111.K156</t>
  </si>
  <si>
    <t>ZK111.K157</t>
  </si>
  <si>
    <t>ZK111.K158</t>
  </si>
  <si>
    <t>ZK111.K159</t>
  </si>
  <si>
    <t>ZK111.K160</t>
  </si>
  <si>
    <t>ZK111.K161</t>
  </si>
  <si>
    <t>ZK111.K162</t>
  </si>
  <si>
    <t>ZK111.K163</t>
  </si>
  <si>
    <t>ZK111.K164</t>
  </si>
  <si>
    <t>ZK111.K165</t>
  </si>
  <si>
    <t>ZK111.K166</t>
  </si>
  <si>
    <t>ZK111.K167</t>
  </si>
  <si>
    <t>ZK111.K168</t>
  </si>
  <si>
    <t>ZK111.K169</t>
  </si>
  <si>
    <t>ZK111.K170</t>
  </si>
  <si>
    <t>ZK111.K171</t>
  </si>
  <si>
    <t>ZK111.K172</t>
  </si>
  <si>
    <t>ZK111.K173</t>
  </si>
  <si>
    <t>ZK111.K174</t>
  </si>
  <si>
    <t>ZK111.K175</t>
  </si>
  <si>
    <t>ZK111.K176</t>
  </si>
  <si>
    <t>ZK111.K177</t>
  </si>
  <si>
    <t>ZK111.K178</t>
  </si>
  <si>
    <t>ZK111.K179</t>
  </si>
  <si>
    <t>ZK111.K180</t>
  </si>
  <si>
    <t>ZK111.K181</t>
  </si>
  <si>
    <t>ZK111.K182</t>
  </si>
  <si>
    <t>ZK111.K183</t>
  </si>
  <si>
    <t>ZK111.K184</t>
  </si>
  <si>
    <t>ZK111.K185</t>
  </si>
  <si>
    <t>ZK111.K186</t>
  </si>
  <si>
    <t>ZK111.K187</t>
  </si>
  <si>
    <t>ZK111.K188</t>
  </si>
  <si>
    <t>ZK111.K189</t>
  </si>
  <si>
    <t>ZK111.K190</t>
  </si>
  <si>
    <t>ZK111.K191</t>
  </si>
  <si>
    <t>ZK111.K192</t>
  </si>
  <si>
    <t>ZK111.K193</t>
  </si>
  <si>
    <t>ZK111.K194</t>
  </si>
  <si>
    <t>ZK111.K195</t>
  </si>
  <si>
    <t>ZK111.K196</t>
  </si>
  <si>
    <t>ZK111.K197</t>
  </si>
  <si>
    <t>ZK111.K198</t>
  </si>
  <si>
    <t>ZK111.K199</t>
  </si>
  <si>
    <t>ZK111.K200</t>
  </si>
  <si>
    <t>ZK111.K201</t>
  </si>
  <si>
    <t>ZK111.K202</t>
  </si>
  <si>
    <t>ZK111.K203</t>
  </si>
  <si>
    <t>ZK111.K204</t>
  </si>
  <si>
    <t>ZK111.K205</t>
  </si>
  <si>
    <t>ZK111.K206</t>
  </si>
  <si>
    <t>ZK111.K207</t>
  </si>
  <si>
    <t>ZK111.K208</t>
  </si>
  <si>
    <t>ZK111.K209</t>
  </si>
  <si>
    <t>ZK111.K210</t>
  </si>
  <si>
    <t>ZK111.K211</t>
  </si>
  <si>
    <t>ZK111.K212</t>
  </si>
  <si>
    <t>ZK111.K213</t>
  </si>
  <si>
    <t>ZK111.K214</t>
  </si>
  <si>
    <t>ZK111.K215</t>
  </si>
  <si>
    <t>ZK111.K216</t>
  </si>
  <si>
    <t>ZK111.K217</t>
  </si>
  <si>
    <t>ZK111.K218</t>
  </si>
  <si>
    <t>ZK111.K219</t>
  </si>
  <si>
    <t>ZK111.K220</t>
  </si>
  <si>
    <t>ZK111.K221</t>
  </si>
  <si>
    <t>ZK111.K222</t>
  </si>
  <si>
    <t>ZK111.K223</t>
  </si>
  <si>
    <t>ZK111.K224</t>
  </si>
  <si>
    <t>ZK111.K225</t>
  </si>
  <si>
    <t>ZK111.K226</t>
  </si>
  <si>
    <t>ZK111.K227</t>
  </si>
  <si>
    <t>ZK111.K228</t>
  </si>
  <si>
    <t>ZK111.K229</t>
  </si>
  <si>
    <t>ZK111.K230</t>
  </si>
  <si>
    <t>ZK111.K231</t>
  </si>
  <si>
    <t>ZK111.K232</t>
  </si>
  <si>
    <t>ZK111.K233</t>
  </si>
  <si>
    <t>ZK111.K234</t>
  </si>
  <si>
    <t>ZK111.K235</t>
  </si>
  <si>
    <t>ZK111.K236</t>
  </si>
  <si>
    <t>ZK111.K237</t>
  </si>
  <si>
    <t>ZK111.K238</t>
  </si>
  <si>
    <t>ZK111.K239</t>
  </si>
  <si>
    <t>ZK111.K240</t>
  </si>
  <si>
    <t>ZK111.K241</t>
  </si>
  <si>
    <t>ZK111.K242</t>
  </si>
  <si>
    <t>ZK111.K243</t>
  </si>
  <si>
    <t>ZK111.K244</t>
  </si>
  <si>
    <t>ZK111.K245</t>
  </si>
  <si>
    <t>ZK111.K246</t>
  </si>
  <si>
    <t>ZK111.K247</t>
  </si>
  <si>
    <t>ZK111.K248</t>
  </si>
  <si>
    <t>ZK111.K249</t>
  </si>
  <si>
    <t>ZK111.K250</t>
  </si>
  <si>
    <t>ZK111.K251</t>
  </si>
  <si>
    <t>ZK111.K252</t>
  </si>
  <si>
    <t>ZK111.K253</t>
  </si>
  <si>
    <t>ZK111.K254</t>
  </si>
  <si>
    <t>ZK111.K255</t>
  </si>
  <si>
    <t>ZK111.K256</t>
  </si>
  <si>
    <t>ZK111.K257</t>
  </si>
  <si>
    <t>ZK111.K258</t>
  </si>
  <si>
    <t>ZK111.K259</t>
  </si>
  <si>
    <t>ZK111.K260</t>
  </si>
  <si>
    <t>ZK111.K261</t>
  </si>
  <si>
    <t>ZK111.K262</t>
  </si>
  <si>
    <t>ZK111.K263</t>
  </si>
  <si>
    <t>ZK111.K264</t>
  </si>
  <si>
    <t>ZK111.K265</t>
  </si>
  <si>
    <t>ZK111.K266</t>
  </si>
  <si>
    <t>ZK111.K267</t>
  </si>
  <si>
    <t>ZK111.K268</t>
  </si>
  <si>
    <t>ZK111.K269</t>
  </si>
  <si>
    <t>ZK111.K270</t>
  </si>
  <si>
    <t>ZK111.K271</t>
  </si>
  <si>
    <t>ZK111.K272</t>
  </si>
  <si>
    <t>ZK111.K273</t>
  </si>
  <si>
    <t>ZK111.K274</t>
  </si>
  <si>
    <t>ZK111.K275</t>
  </si>
  <si>
    <t>ZK111.K276</t>
  </si>
  <si>
    <t>ZK111.K277</t>
  </si>
  <si>
    <t>ZK111.K278</t>
  </si>
  <si>
    <t>ZK111.K279</t>
  </si>
  <si>
    <t>ZK111.K280</t>
  </si>
  <si>
    <t>ZK111.K281</t>
  </si>
  <si>
    <t>ZK111.K282</t>
  </si>
  <si>
    <t>ZK111.K283</t>
  </si>
  <si>
    <t>ZK111.K284</t>
  </si>
  <si>
    <t>ZK111.K285</t>
  </si>
  <si>
    <t>ZK111.K286</t>
  </si>
  <si>
    <t>ZK111.K287</t>
  </si>
  <si>
    <t>ZK111.K288</t>
  </si>
  <si>
    <t>ZK111.K289</t>
  </si>
  <si>
    <t>ZK111.K290</t>
  </si>
  <si>
    <t>ZK111.K291</t>
  </si>
  <si>
    <t>ZK111.K292</t>
  </si>
  <si>
    <t>ZK111.K293</t>
  </si>
  <si>
    <t>ZK111.K294</t>
  </si>
  <si>
    <t>ZK111.K295</t>
  </si>
  <si>
    <t>ZK111.K296</t>
  </si>
  <si>
    <t>ZK111.K297</t>
  </si>
  <si>
    <t>ZK111.K298</t>
  </si>
  <si>
    <t>ZK111.K299</t>
  </si>
  <si>
    <t>ZK111.K300</t>
  </si>
  <si>
    <t>ZK111.K301</t>
  </si>
  <si>
    <t>ZK111.K302</t>
  </si>
  <si>
    <t>ZK111.K303</t>
  </si>
  <si>
    <t>ZK111.K304</t>
  </si>
  <si>
    <t>ZK111.K305</t>
  </si>
  <si>
    <t>ZK111.K306</t>
  </si>
  <si>
    <t>ZK111.K307</t>
  </si>
  <si>
    <t>ZK111.K308</t>
  </si>
  <si>
    <t>ZK111.K309</t>
  </si>
  <si>
    <t>ZK111.K310</t>
  </si>
  <si>
    <t>ZK111.K311</t>
  </si>
  <si>
    <t>ZK111.K312</t>
  </si>
  <si>
    <t>ZK111.K313</t>
  </si>
  <si>
    <t>ZK111.K314</t>
  </si>
  <si>
    <t>ZK111.K315</t>
  </si>
  <si>
    <t>ZK111.K316</t>
  </si>
  <si>
    <t>ZK111.K317</t>
  </si>
  <si>
    <t>ZK111.K318</t>
  </si>
  <si>
    <t>ZK111.K319</t>
  </si>
  <si>
    <t>ZK111.K320</t>
  </si>
  <si>
    <t>ZK111.K321</t>
  </si>
  <si>
    <t>ZK111.K322</t>
  </si>
  <si>
    <t>ZK111.K323</t>
  </si>
  <si>
    <t>ZK111.K324</t>
  </si>
  <si>
    <t>ZK111.K325</t>
  </si>
  <si>
    <t>ZK111.K326</t>
  </si>
  <si>
    <t>ZK111.K327</t>
  </si>
  <si>
    <t>ZK111.K328</t>
  </si>
  <si>
    <t>ZK111.K329</t>
  </si>
  <si>
    <t>ZK111.K330</t>
  </si>
  <si>
    <t>ZK111.K331</t>
  </si>
  <si>
    <t>ZK111.K332</t>
  </si>
  <si>
    <t>ZK111.K333</t>
  </si>
  <si>
    <t>ZK111.K334</t>
  </si>
  <si>
    <t>ZK111.K335</t>
  </si>
  <si>
    <t>ZK111.K336</t>
  </si>
  <si>
    <t>ZK111.K337</t>
  </si>
  <si>
    <t>ZK111.K338</t>
  </si>
  <si>
    <t>ZK111.K339</t>
  </si>
  <si>
    <t>ZK111.K340</t>
  </si>
  <si>
    <t>ZK111.K341</t>
  </si>
  <si>
    <t>ZK111.K342</t>
  </si>
  <si>
    <t>ZK111.K343</t>
  </si>
  <si>
    <t>ZK111.K344</t>
  </si>
  <si>
    <t>ZK111.K345</t>
  </si>
  <si>
    <t>ZK111.K346</t>
  </si>
  <si>
    <t>ZK111.K347</t>
  </si>
  <si>
    <t>ZK111.K348</t>
  </si>
  <si>
    <t>ZK111.K349</t>
  </si>
  <si>
    <t>ZK111.K350</t>
  </si>
  <si>
    <t>ZK111.K351</t>
  </si>
  <si>
    <t>ZK111.K352</t>
  </si>
  <si>
    <t>ZK111.K353</t>
  </si>
  <si>
    <t>ZK111.K354</t>
  </si>
  <si>
    <t>ZK111.K355</t>
  </si>
  <si>
    <t>ZK111.K356</t>
  </si>
  <si>
    <t>ZK111.K357</t>
  </si>
  <si>
    <t>ZK111.K358</t>
  </si>
  <si>
    <t>ZK111.K359</t>
  </si>
  <si>
    <t>ZK111.K360</t>
  </si>
  <si>
    <t>ZK111.K361</t>
  </si>
  <si>
    <t>ZK111.K362</t>
  </si>
  <si>
    <t>ZK111.K363</t>
  </si>
  <si>
    <t>ZK111.K364</t>
  </si>
  <si>
    <t>ZK111.K365</t>
  </si>
  <si>
    <t>ZK111.K366</t>
  </si>
  <si>
    <t>ZK111.K367</t>
  </si>
  <si>
    <t>ZK111.K368</t>
  </si>
  <si>
    <t>ZK111.K369</t>
  </si>
  <si>
    <t>ZK111.K370</t>
  </si>
  <si>
    <t>ZK111.K371</t>
  </si>
  <si>
    <t>ZK111.K372</t>
  </si>
  <si>
    <t>ZK111.K373</t>
  </si>
  <si>
    <t>ZK111.K374</t>
  </si>
  <si>
    <t>ZK111.K375</t>
  </si>
  <si>
    <t>ZK111.K376</t>
  </si>
  <si>
    <t>ZK111.K377</t>
  </si>
  <si>
    <t>ZK111.K378</t>
  </si>
  <si>
    <t>ZK111.K379</t>
  </si>
  <si>
    <t>ZK111.K380</t>
  </si>
  <si>
    <t>ZK111.K381</t>
  </si>
  <si>
    <t>ZK111.K382</t>
  </si>
  <si>
    <t>ZK111.K383</t>
  </si>
  <si>
    <t>ZK111.K384</t>
  </si>
  <si>
    <t>ZK111.K385</t>
  </si>
  <si>
    <t>ZK111.K386</t>
  </si>
  <si>
    <t>ZK111.K387</t>
  </si>
  <si>
    <t>ZK111.K388</t>
  </si>
  <si>
    <t>ZK111.K389</t>
  </si>
  <si>
    <t>ZK111.K390</t>
  </si>
  <si>
    <t>ZK111.K391</t>
  </si>
  <si>
    <t>ZK111.K392</t>
  </si>
  <si>
    <t>ZK111.K393</t>
  </si>
  <si>
    <t>ZK111.K394</t>
  </si>
  <si>
    <t>ZK111.K395</t>
  </si>
  <si>
    <t>ZK111.K396</t>
  </si>
  <si>
    <t>ZK111.K397</t>
  </si>
  <si>
    <t>ZK111.K398</t>
  </si>
  <si>
    <t>ZK111.K399</t>
  </si>
  <si>
    <t>ZK112.K100</t>
  </si>
  <si>
    <t>ZK112.K101</t>
  </si>
  <si>
    <t>ZK112.K102</t>
  </si>
  <si>
    <t>ZK112.K103</t>
  </si>
  <si>
    <t>ZK112.K104</t>
  </si>
  <si>
    <t>ZK112.K105</t>
  </si>
  <si>
    <t>ZK112.K106</t>
  </si>
  <si>
    <t>ZK112.K107</t>
  </si>
  <si>
    <t>ZK112.K108</t>
  </si>
  <si>
    <t>ZK112.K109</t>
  </si>
  <si>
    <t>ZK112.K110</t>
  </si>
  <si>
    <t>ZK112.K111</t>
  </si>
  <si>
    <t>ZK112.K112</t>
  </si>
  <si>
    <t>ZK112.K113</t>
  </si>
  <si>
    <t>ZK112.K114</t>
  </si>
  <si>
    <t>ZK112.K115</t>
  </si>
  <si>
    <t>ZK112.K116</t>
  </si>
  <si>
    <t>ZK112.K117</t>
  </si>
  <si>
    <t>ZK112.K118</t>
  </si>
  <si>
    <t>ZK112.K119</t>
  </si>
  <si>
    <t>ZK112.K120</t>
  </si>
  <si>
    <t>ZK112.K121</t>
  </si>
  <si>
    <t>ZK112.K122</t>
  </si>
  <si>
    <t>ZK112.K123</t>
  </si>
  <si>
    <t>ZK112.K124</t>
  </si>
  <si>
    <t>ZK112.K125</t>
  </si>
  <si>
    <t>ZK112.K126</t>
  </si>
  <si>
    <t>ZK112.K127</t>
  </si>
  <si>
    <t>ZK112.K128</t>
  </si>
  <si>
    <t>ZK112.K129</t>
  </si>
  <si>
    <t>ZK112.K130</t>
  </si>
  <si>
    <t>ZK112.K131</t>
  </si>
  <si>
    <t>ZK112.K132</t>
  </si>
  <si>
    <t>ZK112.K133</t>
  </si>
  <si>
    <t>ZK112.K134</t>
  </si>
  <si>
    <t>ZK112.K135</t>
  </si>
  <si>
    <t>ZK112.K136</t>
  </si>
  <si>
    <t>ZK112.K137</t>
  </si>
  <si>
    <t>ZK112.K138</t>
  </si>
  <si>
    <t>ZK112.K139</t>
  </si>
  <si>
    <t>ZK112.K140</t>
  </si>
  <si>
    <t>ZK112.K141</t>
  </si>
  <si>
    <t>ZK112.K142</t>
  </si>
  <si>
    <t>ZK112.K143</t>
  </si>
  <si>
    <t>ZK112.K144</t>
  </si>
  <si>
    <t>ZK112.K145</t>
  </si>
  <si>
    <t>ZK112.K146</t>
  </si>
  <si>
    <t>ZK112.K147</t>
  </si>
  <si>
    <t>ZK112.K148</t>
  </si>
  <si>
    <t>ZK112.K149</t>
  </si>
  <si>
    <t>ZK112.K150</t>
  </si>
  <si>
    <t>ZK112.K151</t>
  </si>
  <si>
    <t>ZK112.K152</t>
  </si>
  <si>
    <t>ZK112.K153</t>
  </si>
  <si>
    <t>ZK112.K154</t>
  </si>
  <si>
    <t>ZK112.K155</t>
  </si>
  <si>
    <t>ZK112.K156</t>
  </si>
  <si>
    <t>ZK112.K157</t>
  </si>
  <si>
    <t>ZK112.K158</t>
  </si>
  <si>
    <t>ZK112.K159</t>
  </si>
  <si>
    <t>ZK112.K160</t>
  </si>
  <si>
    <t>ZK112.K161</t>
  </si>
  <si>
    <t>ZK112.K162</t>
  </si>
  <si>
    <t>ZK112.K163</t>
  </si>
  <si>
    <t>ZK112.K164</t>
  </si>
  <si>
    <t>ZK112.K165</t>
  </si>
  <si>
    <t>ZK112.K166</t>
  </si>
  <si>
    <t>ZK112.K167</t>
  </si>
  <si>
    <t>ZK112.K168</t>
  </si>
  <si>
    <t>ZK112.K169</t>
  </si>
  <si>
    <t>ZK112.K170</t>
  </si>
  <si>
    <t>ZK112.K171</t>
  </si>
  <si>
    <t>ZK112.K172</t>
  </si>
  <si>
    <t>ZK112.K173</t>
  </si>
  <si>
    <t>ZK112.K174</t>
  </si>
  <si>
    <t>ZK112.K175</t>
  </si>
  <si>
    <t>ZK112.K176</t>
  </si>
  <si>
    <t>ZK112.K177</t>
  </si>
  <si>
    <t>ZK112.K178</t>
  </si>
  <si>
    <t>ZK112.K179</t>
  </si>
  <si>
    <t>ZK112.K180</t>
  </si>
  <si>
    <t>ZK112.K181</t>
  </si>
  <si>
    <t>ZK112.K182</t>
  </si>
  <si>
    <t>ZK112.K183</t>
  </si>
  <si>
    <t>ZK112.K184</t>
  </si>
  <si>
    <t>ZK112.K185</t>
  </si>
  <si>
    <t>ZK112.K186</t>
  </si>
  <si>
    <t>ZK112.K187</t>
  </si>
  <si>
    <t>ZK112.K188</t>
  </si>
  <si>
    <t>ZK112.K189</t>
  </si>
  <si>
    <t>ZK112.K190</t>
  </si>
  <si>
    <t>ZK112.K191</t>
  </si>
  <si>
    <t>ZK112.K192</t>
  </si>
  <si>
    <t>ZK112.K193</t>
  </si>
  <si>
    <t>ZK112.K194</t>
  </si>
  <si>
    <t>ZK112.K195</t>
  </si>
  <si>
    <t>ZK112.K196</t>
  </si>
  <si>
    <t>ZK112.K197</t>
  </si>
  <si>
    <t>ZK112.K198</t>
  </si>
  <si>
    <t>ZK112.K199</t>
  </si>
  <si>
    <t>ZK112.K200</t>
  </si>
  <si>
    <t>ZK112.K201</t>
  </si>
  <si>
    <t>ZK112.K202</t>
  </si>
  <si>
    <t>ZK112.K203</t>
  </si>
  <si>
    <t>ZK112.K204</t>
  </si>
  <si>
    <t>ZK112.K205</t>
  </si>
  <si>
    <t>ZK112.K206</t>
  </si>
  <si>
    <t>ZK112.K207</t>
  </si>
  <si>
    <t>ZK112.K208</t>
  </si>
  <si>
    <t>ZK112.K209</t>
  </si>
  <si>
    <t>ZK112.K210</t>
  </si>
  <si>
    <t>ZK112.K211</t>
  </si>
  <si>
    <t>ZK112.K212</t>
  </si>
  <si>
    <t>ZK112.K213</t>
  </si>
  <si>
    <t>ZK112.K214</t>
  </si>
  <si>
    <t>ZK112.K215</t>
  </si>
  <si>
    <t>ZK112.K216</t>
  </si>
  <si>
    <t>ZK112.K217</t>
  </si>
  <si>
    <t>ZK112.K218</t>
  </si>
  <si>
    <t>ZK112.K219</t>
  </si>
  <si>
    <t>ZK112.K220</t>
  </si>
  <si>
    <t>ZK112.K221</t>
  </si>
  <si>
    <t>ZK112.K222</t>
  </si>
  <si>
    <t>ZK112.K223</t>
  </si>
  <si>
    <t>ZK112.K224</t>
  </si>
  <si>
    <t>ZK112.K225</t>
  </si>
  <si>
    <t>ZK112.K226</t>
  </si>
  <si>
    <t>ZK112.K227</t>
  </si>
  <si>
    <t>ZK112.K228</t>
  </si>
  <si>
    <t>ZK112.K229</t>
  </si>
  <si>
    <t>ZK112.K230</t>
  </si>
  <si>
    <t>ZK112.K231</t>
  </si>
  <si>
    <t>ZK112.K232</t>
  </si>
  <si>
    <t>ZK112.K233</t>
  </si>
  <si>
    <t>ZK112.K234</t>
  </si>
  <si>
    <t>ZK112.K235</t>
  </si>
  <si>
    <t>ZK112.K236</t>
  </si>
  <si>
    <t>ZK112.K237</t>
  </si>
  <si>
    <t>ZK112.K238</t>
  </si>
  <si>
    <t>ZK112.K239</t>
  </si>
  <si>
    <t>ZK112.K240</t>
  </si>
  <si>
    <t>ZK112.K241</t>
  </si>
  <si>
    <t>ZK112.K242</t>
  </si>
  <si>
    <t>ZK112.K243</t>
  </si>
  <si>
    <t>ZK112.K244</t>
  </si>
  <si>
    <t>ZK112.K245</t>
  </si>
  <si>
    <t>ZK112.K246</t>
  </si>
  <si>
    <t>ZK112.K247</t>
  </si>
  <si>
    <t>ZK112.K248</t>
  </si>
  <si>
    <t>ZK112.K249</t>
  </si>
  <si>
    <t>ZK112.K250</t>
  </si>
  <si>
    <t>ZK112.K251</t>
  </si>
  <si>
    <t>ZK112.K252</t>
  </si>
  <si>
    <t>ZK112.K253</t>
  </si>
  <si>
    <t>ZK112.K254</t>
  </si>
  <si>
    <t>ZK112.K255</t>
  </si>
  <si>
    <t>ZK112.K256</t>
  </si>
  <si>
    <t>ZK112.K257</t>
  </si>
  <si>
    <t>ZK112.K258</t>
  </si>
  <si>
    <t>ZK112.K259</t>
  </si>
  <si>
    <t>ZK112.K260</t>
  </si>
  <si>
    <t>ZK112.K261</t>
  </si>
  <si>
    <t>ZK112.K262</t>
  </si>
  <si>
    <t>ZK112.K263</t>
  </si>
  <si>
    <t>ZK112.K264</t>
  </si>
  <si>
    <t>ZK112.K265</t>
  </si>
  <si>
    <t>ZK112.K266</t>
  </si>
  <si>
    <t>ZK112.K267</t>
  </si>
  <si>
    <t>ZK112.K268</t>
  </si>
  <si>
    <t>ZK112.K269</t>
  </si>
  <si>
    <t>ZK112.K270</t>
  </si>
  <si>
    <t>ZK112.K271</t>
  </si>
  <si>
    <t>ZK112.K272</t>
  </si>
  <si>
    <t>ZK112.K273</t>
  </si>
  <si>
    <t>ZK112.K274</t>
  </si>
  <si>
    <t>ZK112.K275</t>
  </si>
  <si>
    <t>ZK112.K276</t>
  </si>
  <si>
    <t>ZK112.K277</t>
  </si>
  <si>
    <t>ZK112.K278</t>
  </si>
  <si>
    <t>ZK112.K279</t>
  </si>
  <si>
    <t>ZK112.K280</t>
  </si>
  <si>
    <t>ZK112.K281</t>
  </si>
  <si>
    <t>ZK112.K282</t>
  </si>
  <si>
    <t>ZK112.K283</t>
  </si>
  <si>
    <t>ZK112.K284</t>
  </si>
  <si>
    <t>ZK112.K285</t>
  </si>
  <si>
    <t>ZK112.K286</t>
  </si>
  <si>
    <t>ZK112.K287</t>
  </si>
  <si>
    <t>ZK112.K288</t>
  </si>
  <si>
    <t>ZK112.K289</t>
  </si>
  <si>
    <t>ZK112.K290</t>
  </si>
  <si>
    <t>ZK112.K291</t>
  </si>
  <si>
    <t>ZK112.K292</t>
  </si>
  <si>
    <t>ZK112.K293</t>
  </si>
  <si>
    <t>ZK112.K294</t>
  </si>
  <si>
    <t>ZK112.K295</t>
  </si>
  <si>
    <t>ZK112.K296</t>
  </si>
  <si>
    <t>ZK112.K297</t>
  </si>
  <si>
    <t>ZK112.K298</t>
  </si>
  <si>
    <t>ZK112.K299</t>
  </si>
  <si>
    <t>ZK112.K300</t>
  </si>
  <si>
    <t>ZK112.K301</t>
  </si>
  <si>
    <t>ZK112.K302</t>
  </si>
  <si>
    <t>ZK112.K303</t>
  </si>
  <si>
    <t>ZK112.K304</t>
  </si>
  <si>
    <t>ZK112.K305</t>
  </si>
  <si>
    <t>ZK112.K306</t>
  </si>
  <si>
    <t>ZK112.K307</t>
  </si>
  <si>
    <t>ZK112.K308</t>
  </si>
  <si>
    <t>ZK112.K309</t>
  </si>
  <si>
    <t>ZK112.K310</t>
  </si>
  <si>
    <t>ZK112.K311</t>
  </si>
  <si>
    <t>ZK112.K312</t>
  </si>
  <si>
    <t>ZK112.K313</t>
  </si>
  <si>
    <t>ZK112.K314</t>
  </si>
  <si>
    <t>ZK112.K315</t>
  </si>
  <si>
    <t>ZK112.K316</t>
  </si>
  <si>
    <t>ZK112.K317</t>
  </si>
  <si>
    <t>ZK112.K318</t>
  </si>
  <si>
    <t>ZK112.K319</t>
  </si>
  <si>
    <t>ZK112.K320</t>
  </si>
  <si>
    <t>ZK112.K321</t>
  </si>
  <si>
    <t>ZK112.K322</t>
  </si>
  <si>
    <t>ZK112.K323</t>
  </si>
  <si>
    <t>ZK112.K324</t>
  </si>
  <si>
    <t>ZK112.K325</t>
  </si>
  <si>
    <t>ZK112.K326</t>
  </si>
  <si>
    <t>ZK112.K327</t>
  </si>
  <si>
    <t>ZK112.K328</t>
  </si>
  <si>
    <t>ZK112.K329</t>
  </si>
  <si>
    <t>ZK112.K330</t>
  </si>
  <si>
    <t>ZK112.K331</t>
  </si>
  <si>
    <t>ZK112.K332</t>
  </si>
  <si>
    <t>ZK112.K333</t>
  </si>
  <si>
    <t>ZK112.K334</t>
  </si>
  <si>
    <t>ZK112.K335</t>
  </si>
  <si>
    <t>ZK112.K336</t>
  </si>
  <si>
    <t>ZK112.K337</t>
  </si>
  <si>
    <t>ZK112.K338</t>
  </si>
  <si>
    <t>ZK112.K339</t>
  </si>
  <si>
    <t>ZK112.K340</t>
  </si>
  <si>
    <t>ZK112.K341</t>
  </si>
  <si>
    <t>ZK112.K342</t>
  </si>
  <si>
    <t>ZK112.K343</t>
  </si>
  <si>
    <t>ZK112.K344</t>
  </si>
  <si>
    <t>ZK112.K345</t>
  </si>
  <si>
    <t>ZK112.K346</t>
  </si>
  <si>
    <t>ZK112.K347</t>
  </si>
  <si>
    <t>ZK112.K348</t>
  </si>
  <si>
    <t>ZK112.K349</t>
  </si>
  <si>
    <t>ZK112.K350</t>
  </si>
  <si>
    <t>ZK112.K351</t>
  </si>
  <si>
    <t>ZK112.K352</t>
  </si>
  <si>
    <t>ZK112.K353</t>
  </si>
  <si>
    <t>ZK112.K354</t>
  </si>
  <si>
    <t>ZK112.K355</t>
  </si>
  <si>
    <t>ZK112.K356</t>
  </si>
  <si>
    <t>ZK112.K357</t>
  </si>
  <si>
    <t>ZK112.K358</t>
  </si>
  <si>
    <t>ZK112.K359</t>
  </si>
  <si>
    <t>ZK112.K360</t>
  </si>
  <si>
    <t>ZK112.K361</t>
  </si>
  <si>
    <t>ZK112.K362</t>
  </si>
  <si>
    <t>ZK112.K363</t>
  </si>
  <si>
    <t>ZK112.K364</t>
  </si>
  <si>
    <t>ZK112.K365</t>
  </si>
  <si>
    <t>ZK112.K366</t>
  </si>
  <si>
    <t>ZK112.K367</t>
  </si>
  <si>
    <t>ZK112.K368</t>
  </si>
  <si>
    <t>ZK112.K369</t>
  </si>
  <si>
    <t>ZK112.K370</t>
  </si>
  <si>
    <t>ZK112.K371</t>
  </si>
  <si>
    <t>ZK112.K372</t>
  </si>
  <si>
    <t>ZK112.K373</t>
  </si>
  <si>
    <t>ZK112.K374</t>
  </si>
  <si>
    <t>ZK112.K375</t>
  </si>
  <si>
    <t>ZK112.K376</t>
  </si>
  <si>
    <t>ZK112.K377</t>
  </si>
  <si>
    <t>ZK112.K378</t>
  </si>
  <si>
    <t>ZK112.K379</t>
  </si>
  <si>
    <t>ZK112.K380</t>
  </si>
  <si>
    <t>ZK112.K381</t>
  </si>
  <si>
    <t>ZK112.K382</t>
  </si>
  <si>
    <t>ZK112.K383</t>
  </si>
  <si>
    <t>ZK112.K384</t>
  </si>
  <si>
    <t>ZK112.K385</t>
  </si>
  <si>
    <t>ZK112.K386</t>
  </si>
  <si>
    <t>ZK112.K387</t>
  </si>
  <si>
    <t>ZK112.K388</t>
  </si>
  <si>
    <t>ZK112.K389</t>
  </si>
  <si>
    <t>ZK112.K390</t>
  </si>
  <si>
    <t>ZK112.K391</t>
  </si>
  <si>
    <t>ZK112.K392</t>
  </si>
  <si>
    <t>ZK112.K393</t>
  </si>
  <si>
    <t>ZK112.K394</t>
  </si>
  <si>
    <t>ZK112.K395</t>
  </si>
  <si>
    <t>ZK112.K396</t>
  </si>
  <si>
    <t>ZK112.K397</t>
  </si>
  <si>
    <t>ZK112.K398</t>
  </si>
  <si>
    <t>ZK112.K399</t>
  </si>
  <si>
    <t>ZK113.K100</t>
  </si>
  <si>
    <t>ZK113.K101</t>
  </si>
  <si>
    <t>ZK113.K102</t>
  </si>
  <si>
    <t>ZK113.K103</t>
  </si>
  <si>
    <t>ZK113.K104</t>
  </si>
  <si>
    <t>ZK113.K105</t>
  </si>
  <si>
    <t>ZK113.K106</t>
  </si>
  <si>
    <t>ZK113.K107</t>
  </si>
  <si>
    <t>ZK113.K108</t>
  </si>
  <si>
    <t>ZK113.K109</t>
  </si>
  <si>
    <t>ZK113.K110</t>
  </si>
  <si>
    <t>ZK113.K111</t>
  </si>
  <si>
    <t>ZK113.K112</t>
  </si>
  <si>
    <t>ZK113.K113</t>
  </si>
  <si>
    <t>ZK113.K114</t>
  </si>
  <si>
    <t>ZK113.K115</t>
  </si>
  <si>
    <t>ZK113.K116</t>
  </si>
  <si>
    <t>ZK113.K117</t>
  </si>
  <si>
    <t>ZK113.K118</t>
  </si>
  <si>
    <t>ZK113.K119</t>
  </si>
  <si>
    <t>ZK113.K120</t>
  </si>
  <si>
    <t>ZK113.K121</t>
  </si>
  <si>
    <t>ZK113.K122</t>
  </si>
  <si>
    <t>ZK113.K123</t>
  </si>
  <si>
    <t>ZK113.K124</t>
  </si>
  <si>
    <t>ZK113.K125</t>
  </si>
  <si>
    <t>ZK113.K126</t>
  </si>
  <si>
    <t>ZK113.K127</t>
  </si>
  <si>
    <t>ZK113.K128</t>
  </si>
  <si>
    <t>ZK113.K129</t>
  </si>
  <si>
    <t>ZK113.K130</t>
  </si>
  <si>
    <t>ZK113.K131</t>
  </si>
  <si>
    <t>ZK113.K132</t>
  </si>
  <si>
    <t>ZK113.K133</t>
  </si>
  <si>
    <t>ZK113.K134</t>
  </si>
  <si>
    <t>ZK113.K135</t>
  </si>
  <si>
    <t>ZK113.K136</t>
  </si>
  <si>
    <t>ZK113.K137</t>
  </si>
  <si>
    <t>ZK113.K138</t>
  </si>
  <si>
    <t>ZK113.K139</t>
  </si>
  <si>
    <t>ZK113.K140</t>
  </si>
  <si>
    <t>ZK113.K141</t>
  </si>
  <si>
    <t>ZK113.K142</t>
  </si>
  <si>
    <t>ZK113.K143</t>
  </si>
  <si>
    <t>ZK113.K144</t>
  </si>
  <si>
    <t>ZK113.K145</t>
  </si>
  <si>
    <t>ZK113.K146</t>
  </si>
  <si>
    <t>ZK113.K147</t>
  </si>
  <si>
    <t>ZK113.K148</t>
  </si>
  <si>
    <t>ZK113.K149</t>
  </si>
  <si>
    <t>ZK113.K150</t>
  </si>
  <si>
    <t>ZK113.K151</t>
  </si>
  <si>
    <t>ZK113.K152</t>
  </si>
  <si>
    <t>ZK113.K153</t>
  </si>
  <si>
    <t>ZK113.K154</t>
  </si>
  <si>
    <t>ZK113.K155</t>
  </si>
  <si>
    <t>ZK113.K156</t>
  </si>
  <si>
    <t>ZK113.K157</t>
  </si>
  <si>
    <t>ZK113.K158</t>
  </si>
  <si>
    <t>ZK113.K159</t>
  </si>
  <si>
    <t>ZK113.K160</t>
  </si>
  <si>
    <t>ZK113.K161</t>
  </si>
  <si>
    <t>ZK113.K162</t>
  </si>
  <si>
    <t>ZK113.K163</t>
  </si>
  <si>
    <t>ZK113.K164</t>
  </si>
  <si>
    <t>ZK113.K165</t>
  </si>
  <si>
    <t>ZK113.K166</t>
  </si>
  <si>
    <t>ZK113.K167</t>
  </si>
  <si>
    <t>ZK113.K168</t>
  </si>
  <si>
    <t>ZK113.K169</t>
  </si>
  <si>
    <t>ZK113.K170</t>
  </si>
  <si>
    <t>ZK113.K171</t>
  </si>
  <si>
    <t>ZK113.K172</t>
  </si>
  <si>
    <t>ZK113.K173</t>
  </si>
  <si>
    <t>ZK113.K174</t>
  </si>
  <si>
    <t>ZK113.K175</t>
  </si>
  <si>
    <t>ZK113.K176</t>
  </si>
  <si>
    <t>ZK113.K177</t>
  </si>
  <si>
    <t>ZK113.K178</t>
  </si>
  <si>
    <t>ZK113.K179</t>
  </si>
  <si>
    <t>ZK113.K180</t>
  </si>
  <si>
    <t>ZK113.K181</t>
  </si>
  <si>
    <t>ZK113.K182</t>
  </si>
  <si>
    <t>ZK113.K183</t>
  </si>
  <si>
    <t>ZK113.K184</t>
  </si>
  <si>
    <t>ZK113.K185</t>
  </si>
  <si>
    <t>ZK113.K186</t>
  </si>
  <si>
    <t>ZK113.K187</t>
  </si>
  <si>
    <t>ZK113.K188</t>
  </si>
  <si>
    <t>ZK113.K189</t>
  </si>
  <si>
    <t>ZK113.K190</t>
  </si>
  <si>
    <t>ZK113.K191</t>
  </si>
  <si>
    <t>ZK113.K192</t>
  </si>
  <si>
    <t>ZK113.K193</t>
  </si>
  <si>
    <t>ZK113.K194</t>
  </si>
  <si>
    <t>ZK113.K195</t>
  </si>
  <si>
    <t>ZK113.K196</t>
  </si>
  <si>
    <t>ZK113.K197</t>
  </si>
  <si>
    <t>ZK113.K198</t>
  </si>
  <si>
    <t>ZK113.K199</t>
  </si>
  <si>
    <t>ZK113.K200</t>
  </si>
  <si>
    <t>ZK113.K201</t>
  </si>
  <si>
    <t>ZK113.K202</t>
  </si>
  <si>
    <t>ZK113.K203</t>
  </si>
  <si>
    <t>ZK113.K204</t>
  </si>
  <si>
    <t>ZK113.K205</t>
  </si>
  <si>
    <t>ZK113.K206</t>
  </si>
  <si>
    <t>ZK113.K207</t>
  </si>
  <si>
    <t>ZK113.K208</t>
  </si>
  <si>
    <t>ZK113.K209</t>
  </si>
  <si>
    <t>ZK113.K210</t>
  </si>
  <si>
    <t>ZK113.K211</t>
  </si>
  <si>
    <t>ZK113.K212</t>
  </si>
  <si>
    <t>ZK113.K213</t>
  </si>
  <si>
    <t>ZK113.K214</t>
  </si>
  <si>
    <t>ZK113.K215</t>
  </si>
  <si>
    <t>ZK113.K216</t>
  </si>
  <si>
    <t>ZK113.K217</t>
  </si>
  <si>
    <t>ZK113.K218</t>
  </si>
  <si>
    <t>ZK113.K219</t>
  </si>
  <si>
    <t>ZK113.K220</t>
  </si>
  <si>
    <t>ZK113.K221</t>
  </si>
  <si>
    <t>ZK113.K222</t>
  </si>
  <si>
    <t>ZK113.K223</t>
  </si>
  <si>
    <t>ZK113.K224</t>
  </si>
  <si>
    <t>ZK113.K225</t>
  </si>
  <si>
    <t>ZK113.K226</t>
  </si>
  <si>
    <t>ZK113.K227</t>
  </si>
  <si>
    <t>ZK113.K228</t>
  </si>
  <si>
    <t>ZK113.K229</t>
  </si>
  <si>
    <t>ZK113.K230</t>
  </si>
  <si>
    <t>ZK113.K231</t>
  </si>
  <si>
    <t>ZK113.K232</t>
  </si>
  <si>
    <t>ZK113.K233</t>
  </si>
  <si>
    <t>ZK113.K234</t>
  </si>
  <si>
    <t>ZK113.K235</t>
  </si>
  <si>
    <t>ZK113.K236</t>
  </si>
  <si>
    <t>ZK113.K237</t>
  </si>
  <si>
    <t>ZK113.K238</t>
  </si>
  <si>
    <t>ZK113.K239</t>
  </si>
  <si>
    <t>ZK113.K240</t>
  </si>
  <si>
    <t>ZK113.K241</t>
  </si>
  <si>
    <t>ZK113.K242</t>
  </si>
  <si>
    <t>ZK113.K243</t>
  </si>
  <si>
    <t>ZK113.K244</t>
  </si>
  <si>
    <t>ZK113.K245</t>
  </si>
  <si>
    <t>ZK113.K246</t>
  </si>
  <si>
    <t>ZK113.K247</t>
  </si>
  <si>
    <t>ZK113.K248</t>
  </si>
  <si>
    <t>ZK113.K249</t>
  </si>
  <si>
    <t>ZK113.K250</t>
  </si>
  <si>
    <t>ZK113.K251</t>
  </si>
  <si>
    <t>ZK113.K252</t>
  </si>
  <si>
    <t>ZK113.K253</t>
  </si>
  <si>
    <t>ZK113.K254</t>
  </si>
  <si>
    <t>ZK113.K255</t>
  </si>
  <si>
    <t>ZK113.K256</t>
  </si>
  <si>
    <t>ZK113.K257</t>
  </si>
  <si>
    <t>ZK113.K258</t>
  </si>
  <si>
    <t>ZK113.K259</t>
  </si>
  <si>
    <t>ZK113.K260</t>
  </si>
  <si>
    <t>ZK113.K261</t>
  </si>
  <si>
    <t>ZK113.K262</t>
  </si>
  <si>
    <t>ZK113.K263</t>
  </si>
  <si>
    <t>ZK113.K264</t>
  </si>
  <si>
    <t>ZK113.K265</t>
  </si>
  <si>
    <t>ZK113.K266</t>
  </si>
  <si>
    <t>ZK113.K267</t>
  </si>
  <si>
    <t>ZK113.K268</t>
  </si>
  <si>
    <t>ZK113.K269</t>
  </si>
  <si>
    <t>ZK113.K270</t>
  </si>
  <si>
    <t>ZK113.K271</t>
  </si>
  <si>
    <t>ZK113.K272</t>
  </si>
  <si>
    <t>ZK113.K273</t>
  </si>
  <si>
    <t>ZK113.K274</t>
  </si>
  <si>
    <t>ZK113.K275</t>
  </si>
  <si>
    <t>ZK113.K276</t>
  </si>
  <si>
    <t>ZK113.K277</t>
  </si>
  <si>
    <t>ZK113.K278</t>
  </si>
  <si>
    <t>ZK113.K279</t>
  </si>
  <si>
    <t>ZK113.K280</t>
  </si>
  <si>
    <t>ZK113.K281</t>
  </si>
  <si>
    <t>ZK113.K282</t>
  </si>
  <si>
    <t>ZK113.K283</t>
  </si>
  <si>
    <t>ZK113.K284</t>
  </si>
  <si>
    <t>ZK113.K285</t>
  </si>
  <si>
    <t>ZK113.K286</t>
  </si>
  <si>
    <t>ZK113.K287</t>
  </si>
  <si>
    <t>ZK113.K288</t>
  </si>
  <si>
    <t>ZK113.K289</t>
  </si>
  <si>
    <t>ZK113.K290</t>
  </si>
  <si>
    <t>ZK113.K291</t>
  </si>
  <si>
    <t>ZK113.K292</t>
  </si>
  <si>
    <t>ZK113.K293</t>
  </si>
  <si>
    <t>ZK113.K294</t>
  </si>
  <si>
    <t>ZK113.K295</t>
  </si>
  <si>
    <t>ZK113.K296</t>
  </si>
  <si>
    <t>ZK113.K297</t>
  </si>
  <si>
    <t>ZK113.K298</t>
  </si>
  <si>
    <t>ZK113.K299</t>
  </si>
  <si>
    <t>ZK113.K300</t>
  </si>
  <si>
    <t>ZK113.K301</t>
  </si>
  <si>
    <t>ZK113.K302</t>
  </si>
  <si>
    <t>ZK113.K303</t>
  </si>
  <si>
    <t>ZK113.K304</t>
  </si>
  <si>
    <t>ZK113.K305</t>
  </si>
  <si>
    <t>ZK113.K306</t>
  </si>
  <si>
    <t>ZK113.K307</t>
  </si>
  <si>
    <t>ZK113.K308</t>
  </si>
  <si>
    <t>ZK113.K309</t>
  </si>
  <si>
    <t>ZK113.K310</t>
  </si>
  <si>
    <t>ZK113.K311</t>
  </si>
  <si>
    <t>ZK113.K312</t>
  </si>
  <si>
    <t>ZK113.K313</t>
  </si>
  <si>
    <t>ZK113.K314</t>
  </si>
  <si>
    <t>ZK113.K315</t>
  </si>
  <si>
    <t>ZK113.K316</t>
  </si>
  <si>
    <t>ZK113.K317</t>
  </si>
  <si>
    <t>ZK113.K318</t>
  </si>
  <si>
    <t>ZK113.K319</t>
  </si>
  <si>
    <t>ZK113.K320</t>
  </si>
  <si>
    <t>ZK113.K321</t>
  </si>
  <si>
    <t>ZK113.K322</t>
  </si>
  <si>
    <t>ZK113.K323</t>
  </si>
  <si>
    <t>ZK113.K324</t>
  </si>
  <si>
    <t>ZK113.K325</t>
  </si>
  <si>
    <t>ZK113.K326</t>
  </si>
  <si>
    <t>ZK113.K327</t>
  </si>
  <si>
    <t>ZK113.K328</t>
  </si>
  <si>
    <t>ZK113.K329</t>
  </si>
  <si>
    <t>ZK113.K330</t>
  </si>
  <si>
    <t>ZK113.K331</t>
  </si>
  <si>
    <t>ZK113.K332</t>
  </si>
  <si>
    <t>ZK113.K333</t>
  </si>
  <si>
    <t>ZK113.K334</t>
  </si>
  <si>
    <t>ZK113.K335</t>
  </si>
  <si>
    <t>ZK113.K336</t>
  </si>
  <si>
    <t>ZK113.K337</t>
  </si>
  <si>
    <t>ZK113.K338</t>
  </si>
  <si>
    <t>ZK113.K339</t>
  </si>
  <si>
    <t>ZK113.K340</t>
  </si>
  <si>
    <t>ZK113.K341</t>
  </si>
  <si>
    <t>ZK113.K342</t>
  </si>
  <si>
    <t>ZK113.K343</t>
  </si>
  <si>
    <t>ZK113.K344</t>
  </si>
  <si>
    <t>ZK113.K345</t>
  </si>
  <si>
    <t>ZK113.K346</t>
  </si>
  <si>
    <t>ZK113.K347</t>
  </si>
  <si>
    <t>ZK113.K348</t>
  </si>
  <si>
    <t>ZK113.K349</t>
  </si>
  <si>
    <t>ZK113.K350</t>
  </si>
  <si>
    <t>ZK113.K351</t>
  </si>
  <si>
    <t>ZK113.K352</t>
  </si>
  <si>
    <t>ZK113.K353</t>
  </si>
  <si>
    <t>ZK113.K354</t>
  </si>
  <si>
    <t>ZK113.K355</t>
  </si>
  <si>
    <t>ZK113.K356</t>
  </si>
  <si>
    <t>ZK113.K357</t>
  </si>
  <si>
    <t>ZK113.K358</t>
  </si>
  <si>
    <t>ZK113.K359</t>
  </si>
  <si>
    <t>ZK113.K360</t>
  </si>
  <si>
    <t>ZK113.K361</t>
  </si>
  <si>
    <t>ZK113.K362</t>
  </si>
  <si>
    <t>ZK113.K363</t>
  </si>
  <si>
    <t>ZK113.K364</t>
  </si>
  <si>
    <t>ZK113.K365</t>
  </si>
  <si>
    <t>ZK113.K366</t>
  </si>
  <si>
    <t>ZK113.K367</t>
  </si>
  <si>
    <t>ZK113.K368</t>
  </si>
  <si>
    <t>ZK113.K369</t>
  </si>
  <si>
    <t>ZK113.K370</t>
  </si>
  <si>
    <t>ZK113.K371</t>
  </si>
  <si>
    <t>ZK113.K372</t>
  </si>
  <si>
    <t>ZK113.K373</t>
  </si>
  <si>
    <t>ZK113.K374</t>
  </si>
  <si>
    <t>ZK113.K375</t>
  </si>
  <si>
    <t>ZK113.K376</t>
  </si>
  <si>
    <t>ZK113.K377</t>
  </si>
  <si>
    <t>ZK113.K378</t>
  </si>
  <si>
    <t>ZK113.K379</t>
  </si>
  <si>
    <t>ZK113.K380</t>
  </si>
  <si>
    <t>ZK113.K381</t>
  </si>
  <si>
    <t>ZK113.K382</t>
  </si>
  <si>
    <t>ZK113.K383</t>
  </si>
  <si>
    <t>ZK113.K384</t>
  </si>
  <si>
    <t>ZK113.K385</t>
  </si>
  <si>
    <t>ZK113.K386</t>
  </si>
  <si>
    <t>ZK113.K387</t>
  </si>
  <si>
    <t>ZK113.K388</t>
  </si>
  <si>
    <t>ZK113.K389</t>
  </si>
  <si>
    <t>ZK113.K390</t>
  </si>
  <si>
    <t>ZK113.K391</t>
  </si>
  <si>
    <t>ZK113.K392</t>
  </si>
  <si>
    <t>ZK113.K393</t>
  </si>
  <si>
    <t>ZK113.K394</t>
  </si>
  <si>
    <t>ZK113.K395</t>
  </si>
  <si>
    <t>ZK113.K396</t>
  </si>
  <si>
    <t>ZK113.K397</t>
  </si>
  <si>
    <t>ZK113.K398</t>
  </si>
  <si>
    <t>ZK113.K399</t>
  </si>
  <si>
    <t>ZK114.K100</t>
  </si>
  <si>
    <t>ZK114.K101</t>
  </si>
  <si>
    <t>ZK114.K102</t>
  </si>
  <si>
    <t>ZK114.K103</t>
  </si>
  <si>
    <t>ZK114.K104</t>
  </si>
  <si>
    <t>ZK114.K105</t>
  </si>
  <si>
    <t>ZK114.K106</t>
  </si>
  <si>
    <t>ZK114.K107</t>
  </si>
  <si>
    <t>ZK114.K108</t>
  </si>
  <si>
    <t>ZK114.K109</t>
  </si>
  <si>
    <t>ZK114.K110</t>
  </si>
  <si>
    <t>ZK114.K111</t>
  </si>
  <si>
    <t>ZK114.K112</t>
  </si>
  <si>
    <t>ZK114.K113</t>
  </si>
  <si>
    <t>ZK114.K114</t>
  </si>
  <si>
    <t>ZK114.K115</t>
  </si>
  <si>
    <t>ZK114.K116</t>
  </si>
  <si>
    <t>ZK114.K117</t>
  </si>
  <si>
    <t>ZK114.K118</t>
  </si>
  <si>
    <t>ZK114.K119</t>
  </si>
  <si>
    <t>ZK114.K120</t>
  </si>
  <si>
    <t>ZK114.K121</t>
  </si>
  <si>
    <t>ZK114.K122</t>
  </si>
  <si>
    <t>ZK114.K123</t>
  </si>
  <si>
    <t>ZK114.K124</t>
  </si>
  <si>
    <t>ZK114.K125</t>
  </si>
  <si>
    <t>ZK114.K126</t>
  </si>
  <si>
    <t>ZK114.K127</t>
  </si>
  <si>
    <t>ZK114.K128</t>
  </si>
  <si>
    <t>ZK114.K129</t>
  </si>
  <si>
    <t>ZK114.K130</t>
  </si>
  <si>
    <t>ZK114.K131</t>
  </si>
  <si>
    <t>ZK114.K132</t>
  </si>
  <si>
    <t>ZK114.K133</t>
  </si>
  <si>
    <t>ZK114.K134</t>
  </si>
  <si>
    <t>ZK114.K135</t>
  </si>
  <si>
    <t>ZK114.K136</t>
  </si>
  <si>
    <t>ZK114.K137</t>
  </si>
  <si>
    <t>ZK114.K138</t>
  </si>
  <si>
    <t>ZK114.K139</t>
  </si>
  <si>
    <t>ZK114.K140</t>
  </si>
  <si>
    <t>ZK114.K141</t>
  </si>
  <si>
    <t>ZK114.K142</t>
  </si>
  <si>
    <t>ZK114.K143</t>
  </si>
  <si>
    <t>ZK114.K144</t>
  </si>
  <si>
    <t>ZK114.K145</t>
  </si>
  <si>
    <t>ZK114.K146</t>
  </si>
  <si>
    <t>ZK114.K147</t>
  </si>
  <si>
    <t>ZK114.K148</t>
  </si>
  <si>
    <t>ZK114.K149</t>
  </si>
  <si>
    <t>ZK114.K150</t>
  </si>
  <si>
    <t>ZK114.K151</t>
  </si>
  <si>
    <t>ZK114.K152</t>
  </si>
  <si>
    <t>ZK114.K153</t>
  </si>
  <si>
    <t>ZK114.K154</t>
  </si>
  <si>
    <t>ZK114.K155</t>
  </si>
  <si>
    <t>ZK114.K156</t>
  </si>
  <si>
    <t>ZK114.K157</t>
  </si>
  <si>
    <t>ZK114.K158</t>
  </si>
  <si>
    <t>ZK114.K159</t>
  </si>
  <si>
    <t>ZK114.K160</t>
  </si>
  <si>
    <t>ZK114.K161</t>
  </si>
  <si>
    <t>ZK114.K162</t>
  </si>
  <si>
    <t>ZK114.K163</t>
  </si>
  <si>
    <t>ZK114.K164</t>
  </si>
  <si>
    <t>ZK114.K165</t>
  </si>
  <si>
    <t>ZK114.K166</t>
  </si>
  <si>
    <t>ZK114.K167</t>
  </si>
  <si>
    <t>ZK114.K168</t>
  </si>
  <si>
    <t>ZK114.K169</t>
  </si>
  <si>
    <t>ZK114.K170</t>
  </si>
  <si>
    <t>ZK114.K171</t>
  </si>
  <si>
    <t>ZK114.K172</t>
  </si>
  <si>
    <t>ZK114.K173</t>
  </si>
  <si>
    <t>ZK114.K174</t>
  </si>
  <si>
    <t>ZK114.K175</t>
  </si>
  <si>
    <t>ZK114.K176</t>
  </si>
  <si>
    <t>ZK114.K177</t>
  </si>
  <si>
    <t>ZK114.K178</t>
  </si>
  <si>
    <t>ZK114.K179</t>
  </si>
  <si>
    <t>ZK114.K180</t>
  </si>
  <si>
    <t>ZK114.K181</t>
  </si>
  <si>
    <t>ZK114.K182</t>
  </si>
  <si>
    <t>ZK114.K183</t>
  </si>
  <si>
    <t>ZK114.K184</t>
  </si>
  <si>
    <t>ZK114.K185</t>
  </si>
  <si>
    <t>ZK114.K186</t>
  </si>
  <si>
    <t>ZK114.K187</t>
  </si>
  <si>
    <t>ZK114.K188</t>
  </si>
  <si>
    <t>ZK114.K189</t>
  </si>
  <si>
    <t>ZK114.K190</t>
  </si>
  <si>
    <t>ZK114.K191</t>
  </si>
  <si>
    <t>ZK114.K192</t>
  </si>
  <si>
    <t>ZK114.K193</t>
  </si>
  <si>
    <t>ZK114.K194</t>
  </si>
  <si>
    <t>ZK114.K195</t>
  </si>
  <si>
    <t>ZK114.K196</t>
  </si>
  <si>
    <t>ZK114.K197</t>
  </si>
  <si>
    <t>ZK114.K198</t>
  </si>
  <si>
    <t>ZK114.K199</t>
  </si>
  <si>
    <t>ZK114.K200</t>
  </si>
  <si>
    <t>ZK114.K201</t>
  </si>
  <si>
    <t>ZK114.K202</t>
  </si>
  <si>
    <t>ZK114.K203</t>
  </si>
  <si>
    <t>ZK114.K204</t>
  </si>
  <si>
    <t>ZK114.K205</t>
  </si>
  <si>
    <t>ZK114.K206</t>
  </si>
  <si>
    <t>ZK114.K207</t>
  </si>
  <si>
    <t>ZK114.K208</t>
  </si>
  <si>
    <t>ZK114.K209</t>
  </si>
  <si>
    <t>ZK114.K210</t>
  </si>
  <si>
    <t>ZK114.K211</t>
  </si>
  <si>
    <t>ZK114.K212</t>
  </si>
  <si>
    <t>ZK114.K213</t>
  </si>
  <si>
    <t>ZK114.K214</t>
  </si>
  <si>
    <t>ZK114.K215</t>
  </si>
  <si>
    <t>ZK114.K216</t>
  </si>
  <si>
    <t>ZK114.K217</t>
  </si>
  <si>
    <t>ZK114.K218</t>
  </si>
  <si>
    <t>ZK114.K219</t>
  </si>
  <si>
    <t>ZK114.K220</t>
  </si>
  <si>
    <t>ZK114.K221</t>
  </si>
  <si>
    <t>ZK114.K222</t>
  </si>
  <si>
    <t>ZK114.K223</t>
  </si>
  <si>
    <t>ZK114.K224</t>
  </si>
  <si>
    <t>ZK114.K225</t>
  </si>
  <si>
    <t>ZK114.K226</t>
  </si>
  <si>
    <t>ZK114.K227</t>
  </si>
  <si>
    <t>ZK114.K228</t>
  </si>
  <si>
    <t>ZK114.K229</t>
  </si>
  <si>
    <t>ZK114.K230</t>
  </si>
  <si>
    <t>ZK114.K231</t>
  </si>
  <si>
    <t>ZK114.K232</t>
  </si>
  <si>
    <t>ZK114.K233</t>
  </si>
  <si>
    <t>ZK114.K234</t>
  </si>
  <si>
    <t>ZK114.K235</t>
  </si>
  <si>
    <t>ZK114.K236</t>
  </si>
  <si>
    <t>ZK114.K237</t>
  </si>
  <si>
    <t>ZK114.K238</t>
  </si>
  <si>
    <t>ZK114.K239</t>
  </si>
  <si>
    <t>ZK114.K240</t>
  </si>
  <si>
    <t>ZK114.K241</t>
  </si>
  <si>
    <t>ZK114.K242</t>
  </si>
  <si>
    <t>ZK114.K243</t>
  </si>
  <si>
    <t>ZK114.K244</t>
  </si>
  <si>
    <t>ZK114.K245</t>
  </si>
  <si>
    <t>ZK114.K246</t>
  </si>
  <si>
    <t>ZK114.K247</t>
  </si>
  <si>
    <t>ZK114.K248</t>
  </si>
  <si>
    <t>ZK114.K249</t>
  </si>
  <si>
    <t>ZK114.K250</t>
  </si>
  <si>
    <t>ZK114.K251</t>
  </si>
  <si>
    <t>ZK114.K252</t>
  </si>
  <si>
    <t>ZK114.K253</t>
  </si>
  <si>
    <t>ZK114.K254</t>
  </si>
  <si>
    <t>ZK114.K255</t>
  </si>
  <si>
    <t>ZK114.K256</t>
  </si>
  <si>
    <t>ZK114.K257</t>
  </si>
  <si>
    <t>ZK114.K258</t>
  </si>
  <si>
    <t>ZK114.K259</t>
  </si>
  <si>
    <t>ZK114.K260</t>
  </si>
  <si>
    <t>ZK114.K261</t>
  </si>
  <si>
    <t>ZK114.K262</t>
  </si>
  <si>
    <t>ZK114.K263</t>
  </si>
  <si>
    <t>ZK114.K264</t>
  </si>
  <si>
    <t>ZK114.K265</t>
  </si>
  <si>
    <t>ZK114.K266</t>
  </si>
  <si>
    <t>ZK114.K267</t>
  </si>
  <si>
    <t>ZK114.K268</t>
  </si>
  <si>
    <t>ZK114.K269</t>
  </si>
  <si>
    <t>ZK114.K270</t>
  </si>
  <si>
    <t>ZK114.K271</t>
  </si>
  <si>
    <t>ZK114.K272</t>
  </si>
  <si>
    <t>ZK114.K273</t>
  </si>
  <si>
    <t>ZK114.K274</t>
  </si>
  <si>
    <t>ZK114.K275</t>
  </si>
  <si>
    <t>ZK114.K276</t>
  </si>
  <si>
    <t>ZK114.K277</t>
  </si>
  <si>
    <t>ZK114.K278</t>
  </si>
  <si>
    <t>ZK114.K279</t>
  </si>
  <si>
    <t>ZK114.K280</t>
  </si>
  <si>
    <t>ZK114.K281</t>
  </si>
  <si>
    <t>ZK114.K282</t>
  </si>
  <si>
    <t>ZK114.K283</t>
  </si>
  <si>
    <t>ZK114.K284</t>
  </si>
  <si>
    <t>ZK114.K285</t>
  </si>
  <si>
    <t>ZK114.K286</t>
  </si>
  <si>
    <t>ZK114.K287</t>
  </si>
  <si>
    <t>ZK114.K288</t>
  </si>
  <si>
    <t>ZK114.K289</t>
  </si>
  <si>
    <t>ZK114.K290</t>
  </si>
  <si>
    <t>ZK114.K291</t>
  </si>
  <si>
    <t>ZK114.K292</t>
  </si>
  <si>
    <t>ZK114.K293</t>
  </si>
  <si>
    <t>ZK114.K294</t>
  </si>
  <si>
    <t>ZK114.K295</t>
  </si>
  <si>
    <t>ZK114.K296</t>
  </si>
  <si>
    <t>ZK114.K297</t>
  </si>
  <si>
    <t>ZK114.K298</t>
  </si>
  <si>
    <t>ZK114.K299</t>
  </si>
  <si>
    <t>ZK114.K300</t>
  </si>
  <si>
    <t>ZK114.K301</t>
  </si>
  <si>
    <t>ZK114.K302</t>
  </si>
  <si>
    <t>ZK114.K303</t>
  </si>
  <si>
    <t>ZK114.K304</t>
  </si>
  <si>
    <t>ZK114.K305</t>
  </si>
  <si>
    <t>ZK114.K306</t>
  </si>
  <si>
    <t>ZK114.K307</t>
  </si>
  <si>
    <t>ZK114.K308</t>
  </si>
  <si>
    <t>ZK114.K309</t>
  </si>
  <si>
    <t>ZK114.K310</t>
  </si>
  <si>
    <t>ZK114.K311</t>
  </si>
  <si>
    <t>ZK114.K312</t>
  </si>
  <si>
    <t>ZK114.K313</t>
  </si>
  <si>
    <t>ZK114.K314</t>
  </si>
  <si>
    <t>ZK114.K315</t>
  </si>
  <si>
    <t>ZK114.K316</t>
  </si>
  <si>
    <t>ZK114.K317</t>
  </si>
  <si>
    <t>ZK114.K318</t>
  </si>
  <si>
    <t>ZK114.K319</t>
  </si>
  <si>
    <t>ZK114.K320</t>
  </si>
  <si>
    <t>ZK114.K321</t>
  </si>
  <si>
    <t>ZK114.K322</t>
  </si>
  <si>
    <t>ZK114.K323</t>
  </si>
  <si>
    <t>ZK114.K324</t>
  </si>
  <si>
    <t>ZK114.K325</t>
  </si>
  <si>
    <t>ZK114.K326</t>
  </si>
  <si>
    <t>ZK114.K327</t>
  </si>
  <si>
    <t>ZK114.K328</t>
  </si>
  <si>
    <t>ZK114.K329</t>
  </si>
  <si>
    <t>ZK114.K330</t>
  </si>
  <si>
    <t>ZK114.K331</t>
  </si>
  <si>
    <t>ZK114.K332</t>
  </si>
  <si>
    <t>ZK114.K333</t>
  </si>
  <si>
    <t>ZK114.K334</t>
  </si>
  <si>
    <t>ZK114.K335</t>
  </si>
  <si>
    <t>ZK114.K336</t>
  </si>
  <si>
    <t>ZK114.K337</t>
  </si>
  <si>
    <t>ZK114.K338</t>
  </si>
  <si>
    <t>ZK114.K339</t>
  </si>
  <si>
    <t>ZK114.K340</t>
  </si>
  <si>
    <t>ZK114.K341</t>
  </si>
  <si>
    <t>ZK114.K342</t>
  </si>
  <si>
    <t>ZK114.K343</t>
  </si>
  <si>
    <t>ZK114.K344</t>
  </si>
  <si>
    <t>ZK114.K345</t>
  </si>
  <si>
    <t>ZK114.K346</t>
  </si>
  <si>
    <t>ZK114.K347</t>
  </si>
  <si>
    <t>ZK114.K348</t>
  </si>
  <si>
    <t>ZK114.K349</t>
  </si>
  <si>
    <t>ZK114.K350</t>
  </si>
  <si>
    <t>ZK114.K351</t>
  </si>
  <si>
    <t>ZK114.K352</t>
  </si>
  <si>
    <t>ZK114.K353</t>
  </si>
  <si>
    <t>ZK114.K354</t>
  </si>
  <si>
    <t>ZK114.K355</t>
  </si>
  <si>
    <t>ZK114.K356</t>
  </si>
  <si>
    <t>ZK114.K357</t>
  </si>
  <si>
    <t>ZK114.K358</t>
  </si>
  <si>
    <t>ZK114.K359</t>
  </si>
  <si>
    <t>ZK114.K360</t>
  </si>
  <si>
    <t>ZK114.K361</t>
  </si>
  <si>
    <t>ZK114.K362</t>
  </si>
  <si>
    <t>ZK114.K363</t>
  </si>
  <si>
    <t>ZK114.K364</t>
  </si>
  <si>
    <t>ZK114.K365</t>
  </si>
  <si>
    <t>ZK114.K366</t>
  </si>
  <si>
    <t>ZK114.K367</t>
  </si>
  <si>
    <t>ZK114.K368</t>
  </si>
  <si>
    <t>ZK114.K369</t>
  </si>
  <si>
    <t>ZK114.K370</t>
  </si>
  <si>
    <t>ZK114.K371</t>
  </si>
  <si>
    <t>ZK114.K372</t>
  </si>
  <si>
    <t>ZK114.K373</t>
  </si>
  <si>
    <t>ZK114.K374</t>
  </si>
  <si>
    <t>ZK114.K375</t>
  </si>
  <si>
    <t>ZK114.K376</t>
  </si>
  <si>
    <t>ZK114.K377</t>
  </si>
  <si>
    <t>ZK114.K378</t>
  </si>
  <si>
    <t>ZK114.K379</t>
  </si>
  <si>
    <t>ZK114.K380</t>
  </si>
  <si>
    <t>ZK114.K381</t>
  </si>
  <si>
    <t>ZK114.K382</t>
  </si>
  <si>
    <t>ZK114.K383</t>
  </si>
  <si>
    <t>ZK114.K384</t>
  </si>
  <si>
    <t>ZK114.K385</t>
  </si>
  <si>
    <t>ZK114.K386</t>
  </si>
  <si>
    <t>ZK114.K387</t>
  </si>
  <si>
    <t>ZK114.K388</t>
  </si>
  <si>
    <t>ZK114.K389</t>
  </si>
  <si>
    <t>ZK114.K390</t>
  </si>
  <si>
    <t>ZK114.K391</t>
  </si>
  <si>
    <t>ZK114.K392</t>
  </si>
  <si>
    <t>ZK114.K393</t>
  </si>
  <si>
    <t>ZK114.K394</t>
  </si>
  <si>
    <t>ZK114.K395</t>
  </si>
  <si>
    <t>ZK114.K396</t>
  </si>
  <si>
    <t>ZK114.K397</t>
  </si>
  <si>
    <t>ZK114.K398</t>
  </si>
  <si>
    <t>ZK114.K399</t>
  </si>
  <si>
    <t>Income:</t>
  </si>
  <si>
    <t>Ticketing</t>
  </si>
  <si>
    <t>Ticket price</t>
  </si>
  <si>
    <t>Capacity</t>
  </si>
  <si>
    <t># of perfs</t>
  </si>
  <si>
    <t>Total capacity</t>
  </si>
  <si>
    <t>Nightly Comp hold: X</t>
  </si>
  <si>
    <t>Nightly Comp hold: Y</t>
  </si>
  <si>
    <t>Nightly Comp hold: Z</t>
  </si>
  <si>
    <t>Total Comp holds</t>
  </si>
  <si>
    <t>Available to sell</t>
  </si>
  <si>
    <t>Potential gross revenue</t>
  </si>
  <si>
    <t>Of which, VAT</t>
  </si>
  <si>
    <t>Potential net revenue</t>
  </si>
  <si>
    <t>Target % of available seats</t>
  </si>
  <si>
    <t>Target # of available seats</t>
  </si>
  <si>
    <t>Target net revenue</t>
  </si>
  <si>
    <t>Forecast % of available seats</t>
  </si>
  <si>
    <t>Forecast # of available seats</t>
  </si>
  <si>
    <t>Forecast net revenue</t>
  </si>
  <si>
    <t>SHOW</t>
  </si>
  <si>
    <t>Price 1</t>
  </si>
  <si>
    <t>Price 2</t>
  </si>
  <si>
    <t>% of sales at concession price -&gt;</t>
  </si>
  <si>
    <t>OTHER SHOWS</t>
  </si>
  <si>
    <t>TOTAL</t>
  </si>
  <si>
    <t># tickets sold</t>
  </si>
  <si>
    <t>Av. group size</t>
  </si>
  <si>
    <t>% of trans via Hull 2017</t>
  </si>
  <si>
    <t># trans via Hull 2017</t>
  </si>
  <si>
    <t>Booking fee (inc VAT)</t>
  </si>
  <si>
    <t>Booking fee (ex VAT)</t>
  </si>
  <si>
    <t>Booking fee revenue</t>
  </si>
  <si>
    <t>% postal trans</t>
  </si>
  <si>
    <t># postal trans</t>
  </si>
  <si>
    <t>Postal fee (inc VAT)</t>
  </si>
  <si>
    <t>Postal fee (ex VAT)</t>
  </si>
  <si>
    <t>Cost per postal trans (ex VAT)</t>
  </si>
  <si>
    <t>Profit per postal trans</t>
  </si>
  <si>
    <t>Net Postal revenue</t>
  </si>
  <si>
    <t>% Ticket revenue to Hull 2017</t>
  </si>
  <si>
    <t>Ticket revenue</t>
  </si>
  <si>
    <t>TOTAL REVENUE</t>
  </si>
  <si>
    <t>Merchant fee %</t>
  </si>
  <si>
    <t>Target merchant fees</t>
  </si>
  <si>
    <t>Spektrix fee %</t>
  </si>
  <si>
    <t>Target Spektrix fees</t>
  </si>
  <si>
    <t>TOTAL
FEES</t>
  </si>
  <si>
    <t>Contribution to Cost Budget</t>
  </si>
  <si>
    <t>Contribution to cost:</t>
  </si>
  <si>
    <t>Oracle code</t>
  </si>
  <si>
    <t xml:space="preserve">TO REFRESH THIS SHEET, CLICK ON THE DROP DOWN BOX </t>
  </si>
  <si>
    <t>BELOW AND CLICK OK</t>
  </si>
  <si>
    <t>Encumb</t>
  </si>
  <si>
    <t>Balance</t>
  </si>
  <si>
    <t>Filter</t>
  </si>
  <si>
    <t>15/16</t>
  </si>
  <si>
    <t>16/17</t>
  </si>
  <si>
    <t>Budget less actual spend</t>
  </si>
  <si>
    <t>Subsistence</t>
  </si>
  <si>
    <t>PROGRAMME &amp; DELIVERY</t>
  </si>
  <si>
    <t>PREVIEW</t>
  </si>
  <si>
    <t>Price 3</t>
  </si>
  <si>
    <t xml:space="preserve">Concession </t>
  </si>
  <si>
    <t>PREVIEW SUBTOTAL</t>
  </si>
  <si>
    <t>MATINEE</t>
  </si>
  <si>
    <t>MATINEE SUBTOTAL</t>
  </si>
  <si>
    <t>EVENING</t>
  </si>
  <si>
    <t>EVENING SUBTOTAL</t>
  </si>
  <si>
    <t>ACTUALS SECTION TO COMPLETE</t>
  </si>
  <si>
    <t>OTHER SHOWS SUBTOTAL</t>
  </si>
  <si>
    <t>Nightly Comp hold: V</t>
  </si>
  <si>
    <t>Nightly Comp hold: W</t>
  </si>
  <si>
    <t>Target revenue as % of Potential</t>
  </si>
  <si>
    <t>Total Comp tickets as % of Total Capacity</t>
  </si>
  <si>
    <t>Average ticket price</t>
  </si>
  <si>
    <t xml:space="preserve">ONLY ROW 2 HAS A FORMULA - COPY </t>
  </si>
  <si>
    <t>DOWN AND RANGE VALUE TO UPDATE</t>
  </si>
  <si>
    <t>Total target sales as % of capacity</t>
  </si>
  <si>
    <t>Royalties</t>
  </si>
  <si>
    <t>Total box office</t>
  </si>
  <si>
    <t>Less merchant fee</t>
  </si>
  <si>
    <t>Less VAT</t>
  </si>
  <si>
    <t>Total Royalties due on</t>
  </si>
  <si>
    <t>Royalties %</t>
  </si>
  <si>
    <t>Royalties £</t>
  </si>
  <si>
    <t>Dec 16</t>
  </si>
  <si>
    <t>Mar 17</t>
  </si>
  <si>
    <t>PROJECTION &amp; VIDEO</t>
  </si>
  <si>
    <t>Hull Dance 2017</t>
  </si>
  <si>
    <t>C110</t>
  </si>
  <si>
    <t>Holding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</si>
</sst>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quot;£&quot;#,##0.00"/>
    <numFmt numFmtId="165" formatCode="&quot;£&quot;#,##0"/>
    <numFmt numFmtId="166" formatCode="dd/mm/yyyy;@"/>
    <numFmt numFmtId="167" formatCode="#,##0;\(#,##0\)"/>
    <numFmt numFmtId="168" formatCode="_-* #,##0_-;\-* #,##0_-;_-* &quot;-&quot;??_-;_-@_-"/>
    <numFmt numFmtId="169" formatCode="0.0%"/>
    <numFmt numFmtId="170" formatCode="0.0"/>
  </numFmts>
  <fonts count="29"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
      <sz val="11"/>
      <color theme="0"/>
      <name val="Calibri"/>
      <family val="2"/>
      <scheme val="minor"/>
    </font>
    <font>
      <b/>
      <sz val="9"/>
      <color theme="0" tint="-0.249977111117893"/>
      <name val="Calibri"/>
      <family val="2"/>
      <scheme val="minor"/>
    </font>
    <font>
      <sz val="11"/>
      <color theme="0" tint="-0.249977111117893"/>
      <name val="Calibri"/>
      <family val="2"/>
      <scheme val="minor"/>
    </font>
    <font>
      <i/>
      <sz val="11"/>
      <color theme="1"/>
      <name val="Calibri"/>
      <family val="2"/>
      <scheme val="minor"/>
    </font>
    <font>
      <b/>
      <sz val="11"/>
      <color theme="0" tint="-0.249977111117893"/>
      <name val="Calibri"/>
      <family val="2"/>
      <scheme val="minor"/>
    </font>
    <font>
      <b/>
      <u/>
      <sz val="11"/>
      <color theme="1"/>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00"/>
        <bgColor indexed="64"/>
      </patternFill>
    </fill>
    <fill>
      <patternFill patternType="solid">
        <fgColor rgb="FF66CCFF"/>
        <bgColor indexed="64"/>
      </patternFill>
    </fill>
    <fill>
      <patternFill patternType="solid">
        <fgColor theme="0" tint="-0.249977111117893"/>
        <bgColor indexed="64"/>
      </patternFill>
    </fill>
    <fill>
      <patternFill patternType="solid">
        <fgColor theme="0" tint="-0.14996795556505021"/>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43" fontId="20" fillId="0" borderId="0" applyFont="0" applyFill="0" applyBorder="0" applyAlignment="0" applyProtection="0"/>
    <xf numFmtId="9" fontId="20" fillId="0" borderId="0" applyFont="0" applyFill="0" applyBorder="0" applyAlignment="0" applyProtection="0"/>
  </cellStyleXfs>
  <cellXfs count="923">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0" xfId="0" applyFont="1" applyBorder="1" applyAlignment="1" applyProtection="1">
      <alignment horizontal="right" vertical="center"/>
    </xf>
    <xf numFmtId="0" fontId="1" fillId="11" borderId="0" xfId="0" applyFont="1" applyFill="1"/>
    <xf numFmtId="0" fontId="4" fillId="12" borderId="113" xfId="0" applyFont="1" applyFill="1" applyBorder="1" applyAlignment="1">
      <alignment horizontal="center" vertical="center"/>
    </xf>
    <xf numFmtId="0" fontId="4" fillId="12" borderId="114"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0" xfId="0" applyFont="1" applyFill="1" applyBorder="1" applyAlignment="1">
      <alignment horizontal="center" vertical="center"/>
    </xf>
    <xf numFmtId="0" fontId="4" fillId="12" borderId="115" xfId="0" applyFont="1" applyFill="1" applyBorder="1" applyAlignment="1">
      <alignment horizontal="center" vertical="center"/>
    </xf>
    <xf numFmtId="168" fontId="4" fillId="6" borderId="0" xfId="1" applyNumberFormat="1" applyFont="1" applyFill="1" applyBorder="1" applyProtection="1"/>
    <xf numFmtId="0" fontId="5" fillId="0" borderId="0" xfId="0" applyNumberFormat="1" applyFont="1" applyFill="1" applyBorder="1" applyAlignment="1" applyProtection="1">
      <alignment horizontal="left"/>
    </xf>
    <xf numFmtId="164" fontId="5" fillId="0" borderId="3" xfId="0" applyNumberFormat="1" applyFont="1" applyBorder="1" applyAlignment="1" applyProtection="1">
      <alignment vertical="center"/>
    </xf>
    <xf numFmtId="164" fontId="5" fillId="0" borderId="4" xfId="0" applyNumberFormat="1" applyFont="1" applyBorder="1" applyAlignment="1" applyProtection="1">
      <alignment vertical="center"/>
    </xf>
    <xf numFmtId="168" fontId="5" fillId="0" borderId="16" xfId="1" applyNumberFormat="1" applyFont="1" applyBorder="1" applyAlignment="1" applyProtection="1">
      <alignment horizontal="center" wrapText="1"/>
    </xf>
    <xf numFmtId="168" fontId="24" fillId="0" borderId="16" xfId="1" applyNumberFormat="1" applyFont="1" applyBorder="1" applyAlignment="1" applyProtection="1">
      <alignment horizontal="center" wrapText="1"/>
    </xf>
    <xf numFmtId="168" fontId="24" fillId="0" borderId="13" xfId="1" applyNumberFormat="1" applyFont="1" applyBorder="1" applyAlignment="1" applyProtection="1">
      <alignment horizontal="center" wrapText="1"/>
    </xf>
    <xf numFmtId="168" fontId="24" fillId="4" borderId="13" xfId="1" applyNumberFormat="1" applyFont="1" applyFill="1" applyBorder="1" applyAlignment="1" applyProtection="1">
      <alignment horizontal="center" wrapText="1"/>
    </xf>
    <xf numFmtId="44" fontId="0" fillId="0" borderId="2" xfId="0" applyNumberFormat="1" applyBorder="1" applyProtection="1"/>
    <xf numFmtId="1" fontId="0" fillId="0" borderId="2" xfId="0" applyNumberFormat="1" applyBorder="1" applyProtection="1"/>
    <xf numFmtId="1" fontId="0" fillId="0" borderId="0" xfId="0" applyNumberFormat="1" applyProtection="1"/>
    <xf numFmtId="44" fontId="0" fillId="0" borderId="0" xfId="0" applyNumberFormat="1" applyProtection="1"/>
    <xf numFmtId="0" fontId="0" fillId="0" borderId="2" xfId="0" applyBorder="1" applyProtection="1"/>
    <xf numFmtId="0" fontId="25" fillId="0" borderId="2" xfId="0" applyFont="1" applyBorder="1" applyProtection="1"/>
    <xf numFmtId="1" fontId="25" fillId="0" borderId="0" xfId="0" applyNumberFormat="1" applyFont="1" applyProtection="1"/>
    <xf numFmtId="44" fontId="25" fillId="0" borderId="0" xfId="0" applyNumberFormat="1" applyFont="1" applyProtection="1"/>
    <xf numFmtId="0" fontId="0" fillId="0" borderId="0" xfId="0" applyFont="1" applyProtection="1"/>
    <xf numFmtId="0" fontId="1" fillId="0" borderId="0" xfId="0" applyFont="1" applyProtection="1"/>
    <xf numFmtId="44" fontId="0" fillId="0" borderId="2" xfId="0" applyNumberFormat="1" applyFont="1" applyBorder="1" applyProtection="1"/>
    <xf numFmtId="1" fontId="0" fillId="0" borderId="2" xfId="0" applyNumberFormat="1" applyFont="1" applyBorder="1" applyProtection="1"/>
    <xf numFmtId="1" fontId="0" fillId="0" borderId="0" xfId="0" applyNumberFormat="1" applyFont="1" applyProtection="1"/>
    <xf numFmtId="44" fontId="0" fillId="0" borderId="0" xfId="0" applyNumberFormat="1" applyFont="1" applyProtection="1"/>
    <xf numFmtId="0" fontId="0" fillId="0" borderId="2" xfId="0" applyFont="1" applyBorder="1" applyProtection="1"/>
    <xf numFmtId="44" fontId="0" fillId="6" borderId="2" xfId="1" applyNumberFormat="1" applyFont="1" applyFill="1" applyBorder="1" applyProtection="1">
      <protection locked="0"/>
    </xf>
    <xf numFmtId="1" fontId="0" fillId="6" borderId="2" xfId="1" applyNumberFormat="1" applyFont="1" applyFill="1" applyBorder="1" applyProtection="1">
      <protection locked="0"/>
    </xf>
    <xf numFmtId="1" fontId="0" fillId="6" borderId="0" xfId="1" applyNumberFormat="1" applyFont="1" applyFill="1" applyBorder="1" applyProtection="1">
      <protection locked="0"/>
    </xf>
    <xf numFmtId="168" fontId="0" fillId="0" borderId="0" xfId="1" applyNumberFormat="1" applyFont="1" applyProtection="1"/>
    <xf numFmtId="169" fontId="0" fillId="6" borderId="2" xfId="1" applyNumberFormat="1" applyFont="1" applyFill="1" applyBorder="1" applyProtection="1">
      <protection locked="0"/>
    </xf>
    <xf numFmtId="169" fontId="25" fillId="6" borderId="2" xfId="1" applyNumberFormat="1" applyFont="1" applyFill="1" applyBorder="1" applyProtection="1"/>
    <xf numFmtId="1" fontId="0" fillId="0" borderId="0" xfId="1" applyNumberFormat="1" applyFont="1" applyFill="1" applyBorder="1" applyProtection="1"/>
    <xf numFmtId="1" fontId="0" fillId="0" borderId="2" xfId="1" applyNumberFormat="1" applyFont="1" applyFill="1" applyBorder="1" applyProtection="1"/>
    <xf numFmtId="44" fontId="0" fillId="0" borderId="2" xfId="1" applyNumberFormat="1" applyFont="1" applyFill="1" applyBorder="1" applyProtection="1"/>
    <xf numFmtId="168" fontId="0" fillId="0" borderId="0" xfId="1" applyNumberFormat="1" applyFont="1" applyFill="1" applyProtection="1"/>
    <xf numFmtId="1" fontId="0" fillId="0" borderId="0" xfId="0" applyNumberFormat="1" applyFont="1" applyFill="1" applyProtection="1"/>
    <xf numFmtId="1" fontId="0" fillId="0" borderId="2" xfId="0" applyNumberFormat="1" applyFont="1" applyFill="1" applyBorder="1" applyProtection="1"/>
    <xf numFmtId="44" fontId="0" fillId="0" borderId="0" xfId="0" applyNumberFormat="1" applyFont="1" applyFill="1" applyProtection="1"/>
    <xf numFmtId="169" fontId="0" fillId="0" borderId="2" xfId="1" applyNumberFormat="1" applyFont="1" applyFill="1" applyBorder="1" applyProtection="1"/>
    <xf numFmtId="169" fontId="25" fillId="0" borderId="2" xfId="1" applyNumberFormat="1" applyFont="1" applyFill="1" applyBorder="1" applyProtection="1"/>
    <xf numFmtId="1" fontId="25" fillId="0" borderId="0" xfId="0" applyNumberFormat="1" applyFont="1" applyFill="1" applyProtection="1"/>
    <xf numFmtId="44" fontId="25" fillId="0" borderId="0" xfId="0" applyNumberFormat="1" applyFont="1" applyFill="1" applyProtection="1"/>
    <xf numFmtId="0" fontId="1" fillId="0" borderId="116" xfId="0" applyFont="1" applyBorder="1" applyProtection="1"/>
    <xf numFmtId="44" fontId="1" fillId="0" borderId="117" xfId="0" applyNumberFormat="1" applyFont="1" applyBorder="1" applyProtection="1"/>
    <xf numFmtId="1" fontId="1" fillId="0" borderId="117" xfId="0" applyNumberFormat="1" applyFont="1" applyBorder="1" applyProtection="1"/>
    <xf numFmtId="1" fontId="1" fillId="0" borderId="116" xfId="0" applyNumberFormat="1" applyFont="1" applyBorder="1" applyProtection="1"/>
    <xf numFmtId="168" fontId="1" fillId="0" borderId="116" xfId="1" applyNumberFormat="1" applyFont="1" applyBorder="1" applyProtection="1"/>
    <xf numFmtId="44" fontId="1" fillId="0" borderId="116" xfId="0" applyNumberFormat="1" applyFont="1" applyBorder="1" applyProtection="1"/>
    <xf numFmtId="0" fontId="1" fillId="0" borderId="117" xfId="0" applyFont="1" applyBorder="1" applyProtection="1"/>
    <xf numFmtId="0" fontId="27" fillId="0" borderId="117" xfId="0" applyFont="1" applyBorder="1" applyProtection="1"/>
    <xf numFmtId="1" fontId="27" fillId="0" borderId="116" xfId="0" applyNumberFormat="1" applyFont="1" applyBorder="1" applyProtection="1"/>
    <xf numFmtId="44" fontId="27" fillId="0" borderId="118" xfId="0" applyNumberFormat="1" applyFont="1" applyBorder="1" applyProtection="1"/>
    <xf numFmtId="0" fontId="1" fillId="0" borderId="2" xfId="0" applyFont="1" applyBorder="1" applyProtection="1"/>
    <xf numFmtId="0" fontId="0" fillId="0" borderId="0" xfId="0" applyBorder="1" applyProtection="1"/>
    <xf numFmtId="0" fontId="0" fillId="0" borderId="0" xfId="0" applyFont="1" applyBorder="1" applyProtection="1"/>
    <xf numFmtId="168" fontId="5" fillId="0" borderId="16" xfId="1" applyNumberFormat="1" applyFont="1" applyFill="1" applyBorder="1" applyAlignment="1" applyProtection="1">
      <alignment horizontal="center" wrapText="1"/>
    </xf>
    <xf numFmtId="168" fontId="5" fillId="0" borderId="13" xfId="1" applyNumberFormat="1" applyFont="1" applyFill="1" applyBorder="1" applyAlignment="1" applyProtection="1">
      <alignment horizontal="center" wrapText="1"/>
    </xf>
    <xf numFmtId="168" fontId="5" fillId="13" borderId="13" xfId="1" applyNumberFormat="1" applyFont="1" applyFill="1" applyBorder="1" applyAlignment="1" applyProtection="1">
      <alignment horizontal="center" wrapText="1"/>
    </xf>
    <xf numFmtId="44" fontId="0" fillId="0" borderId="0" xfId="0" applyNumberFormat="1" applyFont="1" applyBorder="1" applyProtection="1"/>
    <xf numFmtId="1" fontId="0" fillId="0" borderId="0" xfId="0" applyNumberFormat="1" applyFont="1" applyBorder="1" applyProtection="1"/>
    <xf numFmtId="1" fontId="0" fillId="0" borderId="3" xfId="0" applyNumberFormat="1" applyFont="1" applyBorder="1" applyProtection="1"/>
    <xf numFmtId="170" fontId="0" fillId="6" borderId="3" xfId="0" applyNumberFormat="1" applyFont="1" applyFill="1" applyBorder="1" applyProtection="1">
      <protection locked="0"/>
    </xf>
    <xf numFmtId="169" fontId="0" fillId="6" borderId="4" xfId="0" applyNumberFormat="1" applyFont="1" applyFill="1" applyBorder="1" applyProtection="1">
      <protection locked="0"/>
    </xf>
    <xf numFmtId="1" fontId="0" fillId="0" borderId="4" xfId="0" applyNumberFormat="1" applyFont="1" applyBorder="1" applyProtection="1"/>
    <xf numFmtId="44" fontId="0" fillId="0" borderId="3" xfId="0" applyNumberFormat="1" applyFont="1" applyBorder="1" applyProtection="1"/>
    <xf numFmtId="44" fontId="0" fillId="0" borderId="4" xfId="0" applyNumberFormat="1" applyFont="1" applyBorder="1" applyProtection="1"/>
    <xf numFmtId="169" fontId="0" fillId="6" borderId="3" xfId="0" applyNumberFormat="1" applyFont="1" applyFill="1" applyBorder="1" applyProtection="1">
      <protection locked="0"/>
    </xf>
    <xf numFmtId="44" fontId="0" fillId="0" borderId="11" xfId="0" applyNumberFormat="1" applyFont="1" applyBorder="1" applyProtection="1"/>
    <xf numFmtId="168" fontId="5" fillId="0" borderId="8" xfId="1" applyNumberFormat="1" applyFont="1" applyFill="1" applyBorder="1" applyAlignment="1" applyProtection="1">
      <alignment horizontal="center" wrapText="1"/>
    </xf>
    <xf numFmtId="0" fontId="5" fillId="0" borderId="0" xfId="0" applyFont="1" applyBorder="1" applyAlignment="1" applyProtection="1">
      <alignment wrapText="1"/>
    </xf>
    <xf numFmtId="0" fontId="5" fillId="0" borderId="0" xfId="0" applyFont="1" applyBorder="1" applyAlignment="1" applyProtection="1">
      <alignment horizontal="left"/>
    </xf>
    <xf numFmtId="168" fontId="5" fillId="0" borderId="0" xfId="1" applyNumberFormat="1" applyFont="1" applyFill="1" applyBorder="1" applyAlignment="1" applyProtection="1">
      <alignment horizontal="center" wrapText="1"/>
    </xf>
    <xf numFmtId="168" fontId="5" fillId="0" borderId="2" xfId="1" applyNumberFormat="1" applyFont="1" applyBorder="1" applyAlignment="1" applyProtection="1">
      <alignment horizontal="center" wrapText="1"/>
    </xf>
    <xf numFmtId="44" fontId="5" fillId="0" borderId="0" xfId="1" applyNumberFormat="1" applyFont="1" applyFill="1" applyBorder="1" applyAlignment="1" applyProtection="1">
      <alignment horizontal="center" wrapText="1"/>
    </xf>
    <xf numFmtId="168" fontId="5" fillId="0" borderId="114" xfId="1" applyNumberFormat="1" applyFont="1" applyFill="1" applyBorder="1" applyAlignment="1" applyProtection="1">
      <alignment horizontal="center" wrapText="1"/>
    </xf>
    <xf numFmtId="168" fontId="5" fillId="0" borderId="0" xfId="1" applyNumberFormat="1" applyFont="1" applyBorder="1" applyAlignment="1" applyProtection="1">
      <alignment horizontal="center" wrapText="1"/>
    </xf>
    <xf numFmtId="169" fontId="0" fillId="0" borderId="3" xfId="0" applyNumberFormat="1" applyFont="1" applyBorder="1" applyProtection="1"/>
    <xf numFmtId="169" fontId="0" fillId="0" borderId="4" xfId="0" applyNumberFormat="1" applyFont="1" applyBorder="1" applyProtection="1"/>
    <xf numFmtId="44" fontId="0" fillId="0" borderId="10" xfId="0" applyNumberFormat="1" applyFont="1" applyBorder="1" applyProtection="1"/>
    <xf numFmtId="0" fontId="1" fillId="11" borderId="0" xfId="0" applyFont="1" applyFill="1" applyProtection="1"/>
    <xf numFmtId="0" fontId="23" fillId="0" borderId="0" xfId="0" applyFont="1" applyProtection="1"/>
    <xf numFmtId="0" fontId="4" fillId="0" borderId="125" xfId="0" applyFont="1" applyFill="1" applyBorder="1" applyProtection="1"/>
    <xf numFmtId="0" fontId="4" fillId="0" borderId="1" xfId="0" applyFont="1" applyFill="1" applyBorder="1" applyProtection="1"/>
    <xf numFmtId="3" fontId="6" fillId="3" borderId="1" xfId="1" applyNumberFormat="1" applyFont="1" applyFill="1" applyBorder="1" applyProtection="1"/>
    <xf numFmtId="3" fontId="6" fillId="3" borderId="126" xfId="1" applyNumberFormat="1" applyFont="1" applyFill="1" applyBorder="1" applyProtection="1"/>
    <xf numFmtId="0" fontId="5" fillId="0" borderId="125" xfId="0" applyFont="1" applyFill="1" applyBorder="1" applyProtection="1"/>
    <xf numFmtId="0" fontId="5" fillId="0" borderId="1" xfId="0" applyFont="1" applyFill="1" applyBorder="1" applyProtection="1"/>
    <xf numFmtId="3" fontId="8" fillId="3" borderId="1" xfId="0" applyNumberFormat="1" applyFont="1" applyFill="1" applyBorder="1" applyProtection="1"/>
    <xf numFmtId="3" fontId="8" fillId="3" borderId="126" xfId="0" applyNumberFormat="1" applyFont="1" applyFill="1" applyBorder="1" applyProtection="1"/>
    <xf numFmtId="3" fontId="19" fillId="14" borderId="119" xfId="1" applyNumberFormat="1" applyFont="1" applyFill="1" applyBorder="1" applyProtection="1"/>
    <xf numFmtId="0" fontId="5" fillId="0" borderId="101" xfId="0" applyFont="1" applyBorder="1" applyAlignment="1" applyProtection="1">
      <alignment wrapText="1"/>
    </xf>
    <xf numFmtId="0" fontId="5" fillId="0" borderId="120" xfId="0" applyFont="1" applyBorder="1" applyAlignment="1" applyProtection="1">
      <alignment wrapText="1"/>
    </xf>
    <xf numFmtId="0" fontId="5" fillId="0" borderId="120" xfId="0" applyFont="1" applyBorder="1" applyAlignment="1" applyProtection="1">
      <alignment horizontal="left"/>
    </xf>
    <xf numFmtId="168" fontId="5" fillId="0" borderId="120" xfId="1" applyNumberFormat="1" applyFont="1" applyBorder="1" applyAlignment="1" applyProtection="1">
      <alignment horizontal="right"/>
    </xf>
    <xf numFmtId="168" fontId="5" fillId="3" borderId="120" xfId="1" applyNumberFormat="1" applyFont="1" applyFill="1" applyBorder="1" applyAlignment="1" applyProtection="1">
      <alignment horizontal="center" wrapText="1"/>
    </xf>
    <xf numFmtId="168" fontId="5" fillId="3" borderId="121" xfId="1" applyNumberFormat="1" applyFont="1" applyFill="1" applyBorder="1" applyAlignment="1" applyProtection="1">
      <alignment horizontal="center" wrapText="1"/>
    </xf>
    <xf numFmtId="0" fontId="4" fillId="7" borderId="125" xfId="0" applyFont="1" applyFill="1" applyBorder="1" applyProtection="1"/>
    <xf numFmtId="0" fontId="4" fillId="7" borderId="1" xfId="0" applyFont="1" applyFill="1" applyBorder="1" applyProtection="1"/>
    <xf numFmtId="0" fontId="19" fillId="4" borderId="1" xfId="0" applyFont="1" applyFill="1" applyBorder="1" applyAlignment="1" applyProtection="1">
      <alignment horizontal="left"/>
    </xf>
    <xf numFmtId="167" fontId="5" fillId="4" borderId="1" xfId="1" applyNumberFormat="1" applyFont="1" applyFill="1" applyBorder="1" applyProtection="1"/>
    <xf numFmtId="168" fontId="5" fillId="4" borderId="1" xfId="1" applyNumberFormat="1" applyFont="1" applyFill="1" applyBorder="1" applyProtection="1"/>
    <xf numFmtId="168" fontId="5" fillId="4" borderId="126" xfId="1" applyNumberFormat="1" applyFont="1" applyFill="1" applyBorder="1" applyProtection="1"/>
    <xf numFmtId="168" fontId="4" fillId="3" borderId="1" xfId="1" applyNumberFormat="1" applyFont="1" applyFill="1" applyBorder="1" applyProtection="1"/>
    <xf numFmtId="168" fontId="4" fillId="3" borderId="126" xfId="1" applyNumberFormat="1" applyFont="1" applyFill="1" applyBorder="1" applyProtection="1"/>
    <xf numFmtId="0" fontId="5" fillId="7" borderId="125" xfId="0" applyFont="1" applyFill="1" applyBorder="1" applyProtection="1"/>
    <xf numFmtId="3" fontId="19" fillId="4" borderId="1" xfId="1" applyNumberFormat="1" applyFont="1" applyFill="1" applyBorder="1" applyProtection="1"/>
    <xf numFmtId="0" fontId="6" fillId="0" borderId="1" xfId="0" applyFont="1" applyFill="1" applyBorder="1" applyAlignment="1" applyProtection="1">
      <alignment horizontal="left"/>
    </xf>
    <xf numFmtId="3" fontId="6" fillId="0" borderId="1" xfId="0" applyNumberFormat="1" applyFont="1" applyBorder="1" applyProtection="1"/>
    <xf numFmtId="3" fontId="6" fillId="0" borderId="1" xfId="1" applyNumberFormat="1" applyFont="1" applyBorder="1" applyProtection="1"/>
    <xf numFmtId="165" fontId="8" fillId="3" borderId="1" xfId="0" applyNumberFormat="1" applyFont="1" applyFill="1" applyBorder="1" applyProtection="1"/>
    <xf numFmtId="165" fontId="8" fillId="3" borderId="126" xfId="0" applyNumberFormat="1" applyFont="1" applyFill="1" applyBorder="1" applyProtection="1"/>
    <xf numFmtId="0" fontId="19" fillId="4" borderId="1" xfId="0" applyFont="1" applyFill="1" applyBorder="1" applyAlignment="1" applyProtection="1"/>
    <xf numFmtId="0" fontId="6" fillId="0" borderId="1" xfId="0" applyFont="1" applyFill="1" applyBorder="1" applyAlignment="1" applyProtection="1"/>
    <xf numFmtId="0" fontId="19" fillId="7" borderId="125" xfId="0" applyFont="1" applyFill="1" applyBorder="1" applyAlignment="1" applyProtection="1">
      <alignment wrapText="1"/>
    </xf>
    <xf numFmtId="0" fontId="6" fillId="0" borderId="125" xfId="0" applyFont="1" applyBorder="1" applyAlignment="1" applyProtection="1">
      <alignment wrapText="1"/>
    </xf>
    <xf numFmtId="0" fontId="6" fillId="0" borderId="1" xfId="0" applyFont="1" applyBorder="1" applyAlignment="1" applyProtection="1">
      <alignment wrapText="1"/>
    </xf>
    <xf numFmtId="0" fontId="6" fillId="0" borderId="1" xfId="0" applyFont="1" applyBorder="1" applyAlignment="1" applyProtection="1">
      <alignment horizontal="left"/>
    </xf>
    <xf numFmtId="168" fontId="4" fillId="3" borderId="123" xfId="1" applyNumberFormat="1" applyFont="1" applyFill="1" applyBorder="1" applyProtection="1"/>
    <xf numFmtId="168" fontId="4" fillId="3" borderId="124" xfId="1" applyNumberFormat="1" applyFont="1" applyFill="1" applyBorder="1" applyProtection="1"/>
    <xf numFmtId="0" fontId="21" fillId="9" borderId="1" xfId="0" applyFont="1" applyFill="1" applyBorder="1" applyProtection="1"/>
    <xf numFmtId="168" fontId="4" fillId="0" borderId="1" xfId="1" applyNumberFormat="1" applyFont="1" applyBorder="1" applyProtection="1"/>
    <xf numFmtId="0" fontId="4" fillId="0" borderId="125" xfId="0" applyFont="1" applyBorder="1" applyProtection="1"/>
    <xf numFmtId="0" fontId="4" fillId="0" borderId="1" xfId="0" applyFont="1" applyBorder="1" applyProtection="1"/>
    <xf numFmtId="0" fontId="0" fillId="9" borderId="1" xfId="0" applyFont="1" applyFill="1" applyBorder="1" applyProtection="1"/>
    <xf numFmtId="167" fontId="4" fillId="0" borderId="1" xfId="1" applyNumberFormat="1" applyFont="1" applyBorder="1" applyProtection="1"/>
    <xf numFmtId="0" fontId="6" fillId="9" borderId="1" xfId="0" applyFont="1" applyFill="1" applyBorder="1" applyAlignment="1" applyProtection="1">
      <alignment horizontal="left"/>
    </xf>
    <xf numFmtId="0" fontId="0" fillId="0" borderId="1" xfId="0" applyBorder="1" applyProtection="1"/>
    <xf numFmtId="167" fontId="4" fillId="9" borderId="1" xfId="1" applyNumberFormat="1" applyFont="1" applyFill="1" applyBorder="1" applyProtection="1"/>
    <xf numFmtId="0" fontId="4" fillId="0" borderId="122" xfId="0" applyFont="1" applyBorder="1" applyProtection="1"/>
    <xf numFmtId="0" fontId="4" fillId="0" borderId="123" xfId="0" applyFont="1" applyBorder="1" applyProtection="1"/>
    <xf numFmtId="0" fontId="6" fillId="9" borderId="123" xfId="0" applyFont="1" applyFill="1" applyBorder="1" applyAlignment="1" applyProtection="1">
      <alignment horizontal="left"/>
    </xf>
    <xf numFmtId="168" fontId="4" fillId="0" borderId="123" xfId="1" applyNumberFormat="1" applyFont="1" applyBorder="1" applyProtection="1"/>
    <xf numFmtId="3" fontId="19" fillId="14" borderId="96" xfId="0" applyNumberFormat="1" applyFont="1" applyFill="1" applyBorder="1" applyAlignment="1" applyProtection="1">
      <alignment horizontal="left"/>
    </xf>
    <xf numFmtId="3" fontId="19" fillId="4" borderId="119" xfId="1" applyNumberFormat="1" applyFont="1" applyFill="1" applyBorder="1" applyProtection="1"/>
    <xf numFmtId="168" fontId="5" fillId="4" borderId="119" xfId="1" applyNumberFormat="1" applyFont="1" applyFill="1" applyBorder="1" applyProtection="1"/>
    <xf numFmtId="168" fontId="5" fillId="4" borderId="32" xfId="1" applyNumberFormat="1" applyFont="1" applyFill="1" applyBorder="1" applyProtection="1"/>
    <xf numFmtId="0" fontId="2" fillId="0" borderId="0" xfId="0" applyFont="1" applyAlignment="1" applyProtection="1">
      <alignment wrapText="1"/>
    </xf>
    <xf numFmtId="0" fontId="19" fillId="0" borderId="54" xfId="0" applyFont="1" applyFill="1" applyBorder="1" applyAlignment="1" applyProtection="1">
      <alignment horizontal="left"/>
      <protection locked="0"/>
    </xf>
    <xf numFmtId="49" fontId="6" fillId="0" borderId="21" xfId="0" applyNumberFormat="1" applyFont="1" applyFill="1" applyBorder="1" applyAlignment="1" applyProtection="1">
      <alignment horizontal="left"/>
      <protection locked="0"/>
    </xf>
    <xf numFmtId="0" fontId="19" fillId="0" borderId="54" xfId="0" applyFont="1" applyFill="1" applyBorder="1" applyAlignment="1" applyProtection="1">
      <alignment horizontal="center"/>
      <protection locked="0"/>
    </xf>
    <xf numFmtId="0" fontId="6" fillId="0" borderId="62" xfId="0" applyFont="1" applyBorder="1" applyAlignment="1" applyProtection="1">
      <alignment horizontal="left"/>
      <protection locked="0"/>
    </xf>
    <xf numFmtId="0" fontId="6" fillId="0" borderId="48" xfId="0" applyFont="1" applyFill="1" applyBorder="1" applyAlignment="1" applyProtection="1">
      <alignment horizontal="left"/>
      <protection locked="0"/>
    </xf>
    <xf numFmtId="49" fontId="6" fillId="0" borderId="61" xfId="0" applyNumberFormat="1" applyFont="1" applyFill="1" applyBorder="1" applyAlignment="1" applyProtection="1">
      <alignment horizontal="left"/>
      <protection locked="0"/>
    </xf>
    <xf numFmtId="49" fontId="6" fillId="0" borderId="21" xfId="0" applyNumberFormat="1" applyFont="1" applyFill="1" applyBorder="1" applyAlignment="1" applyProtection="1">
      <protection locked="0"/>
    </xf>
    <xf numFmtId="0" fontId="6" fillId="0" borderId="48" xfId="0" applyFont="1" applyFill="1" applyBorder="1" applyAlignment="1" applyProtection="1">
      <protection locked="0"/>
    </xf>
    <xf numFmtId="49" fontId="6" fillId="0" borderId="61" xfId="0" applyNumberFormat="1" applyFont="1" applyFill="1" applyBorder="1" applyAlignment="1" applyProtection="1">
      <protection locked="0"/>
    </xf>
    <xf numFmtId="44" fontId="26" fillId="0" borderId="0" xfId="0" applyNumberFormat="1" applyFont="1" applyAlignment="1" applyProtection="1">
      <alignment horizontal="right"/>
    </xf>
    <xf numFmtId="44" fontId="26" fillId="0" borderId="0" xfId="0" applyNumberFormat="1" applyFont="1" applyBorder="1" applyAlignment="1" applyProtection="1">
      <alignment horizontal="right"/>
    </xf>
    <xf numFmtId="168" fontId="0" fillId="0" borderId="7" xfId="1" applyNumberFormat="1" applyFont="1" applyBorder="1" applyProtection="1"/>
    <xf numFmtId="0" fontId="15" fillId="11" borderId="2" xfId="0" applyFont="1" applyFill="1" applyBorder="1" applyProtection="1"/>
    <xf numFmtId="1" fontId="25" fillId="11" borderId="0" xfId="0" applyNumberFormat="1" applyFont="1" applyFill="1" applyProtection="1"/>
    <xf numFmtId="44" fontId="25" fillId="11" borderId="0" xfId="0" applyNumberFormat="1" applyFont="1" applyFill="1" applyProtection="1"/>
    <xf numFmtId="44" fontId="0" fillId="0" borderId="7" xfId="0" applyNumberFormat="1" applyFont="1" applyBorder="1" applyProtection="1"/>
    <xf numFmtId="1" fontId="0" fillId="0" borderId="0" xfId="0" applyNumberFormat="1" applyBorder="1" applyProtection="1"/>
    <xf numFmtId="0" fontId="1" fillId="0" borderId="0" xfId="0" applyFont="1" applyBorder="1" applyProtection="1"/>
    <xf numFmtId="44" fontId="1" fillId="0" borderId="0" xfId="0" applyNumberFormat="1" applyFont="1" applyBorder="1" applyProtection="1"/>
    <xf numFmtId="1" fontId="1" fillId="0" borderId="0" xfId="0" applyNumberFormat="1" applyFont="1" applyBorder="1" applyProtection="1"/>
    <xf numFmtId="168" fontId="1" fillId="0" borderId="0" xfId="1" applyNumberFormat="1" applyFont="1" applyBorder="1" applyProtection="1"/>
    <xf numFmtId="0" fontId="27" fillId="0" borderId="0" xfId="0" applyFont="1" applyBorder="1" applyProtection="1"/>
    <xf numFmtId="1" fontId="27" fillId="0" borderId="0" xfId="0" applyNumberFormat="1" applyFont="1" applyBorder="1" applyProtection="1"/>
    <xf numFmtId="44" fontId="27" fillId="0" borderId="0" xfId="0" applyNumberFormat="1" applyFont="1" applyBorder="1" applyProtection="1"/>
    <xf numFmtId="0" fontId="28" fillId="0" borderId="0" xfId="0" applyFont="1" applyProtection="1"/>
    <xf numFmtId="9" fontId="0" fillId="0" borderId="0" xfId="2" applyFont="1" applyProtection="1"/>
    <xf numFmtId="9" fontId="1" fillId="0" borderId="0" xfId="2" applyFont="1" applyBorder="1" applyProtection="1"/>
    <xf numFmtId="168" fontId="1" fillId="0" borderId="117" xfId="1" applyNumberFormat="1" applyFont="1" applyBorder="1" applyProtection="1"/>
    <xf numFmtId="0" fontId="5" fillId="0" borderId="0" xfId="0" applyFont="1" applyBorder="1" applyProtection="1"/>
    <xf numFmtId="44" fontId="5" fillId="0" borderId="0" xfId="0" applyNumberFormat="1" applyFont="1" applyBorder="1" applyProtection="1"/>
    <xf numFmtId="2" fontId="0" fillId="0" borderId="0" xfId="0" applyNumberFormat="1" applyFont="1" applyProtection="1"/>
    <xf numFmtId="0" fontId="5" fillId="0" borderId="127" xfId="0" applyFont="1" applyBorder="1" applyProtection="1"/>
    <xf numFmtId="0" fontId="0" fillId="0" borderId="104" xfId="0" applyFont="1" applyBorder="1" applyProtection="1"/>
    <xf numFmtId="0" fontId="0" fillId="0" borderId="128" xfId="0" applyFont="1" applyBorder="1" applyProtection="1"/>
    <xf numFmtId="0" fontId="4" fillId="0" borderId="115" xfId="0" applyFont="1" applyBorder="1" applyProtection="1"/>
    <xf numFmtId="44" fontId="0" fillId="0" borderId="41" xfId="0" applyNumberFormat="1" applyBorder="1" applyProtection="1"/>
    <xf numFmtId="0" fontId="4" fillId="0" borderId="115" xfId="0" applyFont="1" applyFill="1" applyBorder="1" applyProtection="1"/>
    <xf numFmtId="0" fontId="4" fillId="0" borderId="129" xfId="0" applyFont="1" applyFill="1" applyBorder="1" applyProtection="1"/>
    <xf numFmtId="0" fontId="0" fillId="0" borderId="15" xfId="0" applyBorder="1" applyProtection="1"/>
    <xf numFmtId="1" fontId="0" fillId="0" borderId="130" xfId="0" applyNumberFormat="1" applyBorder="1" applyProtection="1"/>
    <xf numFmtId="17" fontId="9" fillId="3" borderId="15" xfId="0" applyNumberFormat="1" applyFont="1" applyFill="1" applyBorder="1" applyAlignment="1" applyProtection="1">
      <alignment horizontal="center" wrapText="1"/>
      <protection locked="0"/>
    </xf>
    <xf numFmtId="17" fontId="9" fillId="3" borderId="92" xfId="0" applyNumberFormat="1" applyFont="1" applyFill="1" applyBorder="1" applyAlignment="1" applyProtection="1">
      <alignment horizontal="center" wrapText="1"/>
      <protection locked="0"/>
    </xf>
    <xf numFmtId="17" fontId="9" fillId="3" borderId="15" xfId="0" applyNumberFormat="1" applyFont="1" applyFill="1" applyBorder="1" applyAlignment="1" applyProtection="1">
      <alignment horizontal="center" wrapText="1"/>
    </xf>
    <xf numFmtId="17" fontId="9" fillId="3" borderId="92" xfId="0" applyNumberFormat="1" applyFont="1" applyFill="1" applyBorder="1" applyAlignment="1" applyProtection="1">
      <alignment horizontal="center" wrapText="1"/>
    </xf>
    <xf numFmtId="17" fontId="9" fillId="3" borderId="15" xfId="0" applyNumberFormat="1" applyFont="1" applyFill="1" applyBorder="1" applyAlignment="1" applyProtection="1">
      <alignment horizontal="center"/>
      <protection locked="0"/>
    </xf>
    <xf numFmtId="17" fontId="9" fillId="3" borderId="92" xfId="0" applyNumberFormat="1" applyFont="1" applyFill="1" applyBorder="1" applyAlignment="1" applyProtection="1">
      <alignment horizontal="center"/>
      <protection locked="0"/>
    </xf>
    <xf numFmtId="0" fontId="0" fillId="0" borderId="0" xfId="0" applyFont="1" applyProtection="1">
      <protection locked="0"/>
    </xf>
    <xf numFmtId="168" fontId="4" fillId="9" borderId="27" xfId="1" applyNumberFormat="1" applyFont="1" applyFill="1" applyBorder="1" applyProtection="1"/>
    <xf numFmtId="169" fontId="0" fillId="10" borderId="41" xfId="2" applyNumberFormat="1" applyFont="1" applyFill="1" applyBorder="1" applyProtection="1">
      <protection locked="0"/>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 xfId="0" applyFont="1" applyBorder="1" applyAlignment="1" applyProtection="1">
      <alignment horizontal="left" vertic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44" fontId="26" fillId="0" borderId="0" xfId="0" applyNumberFormat="1" applyFont="1" applyAlignment="1" applyProtection="1">
      <alignment horizontal="right"/>
    </xf>
    <xf numFmtId="44" fontId="26" fillId="0" borderId="5" xfId="0" applyNumberFormat="1" applyFont="1" applyBorder="1" applyAlignment="1" applyProtection="1">
      <alignment horizontal="right"/>
    </xf>
    <xf numFmtId="0" fontId="12" fillId="0" borderId="17"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xf numFmtId="0" fontId="12" fillId="0" borderId="42" xfId="0" applyFont="1" applyBorder="1" applyAlignment="1" applyProtection="1">
      <alignment horizontal="left"/>
      <protection locked="0"/>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cellXfs>
  <cellStyles count="3">
    <cellStyle name="Comma" xfId="1" builtinId="3"/>
    <cellStyle name="Normal" xfId="0" builtinId="0"/>
    <cellStyle name="Percent" xfId="2" builtinId="5"/>
  </cellStyles>
  <dxfs count="1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Budget/Latest%20Forecast/Da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International POs"/>
      <sheetName val="TB calc"/>
      <sheetName val="Enc calc"/>
      <sheetName val="Sum table"/>
      <sheetName val="Sheet1"/>
      <sheetName val="Data table"/>
      <sheetName val="Sheet2"/>
      <sheetName val="Check"/>
      <sheetName val="JC Table"/>
      <sheetName val="PTD TB for Month end"/>
    </sheetNames>
    <sheetDataSet>
      <sheetData sheetId="0"/>
      <sheetData sheetId="1"/>
      <sheetData sheetId="2"/>
      <sheetData sheetId="3"/>
      <sheetData sheetId="4"/>
      <sheetData sheetId="5"/>
      <sheetData sheetId="6">
        <row r="1">
          <cell r="A1" t="str">
            <v>PASTE COL A FROM TB CALC AND ENC CALC IN HERE</v>
          </cell>
          <cell r="B1" t="str">
            <v>PASTE</v>
          </cell>
          <cell r="C1" t="str">
            <v>SORT COLUMN</v>
          </cell>
          <cell r="D1" t="str">
            <v>PY 15/16</v>
          </cell>
          <cell r="E1" t="str">
            <v>TB</v>
          </cell>
          <cell r="F1" t="str">
            <v>ENC</v>
          </cell>
        </row>
        <row r="2">
          <cell r="A2" t="str">
            <v>Formula line</v>
          </cell>
          <cell r="B2">
            <v>0</v>
          </cell>
          <cell r="C2">
            <v>0</v>
          </cell>
          <cell r="D2">
            <v>0</v>
          </cell>
          <cell r="E2">
            <v>0</v>
          </cell>
          <cell r="F2">
            <v>0</v>
          </cell>
        </row>
        <row r="3">
          <cell r="A3" t="str">
            <v>Y1370.A401</v>
          </cell>
          <cell r="B3" t="str">
            <v>Y1370</v>
          </cell>
          <cell r="C3">
            <v>0</v>
          </cell>
          <cell r="D3">
            <v>0</v>
          </cell>
          <cell r="E3">
            <v>0</v>
          </cell>
          <cell r="F3">
            <v>0</v>
          </cell>
        </row>
        <row r="4">
          <cell r="A4" t="str">
            <v>ZK001.K001</v>
          </cell>
          <cell r="B4" t="str">
            <v>ZK001</v>
          </cell>
          <cell r="C4">
            <v>0</v>
          </cell>
          <cell r="D4">
            <v>0</v>
          </cell>
          <cell r="E4">
            <v>0</v>
          </cell>
          <cell r="F4">
            <v>0</v>
          </cell>
        </row>
        <row r="5">
          <cell r="A5" t="str">
            <v>ZK001.K002</v>
          </cell>
          <cell r="B5" t="str">
            <v>ZK001</v>
          </cell>
          <cell r="C5">
            <v>0</v>
          </cell>
          <cell r="D5">
            <v>0</v>
          </cell>
          <cell r="E5">
            <v>0</v>
          </cell>
          <cell r="F5">
            <v>0</v>
          </cell>
        </row>
        <row r="6">
          <cell r="A6" t="str">
            <v>ZK002.0001</v>
          </cell>
          <cell r="B6" t="str">
            <v>ZK002</v>
          </cell>
          <cell r="C6">
            <v>0</v>
          </cell>
          <cell r="D6">
            <v>0</v>
          </cell>
          <cell r="E6">
            <v>0</v>
          </cell>
          <cell r="F6">
            <v>0</v>
          </cell>
        </row>
        <row r="7">
          <cell r="A7" t="str">
            <v>ZK002.K001</v>
          </cell>
          <cell r="B7" t="str">
            <v>ZK002</v>
          </cell>
          <cell r="C7">
            <v>0</v>
          </cell>
          <cell r="D7">
            <v>0</v>
          </cell>
          <cell r="E7">
            <v>0</v>
          </cell>
          <cell r="F7">
            <v>0</v>
          </cell>
        </row>
        <row r="8">
          <cell r="A8" t="str">
            <v>ZK003.K001</v>
          </cell>
          <cell r="B8" t="str">
            <v>ZK003</v>
          </cell>
          <cell r="C8">
            <v>0</v>
          </cell>
          <cell r="D8">
            <v>0</v>
          </cell>
          <cell r="E8">
            <v>0</v>
          </cell>
          <cell r="F8">
            <v>0</v>
          </cell>
        </row>
        <row r="9">
          <cell r="A9" t="str">
            <v>ZK003.K002</v>
          </cell>
          <cell r="B9" t="str">
            <v>ZK003</v>
          </cell>
          <cell r="C9">
            <v>0</v>
          </cell>
          <cell r="D9">
            <v>0</v>
          </cell>
          <cell r="E9">
            <v>0</v>
          </cell>
          <cell r="F9">
            <v>0</v>
          </cell>
        </row>
        <row r="10">
          <cell r="A10" t="str">
            <v>ZK004.K002</v>
          </cell>
          <cell r="B10" t="str">
            <v>ZK004</v>
          </cell>
          <cell r="C10">
            <v>0</v>
          </cell>
          <cell r="D10">
            <v>0</v>
          </cell>
          <cell r="E10">
            <v>0</v>
          </cell>
          <cell r="F10">
            <v>0</v>
          </cell>
        </row>
        <row r="11">
          <cell r="A11" t="str">
            <v>ZK010.K005</v>
          </cell>
          <cell r="B11" t="str">
            <v>ZK010</v>
          </cell>
          <cell r="C11">
            <v>0</v>
          </cell>
          <cell r="D11">
            <v>0</v>
          </cell>
          <cell r="E11">
            <v>0</v>
          </cell>
          <cell r="F11">
            <v>0</v>
          </cell>
        </row>
        <row r="12">
          <cell r="A12" t="str">
            <v>ZK010.K010</v>
          </cell>
          <cell r="B12" t="str">
            <v>ZK010</v>
          </cell>
          <cell r="C12">
            <v>0</v>
          </cell>
          <cell r="D12">
            <v>0</v>
          </cell>
          <cell r="E12">
            <v>0</v>
          </cell>
          <cell r="F12">
            <v>0</v>
          </cell>
        </row>
        <row r="13">
          <cell r="A13" t="str">
            <v>ZK100.0001</v>
          </cell>
          <cell r="B13" t="str">
            <v>ZK100</v>
          </cell>
          <cell r="C13">
            <v>0</v>
          </cell>
          <cell r="D13">
            <v>0</v>
          </cell>
          <cell r="E13">
            <v>0</v>
          </cell>
          <cell r="F13">
            <v>0</v>
          </cell>
        </row>
        <row r="14">
          <cell r="A14" t="str">
            <v>ZK100.0001.0000</v>
          </cell>
          <cell r="B14" t="str">
            <v>ZK100</v>
          </cell>
          <cell r="C14">
            <v>0</v>
          </cell>
          <cell r="D14">
            <v>0</v>
          </cell>
          <cell r="E14">
            <v>0</v>
          </cell>
          <cell r="F14">
            <v>14973.39</v>
          </cell>
        </row>
        <row r="15">
          <cell r="A15" t="str">
            <v>ZK100.0008.0000</v>
          </cell>
          <cell r="B15" t="str">
            <v>ZK100</v>
          </cell>
          <cell r="C15">
            <v>0</v>
          </cell>
          <cell r="D15">
            <v>0</v>
          </cell>
          <cell r="E15">
            <v>0</v>
          </cell>
          <cell r="F15">
            <v>0</v>
          </cell>
        </row>
        <row r="16">
          <cell r="A16" t="str">
            <v>ZK100.0009.0000</v>
          </cell>
          <cell r="B16" t="str">
            <v>ZK100</v>
          </cell>
          <cell r="C16">
            <v>0</v>
          </cell>
          <cell r="D16">
            <v>0</v>
          </cell>
          <cell r="E16">
            <v>0</v>
          </cell>
          <cell r="F16">
            <v>0</v>
          </cell>
        </row>
        <row r="17">
          <cell r="A17" t="str">
            <v>ZK100.K001.0000</v>
          </cell>
          <cell r="B17" t="str">
            <v>ZK100</v>
          </cell>
          <cell r="C17">
            <v>0</v>
          </cell>
          <cell r="D17">
            <v>0</v>
          </cell>
          <cell r="E17">
            <v>0</v>
          </cell>
          <cell r="F17">
            <v>0</v>
          </cell>
        </row>
        <row r="18">
          <cell r="A18" t="str">
            <v>ZK100.K006.0000</v>
          </cell>
          <cell r="B18" t="str">
            <v>ZK100</v>
          </cell>
          <cell r="C18">
            <v>0</v>
          </cell>
          <cell r="D18">
            <v>0</v>
          </cell>
          <cell r="E18">
            <v>0</v>
          </cell>
          <cell r="F18">
            <v>0</v>
          </cell>
        </row>
        <row r="19">
          <cell r="A19" t="str">
            <v>ZK100.K100.C390</v>
          </cell>
          <cell r="B19" t="str">
            <v>ZK100</v>
          </cell>
          <cell r="C19">
            <v>0</v>
          </cell>
          <cell r="D19">
            <v>0</v>
          </cell>
          <cell r="E19">
            <v>0</v>
          </cell>
          <cell r="F19">
            <v>0</v>
          </cell>
        </row>
        <row r="20">
          <cell r="A20" t="str">
            <v>ZK100.K102.0000</v>
          </cell>
          <cell r="B20" t="str">
            <v>ZK100</v>
          </cell>
          <cell r="C20">
            <v>0</v>
          </cell>
          <cell r="D20">
            <v>0</v>
          </cell>
          <cell r="E20">
            <v>0</v>
          </cell>
          <cell r="F20">
            <v>0</v>
          </cell>
        </row>
        <row r="21">
          <cell r="A21" t="str">
            <v>ZK100.K104.0000</v>
          </cell>
          <cell r="B21" t="str">
            <v>ZK100</v>
          </cell>
          <cell r="C21">
            <v>0</v>
          </cell>
          <cell r="D21">
            <v>6521.7</v>
          </cell>
          <cell r="E21">
            <v>0</v>
          </cell>
          <cell r="F21">
            <v>0</v>
          </cell>
        </row>
        <row r="22">
          <cell r="A22" t="str">
            <v>ZK100.K107.0000</v>
          </cell>
          <cell r="B22" t="str">
            <v>ZK100</v>
          </cell>
          <cell r="C22">
            <v>0</v>
          </cell>
          <cell r="D22">
            <v>11388</v>
          </cell>
          <cell r="E22">
            <v>136.66999999999999</v>
          </cell>
          <cell r="F22">
            <v>10251.33</v>
          </cell>
        </row>
        <row r="23">
          <cell r="A23" t="str">
            <v>ZK100.K115.0000</v>
          </cell>
          <cell r="B23" t="str">
            <v>ZK100</v>
          </cell>
          <cell r="C23">
            <v>0</v>
          </cell>
          <cell r="D23">
            <v>24092.69</v>
          </cell>
          <cell r="E23">
            <v>507.75</v>
          </cell>
          <cell r="F23">
            <v>0</v>
          </cell>
        </row>
        <row r="24">
          <cell r="A24" t="str">
            <v>ZK100.K115.C020</v>
          </cell>
          <cell r="B24" t="str">
            <v>ZK100</v>
          </cell>
          <cell r="C24">
            <v>0</v>
          </cell>
          <cell r="D24">
            <v>0.08</v>
          </cell>
          <cell r="E24">
            <v>0</v>
          </cell>
          <cell r="F24">
            <v>0</v>
          </cell>
        </row>
        <row r="25">
          <cell r="A25" t="str">
            <v>ZK100.K115.I001</v>
          </cell>
          <cell r="B25" t="str">
            <v>ZK100</v>
          </cell>
          <cell r="C25">
            <v>0</v>
          </cell>
          <cell r="D25">
            <v>0</v>
          </cell>
          <cell r="E25">
            <v>-0.65</v>
          </cell>
          <cell r="F25">
            <v>0</v>
          </cell>
        </row>
        <row r="26">
          <cell r="A26" t="str">
            <v>ZK100.K116.0000</v>
          </cell>
          <cell r="B26" t="str">
            <v>ZK100</v>
          </cell>
          <cell r="C26">
            <v>0</v>
          </cell>
          <cell r="D26">
            <v>4177</v>
          </cell>
          <cell r="E26">
            <v>294.64999999999998</v>
          </cell>
          <cell r="F26">
            <v>0</v>
          </cell>
        </row>
        <row r="27">
          <cell r="A27" t="str">
            <v>ZK100.K116.C020</v>
          </cell>
          <cell r="B27" t="str">
            <v>ZK100</v>
          </cell>
          <cell r="C27">
            <v>0</v>
          </cell>
          <cell r="D27">
            <v>-0.33</v>
          </cell>
          <cell r="E27">
            <v>0</v>
          </cell>
          <cell r="F27">
            <v>0</v>
          </cell>
        </row>
        <row r="28">
          <cell r="A28" t="str">
            <v>ZK100.K116.C140</v>
          </cell>
          <cell r="B28" t="str">
            <v>ZK100</v>
          </cell>
          <cell r="C28">
            <v>0</v>
          </cell>
          <cell r="D28">
            <v>0</v>
          </cell>
          <cell r="E28">
            <v>-0.5</v>
          </cell>
          <cell r="F28">
            <v>0</v>
          </cell>
        </row>
        <row r="29">
          <cell r="A29" t="str">
            <v>ZK100.K117.0000</v>
          </cell>
          <cell r="B29" t="str">
            <v>ZK100</v>
          </cell>
          <cell r="C29">
            <v>0</v>
          </cell>
          <cell r="D29">
            <v>1953.87</v>
          </cell>
          <cell r="E29">
            <v>0</v>
          </cell>
          <cell r="F29">
            <v>0</v>
          </cell>
        </row>
        <row r="30">
          <cell r="A30" t="str">
            <v>ZK100.K120.0000</v>
          </cell>
          <cell r="B30" t="str">
            <v>ZK100</v>
          </cell>
          <cell r="C30">
            <v>0</v>
          </cell>
          <cell r="D30">
            <v>1743.03</v>
          </cell>
          <cell r="E30">
            <v>309.68</v>
          </cell>
          <cell r="F30">
            <v>0</v>
          </cell>
        </row>
        <row r="31">
          <cell r="A31" t="str">
            <v>ZK100.K120.C020</v>
          </cell>
          <cell r="B31" t="str">
            <v>ZK100</v>
          </cell>
          <cell r="C31">
            <v>0</v>
          </cell>
          <cell r="D31">
            <v>0</v>
          </cell>
          <cell r="E31">
            <v>-0.05</v>
          </cell>
          <cell r="F31">
            <v>0</v>
          </cell>
        </row>
        <row r="32">
          <cell r="A32" t="str">
            <v>ZK100.K120.I001</v>
          </cell>
          <cell r="B32" t="str">
            <v>ZK100</v>
          </cell>
          <cell r="C32">
            <v>0</v>
          </cell>
          <cell r="D32">
            <v>0</v>
          </cell>
          <cell r="E32">
            <v>-0.53</v>
          </cell>
          <cell r="F32">
            <v>0</v>
          </cell>
        </row>
        <row r="33">
          <cell r="A33" t="str">
            <v>ZK100.K122.0000</v>
          </cell>
          <cell r="B33" t="str">
            <v>ZK100</v>
          </cell>
          <cell r="C33">
            <v>0</v>
          </cell>
          <cell r="D33">
            <v>75</v>
          </cell>
          <cell r="E33">
            <v>0</v>
          </cell>
          <cell r="F33">
            <v>0</v>
          </cell>
        </row>
        <row r="34">
          <cell r="A34" t="str">
            <v>ZK100.K130.0000</v>
          </cell>
          <cell r="B34" t="str">
            <v>ZK100</v>
          </cell>
          <cell r="C34">
            <v>0</v>
          </cell>
          <cell r="D34">
            <v>0</v>
          </cell>
          <cell r="E34">
            <v>30.6</v>
          </cell>
          <cell r="F34">
            <v>0</v>
          </cell>
        </row>
        <row r="35">
          <cell r="A35" t="str">
            <v>ZK100.K133.0000</v>
          </cell>
          <cell r="B35" t="str">
            <v>ZK100</v>
          </cell>
          <cell r="C35">
            <v>0</v>
          </cell>
          <cell r="D35">
            <v>80.38</v>
          </cell>
          <cell r="E35">
            <v>119.8</v>
          </cell>
          <cell r="F35">
            <v>0</v>
          </cell>
        </row>
        <row r="36">
          <cell r="A36" t="str">
            <v>ZK100.K136.0000</v>
          </cell>
          <cell r="B36" t="str">
            <v>ZK100</v>
          </cell>
          <cell r="C36">
            <v>0</v>
          </cell>
          <cell r="D36">
            <v>3930</v>
          </cell>
          <cell r="E36">
            <v>0</v>
          </cell>
          <cell r="F36">
            <v>0</v>
          </cell>
        </row>
        <row r="37">
          <cell r="A37" t="str">
            <v>ZK100.K138.0000</v>
          </cell>
          <cell r="B37" t="str">
            <v>ZK100</v>
          </cell>
          <cell r="C37">
            <v>0</v>
          </cell>
          <cell r="D37">
            <v>0</v>
          </cell>
          <cell r="E37">
            <v>0</v>
          </cell>
          <cell r="F37">
            <v>0</v>
          </cell>
        </row>
        <row r="38">
          <cell r="A38" t="str">
            <v>ZK100.K146.0000</v>
          </cell>
          <cell r="B38" t="str">
            <v>ZK100</v>
          </cell>
          <cell r="C38">
            <v>0</v>
          </cell>
          <cell r="D38">
            <v>57.99</v>
          </cell>
          <cell r="E38">
            <v>0</v>
          </cell>
          <cell r="F38">
            <v>0</v>
          </cell>
        </row>
        <row r="39">
          <cell r="A39" t="str">
            <v>ZK100.K170.C390</v>
          </cell>
          <cell r="B39" t="str">
            <v>ZK100</v>
          </cell>
          <cell r="C39">
            <v>0</v>
          </cell>
          <cell r="D39">
            <v>0</v>
          </cell>
          <cell r="E39">
            <v>0</v>
          </cell>
          <cell r="F39">
            <v>0</v>
          </cell>
        </row>
        <row r="40">
          <cell r="A40" t="str">
            <v>ZK100.K176.C140</v>
          </cell>
          <cell r="B40" t="str">
            <v>ZK100</v>
          </cell>
          <cell r="C40">
            <v>0</v>
          </cell>
          <cell r="D40">
            <v>10</v>
          </cell>
          <cell r="E40">
            <v>-10</v>
          </cell>
          <cell r="F40">
            <v>0</v>
          </cell>
        </row>
        <row r="41">
          <cell r="A41" t="str">
            <v>ZK100.K200.0000</v>
          </cell>
          <cell r="B41" t="str">
            <v>ZK100</v>
          </cell>
          <cell r="C41">
            <v>0</v>
          </cell>
          <cell r="D41">
            <v>86388</v>
          </cell>
          <cell r="E41">
            <v>14000</v>
          </cell>
          <cell r="F41">
            <v>0</v>
          </cell>
        </row>
        <row r="42">
          <cell r="A42" t="str">
            <v>ZK100.K201.0000</v>
          </cell>
          <cell r="B42" t="str">
            <v>ZK100</v>
          </cell>
          <cell r="C42">
            <v>0</v>
          </cell>
          <cell r="D42">
            <v>4010</v>
          </cell>
          <cell r="E42">
            <v>0</v>
          </cell>
          <cell r="F42">
            <v>0</v>
          </cell>
        </row>
        <row r="43">
          <cell r="A43" t="str">
            <v>ZK100.K201.C020</v>
          </cell>
          <cell r="B43" t="str">
            <v>ZK100</v>
          </cell>
          <cell r="C43">
            <v>0</v>
          </cell>
          <cell r="D43">
            <v>0</v>
          </cell>
          <cell r="E43">
            <v>0</v>
          </cell>
          <cell r="F43">
            <v>0</v>
          </cell>
        </row>
        <row r="44">
          <cell r="A44" t="str">
            <v>ZK100.K201.I001</v>
          </cell>
          <cell r="B44" t="str">
            <v>ZK100</v>
          </cell>
          <cell r="C44">
            <v>0</v>
          </cell>
          <cell r="D44">
            <v>0</v>
          </cell>
          <cell r="E44">
            <v>200</v>
          </cell>
          <cell r="F44">
            <v>200</v>
          </cell>
        </row>
        <row r="45">
          <cell r="A45" t="str">
            <v>ZK100.K202.0000</v>
          </cell>
          <cell r="B45" t="str">
            <v>ZK100</v>
          </cell>
          <cell r="C45">
            <v>0</v>
          </cell>
          <cell r="D45">
            <v>27883.5</v>
          </cell>
          <cell r="E45">
            <v>0</v>
          </cell>
          <cell r="F45">
            <v>0</v>
          </cell>
        </row>
        <row r="46">
          <cell r="A46" t="str">
            <v>ZK100.K203.0000</v>
          </cell>
          <cell r="B46" t="str">
            <v>ZK100</v>
          </cell>
          <cell r="C46">
            <v>0</v>
          </cell>
          <cell r="D46">
            <v>300.57</v>
          </cell>
          <cell r="E46">
            <v>0</v>
          </cell>
          <cell r="F46">
            <v>0</v>
          </cell>
        </row>
        <row r="47">
          <cell r="A47" t="str">
            <v>ZK100.K203.I001</v>
          </cell>
          <cell r="B47" t="str">
            <v>ZK100</v>
          </cell>
          <cell r="C47">
            <v>0</v>
          </cell>
          <cell r="D47">
            <v>0</v>
          </cell>
          <cell r="E47">
            <v>-0.24</v>
          </cell>
          <cell r="F47">
            <v>0</v>
          </cell>
        </row>
        <row r="48">
          <cell r="A48" t="str">
            <v>ZK100.K244.C390</v>
          </cell>
          <cell r="B48" t="str">
            <v>ZK100</v>
          </cell>
          <cell r="C48">
            <v>0</v>
          </cell>
          <cell r="D48">
            <v>0</v>
          </cell>
          <cell r="E48">
            <v>0</v>
          </cell>
          <cell r="F48">
            <v>0</v>
          </cell>
        </row>
        <row r="49">
          <cell r="A49" t="str">
            <v>ZK100.K270.C390</v>
          </cell>
          <cell r="B49" t="str">
            <v>ZK100</v>
          </cell>
          <cell r="C49">
            <v>0</v>
          </cell>
          <cell r="D49">
            <v>0</v>
          </cell>
          <cell r="E49">
            <v>0</v>
          </cell>
          <cell r="F49">
            <v>0</v>
          </cell>
        </row>
        <row r="50">
          <cell r="A50" t="str">
            <v>ZK100.K304.0000</v>
          </cell>
          <cell r="B50" t="str">
            <v>ZK100</v>
          </cell>
          <cell r="C50">
            <v>0</v>
          </cell>
          <cell r="D50">
            <v>-3669</v>
          </cell>
          <cell r="E50">
            <v>0</v>
          </cell>
          <cell r="F50">
            <v>0</v>
          </cell>
        </row>
        <row r="51">
          <cell r="A51" t="str">
            <v>ZK100.K304.C009</v>
          </cell>
          <cell r="B51" t="str">
            <v>ZK100</v>
          </cell>
          <cell r="C51">
            <v>0</v>
          </cell>
          <cell r="D51">
            <v>3669</v>
          </cell>
          <cell r="E51">
            <v>0</v>
          </cell>
          <cell r="F51">
            <v>0</v>
          </cell>
        </row>
        <row r="52">
          <cell r="A52" t="str">
            <v>ZK101.K115.I001</v>
          </cell>
          <cell r="B52" t="str">
            <v>ZK101</v>
          </cell>
          <cell r="C52">
            <v>0</v>
          </cell>
          <cell r="D52">
            <v>0</v>
          </cell>
          <cell r="E52">
            <v>-0.04</v>
          </cell>
          <cell r="F52">
            <v>0</v>
          </cell>
        </row>
        <row r="53">
          <cell r="A53" t="str">
            <v>ZK101.K200.C009</v>
          </cell>
          <cell r="B53" t="str">
            <v>ZK101</v>
          </cell>
          <cell r="C53">
            <v>0</v>
          </cell>
          <cell r="D53">
            <v>0</v>
          </cell>
          <cell r="E53">
            <v>17700</v>
          </cell>
          <cell r="F53">
            <v>0</v>
          </cell>
        </row>
        <row r="54">
          <cell r="A54" t="str">
            <v>ZK101.K200.C142</v>
          </cell>
          <cell r="B54" t="str">
            <v>ZK101</v>
          </cell>
          <cell r="C54">
            <v>0</v>
          </cell>
          <cell r="D54">
            <v>3800</v>
          </cell>
          <cell r="E54">
            <v>0</v>
          </cell>
          <cell r="F54">
            <v>0</v>
          </cell>
        </row>
        <row r="55">
          <cell r="A55" t="str">
            <v>ZK101.K200.C143</v>
          </cell>
          <cell r="B55" t="str">
            <v>ZK101</v>
          </cell>
          <cell r="C55">
            <v>0</v>
          </cell>
          <cell r="D55">
            <v>0</v>
          </cell>
          <cell r="E55">
            <v>7000</v>
          </cell>
          <cell r="F55">
            <v>0</v>
          </cell>
        </row>
        <row r="56">
          <cell r="A56" t="str">
            <v>ZK101.K200.C395</v>
          </cell>
          <cell r="B56" t="str">
            <v>ZK101</v>
          </cell>
          <cell r="C56">
            <v>0</v>
          </cell>
          <cell r="D56">
            <v>0</v>
          </cell>
          <cell r="E56">
            <v>5600</v>
          </cell>
          <cell r="F56">
            <v>0</v>
          </cell>
        </row>
        <row r="57">
          <cell r="A57" t="str">
            <v>ZK101.K200.C435</v>
          </cell>
          <cell r="B57" t="str">
            <v>ZK101</v>
          </cell>
          <cell r="C57">
            <v>0</v>
          </cell>
          <cell r="D57">
            <v>0</v>
          </cell>
          <cell r="E57">
            <v>6000</v>
          </cell>
          <cell r="F57">
            <v>0</v>
          </cell>
        </row>
        <row r="58">
          <cell r="A58" t="str">
            <v>ZK101.K200.C810</v>
          </cell>
          <cell r="B58" t="str">
            <v>ZK101</v>
          </cell>
          <cell r="C58">
            <v>0</v>
          </cell>
          <cell r="D58">
            <v>0</v>
          </cell>
          <cell r="E58">
            <v>4500</v>
          </cell>
          <cell r="F58">
            <v>0</v>
          </cell>
        </row>
        <row r="59">
          <cell r="A59" t="str">
            <v>ZK101.K201.C141</v>
          </cell>
          <cell r="B59" t="str">
            <v>ZK101</v>
          </cell>
          <cell r="C59">
            <v>0</v>
          </cell>
          <cell r="D59">
            <v>0</v>
          </cell>
          <cell r="E59">
            <v>600</v>
          </cell>
          <cell r="F59">
            <v>0</v>
          </cell>
        </row>
        <row r="60">
          <cell r="A60" t="str">
            <v>ZK101.K207.C141</v>
          </cell>
          <cell r="B60" t="str">
            <v>ZK101</v>
          </cell>
          <cell r="C60">
            <v>0</v>
          </cell>
          <cell r="D60">
            <v>0</v>
          </cell>
          <cell r="E60">
            <v>4195</v>
          </cell>
          <cell r="F60">
            <v>0</v>
          </cell>
        </row>
        <row r="61">
          <cell r="A61" t="str">
            <v>ZK101.K207.C505</v>
          </cell>
          <cell r="B61" t="str">
            <v>ZK101</v>
          </cell>
          <cell r="C61">
            <v>0</v>
          </cell>
          <cell r="D61">
            <v>0</v>
          </cell>
          <cell r="E61">
            <v>7000</v>
          </cell>
          <cell r="F61">
            <v>13000</v>
          </cell>
        </row>
        <row r="62">
          <cell r="A62" t="str">
            <v>ZK101.K207.C525</v>
          </cell>
          <cell r="B62" t="str">
            <v>ZK101</v>
          </cell>
          <cell r="C62">
            <v>0</v>
          </cell>
          <cell r="D62">
            <v>0</v>
          </cell>
          <cell r="E62">
            <v>8400</v>
          </cell>
          <cell r="F62">
            <v>0</v>
          </cell>
        </row>
        <row r="63">
          <cell r="A63" t="str">
            <v>ZK101.K207.C900</v>
          </cell>
          <cell r="B63" t="str">
            <v>ZK101</v>
          </cell>
          <cell r="C63">
            <v>0</v>
          </cell>
          <cell r="D63">
            <v>0</v>
          </cell>
          <cell r="E63">
            <v>1991.36</v>
          </cell>
          <cell r="F63">
            <v>0</v>
          </cell>
        </row>
        <row r="64">
          <cell r="A64" t="str">
            <v>ZK101.K207.I002</v>
          </cell>
          <cell r="B64" t="str">
            <v>ZK101</v>
          </cell>
          <cell r="C64">
            <v>0</v>
          </cell>
          <cell r="D64">
            <v>0</v>
          </cell>
          <cell r="E64">
            <v>18933.72</v>
          </cell>
          <cell r="F64">
            <v>0</v>
          </cell>
        </row>
        <row r="65">
          <cell r="A65" t="str">
            <v>ZK101.K208.C400</v>
          </cell>
          <cell r="B65" t="str">
            <v>ZK101</v>
          </cell>
          <cell r="C65">
            <v>0</v>
          </cell>
          <cell r="D65">
            <v>0</v>
          </cell>
          <cell r="E65">
            <v>1000</v>
          </cell>
          <cell r="F65">
            <v>0</v>
          </cell>
        </row>
        <row r="66">
          <cell r="A66" t="str">
            <v>ZK101.K208.C430</v>
          </cell>
          <cell r="B66" t="str">
            <v>ZK101</v>
          </cell>
          <cell r="C66">
            <v>0</v>
          </cell>
          <cell r="D66">
            <v>0</v>
          </cell>
          <cell r="E66">
            <v>51837.5</v>
          </cell>
          <cell r="F66">
            <v>42412.5</v>
          </cell>
        </row>
        <row r="67">
          <cell r="A67" t="str">
            <v>ZK101.K208.C500</v>
          </cell>
          <cell r="B67" t="str">
            <v>ZK101</v>
          </cell>
          <cell r="C67">
            <v>0</v>
          </cell>
          <cell r="D67">
            <v>0</v>
          </cell>
          <cell r="E67">
            <v>35000</v>
          </cell>
          <cell r="F67">
            <v>0</v>
          </cell>
        </row>
        <row r="68">
          <cell r="A68" t="str">
            <v>ZK101.K208.I002</v>
          </cell>
          <cell r="B68" t="str">
            <v>ZK101</v>
          </cell>
          <cell r="C68">
            <v>0</v>
          </cell>
          <cell r="D68">
            <v>0</v>
          </cell>
          <cell r="E68">
            <v>16792.2</v>
          </cell>
          <cell r="F68">
            <v>1866.2999999999993</v>
          </cell>
        </row>
        <row r="69">
          <cell r="A69" t="str">
            <v>ZK101.K209.C060</v>
          </cell>
          <cell r="B69" t="str">
            <v>ZK101</v>
          </cell>
          <cell r="C69">
            <v>0</v>
          </cell>
          <cell r="D69">
            <v>0</v>
          </cell>
          <cell r="E69">
            <v>220000</v>
          </cell>
          <cell r="F69">
            <v>460000</v>
          </cell>
        </row>
        <row r="70">
          <cell r="A70" t="str">
            <v>ZK101.K209.I002</v>
          </cell>
          <cell r="B70" t="str">
            <v>ZK101</v>
          </cell>
          <cell r="C70">
            <v>0</v>
          </cell>
          <cell r="D70">
            <v>0</v>
          </cell>
          <cell r="E70">
            <v>16947.900000000001</v>
          </cell>
          <cell r="F70">
            <v>1883.0999999999985</v>
          </cell>
        </row>
        <row r="71">
          <cell r="A71" t="str">
            <v>ZK101.K210.C810</v>
          </cell>
          <cell r="B71" t="str">
            <v>ZK101</v>
          </cell>
          <cell r="C71">
            <v>0</v>
          </cell>
          <cell r="D71">
            <v>0</v>
          </cell>
          <cell r="E71">
            <v>7740</v>
          </cell>
          <cell r="F71">
            <v>859</v>
          </cell>
        </row>
        <row r="72">
          <cell r="A72" t="str">
            <v>ZK101.K210.I002</v>
          </cell>
          <cell r="B72" t="str">
            <v>ZK101</v>
          </cell>
          <cell r="C72">
            <v>0</v>
          </cell>
          <cell r="D72">
            <v>0</v>
          </cell>
          <cell r="E72">
            <v>17687</v>
          </cell>
          <cell r="F72">
            <v>0</v>
          </cell>
        </row>
        <row r="73">
          <cell r="A73" t="str">
            <v>ZK101.K211.I002</v>
          </cell>
          <cell r="B73" t="str">
            <v>ZK101</v>
          </cell>
          <cell r="C73">
            <v>0</v>
          </cell>
          <cell r="D73">
            <v>0</v>
          </cell>
          <cell r="E73">
            <v>17537.87</v>
          </cell>
          <cell r="F73">
            <v>1948.7000000000007</v>
          </cell>
        </row>
        <row r="74">
          <cell r="A74" t="str">
            <v>ZK101.K212.C300</v>
          </cell>
          <cell r="B74" t="str">
            <v>ZK101</v>
          </cell>
          <cell r="C74">
            <v>0</v>
          </cell>
          <cell r="D74">
            <v>0</v>
          </cell>
          <cell r="E74">
            <v>25000</v>
          </cell>
          <cell r="F74">
            <v>25000</v>
          </cell>
        </row>
        <row r="75">
          <cell r="A75" t="str">
            <v>ZK101.K212.I002</v>
          </cell>
          <cell r="B75" t="str">
            <v>ZK101</v>
          </cell>
          <cell r="C75">
            <v>0</v>
          </cell>
          <cell r="D75">
            <v>0</v>
          </cell>
          <cell r="E75">
            <v>0</v>
          </cell>
          <cell r="F75">
            <v>18130</v>
          </cell>
        </row>
        <row r="76">
          <cell r="A76" t="str">
            <v>ZK101.K213.C260</v>
          </cell>
          <cell r="B76" t="str">
            <v>ZK101</v>
          </cell>
          <cell r="C76">
            <v>0</v>
          </cell>
          <cell r="D76">
            <v>0</v>
          </cell>
          <cell r="E76">
            <v>0</v>
          </cell>
          <cell r="F76">
            <v>17500</v>
          </cell>
        </row>
        <row r="77">
          <cell r="A77" t="str">
            <v>ZK101.K213.I002</v>
          </cell>
          <cell r="B77" t="str">
            <v>ZK101</v>
          </cell>
          <cell r="C77">
            <v>0</v>
          </cell>
          <cell r="D77">
            <v>0</v>
          </cell>
          <cell r="E77">
            <v>17075.3</v>
          </cell>
          <cell r="F77">
            <v>1897.9000000000015</v>
          </cell>
        </row>
        <row r="78">
          <cell r="A78" t="str">
            <v>ZK101.K216.C360</v>
          </cell>
          <cell r="B78" t="str">
            <v>ZK101</v>
          </cell>
          <cell r="C78">
            <v>0</v>
          </cell>
          <cell r="D78">
            <v>0</v>
          </cell>
          <cell r="E78">
            <v>21761.08</v>
          </cell>
          <cell r="F78">
            <v>0</v>
          </cell>
        </row>
        <row r="79">
          <cell r="A79" t="str">
            <v>ZK102.K100.C400</v>
          </cell>
          <cell r="B79" t="str">
            <v>ZK102</v>
          </cell>
          <cell r="C79">
            <v>0</v>
          </cell>
          <cell r="D79">
            <v>0</v>
          </cell>
          <cell r="E79">
            <v>185</v>
          </cell>
          <cell r="F79">
            <v>0</v>
          </cell>
        </row>
        <row r="80">
          <cell r="A80" t="str">
            <v>ZK102.K114.C320</v>
          </cell>
          <cell r="B80" t="str">
            <v>ZK102</v>
          </cell>
          <cell r="C80">
            <v>0</v>
          </cell>
          <cell r="D80">
            <v>0</v>
          </cell>
          <cell r="E80">
            <v>55.46</v>
          </cell>
          <cell r="F80">
            <v>0</v>
          </cell>
        </row>
        <row r="81">
          <cell r="A81" t="str">
            <v>ZK102.K115.0000</v>
          </cell>
          <cell r="B81" t="str">
            <v>ZK102</v>
          </cell>
          <cell r="C81">
            <v>0</v>
          </cell>
          <cell r="D81">
            <v>140.6</v>
          </cell>
          <cell r="E81">
            <v>0</v>
          </cell>
          <cell r="F81">
            <v>0</v>
          </cell>
        </row>
        <row r="82">
          <cell r="A82" t="str">
            <v>ZK102.K115.C003</v>
          </cell>
          <cell r="B82" t="str">
            <v>ZK102</v>
          </cell>
          <cell r="C82">
            <v>0</v>
          </cell>
          <cell r="D82">
            <v>0</v>
          </cell>
          <cell r="E82">
            <v>62.73</v>
          </cell>
          <cell r="F82">
            <v>0</v>
          </cell>
        </row>
        <row r="83">
          <cell r="A83" t="str">
            <v>ZK102.K115.C009</v>
          </cell>
          <cell r="B83" t="str">
            <v>ZK102</v>
          </cell>
          <cell r="C83">
            <v>0</v>
          </cell>
          <cell r="D83">
            <v>0</v>
          </cell>
          <cell r="E83">
            <v>14.89</v>
          </cell>
          <cell r="F83">
            <v>0</v>
          </cell>
        </row>
        <row r="84">
          <cell r="A84" t="str">
            <v>ZK102.K115.C019</v>
          </cell>
          <cell r="B84" t="str">
            <v>ZK102</v>
          </cell>
          <cell r="C84">
            <v>0</v>
          </cell>
          <cell r="D84">
            <v>0</v>
          </cell>
          <cell r="E84">
            <v>0</v>
          </cell>
          <cell r="F84">
            <v>20</v>
          </cell>
        </row>
        <row r="85">
          <cell r="A85" t="str">
            <v>ZK102.K115.C020</v>
          </cell>
          <cell r="B85" t="str">
            <v>ZK102</v>
          </cell>
          <cell r="C85">
            <v>0</v>
          </cell>
          <cell r="D85">
            <v>154</v>
          </cell>
          <cell r="E85">
            <v>860.72</v>
          </cell>
          <cell r="F85">
            <v>0</v>
          </cell>
        </row>
        <row r="86">
          <cell r="A86" t="str">
            <v>ZK102.K115.C030</v>
          </cell>
          <cell r="B86" t="str">
            <v>ZK102</v>
          </cell>
          <cell r="C86">
            <v>0</v>
          </cell>
          <cell r="D86">
            <v>0</v>
          </cell>
          <cell r="E86">
            <v>775.54</v>
          </cell>
          <cell r="F86">
            <v>0</v>
          </cell>
        </row>
        <row r="87">
          <cell r="A87" t="str">
            <v>ZK102.K115.C070</v>
          </cell>
          <cell r="B87" t="str">
            <v>ZK102</v>
          </cell>
          <cell r="C87">
            <v>0</v>
          </cell>
          <cell r="D87">
            <v>0</v>
          </cell>
          <cell r="E87">
            <v>232.93</v>
          </cell>
          <cell r="F87">
            <v>0</v>
          </cell>
        </row>
        <row r="88">
          <cell r="A88" t="str">
            <v>ZK102.K115.C080</v>
          </cell>
          <cell r="B88" t="str">
            <v>ZK102</v>
          </cell>
          <cell r="C88">
            <v>0</v>
          </cell>
          <cell r="D88">
            <v>0</v>
          </cell>
          <cell r="E88">
            <v>190</v>
          </cell>
          <cell r="F88">
            <v>0</v>
          </cell>
        </row>
        <row r="89">
          <cell r="A89" t="str">
            <v>ZK102.K115.C100</v>
          </cell>
          <cell r="B89" t="str">
            <v>ZK102</v>
          </cell>
          <cell r="C89">
            <v>0</v>
          </cell>
          <cell r="D89">
            <v>0</v>
          </cell>
          <cell r="E89">
            <v>472.84</v>
          </cell>
          <cell r="F89">
            <v>20</v>
          </cell>
        </row>
        <row r="90">
          <cell r="A90" t="str">
            <v>ZK102.K115.C140</v>
          </cell>
          <cell r="B90" t="str">
            <v>ZK102</v>
          </cell>
          <cell r="C90">
            <v>0</v>
          </cell>
          <cell r="D90">
            <v>436.54</v>
          </cell>
          <cell r="E90">
            <v>0</v>
          </cell>
          <cell r="F90">
            <v>7.7100000000000364</v>
          </cell>
        </row>
        <row r="91">
          <cell r="A91" t="str">
            <v>ZK102.K115.C181</v>
          </cell>
          <cell r="B91" t="str">
            <v>ZK102</v>
          </cell>
          <cell r="C91">
            <v>0</v>
          </cell>
          <cell r="D91">
            <v>0</v>
          </cell>
          <cell r="E91">
            <v>16.8</v>
          </cell>
          <cell r="F91">
            <v>0</v>
          </cell>
        </row>
        <row r="92">
          <cell r="A92" t="str">
            <v>ZK102.K115.C230</v>
          </cell>
          <cell r="B92" t="str">
            <v>ZK102</v>
          </cell>
          <cell r="C92">
            <v>0</v>
          </cell>
          <cell r="D92">
            <v>0</v>
          </cell>
          <cell r="E92">
            <v>94.34</v>
          </cell>
          <cell r="F92">
            <v>0</v>
          </cell>
        </row>
        <row r="93">
          <cell r="A93" t="str">
            <v>ZK102.K115.C300</v>
          </cell>
          <cell r="B93" t="str">
            <v>ZK102</v>
          </cell>
          <cell r="C93">
            <v>0</v>
          </cell>
          <cell r="D93">
            <v>8.9</v>
          </cell>
          <cell r="E93">
            <v>676.28</v>
          </cell>
          <cell r="F93">
            <v>0</v>
          </cell>
        </row>
        <row r="94">
          <cell r="A94" t="str">
            <v>ZK102.K115.C301</v>
          </cell>
          <cell r="B94" t="str">
            <v>ZK102</v>
          </cell>
          <cell r="C94">
            <v>0</v>
          </cell>
          <cell r="D94">
            <v>0</v>
          </cell>
          <cell r="E94">
            <v>38</v>
          </cell>
          <cell r="F94">
            <v>0</v>
          </cell>
        </row>
        <row r="95">
          <cell r="A95" t="str">
            <v>ZK102.K115.C320</v>
          </cell>
          <cell r="B95" t="str">
            <v>ZK102</v>
          </cell>
          <cell r="C95">
            <v>0</v>
          </cell>
          <cell r="D95">
            <v>0</v>
          </cell>
          <cell r="E95">
            <v>92.62</v>
          </cell>
          <cell r="F95">
            <v>0</v>
          </cell>
        </row>
        <row r="96">
          <cell r="A96" t="str">
            <v>ZK102.K115.C350</v>
          </cell>
          <cell r="B96" t="str">
            <v>ZK102</v>
          </cell>
          <cell r="C96">
            <v>0</v>
          </cell>
          <cell r="D96">
            <v>0</v>
          </cell>
          <cell r="E96">
            <v>28.87</v>
          </cell>
          <cell r="F96">
            <v>0</v>
          </cell>
        </row>
        <row r="97">
          <cell r="A97" t="str">
            <v>ZK102.K115.C360</v>
          </cell>
          <cell r="B97" t="str">
            <v>ZK102</v>
          </cell>
          <cell r="C97">
            <v>0</v>
          </cell>
          <cell r="D97">
            <v>0</v>
          </cell>
          <cell r="E97">
            <v>83.23</v>
          </cell>
          <cell r="F97">
            <v>0</v>
          </cell>
        </row>
        <row r="98">
          <cell r="A98" t="str">
            <v>ZK102.K115.C380</v>
          </cell>
          <cell r="B98" t="str">
            <v>ZK102</v>
          </cell>
          <cell r="C98">
            <v>0</v>
          </cell>
          <cell r="D98">
            <v>0</v>
          </cell>
          <cell r="E98">
            <v>6.17</v>
          </cell>
          <cell r="F98">
            <v>0</v>
          </cell>
        </row>
        <row r="99">
          <cell r="A99" t="str">
            <v>ZK102.K115.C390</v>
          </cell>
          <cell r="B99" t="str">
            <v>ZK102</v>
          </cell>
          <cell r="C99">
            <v>0</v>
          </cell>
          <cell r="D99">
            <v>0</v>
          </cell>
          <cell r="E99">
            <v>34.799999999999997</v>
          </cell>
          <cell r="F99">
            <v>0</v>
          </cell>
        </row>
        <row r="100">
          <cell r="A100" t="str">
            <v>ZK102.K115.C395</v>
          </cell>
          <cell r="B100" t="str">
            <v>ZK102</v>
          </cell>
          <cell r="C100">
            <v>0</v>
          </cell>
          <cell r="D100">
            <v>0</v>
          </cell>
          <cell r="E100">
            <v>0</v>
          </cell>
          <cell r="F100">
            <v>0</v>
          </cell>
        </row>
        <row r="101">
          <cell r="A101" t="str">
            <v>ZK102.K115.C396</v>
          </cell>
          <cell r="B101" t="str">
            <v>ZK102</v>
          </cell>
          <cell r="C101">
            <v>0</v>
          </cell>
          <cell r="D101">
            <v>0</v>
          </cell>
          <cell r="E101">
            <v>696.47</v>
          </cell>
          <cell r="F101">
            <v>0</v>
          </cell>
        </row>
        <row r="102">
          <cell r="A102" t="str">
            <v>ZK102.K115.C397</v>
          </cell>
          <cell r="B102" t="str">
            <v>ZK102</v>
          </cell>
          <cell r="C102">
            <v>0</v>
          </cell>
          <cell r="D102">
            <v>0</v>
          </cell>
          <cell r="E102">
            <v>15.8</v>
          </cell>
          <cell r="F102">
            <v>0</v>
          </cell>
        </row>
        <row r="103">
          <cell r="A103" t="str">
            <v>ZK102.K115.C400</v>
          </cell>
          <cell r="B103" t="str">
            <v>ZK102</v>
          </cell>
          <cell r="C103">
            <v>0</v>
          </cell>
          <cell r="D103">
            <v>0</v>
          </cell>
          <cell r="E103">
            <v>106.08</v>
          </cell>
          <cell r="F103">
            <v>0</v>
          </cell>
        </row>
        <row r="104">
          <cell r="A104" t="str">
            <v>ZK102.K115.C410</v>
          </cell>
          <cell r="B104" t="str">
            <v>ZK102</v>
          </cell>
          <cell r="C104">
            <v>0</v>
          </cell>
          <cell r="D104">
            <v>0</v>
          </cell>
          <cell r="E104">
            <v>15.7</v>
          </cell>
          <cell r="F104">
            <v>0</v>
          </cell>
        </row>
        <row r="105">
          <cell r="A105" t="str">
            <v>ZK102.K115.C435</v>
          </cell>
          <cell r="B105" t="str">
            <v>ZK102</v>
          </cell>
          <cell r="C105">
            <v>0</v>
          </cell>
          <cell r="D105">
            <v>0</v>
          </cell>
          <cell r="E105">
            <v>12.6</v>
          </cell>
          <cell r="F105">
            <v>0</v>
          </cell>
        </row>
        <row r="106">
          <cell r="A106" t="str">
            <v>ZK102.K115.C810</v>
          </cell>
          <cell r="B106" t="str">
            <v>ZK102</v>
          </cell>
          <cell r="C106">
            <v>0</v>
          </cell>
          <cell r="D106">
            <v>0</v>
          </cell>
          <cell r="E106">
            <v>115.26</v>
          </cell>
          <cell r="F106">
            <v>0</v>
          </cell>
        </row>
        <row r="107">
          <cell r="A107" t="str">
            <v>ZK102.K115.C850</v>
          </cell>
          <cell r="B107" t="str">
            <v>ZK102</v>
          </cell>
          <cell r="C107">
            <v>0</v>
          </cell>
          <cell r="D107">
            <v>0</v>
          </cell>
          <cell r="E107">
            <v>16.8</v>
          </cell>
          <cell r="F107">
            <v>0</v>
          </cell>
        </row>
        <row r="108">
          <cell r="A108" t="str">
            <v>ZK102.K115.I001</v>
          </cell>
          <cell r="B108" t="str">
            <v>ZK102</v>
          </cell>
          <cell r="C108">
            <v>0</v>
          </cell>
          <cell r="D108">
            <v>0</v>
          </cell>
          <cell r="E108">
            <v>0</v>
          </cell>
          <cell r="F108">
            <v>0</v>
          </cell>
        </row>
        <row r="109">
          <cell r="A109" t="str">
            <v>ZK102.K116.0000</v>
          </cell>
          <cell r="B109" t="str">
            <v>ZK102</v>
          </cell>
          <cell r="C109">
            <v>0</v>
          </cell>
          <cell r="D109">
            <v>78.099999999999994</v>
          </cell>
          <cell r="E109">
            <v>0</v>
          </cell>
          <cell r="F109">
            <v>0</v>
          </cell>
        </row>
        <row r="110">
          <cell r="A110" t="str">
            <v>ZK102.K116.C020</v>
          </cell>
          <cell r="B110" t="str">
            <v>ZK102</v>
          </cell>
          <cell r="C110">
            <v>0</v>
          </cell>
          <cell r="D110">
            <v>82</v>
          </cell>
          <cell r="E110">
            <v>650.96</v>
          </cell>
          <cell r="F110">
            <v>153.45000000000002</v>
          </cell>
        </row>
        <row r="111">
          <cell r="A111" t="str">
            <v>ZK102.K116.C100</v>
          </cell>
          <cell r="B111" t="str">
            <v>ZK102</v>
          </cell>
          <cell r="C111">
            <v>0</v>
          </cell>
          <cell r="D111">
            <v>0</v>
          </cell>
          <cell r="E111">
            <v>911.66</v>
          </cell>
          <cell r="F111">
            <v>0</v>
          </cell>
        </row>
        <row r="112">
          <cell r="A112" t="str">
            <v>ZK102.K116.C181</v>
          </cell>
          <cell r="B112" t="str">
            <v>ZK102</v>
          </cell>
          <cell r="C112">
            <v>0</v>
          </cell>
          <cell r="D112">
            <v>0</v>
          </cell>
          <cell r="E112">
            <v>266</v>
          </cell>
          <cell r="F112">
            <v>0</v>
          </cell>
        </row>
        <row r="113">
          <cell r="A113" t="str">
            <v>ZK102.K116.C400</v>
          </cell>
          <cell r="B113" t="str">
            <v>ZK102</v>
          </cell>
          <cell r="C113">
            <v>0</v>
          </cell>
          <cell r="D113">
            <v>0</v>
          </cell>
          <cell r="E113">
            <v>377.5</v>
          </cell>
          <cell r="F113">
            <v>0</v>
          </cell>
        </row>
        <row r="114">
          <cell r="A114" t="str">
            <v>ZK102.K116.C555</v>
          </cell>
          <cell r="B114" t="str">
            <v>ZK102</v>
          </cell>
          <cell r="C114">
            <v>0</v>
          </cell>
          <cell r="D114">
            <v>0</v>
          </cell>
          <cell r="E114">
            <v>54.17</v>
          </cell>
          <cell r="F114">
            <v>0</v>
          </cell>
        </row>
        <row r="115">
          <cell r="A115" t="str">
            <v>ZK102.K117.C070</v>
          </cell>
          <cell r="B115" t="str">
            <v>ZK102</v>
          </cell>
          <cell r="C115">
            <v>0</v>
          </cell>
          <cell r="D115">
            <v>0</v>
          </cell>
          <cell r="E115">
            <v>21.29</v>
          </cell>
          <cell r="F115">
            <v>0</v>
          </cell>
        </row>
        <row r="116">
          <cell r="A116" t="str">
            <v>ZK102.K117.C300</v>
          </cell>
          <cell r="B116" t="str">
            <v>ZK102</v>
          </cell>
          <cell r="C116">
            <v>0</v>
          </cell>
          <cell r="D116">
            <v>6.5</v>
          </cell>
          <cell r="E116">
            <v>0</v>
          </cell>
          <cell r="F116">
            <v>0</v>
          </cell>
        </row>
        <row r="117">
          <cell r="A117" t="str">
            <v>ZK102.K117.C301</v>
          </cell>
          <cell r="B117" t="str">
            <v>ZK102</v>
          </cell>
          <cell r="C117">
            <v>0</v>
          </cell>
          <cell r="D117">
            <v>0</v>
          </cell>
          <cell r="E117">
            <v>22.78</v>
          </cell>
          <cell r="F117">
            <v>0</v>
          </cell>
        </row>
        <row r="118">
          <cell r="A118" t="str">
            <v>ZK102.K120.0000</v>
          </cell>
          <cell r="B118" t="str">
            <v>ZK102</v>
          </cell>
          <cell r="C118">
            <v>0</v>
          </cell>
          <cell r="D118">
            <v>128.25</v>
          </cell>
          <cell r="E118">
            <v>0</v>
          </cell>
          <cell r="F118">
            <v>0</v>
          </cell>
        </row>
        <row r="119">
          <cell r="A119" t="str">
            <v>ZK102.K120.C181</v>
          </cell>
          <cell r="B119" t="str">
            <v>ZK102</v>
          </cell>
          <cell r="C119">
            <v>0</v>
          </cell>
          <cell r="D119">
            <v>0</v>
          </cell>
          <cell r="E119">
            <v>10.199999999999999</v>
          </cell>
          <cell r="F119">
            <v>0</v>
          </cell>
        </row>
        <row r="120">
          <cell r="A120" t="str">
            <v>ZK102.K120.C395</v>
          </cell>
          <cell r="B120" t="str">
            <v>ZK102</v>
          </cell>
          <cell r="C120">
            <v>0</v>
          </cell>
          <cell r="D120">
            <v>0</v>
          </cell>
          <cell r="E120">
            <v>22.15</v>
          </cell>
          <cell r="F120">
            <v>0</v>
          </cell>
        </row>
        <row r="121">
          <cell r="A121" t="str">
            <v>ZK102.K133.C395</v>
          </cell>
          <cell r="B121" t="str">
            <v>ZK102</v>
          </cell>
          <cell r="C121">
            <v>0</v>
          </cell>
          <cell r="D121">
            <v>0</v>
          </cell>
          <cell r="E121">
            <v>2.08</v>
          </cell>
          <cell r="F121">
            <v>0</v>
          </cell>
        </row>
        <row r="122">
          <cell r="A122" t="str">
            <v>ZK102.K138.0000</v>
          </cell>
          <cell r="B122" t="str">
            <v>ZK102</v>
          </cell>
          <cell r="C122">
            <v>0</v>
          </cell>
          <cell r="D122">
            <v>95</v>
          </cell>
          <cell r="E122">
            <v>0</v>
          </cell>
          <cell r="F122">
            <v>0</v>
          </cell>
        </row>
        <row r="123">
          <cell r="A123" t="str">
            <v>ZK102.K171.0000</v>
          </cell>
          <cell r="B123" t="str">
            <v>ZK102</v>
          </cell>
          <cell r="C123">
            <v>0</v>
          </cell>
          <cell r="D123">
            <v>37.950000000000003</v>
          </cell>
          <cell r="E123">
            <v>0</v>
          </cell>
          <cell r="F123">
            <v>0</v>
          </cell>
        </row>
        <row r="124">
          <cell r="A124" t="str">
            <v>ZK102.K201.0000</v>
          </cell>
          <cell r="B124" t="str">
            <v>ZK102</v>
          </cell>
          <cell r="C124">
            <v>0</v>
          </cell>
          <cell r="D124">
            <v>10090</v>
          </cell>
          <cell r="E124">
            <v>1140</v>
          </cell>
          <cell r="F124">
            <v>0</v>
          </cell>
        </row>
        <row r="125">
          <cell r="A125" t="str">
            <v>ZK102.K201.C020</v>
          </cell>
          <cell r="B125" t="str">
            <v>ZK102</v>
          </cell>
          <cell r="C125">
            <v>0</v>
          </cell>
          <cell r="D125">
            <v>0</v>
          </cell>
          <cell r="E125">
            <v>18300</v>
          </cell>
          <cell r="F125">
            <v>1105</v>
          </cell>
        </row>
        <row r="126">
          <cell r="A126" t="str">
            <v>ZK102.K201.C030</v>
          </cell>
          <cell r="B126" t="str">
            <v>ZK102</v>
          </cell>
          <cell r="C126">
            <v>0</v>
          </cell>
          <cell r="D126">
            <v>0</v>
          </cell>
          <cell r="E126">
            <v>6000</v>
          </cell>
          <cell r="F126">
            <v>0</v>
          </cell>
        </row>
        <row r="127">
          <cell r="A127" t="str">
            <v>ZK102.K201.C041</v>
          </cell>
          <cell r="B127" t="str">
            <v>ZK102</v>
          </cell>
          <cell r="C127">
            <v>0</v>
          </cell>
          <cell r="D127">
            <v>0</v>
          </cell>
          <cell r="E127">
            <v>1500</v>
          </cell>
          <cell r="F127">
            <v>1500</v>
          </cell>
        </row>
        <row r="128">
          <cell r="A128" t="str">
            <v>ZK102.K201.C140</v>
          </cell>
          <cell r="B128" t="str">
            <v>ZK102</v>
          </cell>
          <cell r="C128">
            <v>0</v>
          </cell>
          <cell r="D128">
            <v>2810</v>
          </cell>
          <cell r="E128">
            <v>0</v>
          </cell>
          <cell r="F128">
            <v>0</v>
          </cell>
        </row>
        <row r="129">
          <cell r="A129" t="str">
            <v>ZK102.K201.C395</v>
          </cell>
          <cell r="B129" t="str">
            <v>ZK102</v>
          </cell>
          <cell r="C129">
            <v>0</v>
          </cell>
          <cell r="D129">
            <v>0</v>
          </cell>
          <cell r="E129">
            <v>6500</v>
          </cell>
          <cell r="F129">
            <v>0</v>
          </cell>
        </row>
        <row r="130">
          <cell r="A130" t="str">
            <v>ZK102.K201.C396</v>
          </cell>
          <cell r="B130" t="str">
            <v>ZK102</v>
          </cell>
          <cell r="C130">
            <v>0</v>
          </cell>
          <cell r="D130">
            <v>0</v>
          </cell>
          <cell r="E130">
            <v>32500</v>
          </cell>
          <cell r="F130">
            <v>0</v>
          </cell>
        </row>
        <row r="131">
          <cell r="A131" t="str">
            <v>ZK102.K202.0000</v>
          </cell>
          <cell r="B131" t="str">
            <v>ZK102</v>
          </cell>
          <cell r="C131">
            <v>0</v>
          </cell>
          <cell r="D131">
            <v>875</v>
          </cell>
          <cell r="E131">
            <v>900</v>
          </cell>
          <cell r="F131">
            <v>250</v>
          </cell>
        </row>
        <row r="132">
          <cell r="A132" t="str">
            <v>ZK102.K202.C030</v>
          </cell>
          <cell r="B132" t="str">
            <v>ZK102</v>
          </cell>
          <cell r="C132">
            <v>0</v>
          </cell>
          <cell r="D132">
            <v>150</v>
          </cell>
          <cell r="E132">
            <v>17850</v>
          </cell>
          <cell r="F132">
            <v>0</v>
          </cell>
        </row>
        <row r="133">
          <cell r="A133" t="str">
            <v>ZK102.K202.C396</v>
          </cell>
          <cell r="B133" t="str">
            <v>ZK102</v>
          </cell>
          <cell r="C133">
            <v>0</v>
          </cell>
          <cell r="D133">
            <v>0</v>
          </cell>
          <cell r="E133">
            <v>3489.31</v>
          </cell>
          <cell r="F133">
            <v>7150</v>
          </cell>
        </row>
        <row r="134">
          <cell r="A134" t="str">
            <v>ZK102.K203.0000</v>
          </cell>
          <cell r="B134" t="str">
            <v>ZK102</v>
          </cell>
          <cell r="C134">
            <v>0</v>
          </cell>
          <cell r="D134">
            <v>142.5</v>
          </cell>
          <cell r="E134">
            <v>0</v>
          </cell>
          <cell r="F134">
            <v>0</v>
          </cell>
        </row>
        <row r="135">
          <cell r="A135" t="str">
            <v>ZK102.K203.C100</v>
          </cell>
          <cell r="B135" t="str">
            <v>ZK102</v>
          </cell>
          <cell r="C135">
            <v>0</v>
          </cell>
          <cell r="D135">
            <v>0</v>
          </cell>
          <cell r="E135">
            <v>25</v>
          </cell>
          <cell r="F135">
            <v>0</v>
          </cell>
        </row>
        <row r="136">
          <cell r="A136" t="str">
            <v>ZK102.K203.C140</v>
          </cell>
          <cell r="B136" t="str">
            <v>ZK102</v>
          </cell>
          <cell r="C136">
            <v>0</v>
          </cell>
          <cell r="D136">
            <v>166.4</v>
          </cell>
          <cell r="E136">
            <v>0</v>
          </cell>
          <cell r="F136">
            <v>0</v>
          </cell>
        </row>
        <row r="137">
          <cell r="A137" t="str">
            <v>ZK102.K203.C301</v>
          </cell>
          <cell r="B137" t="str">
            <v>ZK102</v>
          </cell>
          <cell r="C137">
            <v>0</v>
          </cell>
          <cell r="D137">
            <v>0</v>
          </cell>
          <cell r="E137">
            <v>31.45</v>
          </cell>
          <cell r="F137">
            <v>0</v>
          </cell>
        </row>
        <row r="138">
          <cell r="A138" t="str">
            <v>ZK102.K203.I001</v>
          </cell>
          <cell r="B138" t="str">
            <v>ZK102</v>
          </cell>
          <cell r="C138">
            <v>0</v>
          </cell>
          <cell r="D138">
            <v>0</v>
          </cell>
          <cell r="E138">
            <v>0.05</v>
          </cell>
          <cell r="F138">
            <v>0</v>
          </cell>
        </row>
        <row r="139">
          <cell r="A139" t="str">
            <v>ZK102.K244.C140</v>
          </cell>
          <cell r="B139" t="str">
            <v>ZK102</v>
          </cell>
          <cell r="C139">
            <v>0</v>
          </cell>
          <cell r="D139">
            <v>0</v>
          </cell>
          <cell r="E139">
            <v>2.5</v>
          </cell>
          <cell r="F139">
            <v>0</v>
          </cell>
        </row>
        <row r="140">
          <cell r="A140" t="str">
            <v>ZK102.K299.C020</v>
          </cell>
          <cell r="B140" t="str">
            <v>ZK102</v>
          </cell>
          <cell r="C140">
            <v>0</v>
          </cell>
          <cell r="D140">
            <v>0</v>
          </cell>
          <cell r="E140">
            <v>100</v>
          </cell>
          <cell r="F140">
            <v>0</v>
          </cell>
        </row>
        <row r="141">
          <cell r="A141" t="str">
            <v>ZK103.K005.C360</v>
          </cell>
          <cell r="B141" t="str">
            <v>ZK103</v>
          </cell>
          <cell r="C141">
            <v>0</v>
          </cell>
          <cell r="D141">
            <v>0</v>
          </cell>
          <cell r="E141">
            <v>0</v>
          </cell>
          <cell r="F141">
            <v>0</v>
          </cell>
        </row>
        <row r="142">
          <cell r="A142" t="str">
            <v>ZK103.K115.0000</v>
          </cell>
          <cell r="B142" t="str">
            <v>ZK103</v>
          </cell>
          <cell r="C142">
            <v>0</v>
          </cell>
          <cell r="D142">
            <v>154.08000000000001</v>
          </cell>
          <cell r="E142">
            <v>19.7</v>
          </cell>
          <cell r="F142">
            <v>0</v>
          </cell>
        </row>
        <row r="143">
          <cell r="A143" t="str">
            <v>ZK103.K115.C020</v>
          </cell>
          <cell r="B143" t="str">
            <v>ZK103</v>
          </cell>
          <cell r="C143">
            <v>0</v>
          </cell>
          <cell r="D143">
            <v>16.61</v>
          </cell>
          <cell r="E143">
            <v>845.11</v>
          </cell>
          <cell r="F143">
            <v>0</v>
          </cell>
        </row>
        <row r="144">
          <cell r="A144" t="str">
            <v>ZK103.K116.C020</v>
          </cell>
          <cell r="B144" t="str">
            <v>ZK103</v>
          </cell>
          <cell r="C144">
            <v>0</v>
          </cell>
          <cell r="D144">
            <v>81.67</v>
          </cell>
          <cell r="E144">
            <v>1141.83</v>
          </cell>
          <cell r="F144">
            <v>0</v>
          </cell>
        </row>
        <row r="145">
          <cell r="A145" t="str">
            <v>ZK103.K116.C140</v>
          </cell>
          <cell r="B145" t="str">
            <v>ZK103</v>
          </cell>
          <cell r="C145">
            <v>0</v>
          </cell>
          <cell r="D145">
            <v>0</v>
          </cell>
          <cell r="E145">
            <v>4983</v>
          </cell>
          <cell r="F145">
            <v>0</v>
          </cell>
        </row>
        <row r="146">
          <cell r="A146" t="str">
            <v>ZK103.K116.C181</v>
          </cell>
          <cell r="B146" t="str">
            <v>ZK103</v>
          </cell>
          <cell r="C146">
            <v>0</v>
          </cell>
          <cell r="D146">
            <v>0</v>
          </cell>
          <cell r="E146">
            <v>41.67</v>
          </cell>
          <cell r="F146">
            <v>0</v>
          </cell>
        </row>
        <row r="147">
          <cell r="A147" t="str">
            <v>ZK103.K120.C020</v>
          </cell>
          <cell r="B147" t="str">
            <v>ZK103</v>
          </cell>
          <cell r="C147">
            <v>0</v>
          </cell>
          <cell r="D147">
            <v>0</v>
          </cell>
          <cell r="E147">
            <v>145.63999999999999</v>
          </cell>
          <cell r="F147">
            <v>0</v>
          </cell>
        </row>
        <row r="148">
          <cell r="A148" t="str">
            <v>ZK103.K161.C019</v>
          </cell>
          <cell r="B148" t="str">
            <v>ZK103</v>
          </cell>
          <cell r="C148">
            <v>0</v>
          </cell>
          <cell r="D148">
            <v>0</v>
          </cell>
          <cell r="E148">
            <v>50000</v>
          </cell>
          <cell r="F148">
            <v>0</v>
          </cell>
        </row>
        <row r="149">
          <cell r="A149" t="str">
            <v>ZK103.K161.C020</v>
          </cell>
          <cell r="B149" t="str">
            <v>ZK103</v>
          </cell>
          <cell r="C149">
            <v>0</v>
          </cell>
          <cell r="D149">
            <v>0</v>
          </cell>
          <cell r="E149">
            <v>17850</v>
          </cell>
          <cell r="F149">
            <v>0</v>
          </cell>
        </row>
        <row r="150">
          <cell r="A150" t="str">
            <v>ZK103.K161.C030</v>
          </cell>
          <cell r="B150" t="str">
            <v>ZK103</v>
          </cell>
          <cell r="C150">
            <v>0</v>
          </cell>
          <cell r="D150">
            <v>13200</v>
          </cell>
          <cell r="E150">
            <v>40226.589999999997</v>
          </cell>
          <cell r="F150">
            <v>133073.41</v>
          </cell>
        </row>
        <row r="151">
          <cell r="A151" t="str">
            <v>ZK103.K161.C140</v>
          </cell>
          <cell r="B151" t="str">
            <v>ZK103</v>
          </cell>
          <cell r="C151">
            <v>0</v>
          </cell>
          <cell r="D151">
            <v>0</v>
          </cell>
          <cell r="E151">
            <v>74747.12</v>
          </cell>
          <cell r="F151">
            <v>0</v>
          </cell>
        </row>
        <row r="152">
          <cell r="A152" t="str">
            <v>ZK103.K161.I001</v>
          </cell>
          <cell r="B152" t="str">
            <v>ZK103</v>
          </cell>
          <cell r="C152">
            <v>0</v>
          </cell>
          <cell r="D152">
            <v>0</v>
          </cell>
          <cell r="E152">
            <v>3150</v>
          </cell>
          <cell r="F152">
            <v>1050</v>
          </cell>
        </row>
        <row r="153">
          <cell r="A153" t="str">
            <v>ZK103.K223.C019</v>
          </cell>
          <cell r="B153" t="str">
            <v>ZK103</v>
          </cell>
          <cell r="C153">
            <v>0</v>
          </cell>
          <cell r="D153">
            <v>0</v>
          </cell>
          <cell r="E153">
            <v>15000</v>
          </cell>
          <cell r="F153">
            <v>0</v>
          </cell>
        </row>
        <row r="154">
          <cell r="A154" t="str">
            <v>ZK103.K223.C020</v>
          </cell>
          <cell r="B154" t="str">
            <v>ZK103</v>
          </cell>
          <cell r="C154">
            <v>0</v>
          </cell>
          <cell r="D154">
            <v>0</v>
          </cell>
          <cell r="E154">
            <v>43380.45</v>
          </cell>
          <cell r="F154">
            <v>59750</v>
          </cell>
        </row>
        <row r="155">
          <cell r="A155" t="str">
            <v>ZK103.K223.C140</v>
          </cell>
          <cell r="B155" t="str">
            <v>ZK103</v>
          </cell>
          <cell r="C155">
            <v>0</v>
          </cell>
          <cell r="D155">
            <v>0</v>
          </cell>
          <cell r="E155">
            <v>49460.44</v>
          </cell>
          <cell r="F155">
            <v>0</v>
          </cell>
        </row>
        <row r="156">
          <cell r="A156" t="str">
            <v>ZK103.K225.0000</v>
          </cell>
          <cell r="B156" t="str">
            <v>ZK103</v>
          </cell>
          <cell r="C156">
            <v>0</v>
          </cell>
          <cell r="D156">
            <v>0</v>
          </cell>
          <cell r="E156">
            <v>6.45</v>
          </cell>
          <cell r="F156">
            <v>0</v>
          </cell>
        </row>
        <row r="157">
          <cell r="A157" t="str">
            <v>ZK103.K225.C020</v>
          </cell>
          <cell r="B157" t="str">
            <v>ZK103</v>
          </cell>
          <cell r="C157">
            <v>0</v>
          </cell>
          <cell r="D157">
            <v>0</v>
          </cell>
          <cell r="E157">
            <v>44.9</v>
          </cell>
          <cell r="F157">
            <v>0</v>
          </cell>
        </row>
        <row r="158">
          <cell r="A158" t="str">
            <v>ZK103.K225.C140</v>
          </cell>
          <cell r="B158" t="str">
            <v>ZK103</v>
          </cell>
          <cell r="C158">
            <v>0</v>
          </cell>
          <cell r="D158">
            <v>0</v>
          </cell>
          <cell r="E158">
            <v>13391.1</v>
          </cell>
          <cell r="F158">
            <v>668</v>
          </cell>
        </row>
        <row r="159">
          <cell r="A159" t="str">
            <v>ZK103.K225.C230</v>
          </cell>
          <cell r="B159" t="str">
            <v>ZK103</v>
          </cell>
          <cell r="C159">
            <v>0</v>
          </cell>
          <cell r="D159">
            <v>0</v>
          </cell>
          <cell r="E159">
            <v>35.6</v>
          </cell>
          <cell r="F159">
            <v>0</v>
          </cell>
        </row>
        <row r="160">
          <cell r="A160" t="str">
            <v>ZK103.K225.I001</v>
          </cell>
          <cell r="B160" t="str">
            <v>ZK103</v>
          </cell>
          <cell r="C160">
            <v>0</v>
          </cell>
          <cell r="D160">
            <v>0</v>
          </cell>
          <cell r="E160">
            <v>10852.64</v>
          </cell>
          <cell r="F160">
            <v>1126.95</v>
          </cell>
        </row>
        <row r="161">
          <cell r="A161" t="str">
            <v>ZK103.K226.I001</v>
          </cell>
          <cell r="B161" t="str">
            <v>ZK103</v>
          </cell>
          <cell r="C161">
            <v>0</v>
          </cell>
          <cell r="D161">
            <v>0</v>
          </cell>
          <cell r="E161">
            <v>7500</v>
          </cell>
          <cell r="F161">
            <v>0</v>
          </cell>
        </row>
        <row r="162">
          <cell r="A162" t="str">
            <v>ZK103.K227.I001</v>
          </cell>
          <cell r="B162" t="str">
            <v>ZK103</v>
          </cell>
          <cell r="C162">
            <v>0</v>
          </cell>
          <cell r="D162">
            <v>0</v>
          </cell>
          <cell r="E162">
            <v>1276.23</v>
          </cell>
          <cell r="F162">
            <v>200</v>
          </cell>
        </row>
        <row r="163">
          <cell r="A163" t="str">
            <v>ZK104.K135.I002</v>
          </cell>
          <cell r="B163" t="str">
            <v>ZK104</v>
          </cell>
          <cell r="C163">
            <v>0</v>
          </cell>
          <cell r="D163">
            <v>0</v>
          </cell>
          <cell r="E163">
            <v>150</v>
          </cell>
          <cell r="F163">
            <v>0</v>
          </cell>
        </row>
        <row r="164">
          <cell r="A164" t="str">
            <v>ZK106.K005.C390</v>
          </cell>
          <cell r="B164" t="str">
            <v>ZK106</v>
          </cell>
          <cell r="C164">
            <v>0</v>
          </cell>
          <cell r="D164">
            <v>0</v>
          </cell>
          <cell r="E164">
            <v>0</v>
          </cell>
          <cell r="F164">
            <v>0</v>
          </cell>
        </row>
        <row r="165">
          <cell r="A165" t="str">
            <v>ZK106.K115.C230</v>
          </cell>
          <cell r="B165" t="str">
            <v>ZK106</v>
          </cell>
          <cell r="C165">
            <v>0</v>
          </cell>
          <cell r="D165">
            <v>0</v>
          </cell>
          <cell r="E165">
            <v>6.2</v>
          </cell>
          <cell r="F165">
            <v>0</v>
          </cell>
        </row>
        <row r="166">
          <cell r="A166" t="str">
            <v>ZK106.K115.C390</v>
          </cell>
          <cell r="B166" t="str">
            <v>ZK106</v>
          </cell>
          <cell r="C166">
            <v>0</v>
          </cell>
          <cell r="D166">
            <v>0</v>
          </cell>
          <cell r="E166">
            <v>5.5</v>
          </cell>
          <cell r="F166">
            <v>0</v>
          </cell>
        </row>
        <row r="167">
          <cell r="A167" t="str">
            <v>ZK106.K120.C390</v>
          </cell>
          <cell r="B167" t="str">
            <v>ZK106</v>
          </cell>
          <cell r="C167">
            <v>0</v>
          </cell>
          <cell r="D167">
            <v>0</v>
          </cell>
          <cell r="E167">
            <v>2.1</v>
          </cell>
          <cell r="F167">
            <v>0</v>
          </cell>
        </row>
        <row r="168">
          <cell r="A168" t="str">
            <v>ZK106.K129.C390</v>
          </cell>
          <cell r="B168" t="str">
            <v>ZK106</v>
          </cell>
          <cell r="C168">
            <v>0</v>
          </cell>
          <cell r="D168">
            <v>0</v>
          </cell>
          <cell r="E168">
            <v>84.4</v>
          </cell>
          <cell r="F168">
            <v>0</v>
          </cell>
        </row>
        <row r="169">
          <cell r="A169" t="str">
            <v>ZK106.K130.C390</v>
          </cell>
          <cell r="B169" t="str">
            <v>ZK106</v>
          </cell>
          <cell r="C169">
            <v>0</v>
          </cell>
          <cell r="D169">
            <v>0</v>
          </cell>
          <cell r="E169">
            <v>5.79</v>
          </cell>
          <cell r="F169">
            <v>0</v>
          </cell>
        </row>
        <row r="170">
          <cell r="A170" t="str">
            <v>ZK106.K131.C390</v>
          </cell>
          <cell r="B170" t="str">
            <v>ZK106</v>
          </cell>
          <cell r="C170">
            <v>0</v>
          </cell>
          <cell r="D170">
            <v>0</v>
          </cell>
          <cell r="E170">
            <v>3.1</v>
          </cell>
          <cell r="F170">
            <v>0</v>
          </cell>
        </row>
        <row r="171">
          <cell r="A171" t="str">
            <v>ZK106.K133.C390</v>
          </cell>
          <cell r="B171" t="str">
            <v>ZK106</v>
          </cell>
          <cell r="C171">
            <v>0</v>
          </cell>
          <cell r="D171">
            <v>0</v>
          </cell>
          <cell r="E171">
            <v>51.8</v>
          </cell>
          <cell r="F171">
            <v>0</v>
          </cell>
        </row>
        <row r="172">
          <cell r="A172" t="str">
            <v>ZK106.K161.0000</v>
          </cell>
          <cell r="B172" t="str">
            <v>ZK106</v>
          </cell>
          <cell r="C172">
            <v>0</v>
          </cell>
          <cell r="D172">
            <v>0</v>
          </cell>
          <cell r="E172">
            <v>0</v>
          </cell>
          <cell r="F172">
            <v>0</v>
          </cell>
        </row>
        <row r="173">
          <cell r="A173" t="str">
            <v>ZK106.K161.C019</v>
          </cell>
          <cell r="B173" t="str">
            <v>ZK106</v>
          </cell>
          <cell r="C173">
            <v>0</v>
          </cell>
          <cell r="D173">
            <v>0</v>
          </cell>
          <cell r="E173">
            <v>3000</v>
          </cell>
          <cell r="F173">
            <v>0</v>
          </cell>
        </row>
        <row r="174">
          <cell r="A174" t="str">
            <v>ZK106.K201.C396</v>
          </cell>
          <cell r="B174" t="str">
            <v>ZK106</v>
          </cell>
          <cell r="C174">
            <v>0</v>
          </cell>
          <cell r="D174">
            <v>0</v>
          </cell>
          <cell r="E174">
            <v>140</v>
          </cell>
          <cell r="F174">
            <v>0</v>
          </cell>
        </row>
        <row r="175">
          <cell r="A175" t="str">
            <v>ZK106.K203.C019</v>
          </cell>
          <cell r="B175" t="str">
            <v>ZK106</v>
          </cell>
          <cell r="C175">
            <v>0</v>
          </cell>
          <cell r="D175">
            <v>0</v>
          </cell>
          <cell r="E175">
            <v>74.55</v>
          </cell>
          <cell r="F175">
            <v>0</v>
          </cell>
        </row>
        <row r="176">
          <cell r="A176" t="str">
            <v>ZK106.K203.C100</v>
          </cell>
          <cell r="B176" t="str">
            <v>ZK106</v>
          </cell>
          <cell r="C176">
            <v>0</v>
          </cell>
          <cell r="D176">
            <v>0</v>
          </cell>
          <cell r="E176">
            <v>3</v>
          </cell>
          <cell r="F176">
            <v>0</v>
          </cell>
        </row>
        <row r="177">
          <cell r="A177" t="str">
            <v>ZK106.K203.C396</v>
          </cell>
          <cell r="B177" t="str">
            <v>ZK106</v>
          </cell>
          <cell r="C177">
            <v>0</v>
          </cell>
          <cell r="D177">
            <v>0</v>
          </cell>
          <cell r="E177">
            <v>14.99</v>
          </cell>
          <cell r="F177">
            <v>0</v>
          </cell>
        </row>
        <row r="178">
          <cell r="A178" t="str">
            <v>ZK106.K219.C390</v>
          </cell>
          <cell r="B178" t="str">
            <v>ZK106</v>
          </cell>
          <cell r="C178">
            <v>0</v>
          </cell>
          <cell r="D178">
            <v>0</v>
          </cell>
          <cell r="E178">
            <v>11132</v>
          </cell>
          <cell r="F178">
            <v>0</v>
          </cell>
        </row>
        <row r="179">
          <cell r="A179" t="str">
            <v>ZK106.K244.C020</v>
          </cell>
          <cell r="B179" t="str">
            <v>ZK106</v>
          </cell>
          <cell r="C179">
            <v>0</v>
          </cell>
          <cell r="D179">
            <v>0</v>
          </cell>
          <cell r="E179">
            <v>0</v>
          </cell>
          <cell r="F179">
            <v>8450</v>
          </cell>
        </row>
        <row r="180">
          <cell r="A180" t="str">
            <v>ZK106.K244.C100</v>
          </cell>
          <cell r="B180" t="str">
            <v>ZK106</v>
          </cell>
          <cell r="C180">
            <v>0</v>
          </cell>
          <cell r="D180">
            <v>0</v>
          </cell>
          <cell r="E180">
            <v>10</v>
          </cell>
          <cell r="F180">
            <v>0</v>
          </cell>
        </row>
        <row r="181">
          <cell r="A181" t="str">
            <v>ZK106.K244.C140</v>
          </cell>
          <cell r="B181" t="str">
            <v>ZK106</v>
          </cell>
          <cell r="C181">
            <v>0</v>
          </cell>
          <cell r="D181">
            <v>0</v>
          </cell>
          <cell r="E181">
            <v>19.170000000000002</v>
          </cell>
          <cell r="F181">
            <v>1</v>
          </cell>
        </row>
        <row r="182">
          <cell r="A182" t="str">
            <v>ZK106.K244.C390</v>
          </cell>
          <cell r="B182" t="str">
            <v>ZK106</v>
          </cell>
          <cell r="C182">
            <v>0</v>
          </cell>
          <cell r="D182">
            <v>0</v>
          </cell>
          <cell r="E182">
            <v>110</v>
          </cell>
          <cell r="F182">
            <v>0</v>
          </cell>
        </row>
        <row r="183">
          <cell r="A183" t="str">
            <v>ZK106.K265.C390</v>
          </cell>
          <cell r="B183" t="str">
            <v>ZK106</v>
          </cell>
          <cell r="C183">
            <v>0</v>
          </cell>
          <cell r="D183">
            <v>0</v>
          </cell>
          <cell r="E183">
            <v>23.99</v>
          </cell>
          <cell r="F183">
            <v>0</v>
          </cell>
        </row>
        <row r="184">
          <cell r="A184" t="str">
            <v>ZK106.K265.C900</v>
          </cell>
          <cell r="B184" t="str">
            <v>ZK106</v>
          </cell>
          <cell r="C184">
            <v>0</v>
          </cell>
          <cell r="D184">
            <v>0</v>
          </cell>
          <cell r="E184">
            <v>200</v>
          </cell>
          <cell r="F184">
            <v>0</v>
          </cell>
        </row>
        <row r="185">
          <cell r="A185" t="str">
            <v>ZK106.K299.C390</v>
          </cell>
          <cell r="B185" t="str">
            <v>ZK106</v>
          </cell>
          <cell r="C185">
            <v>0</v>
          </cell>
          <cell r="D185">
            <v>0</v>
          </cell>
          <cell r="E185">
            <v>17.420000000000002</v>
          </cell>
          <cell r="F185">
            <v>0</v>
          </cell>
        </row>
        <row r="186">
          <cell r="A186" t="str">
            <v>ZK106.K306.C902</v>
          </cell>
          <cell r="B186" t="str">
            <v>ZK106</v>
          </cell>
          <cell r="C186">
            <v>0</v>
          </cell>
          <cell r="D186">
            <v>0</v>
          </cell>
          <cell r="E186">
            <v>21</v>
          </cell>
          <cell r="F186">
            <v>0</v>
          </cell>
        </row>
        <row r="187">
          <cell r="A187" t="str">
            <v>ZK106.K309.C902</v>
          </cell>
          <cell r="B187" t="str">
            <v>ZK106</v>
          </cell>
          <cell r="C187">
            <v>0</v>
          </cell>
          <cell r="D187">
            <v>0</v>
          </cell>
          <cell r="E187">
            <v>21</v>
          </cell>
          <cell r="F187">
            <v>0</v>
          </cell>
        </row>
        <row r="188">
          <cell r="A188" t="str">
            <v>ZK107.K115.0000</v>
          </cell>
          <cell r="B188" t="str">
            <v>ZK107</v>
          </cell>
          <cell r="C188">
            <v>0</v>
          </cell>
          <cell r="D188">
            <v>0</v>
          </cell>
          <cell r="E188">
            <v>4</v>
          </cell>
          <cell r="F188">
            <v>0</v>
          </cell>
        </row>
        <row r="189">
          <cell r="A189" t="str">
            <v>ZK107.K136.C140</v>
          </cell>
          <cell r="B189" t="str">
            <v>ZK107</v>
          </cell>
          <cell r="C189">
            <v>0</v>
          </cell>
          <cell r="D189">
            <v>0</v>
          </cell>
          <cell r="E189">
            <v>2750</v>
          </cell>
          <cell r="F189">
            <v>0</v>
          </cell>
        </row>
        <row r="190">
          <cell r="A190" t="str">
            <v>ZK107.K136.I002</v>
          </cell>
          <cell r="B190" t="str">
            <v>ZK107</v>
          </cell>
          <cell r="C190">
            <v>0</v>
          </cell>
          <cell r="D190">
            <v>0</v>
          </cell>
          <cell r="E190">
            <v>3103.63</v>
          </cell>
          <cell r="F190">
            <v>430</v>
          </cell>
        </row>
        <row r="191">
          <cell r="A191" t="str">
            <v>ZK107.K258.C019</v>
          </cell>
          <cell r="B191" t="str">
            <v>ZK107</v>
          </cell>
          <cell r="C191">
            <v>0</v>
          </cell>
          <cell r="D191">
            <v>0</v>
          </cell>
          <cell r="E191">
            <v>0</v>
          </cell>
          <cell r="F191">
            <v>3</v>
          </cell>
        </row>
        <row r="192">
          <cell r="A192" t="str">
            <v>ZK107.K258.C140</v>
          </cell>
          <cell r="B192" t="str">
            <v>ZK107</v>
          </cell>
          <cell r="C192">
            <v>0</v>
          </cell>
          <cell r="D192">
            <v>0</v>
          </cell>
          <cell r="E192">
            <v>3558.66</v>
          </cell>
          <cell r="F192">
            <v>0</v>
          </cell>
        </row>
        <row r="193">
          <cell r="A193" t="str">
            <v>ZK107.K265.C020</v>
          </cell>
          <cell r="B193" t="str">
            <v>ZK107</v>
          </cell>
          <cell r="C193">
            <v>0</v>
          </cell>
          <cell r="D193">
            <v>0</v>
          </cell>
          <cell r="E193">
            <v>1413.5</v>
          </cell>
          <cell r="F193">
            <v>0</v>
          </cell>
        </row>
        <row r="194">
          <cell r="A194" t="str">
            <v>ZK108.K162.C140</v>
          </cell>
          <cell r="B194" t="str">
            <v>ZK108</v>
          </cell>
          <cell r="C194">
            <v>0</v>
          </cell>
          <cell r="D194">
            <v>0</v>
          </cell>
          <cell r="E194">
            <v>2472</v>
          </cell>
          <cell r="F194">
            <v>0</v>
          </cell>
        </row>
        <row r="195">
          <cell r="A195" t="str">
            <v>ZK108.K162.C320</v>
          </cell>
          <cell r="B195" t="str">
            <v>ZK108</v>
          </cell>
          <cell r="C195">
            <v>0</v>
          </cell>
          <cell r="D195">
            <v>0</v>
          </cell>
          <cell r="E195">
            <v>1500</v>
          </cell>
          <cell r="F195">
            <v>0</v>
          </cell>
        </row>
        <row r="196">
          <cell r="A196" t="str">
            <v>ZK109.K138.C320</v>
          </cell>
          <cell r="B196" t="str">
            <v>ZK109</v>
          </cell>
          <cell r="C196">
            <v>0</v>
          </cell>
          <cell r="D196">
            <v>0</v>
          </cell>
          <cell r="E196">
            <v>1118.75</v>
          </cell>
          <cell r="F196">
            <v>28</v>
          </cell>
        </row>
        <row r="197">
          <cell r="A197" t="str">
            <v>ZK109.K138.C390</v>
          </cell>
          <cell r="B197" t="str">
            <v>ZK109</v>
          </cell>
          <cell r="C197">
            <v>0</v>
          </cell>
          <cell r="D197">
            <v>613</v>
          </cell>
          <cell r="E197">
            <v>0</v>
          </cell>
          <cell r="F197">
            <v>0</v>
          </cell>
        </row>
        <row r="198">
          <cell r="A198" t="str">
            <v>ZK109.K207.C140</v>
          </cell>
          <cell r="B198" t="str">
            <v>ZK109</v>
          </cell>
          <cell r="C198">
            <v>0</v>
          </cell>
          <cell r="D198">
            <v>0</v>
          </cell>
          <cell r="E198">
            <v>20</v>
          </cell>
          <cell r="F198">
            <v>0</v>
          </cell>
        </row>
        <row r="199">
          <cell r="A199" t="str">
            <v>ZK109.K270.C009</v>
          </cell>
          <cell r="B199" t="str">
            <v>ZK109</v>
          </cell>
          <cell r="C199">
            <v>0</v>
          </cell>
          <cell r="D199">
            <v>0</v>
          </cell>
          <cell r="E199">
            <v>751</v>
          </cell>
          <cell r="F199">
            <v>0</v>
          </cell>
        </row>
        <row r="200">
          <cell r="A200" t="str">
            <v>ZK109.K270.C020</v>
          </cell>
          <cell r="B200" t="str">
            <v>ZK109</v>
          </cell>
          <cell r="C200">
            <v>0</v>
          </cell>
          <cell r="D200">
            <v>0</v>
          </cell>
          <cell r="E200">
            <v>600</v>
          </cell>
          <cell r="F200">
            <v>0</v>
          </cell>
        </row>
        <row r="201">
          <cell r="A201" t="str">
            <v>ZK109.K270.C030</v>
          </cell>
          <cell r="B201" t="str">
            <v>ZK109</v>
          </cell>
          <cell r="C201">
            <v>0</v>
          </cell>
          <cell r="D201">
            <v>0</v>
          </cell>
          <cell r="E201">
            <v>1000</v>
          </cell>
          <cell r="F201">
            <v>0</v>
          </cell>
        </row>
        <row r="202">
          <cell r="A202" t="str">
            <v>ZK109.K270.C031</v>
          </cell>
          <cell r="B202" t="str">
            <v>ZK109</v>
          </cell>
          <cell r="C202">
            <v>0</v>
          </cell>
          <cell r="D202">
            <v>0</v>
          </cell>
          <cell r="E202">
            <v>0</v>
          </cell>
          <cell r="F202">
            <v>500</v>
          </cell>
        </row>
        <row r="203">
          <cell r="A203" t="str">
            <v>ZK109.K270.C140</v>
          </cell>
          <cell r="B203" t="str">
            <v>ZK109</v>
          </cell>
          <cell r="C203">
            <v>0</v>
          </cell>
          <cell r="D203">
            <v>0</v>
          </cell>
          <cell r="E203">
            <v>8718.9</v>
          </cell>
          <cell r="F203">
            <v>250</v>
          </cell>
        </row>
        <row r="204">
          <cell r="A204" t="str">
            <v>ZK109.K270.C320</v>
          </cell>
          <cell r="B204" t="str">
            <v>ZK109</v>
          </cell>
          <cell r="C204">
            <v>0</v>
          </cell>
          <cell r="D204">
            <v>0</v>
          </cell>
          <cell r="E204">
            <v>202.5</v>
          </cell>
          <cell r="F204">
            <v>0</v>
          </cell>
        </row>
        <row r="205">
          <cell r="A205" t="str">
            <v>ZK109.K270.C360</v>
          </cell>
          <cell r="B205" t="str">
            <v>ZK109</v>
          </cell>
          <cell r="C205">
            <v>0</v>
          </cell>
          <cell r="D205">
            <v>0</v>
          </cell>
          <cell r="E205">
            <v>2250</v>
          </cell>
          <cell r="F205">
            <v>0</v>
          </cell>
        </row>
        <row r="206">
          <cell r="A206" t="str">
            <v>ZK109.K270.C370</v>
          </cell>
          <cell r="B206" t="str">
            <v>ZK109</v>
          </cell>
          <cell r="C206">
            <v>0</v>
          </cell>
          <cell r="D206">
            <v>0</v>
          </cell>
          <cell r="E206">
            <v>34.299999999999997</v>
          </cell>
          <cell r="F206">
            <v>0</v>
          </cell>
        </row>
        <row r="207">
          <cell r="A207" t="str">
            <v>ZK109.K270.C390</v>
          </cell>
          <cell r="B207" t="str">
            <v>ZK109</v>
          </cell>
          <cell r="C207">
            <v>0</v>
          </cell>
          <cell r="D207">
            <v>90</v>
          </cell>
          <cell r="E207">
            <v>0</v>
          </cell>
          <cell r="F207">
            <v>0</v>
          </cell>
        </row>
        <row r="208">
          <cell r="A208" t="str">
            <v>ZK109.K270.C430</v>
          </cell>
          <cell r="B208" t="str">
            <v>ZK109</v>
          </cell>
          <cell r="C208">
            <v>0</v>
          </cell>
          <cell r="D208">
            <v>0</v>
          </cell>
          <cell r="E208">
            <v>80</v>
          </cell>
          <cell r="F208">
            <v>0</v>
          </cell>
        </row>
        <row r="209">
          <cell r="A209" t="str">
            <v>ZK109.K270.C435</v>
          </cell>
          <cell r="B209" t="str">
            <v>ZK109</v>
          </cell>
          <cell r="C209">
            <v>0</v>
          </cell>
          <cell r="D209">
            <v>0</v>
          </cell>
          <cell r="E209">
            <v>315</v>
          </cell>
          <cell r="F209">
            <v>0</v>
          </cell>
        </row>
        <row r="210">
          <cell r="A210" t="str">
            <v>ZK109.K270.C700</v>
          </cell>
          <cell r="B210" t="str">
            <v>ZK109</v>
          </cell>
          <cell r="C210">
            <v>0</v>
          </cell>
          <cell r="D210">
            <v>0</v>
          </cell>
          <cell r="E210">
            <v>400</v>
          </cell>
          <cell r="F210">
            <v>0</v>
          </cell>
        </row>
        <row r="211">
          <cell r="A211" t="str">
            <v>ZK109.K270.I001</v>
          </cell>
          <cell r="B211" t="str">
            <v>ZK109</v>
          </cell>
          <cell r="C211">
            <v>0</v>
          </cell>
          <cell r="D211">
            <v>0</v>
          </cell>
          <cell r="E211">
            <v>1200</v>
          </cell>
          <cell r="F211">
            <v>0</v>
          </cell>
        </row>
        <row r="212">
          <cell r="A212" t="str">
            <v>ZK109.K271.C019</v>
          </cell>
          <cell r="B212" t="str">
            <v>ZK109</v>
          </cell>
          <cell r="C212">
            <v>0</v>
          </cell>
          <cell r="D212">
            <v>0</v>
          </cell>
          <cell r="E212">
            <v>106</v>
          </cell>
          <cell r="F212">
            <v>0</v>
          </cell>
        </row>
        <row r="213">
          <cell r="A213" t="str">
            <v>ZK109.K304.0000</v>
          </cell>
          <cell r="B213" t="str">
            <v>ZK109</v>
          </cell>
          <cell r="C213">
            <v>0</v>
          </cell>
          <cell r="D213">
            <v>3669</v>
          </cell>
          <cell r="E213">
            <v>0</v>
          </cell>
          <cell r="F213">
            <v>0</v>
          </cell>
        </row>
        <row r="214">
          <cell r="A214" t="str">
            <v>ZK109.K304.C009</v>
          </cell>
          <cell r="B214" t="str">
            <v>ZK109</v>
          </cell>
          <cell r="C214">
            <v>0</v>
          </cell>
          <cell r="D214">
            <v>187</v>
          </cell>
          <cell r="E214">
            <v>0</v>
          </cell>
          <cell r="F214">
            <v>0</v>
          </cell>
        </row>
        <row r="215">
          <cell r="A215" t="str">
            <v>ZK109.K318.C320</v>
          </cell>
          <cell r="B215" t="str">
            <v>ZK109</v>
          </cell>
          <cell r="C215">
            <v>0</v>
          </cell>
          <cell r="D215">
            <v>0</v>
          </cell>
          <cell r="E215">
            <v>195</v>
          </cell>
          <cell r="F215">
            <v>0</v>
          </cell>
        </row>
        <row r="216">
          <cell r="A216" t="str">
            <v>ZK110.K281.C019</v>
          </cell>
          <cell r="B216" t="str">
            <v>ZK110</v>
          </cell>
          <cell r="C216">
            <v>0</v>
          </cell>
          <cell r="D216">
            <v>0</v>
          </cell>
          <cell r="E216">
            <v>0</v>
          </cell>
          <cell r="F216">
            <v>1660</v>
          </cell>
        </row>
        <row r="217">
          <cell r="A217" t="str">
            <v>ZK110.K281.C140</v>
          </cell>
          <cell r="B217" t="str">
            <v>ZK110</v>
          </cell>
          <cell r="C217">
            <v>0</v>
          </cell>
          <cell r="D217">
            <v>0</v>
          </cell>
          <cell r="E217">
            <v>1610</v>
          </cell>
          <cell r="F217">
            <v>0</v>
          </cell>
        </row>
        <row r="218">
          <cell r="A218" t="str">
            <v>ZK110.K282.C320</v>
          </cell>
          <cell r="B218" t="str">
            <v>ZK110</v>
          </cell>
          <cell r="C218">
            <v>0</v>
          </cell>
          <cell r="D218">
            <v>0</v>
          </cell>
          <cell r="E218">
            <v>22.72</v>
          </cell>
          <cell r="F218">
            <v>215</v>
          </cell>
        </row>
        <row r="219">
          <cell r="A219" t="str">
            <v>ZK112.K115.C320</v>
          </cell>
          <cell r="B219" t="str">
            <v>ZK112</v>
          </cell>
          <cell r="C219">
            <v>0</v>
          </cell>
          <cell r="D219">
            <v>0</v>
          </cell>
          <cell r="E219">
            <v>13.2</v>
          </cell>
          <cell r="F219">
            <v>0</v>
          </cell>
        </row>
        <row r="220">
          <cell r="A220" t="str">
            <v>ZK112.K170.C390</v>
          </cell>
          <cell r="B220" t="str">
            <v>ZK112</v>
          </cell>
          <cell r="C220">
            <v>0</v>
          </cell>
          <cell r="D220">
            <v>0</v>
          </cell>
          <cell r="E220">
            <v>210</v>
          </cell>
          <cell r="F220">
            <v>0</v>
          </cell>
        </row>
        <row r="221">
          <cell r="A221" t="str">
            <v>ZK114.K005.C395</v>
          </cell>
          <cell r="B221" t="str">
            <v>ZK114</v>
          </cell>
          <cell r="C221">
            <v>0</v>
          </cell>
          <cell r="D221">
            <v>0</v>
          </cell>
          <cell r="E221">
            <v>0</v>
          </cell>
          <cell r="F221">
            <v>0</v>
          </cell>
        </row>
        <row r="222">
          <cell r="A222" t="str">
            <v>ZK114.K100.C390</v>
          </cell>
          <cell r="B222" t="str">
            <v>ZK114</v>
          </cell>
          <cell r="C222">
            <v>0</v>
          </cell>
          <cell r="D222">
            <v>350</v>
          </cell>
          <cell r="E222">
            <v>150</v>
          </cell>
          <cell r="F222">
            <v>0</v>
          </cell>
        </row>
        <row r="223">
          <cell r="A223" t="str">
            <v>ZK114.K100.C395</v>
          </cell>
          <cell r="B223" t="str">
            <v>ZK114</v>
          </cell>
          <cell r="C223">
            <v>0</v>
          </cell>
          <cell r="D223">
            <v>0</v>
          </cell>
          <cell r="E223">
            <v>150</v>
          </cell>
          <cell r="F223">
            <v>0</v>
          </cell>
        </row>
        <row r="224">
          <cell r="A224" t="str">
            <v>ZK114.K114.C395</v>
          </cell>
          <cell r="B224" t="str">
            <v>ZK114</v>
          </cell>
          <cell r="C224">
            <v>0</v>
          </cell>
          <cell r="D224">
            <v>0</v>
          </cell>
          <cell r="E224">
            <v>155.6</v>
          </cell>
          <cell r="F224">
            <v>0</v>
          </cell>
        </row>
        <row r="225">
          <cell r="A225" t="str">
            <v>ZK114.K115.C009</v>
          </cell>
          <cell r="B225" t="str">
            <v>ZK114</v>
          </cell>
          <cell r="C225">
            <v>0</v>
          </cell>
          <cell r="D225">
            <v>0</v>
          </cell>
          <cell r="E225">
            <v>17.850000000000001</v>
          </cell>
          <cell r="F225">
            <v>0</v>
          </cell>
        </row>
        <row r="226">
          <cell r="A226" t="str">
            <v>ZK114.K115.C020</v>
          </cell>
          <cell r="B226" t="str">
            <v>ZK114</v>
          </cell>
          <cell r="C226">
            <v>0</v>
          </cell>
          <cell r="D226">
            <v>0</v>
          </cell>
          <cell r="E226">
            <v>17.600000000000001</v>
          </cell>
          <cell r="F226">
            <v>0</v>
          </cell>
        </row>
        <row r="227">
          <cell r="A227" t="str">
            <v>ZK114.K115.C140</v>
          </cell>
          <cell r="B227" t="str">
            <v>ZK114</v>
          </cell>
          <cell r="C227">
            <v>0</v>
          </cell>
          <cell r="D227">
            <v>0</v>
          </cell>
          <cell r="E227">
            <v>24.8</v>
          </cell>
          <cell r="F227">
            <v>0</v>
          </cell>
        </row>
        <row r="228">
          <cell r="A228" t="str">
            <v>ZK114.K115.C395</v>
          </cell>
          <cell r="B228" t="str">
            <v>ZK114</v>
          </cell>
          <cell r="C228">
            <v>0</v>
          </cell>
          <cell r="D228">
            <v>0</v>
          </cell>
          <cell r="E228">
            <v>67.5</v>
          </cell>
          <cell r="F228">
            <v>0</v>
          </cell>
        </row>
        <row r="229">
          <cell r="A229" t="str">
            <v>ZK114.K115.C555</v>
          </cell>
          <cell r="B229" t="str">
            <v>ZK114</v>
          </cell>
          <cell r="C229">
            <v>0</v>
          </cell>
          <cell r="D229">
            <v>0</v>
          </cell>
          <cell r="E229">
            <v>90.8</v>
          </cell>
          <cell r="F229">
            <v>0</v>
          </cell>
        </row>
        <row r="230">
          <cell r="A230" t="str">
            <v>ZK114.K115.C850</v>
          </cell>
          <cell r="B230" t="str">
            <v>ZK114</v>
          </cell>
          <cell r="C230">
            <v>0</v>
          </cell>
          <cell r="D230">
            <v>0</v>
          </cell>
          <cell r="E230">
            <v>16.399999999999999</v>
          </cell>
          <cell r="F230">
            <v>0</v>
          </cell>
        </row>
        <row r="231">
          <cell r="A231" t="str">
            <v>ZK114.K117.C395</v>
          </cell>
          <cell r="B231" t="str">
            <v>ZK114</v>
          </cell>
          <cell r="C231">
            <v>0</v>
          </cell>
          <cell r="D231">
            <v>0</v>
          </cell>
          <cell r="E231">
            <v>137.06</v>
          </cell>
          <cell r="F231">
            <v>0</v>
          </cell>
        </row>
        <row r="232">
          <cell r="A232" t="str">
            <v>ZK114.K120.C009</v>
          </cell>
          <cell r="B232" t="str">
            <v>ZK114</v>
          </cell>
          <cell r="C232">
            <v>0</v>
          </cell>
          <cell r="D232">
            <v>0</v>
          </cell>
          <cell r="E232">
            <v>184.56</v>
          </cell>
          <cell r="F232">
            <v>115</v>
          </cell>
        </row>
        <row r="233">
          <cell r="A233" t="str">
            <v>ZK114.K120.C030</v>
          </cell>
          <cell r="B233" t="str">
            <v>ZK114</v>
          </cell>
          <cell r="C233">
            <v>0</v>
          </cell>
          <cell r="D233">
            <v>0</v>
          </cell>
          <cell r="E233">
            <v>58.33</v>
          </cell>
          <cell r="F233">
            <v>0</v>
          </cell>
        </row>
        <row r="234">
          <cell r="A234" t="str">
            <v>ZK114.K133.0000</v>
          </cell>
          <cell r="B234" t="str">
            <v>ZK114</v>
          </cell>
          <cell r="C234">
            <v>0</v>
          </cell>
          <cell r="D234">
            <v>26.88</v>
          </cell>
          <cell r="E234">
            <v>0</v>
          </cell>
          <cell r="F234">
            <v>0</v>
          </cell>
        </row>
        <row r="235">
          <cell r="A235" t="str">
            <v>ZK114.K133.C181</v>
          </cell>
          <cell r="B235" t="str">
            <v>ZK114</v>
          </cell>
          <cell r="C235">
            <v>0</v>
          </cell>
          <cell r="D235">
            <v>0</v>
          </cell>
          <cell r="E235">
            <v>6.7</v>
          </cell>
          <cell r="F235">
            <v>0</v>
          </cell>
        </row>
        <row r="236">
          <cell r="A236" t="str">
            <v>ZK114.K133.C395</v>
          </cell>
          <cell r="B236" t="str">
            <v>ZK114</v>
          </cell>
          <cell r="C236">
            <v>0</v>
          </cell>
          <cell r="D236">
            <v>0</v>
          </cell>
          <cell r="E236">
            <v>12</v>
          </cell>
          <cell r="F236">
            <v>0</v>
          </cell>
        </row>
        <row r="237">
          <cell r="A237" t="str">
            <v>ZK114.K170.C390</v>
          </cell>
          <cell r="B237" t="str">
            <v>ZK114</v>
          </cell>
          <cell r="C237">
            <v>0</v>
          </cell>
          <cell r="D237">
            <v>0</v>
          </cell>
          <cell r="E237">
            <v>7239.5</v>
          </cell>
          <cell r="F237">
            <v>0</v>
          </cell>
        </row>
        <row r="238">
          <cell r="A238" t="str">
            <v>ZK114.K176.C140</v>
          </cell>
          <cell r="B238" t="str">
            <v>ZK114</v>
          </cell>
          <cell r="C238">
            <v>0</v>
          </cell>
          <cell r="D238">
            <v>0</v>
          </cell>
          <cell r="E238">
            <v>10</v>
          </cell>
          <cell r="F238">
            <v>0</v>
          </cell>
        </row>
        <row r="239">
          <cell r="A239" t="str">
            <v>ZK114.K299.C009</v>
          </cell>
          <cell r="B239" t="str">
            <v>ZK114</v>
          </cell>
          <cell r="C239">
            <v>0</v>
          </cell>
          <cell r="D239">
            <v>5076.1899999999996</v>
          </cell>
          <cell r="E239">
            <v>111.78</v>
          </cell>
          <cell r="F239">
            <v>260</v>
          </cell>
        </row>
        <row r="240">
          <cell r="A240" t="str">
            <v>ZK114.K299.C140</v>
          </cell>
          <cell r="B240" t="str">
            <v>ZK114</v>
          </cell>
          <cell r="C240">
            <v>0</v>
          </cell>
          <cell r="D240">
            <v>0</v>
          </cell>
          <cell r="E240">
            <v>291.14999999999998</v>
          </cell>
          <cell r="F240">
            <v>0</v>
          </cell>
        </row>
        <row r="241">
          <cell r="A241" t="str">
            <v>ZK114.K299.C320</v>
          </cell>
          <cell r="B241" t="str">
            <v>ZK114</v>
          </cell>
          <cell r="C241">
            <v>0</v>
          </cell>
          <cell r="D241">
            <v>0</v>
          </cell>
          <cell r="E241">
            <v>31.3</v>
          </cell>
          <cell r="F241">
            <v>84.3</v>
          </cell>
        </row>
        <row r="242">
          <cell r="A242" t="str">
            <v>ZK114.K299.C330</v>
          </cell>
          <cell r="B242" t="str">
            <v>ZK114</v>
          </cell>
          <cell r="C242">
            <v>0</v>
          </cell>
          <cell r="D242">
            <v>0</v>
          </cell>
          <cell r="E242">
            <v>23.4</v>
          </cell>
          <cell r="F242">
            <v>0</v>
          </cell>
        </row>
        <row r="243">
          <cell r="A243" t="str">
            <v>ZK114.K299.C360</v>
          </cell>
          <cell r="B243" t="str">
            <v>ZK114</v>
          </cell>
          <cell r="C243">
            <v>0</v>
          </cell>
          <cell r="D243">
            <v>0</v>
          </cell>
          <cell r="E243">
            <v>336.92</v>
          </cell>
          <cell r="F243">
            <v>0</v>
          </cell>
        </row>
        <row r="244">
          <cell r="A244" t="str">
            <v>ZK114.K299.C430</v>
          </cell>
          <cell r="B244" t="str">
            <v>ZK114</v>
          </cell>
          <cell r="C244">
            <v>0</v>
          </cell>
          <cell r="D244">
            <v>0</v>
          </cell>
          <cell r="E244">
            <v>3.9</v>
          </cell>
          <cell r="F244">
            <v>0</v>
          </cell>
        </row>
        <row r="245">
          <cell r="A245" t="str">
            <v>ZK114.K299.C555</v>
          </cell>
          <cell r="B245" t="str">
            <v>ZK114</v>
          </cell>
          <cell r="C245">
            <v>0</v>
          </cell>
          <cell r="D245">
            <v>0</v>
          </cell>
          <cell r="E245">
            <v>6</v>
          </cell>
          <cell r="F245">
            <v>0</v>
          </cell>
        </row>
        <row r="246">
          <cell r="A246" t="str">
            <v>ZK114.K299.I001</v>
          </cell>
          <cell r="B246" t="str">
            <v>ZK114</v>
          </cell>
          <cell r="C246">
            <v>0</v>
          </cell>
          <cell r="D246">
            <v>0</v>
          </cell>
          <cell r="E246">
            <v>0</v>
          </cell>
          <cell r="F246">
            <v>0</v>
          </cell>
        </row>
        <row r="247">
          <cell r="A247" t="str">
            <v>ZK200.0001</v>
          </cell>
          <cell r="B247" t="str">
            <v>ZK200</v>
          </cell>
          <cell r="C247">
            <v>0</v>
          </cell>
          <cell r="D247">
            <v>0</v>
          </cell>
          <cell r="E247">
            <v>0</v>
          </cell>
          <cell r="F247">
            <v>0</v>
          </cell>
        </row>
        <row r="248">
          <cell r="A248" t="str">
            <v>ZK200.0008</v>
          </cell>
          <cell r="B248" t="str">
            <v>ZK200</v>
          </cell>
          <cell r="C248">
            <v>0</v>
          </cell>
          <cell r="D248">
            <v>0</v>
          </cell>
          <cell r="E248">
            <v>0</v>
          </cell>
          <cell r="F248">
            <v>0</v>
          </cell>
        </row>
        <row r="249">
          <cell r="A249" t="str">
            <v>ZK200.0009</v>
          </cell>
          <cell r="B249" t="str">
            <v>ZK200</v>
          </cell>
          <cell r="C249">
            <v>0</v>
          </cell>
          <cell r="D249">
            <v>0</v>
          </cell>
          <cell r="E249">
            <v>0</v>
          </cell>
          <cell r="F249">
            <v>0</v>
          </cell>
        </row>
        <row r="250">
          <cell r="A250" t="str">
            <v>ZK200.4810</v>
          </cell>
          <cell r="B250" t="str">
            <v>ZK200</v>
          </cell>
          <cell r="C250">
            <v>0</v>
          </cell>
          <cell r="D250">
            <v>0</v>
          </cell>
          <cell r="E250">
            <v>0</v>
          </cell>
          <cell r="F250">
            <v>0</v>
          </cell>
        </row>
        <row r="251">
          <cell r="A251" t="str">
            <v>ZK200.K001</v>
          </cell>
          <cell r="B251" t="str">
            <v>ZK200</v>
          </cell>
          <cell r="C251">
            <v>0</v>
          </cell>
          <cell r="D251">
            <v>0</v>
          </cell>
          <cell r="E251">
            <v>0</v>
          </cell>
          <cell r="F251">
            <v>0</v>
          </cell>
        </row>
        <row r="252">
          <cell r="A252" t="str">
            <v>ZK200.K006</v>
          </cell>
          <cell r="B252" t="str">
            <v>ZK200</v>
          </cell>
          <cell r="C252">
            <v>0</v>
          </cell>
          <cell r="D252">
            <v>0</v>
          </cell>
          <cell r="E252">
            <v>0</v>
          </cell>
          <cell r="F252">
            <v>0</v>
          </cell>
        </row>
        <row r="253">
          <cell r="A253" t="str">
            <v>ZK200.K100</v>
          </cell>
          <cell r="B253" t="str">
            <v>ZK200</v>
          </cell>
          <cell r="C253">
            <v>0</v>
          </cell>
          <cell r="D253">
            <v>526.24</v>
          </cell>
          <cell r="E253">
            <v>2820.45</v>
          </cell>
          <cell r="F253">
            <v>382.5</v>
          </cell>
        </row>
        <row r="254">
          <cell r="A254" t="str">
            <v>ZK200.K102</v>
          </cell>
          <cell r="B254" t="str">
            <v>ZK200</v>
          </cell>
          <cell r="C254">
            <v>0</v>
          </cell>
          <cell r="D254">
            <v>7060.95</v>
          </cell>
          <cell r="E254">
            <v>1725</v>
          </cell>
          <cell r="F254">
            <v>0</v>
          </cell>
        </row>
        <row r="255">
          <cell r="A255" t="str">
            <v>ZK200.K104</v>
          </cell>
          <cell r="B255" t="str">
            <v>ZK200</v>
          </cell>
          <cell r="C255">
            <v>0</v>
          </cell>
          <cell r="D255">
            <v>318.92</v>
          </cell>
          <cell r="E255">
            <v>408</v>
          </cell>
          <cell r="F255">
            <v>0</v>
          </cell>
        </row>
        <row r="256">
          <cell r="A256" t="str">
            <v>ZK200.K115</v>
          </cell>
          <cell r="B256" t="str">
            <v>ZK200</v>
          </cell>
          <cell r="C256">
            <v>0</v>
          </cell>
          <cell r="D256">
            <v>3449.29</v>
          </cell>
          <cell r="E256">
            <v>7838.47</v>
          </cell>
          <cell r="F256">
            <v>0</v>
          </cell>
        </row>
        <row r="257">
          <cell r="A257" t="str">
            <v>ZK200.K116</v>
          </cell>
          <cell r="B257" t="str">
            <v>ZK200</v>
          </cell>
          <cell r="C257">
            <v>0</v>
          </cell>
          <cell r="D257">
            <v>610.95000000000005</v>
          </cell>
          <cell r="E257">
            <v>1622.83</v>
          </cell>
          <cell r="F257">
            <v>765</v>
          </cell>
        </row>
        <row r="258">
          <cell r="A258" t="str">
            <v>ZK200.K119</v>
          </cell>
          <cell r="B258" t="str">
            <v>ZK200</v>
          </cell>
          <cell r="C258">
            <v>0</v>
          </cell>
          <cell r="D258">
            <v>127.93</v>
          </cell>
          <cell r="E258">
            <v>0</v>
          </cell>
          <cell r="F258">
            <v>0</v>
          </cell>
        </row>
        <row r="259">
          <cell r="A259" t="str">
            <v>ZK200.K120</v>
          </cell>
          <cell r="B259" t="str">
            <v>ZK200</v>
          </cell>
          <cell r="C259">
            <v>0</v>
          </cell>
          <cell r="D259">
            <v>1471.81</v>
          </cell>
          <cell r="E259">
            <v>1168.6199999999999</v>
          </cell>
          <cell r="F259">
            <v>0</v>
          </cell>
        </row>
        <row r="260">
          <cell r="A260" t="str">
            <v>ZK200.K130</v>
          </cell>
          <cell r="B260" t="str">
            <v>ZK200</v>
          </cell>
          <cell r="C260">
            <v>0</v>
          </cell>
          <cell r="D260">
            <v>0</v>
          </cell>
          <cell r="E260">
            <v>394.03</v>
          </cell>
          <cell r="F260">
            <v>0</v>
          </cell>
        </row>
        <row r="261">
          <cell r="A261" t="str">
            <v>ZK200.K133</v>
          </cell>
          <cell r="B261" t="str">
            <v>ZK200</v>
          </cell>
          <cell r="C261">
            <v>0</v>
          </cell>
          <cell r="D261">
            <v>441.7</v>
          </cell>
          <cell r="E261">
            <v>620.30999999999995</v>
          </cell>
          <cell r="F261">
            <v>0</v>
          </cell>
        </row>
        <row r="262">
          <cell r="A262" t="str">
            <v>ZK200.K134</v>
          </cell>
          <cell r="B262" t="str">
            <v>ZK200</v>
          </cell>
          <cell r="C262">
            <v>0</v>
          </cell>
          <cell r="D262">
            <v>0</v>
          </cell>
          <cell r="E262">
            <v>3740.98</v>
          </cell>
          <cell r="F262">
            <v>0</v>
          </cell>
        </row>
        <row r="263">
          <cell r="A263" t="str">
            <v>ZK200.K138</v>
          </cell>
          <cell r="B263" t="str">
            <v>ZK200</v>
          </cell>
          <cell r="C263">
            <v>0</v>
          </cell>
          <cell r="D263">
            <v>545.5</v>
          </cell>
          <cell r="E263">
            <v>15</v>
          </cell>
          <cell r="F263">
            <v>0</v>
          </cell>
        </row>
        <row r="264">
          <cell r="A264" t="str">
            <v>ZK200.K175</v>
          </cell>
          <cell r="B264" t="str">
            <v>ZK200</v>
          </cell>
          <cell r="C264">
            <v>0</v>
          </cell>
          <cell r="D264">
            <v>0</v>
          </cell>
          <cell r="E264">
            <v>341.96</v>
          </cell>
          <cell r="F264">
            <v>0</v>
          </cell>
        </row>
        <row r="265">
          <cell r="A265" t="str">
            <v>ZK200.K300</v>
          </cell>
          <cell r="B265" t="str">
            <v>ZK200</v>
          </cell>
          <cell r="C265">
            <v>0</v>
          </cell>
          <cell r="D265">
            <v>928.32</v>
          </cell>
          <cell r="E265">
            <v>9882.58</v>
          </cell>
          <cell r="F265">
            <v>1973</v>
          </cell>
        </row>
        <row r="266">
          <cell r="A266" t="str">
            <v>ZK200.K302</v>
          </cell>
          <cell r="B266" t="str">
            <v>ZK200</v>
          </cell>
          <cell r="C266">
            <v>0</v>
          </cell>
          <cell r="D266">
            <v>0</v>
          </cell>
          <cell r="E266">
            <v>226.52</v>
          </cell>
          <cell r="F266">
            <v>0</v>
          </cell>
        </row>
        <row r="267">
          <cell r="A267" t="str">
            <v>ZK200.K303</v>
          </cell>
          <cell r="B267" t="str">
            <v>ZK200</v>
          </cell>
          <cell r="C267">
            <v>0</v>
          </cell>
          <cell r="D267">
            <v>0</v>
          </cell>
          <cell r="E267">
            <v>19</v>
          </cell>
          <cell r="F267">
            <v>0</v>
          </cell>
        </row>
        <row r="268">
          <cell r="A268" t="str">
            <v>ZK200.K306</v>
          </cell>
          <cell r="B268" t="str">
            <v>ZK200</v>
          </cell>
          <cell r="C268">
            <v>0</v>
          </cell>
          <cell r="D268">
            <v>24980</v>
          </cell>
          <cell r="E268">
            <v>6700</v>
          </cell>
          <cell r="F268">
            <v>0</v>
          </cell>
        </row>
        <row r="269">
          <cell r="A269" t="str">
            <v>ZK200.K307</v>
          </cell>
          <cell r="B269" t="str">
            <v>ZK200</v>
          </cell>
          <cell r="C269">
            <v>0</v>
          </cell>
          <cell r="D269">
            <v>20985.3</v>
          </cell>
          <cell r="E269">
            <v>2775.95</v>
          </cell>
          <cell r="F269">
            <v>0</v>
          </cell>
        </row>
        <row r="270">
          <cell r="A270" t="str">
            <v>ZK200.K317</v>
          </cell>
          <cell r="B270" t="str">
            <v>ZK200</v>
          </cell>
          <cell r="C270">
            <v>0</v>
          </cell>
          <cell r="D270">
            <v>0</v>
          </cell>
          <cell r="E270">
            <v>91.8</v>
          </cell>
          <cell r="F270">
            <v>0</v>
          </cell>
        </row>
        <row r="271">
          <cell r="A271" t="str">
            <v>ZK200.K342</v>
          </cell>
          <cell r="B271" t="str">
            <v>ZK200</v>
          </cell>
          <cell r="C271">
            <v>0</v>
          </cell>
          <cell r="D271">
            <v>0</v>
          </cell>
          <cell r="E271">
            <v>8</v>
          </cell>
          <cell r="F271">
            <v>0</v>
          </cell>
        </row>
        <row r="272">
          <cell r="A272" t="str">
            <v>ZK201.K005</v>
          </cell>
          <cell r="B272" t="str">
            <v>ZK201</v>
          </cell>
          <cell r="C272">
            <v>0</v>
          </cell>
          <cell r="D272">
            <v>0</v>
          </cell>
          <cell r="E272">
            <v>0</v>
          </cell>
          <cell r="F272">
            <v>0</v>
          </cell>
        </row>
        <row r="273">
          <cell r="A273" t="str">
            <v>ZK201.K104</v>
          </cell>
          <cell r="B273" t="str">
            <v>ZK201</v>
          </cell>
          <cell r="C273">
            <v>0</v>
          </cell>
          <cell r="D273">
            <v>0</v>
          </cell>
          <cell r="E273">
            <v>0</v>
          </cell>
          <cell r="F273">
            <v>0</v>
          </cell>
        </row>
        <row r="274">
          <cell r="A274" t="str">
            <v>ZK201.K115</v>
          </cell>
          <cell r="B274" t="str">
            <v>ZK201</v>
          </cell>
          <cell r="C274">
            <v>0</v>
          </cell>
          <cell r="D274">
            <v>0</v>
          </cell>
          <cell r="E274">
            <v>159.72999999999999</v>
          </cell>
          <cell r="F274">
            <v>0</v>
          </cell>
        </row>
        <row r="275">
          <cell r="A275" t="str">
            <v>ZK201.K138</v>
          </cell>
          <cell r="B275" t="str">
            <v>ZK201</v>
          </cell>
          <cell r="C275">
            <v>0</v>
          </cell>
          <cell r="D275">
            <v>4424</v>
          </cell>
          <cell r="E275">
            <v>57086.59</v>
          </cell>
          <cell r="F275">
            <v>0</v>
          </cell>
        </row>
        <row r="276">
          <cell r="A276" t="str">
            <v>ZK201.K158</v>
          </cell>
          <cell r="B276" t="str">
            <v>ZK201</v>
          </cell>
          <cell r="C276">
            <v>0</v>
          </cell>
          <cell r="D276">
            <v>8010</v>
          </cell>
          <cell r="E276">
            <v>650</v>
          </cell>
          <cell r="F276">
            <v>11340</v>
          </cell>
        </row>
        <row r="277">
          <cell r="A277" t="str">
            <v>ZK201.K159</v>
          </cell>
          <cell r="B277" t="str">
            <v>ZK201</v>
          </cell>
          <cell r="C277">
            <v>0</v>
          </cell>
          <cell r="D277">
            <v>5800</v>
          </cell>
          <cell r="E277">
            <v>5000</v>
          </cell>
          <cell r="F277">
            <v>0</v>
          </cell>
        </row>
        <row r="278">
          <cell r="A278" t="str">
            <v>ZK201.K160</v>
          </cell>
          <cell r="B278" t="str">
            <v>ZK201</v>
          </cell>
          <cell r="C278">
            <v>0</v>
          </cell>
          <cell r="D278">
            <v>1300</v>
          </cell>
          <cell r="E278">
            <v>10700</v>
          </cell>
          <cell r="F278">
            <v>14975</v>
          </cell>
        </row>
        <row r="279">
          <cell r="A279" t="str">
            <v>ZK201.K201</v>
          </cell>
          <cell r="B279" t="str">
            <v>ZK201</v>
          </cell>
          <cell r="C279">
            <v>0</v>
          </cell>
          <cell r="D279">
            <v>0</v>
          </cell>
          <cell r="E279">
            <v>3174.7</v>
          </cell>
          <cell r="F279">
            <v>0</v>
          </cell>
        </row>
        <row r="280">
          <cell r="A280" t="str">
            <v>ZK201.K301</v>
          </cell>
          <cell r="B280" t="str">
            <v>ZK201</v>
          </cell>
          <cell r="C280">
            <v>0</v>
          </cell>
          <cell r="D280">
            <v>131202.65</v>
          </cell>
          <cell r="E280">
            <v>9315.18</v>
          </cell>
          <cell r="F280">
            <v>0</v>
          </cell>
        </row>
        <row r="281">
          <cell r="A281" t="str">
            <v>ZK201.K302</v>
          </cell>
          <cell r="B281" t="str">
            <v>ZK201</v>
          </cell>
          <cell r="C281">
            <v>0</v>
          </cell>
          <cell r="D281">
            <v>0</v>
          </cell>
          <cell r="E281">
            <v>277819</v>
          </cell>
          <cell r="F281">
            <v>2350</v>
          </cell>
        </row>
        <row r="282">
          <cell r="A282" t="str">
            <v>ZK201.K303</v>
          </cell>
          <cell r="B282" t="str">
            <v>ZK201</v>
          </cell>
          <cell r="C282">
            <v>0</v>
          </cell>
          <cell r="D282">
            <v>12640.25</v>
          </cell>
          <cell r="E282">
            <v>48938.78</v>
          </cell>
          <cell r="F282">
            <v>2075</v>
          </cell>
        </row>
        <row r="283">
          <cell r="A283" t="str">
            <v>ZK201.K304</v>
          </cell>
          <cell r="B283" t="str">
            <v>ZK201</v>
          </cell>
          <cell r="C283">
            <v>0</v>
          </cell>
          <cell r="D283">
            <v>50397.43</v>
          </cell>
          <cell r="E283">
            <v>138811.27000000002</v>
          </cell>
          <cell r="F283">
            <v>6491.75</v>
          </cell>
        </row>
        <row r="284">
          <cell r="A284" t="str">
            <v>ZK201.K307</v>
          </cell>
          <cell r="B284" t="str">
            <v>ZK201</v>
          </cell>
          <cell r="C284">
            <v>0</v>
          </cell>
          <cell r="D284">
            <v>0</v>
          </cell>
          <cell r="E284">
            <v>2800</v>
          </cell>
          <cell r="F284">
            <v>2800</v>
          </cell>
        </row>
        <row r="285">
          <cell r="A285" t="str">
            <v>ZK201.K308</v>
          </cell>
          <cell r="B285" t="str">
            <v>ZK201</v>
          </cell>
          <cell r="C285">
            <v>0</v>
          </cell>
          <cell r="D285">
            <v>264</v>
          </cell>
          <cell r="E285">
            <v>10885.23</v>
          </cell>
          <cell r="F285">
            <v>0</v>
          </cell>
        </row>
        <row r="286">
          <cell r="A286" t="str">
            <v>ZK201.K309</v>
          </cell>
          <cell r="B286" t="str">
            <v>ZK201</v>
          </cell>
          <cell r="C286">
            <v>0</v>
          </cell>
          <cell r="D286">
            <v>3017.37</v>
          </cell>
          <cell r="E286">
            <v>1900</v>
          </cell>
          <cell r="F286">
            <v>0</v>
          </cell>
        </row>
        <row r="287">
          <cell r="A287" t="str">
            <v>ZK201.K310</v>
          </cell>
          <cell r="B287" t="str">
            <v>ZK201</v>
          </cell>
          <cell r="C287">
            <v>0</v>
          </cell>
          <cell r="D287">
            <v>0</v>
          </cell>
          <cell r="E287">
            <v>15742.5</v>
          </cell>
          <cell r="F287">
            <v>35</v>
          </cell>
        </row>
        <row r="288">
          <cell r="A288" t="str">
            <v>ZK202.K160</v>
          </cell>
          <cell r="B288" t="str">
            <v>ZK202</v>
          </cell>
          <cell r="C288">
            <v>0</v>
          </cell>
          <cell r="D288">
            <v>150</v>
          </cell>
          <cell r="E288">
            <v>2351.15</v>
          </cell>
          <cell r="F288">
            <v>1223.5999999999999</v>
          </cell>
        </row>
        <row r="289">
          <cell r="A289" t="str">
            <v>ZK202.K316</v>
          </cell>
          <cell r="B289" t="str">
            <v>ZK202</v>
          </cell>
          <cell r="C289">
            <v>0</v>
          </cell>
          <cell r="D289">
            <v>3125</v>
          </cell>
          <cell r="E289">
            <v>57250</v>
          </cell>
          <cell r="F289">
            <v>132750</v>
          </cell>
        </row>
        <row r="290">
          <cell r="A290" t="str">
            <v>ZK202.K317</v>
          </cell>
          <cell r="B290" t="str">
            <v>ZK202</v>
          </cell>
          <cell r="C290">
            <v>0</v>
          </cell>
          <cell r="D290">
            <v>0</v>
          </cell>
          <cell r="E290">
            <v>471.46</v>
          </cell>
          <cell r="F290">
            <v>0</v>
          </cell>
        </row>
        <row r="291">
          <cell r="A291" t="str">
            <v>ZK202.K319</v>
          </cell>
          <cell r="B291" t="str">
            <v>ZK202</v>
          </cell>
          <cell r="C291">
            <v>0</v>
          </cell>
          <cell r="D291">
            <v>0</v>
          </cell>
          <cell r="E291">
            <v>0</v>
          </cell>
          <cell r="F291">
            <v>3500</v>
          </cell>
        </row>
        <row r="292">
          <cell r="A292" t="str">
            <v>ZK203.K005</v>
          </cell>
          <cell r="B292" t="str">
            <v>ZK203</v>
          </cell>
          <cell r="C292">
            <v>0</v>
          </cell>
          <cell r="D292">
            <v>0</v>
          </cell>
          <cell r="E292">
            <v>0</v>
          </cell>
          <cell r="F292">
            <v>0</v>
          </cell>
        </row>
        <row r="293">
          <cell r="A293" t="str">
            <v>ZK203.K130</v>
          </cell>
          <cell r="B293" t="str">
            <v>ZK203</v>
          </cell>
          <cell r="C293">
            <v>0</v>
          </cell>
          <cell r="D293">
            <v>20.63</v>
          </cell>
          <cell r="E293">
            <v>0</v>
          </cell>
          <cell r="F293">
            <v>0</v>
          </cell>
        </row>
        <row r="294">
          <cell r="A294" t="str">
            <v>ZK203.K160</v>
          </cell>
          <cell r="B294" t="str">
            <v>ZK203</v>
          </cell>
          <cell r="C294">
            <v>0</v>
          </cell>
          <cell r="D294">
            <v>200</v>
          </cell>
          <cell r="E294">
            <v>5257.5</v>
          </cell>
          <cell r="F294">
            <v>9037.5</v>
          </cell>
        </row>
        <row r="295">
          <cell r="A295" t="str">
            <v>ZK203.K310</v>
          </cell>
          <cell r="B295" t="str">
            <v>ZK203</v>
          </cell>
          <cell r="C295">
            <v>0</v>
          </cell>
          <cell r="D295">
            <v>-20.63</v>
          </cell>
          <cell r="E295">
            <v>0</v>
          </cell>
          <cell r="F295">
            <v>0</v>
          </cell>
        </row>
        <row r="296">
          <cell r="A296" t="str">
            <v>ZK203.K324</v>
          </cell>
          <cell r="B296" t="str">
            <v>ZK203</v>
          </cell>
          <cell r="C296">
            <v>0</v>
          </cell>
          <cell r="D296">
            <v>66069.62</v>
          </cell>
          <cell r="E296">
            <v>231377.82</v>
          </cell>
          <cell r="F296">
            <v>0</v>
          </cell>
        </row>
        <row r="297">
          <cell r="A297" t="str">
            <v>ZK203.K325</v>
          </cell>
          <cell r="B297" t="str">
            <v>ZK203</v>
          </cell>
          <cell r="C297">
            <v>0</v>
          </cell>
          <cell r="D297">
            <v>0</v>
          </cell>
          <cell r="E297">
            <v>31451.5</v>
          </cell>
          <cell r="F297">
            <v>0</v>
          </cell>
        </row>
        <row r="298">
          <cell r="A298" t="str">
            <v>ZK203.K326</v>
          </cell>
          <cell r="B298" t="str">
            <v>ZK203</v>
          </cell>
          <cell r="C298">
            <v>0</v>
          </cell>
          <cell r="D298">
            <v>20426.55</v>
          </cell>
          <cell r="E298">
            <v>73054.679999999993</v>
          </cell>
          <cell r="F298">
            <v>152117.5</v>
          </cell>
        </row>
        <row r="299">
          <cell r="A299" t="str">
            <v>ZK203.K327</v>
          </cell>
          <cell r="B299" t="str">
            <v>ZK203</v>
          </cell>
          <cell r="C299">
            <v>0</v>
          </cell>
          <cell r="D299">
            <v>11193.32</v>
          </cell>
          <cell r="E299">
            <v>7920.88</v>
          </cell>
          <cell r="F299">
            <v>0</v>
          </cell>
        </row>
        <row r="300">
          <cell r="A300" t="str">
            <v>ZK203.K329</v>
          </cell>
          <cell r="B300" t="str">
            <v>ZK203</v>
          </cell>
          <cell r="C300">
            <v>0</v>
          </cell>
          <cell r="D300">
            <v>1502.65</v>
          </cell>
          <cell r="E300">
            <v>411.53</v>
          </cell>
          <cell r="F300">
            <v>0</v>
          </cell>
        </row>
        <row r="301">
          <cell r="A301" t="str">
            <v>ZK204.K115</v>
          </cell>
          <cell r="B301" t="str">
            <v>ZK204</v>
          </cell>
          <cell r="C301">
            <v>0</v>
          </cell>
          <cell r="D301">
            <v>0</v>
          </cell>
          <cell r="E301">
            <v>0</v>
          </cell>
          <cell r="F301">
            <v>0</v>
          </cell>
        </row>
        <row r="302">
          <cell r="A302" t="str">
            <v>ZK204.K133</v>
          </cell>
          <cell r="B302" t="str">
            <v>ZK204</v>
          </cell>
          <cell r="C302">
            <v>0</v>
          </cell>
          <cell r="D302">
            <v>0</v>
          </cell>
          <cell r="E302">
            <v>0</v>
          </cell>
          <cell r="F302">
            <v>0</v>
          </cell>
        </row>
        <row r="303">
          <cell r="A303" t="str">
            <v>ZK204.K134</v>
          </cell>
          <cell r="B303" t="str">
            <v>ZK204</v>
          </cell>
          <cell r="C303">
            <v>0</v>
          </cell>
          <cell r="D303">
            <v>0</v>
          </cell>
          <cell r="E303">
            <v>0</v>
          </cell>
          <cell r="F303">
            <v>0</v>
          </cell>
        </row>
        <row r="304">
          <cell r="A304" t="str">
            <v>ZK204.K160</v>
          </cell>
          <cell r="B304" t="str">
            <v>ZK204</v>
          </cell>
          <cell r="C304">
            <v>0</v>
          </cell>
          <cell r="D304">
            <v>0</v>
          </cell>
          <cell r="E304">
            <v>2430</v>
          </cell>
          <cell r="F304">
            <v>0</v>
          </cell>
        </row>
        <row r="305">
          <cell r="A305" t="str">
            <v>ZK204.K334</v>
          </cell>
          <cell r="B305" t="str">
            <v>ZK204</v>
          </cell>
          <cell r="C305">
            <v>0</v>
          </cell>
          <cell r="D305">
            <v>28667.58</v>
          </cell>
          <cell r="E305">
            <v>70910.48</v>
          </cell>
          <cell r="F305">
            <v>7365</v>
          </cell>
        </row>
        <row r="306">
          <cell r="A306" t="str">
            <v>ZK204.K335</v>
          </cell>
          <cell r="B306" t="str">
            <v>ZK204</v>
          </cell>
          <cell r="C306">
            <v>0</v>
          </cell>
          <cell r="D306">
            <v>4267.95</v>
          </cell>
          <cell r="E306">
            <v>28750.7</v>
          </cell>
          <cell r="F306">
            <v>10314.5</v>
          </cell>
        </row>
        <row r="307">
          <cell r="A307" t="str">
            <v>ZK204.K336</v>
          </cell>
          <cell r="B307" t="str">
            <v>ZK204</v>
          </cell>
          <cell r="C307">
            <v>0</v>
          </cell>
          <cell r="D307">
            <v>870.1</v>
          </cell>
          <cell r="E307">
            <v>400</v>
          </cell>
          <cell r="F307">
            <v>0</v>
          </cell>
        </row>
        <row r="308">
          <cell r="A308" t="str">
            <v>ZK204.K352</v>
          </cell>
          <cell r="B308" t="str">
            <v>ZK204</v>
          </cell>
          <cell r="C308">
            <v>0</v>
          </cell>
          <cell r="D308">
            <v>0</v>
          </cell>
          <cell r="E308">
            <v>0</v>
          </cell>
          <cell r="F308">
            <v>0</v>
          </cell>
        </row>
        <row r="309">
          <cell r="A309" t="str">
            <v>ZK204.K353</v>
          </cell>
          <cell r="B309" t="str">
            <v>ZK204</v>
          </cell>
          <cell r="C309">
            <v>0</v>
          </cell>
          <cell r="D309">
            <v>0</v>
          </cell>
          <cell r="E309">
            <v>0</v>
          </cell>
          <cell r="F309">
            <v>0</v>
          </cell>
        </row>
        <row r="310">
          <cell r="A310" t="str">
            <v>ZK205.K120</v>
          </cell>
          <cell r="B310" t="str">
            <v>ZK205</v>
          </cell>
          <cell r="C310">
            <v>0</v>
          </cell>
          <cell r="D310">
            <v>0</v>
          </cell>
          <cell r="E310">
            <v>74</v>
          </cell>
          <cell r="F310">
            <v>0</v>
          </cell>
        </row>
        <row r="311">
          <cell r="A311" t="str">
            <v>ZK205.K136</v>
          </cell>
          <cell r="B311" t="str">
            <v>ZK205</v>
          </cell>
          <cell r="C311">
            <v>0</v>
          </cell>
          <cell r="D311">
            <v>0</v>
          </cell>
          <cell r="E311">
            <v>0</v>
          </cell>
          <cell r="F311">
            <v>0</v>
          </cell>
        </row>
        <row r="312">
          <cell r="A312" t="str">
            <v>ZK205.K307</v>
          </cell>
          <cell r="B312" t="str">
            <v>ZK205</v>
          </cell>
          <cell r="C312">
            <v>0</v>
          </cell>
          <cell r="D312">
            <v>7500</v>
          </cell>
          <cell r="E312">
            <v>6340.93</v>
          </cell>
          <cell r="F312">
            <v>418</v>
          </cell>
        </row>
        <row r="313">
          <cell r="A313" t="str">
            <v>ZK205.K308</v>
          </cell>
          <cell r="B313" t="str">
            <v>ZK205</v>
          </cell>
          <cell r="C313">
            <v>0</v>
          </cell>
          <cell r="D313">
            <v>0</v>
          </cell>
          <cell r="E313">
            <v>0</v>
          </cell>
          <cell r="F313">
            <v>1000</v>
          </cell>
        </row>
        <row r="314">
          <cell r="A314" t="str">
            <v>ZK205.K334</v>
          </cell>
          <cell r="B314" t="str">
            <v>ZK205</v>
          </cell>
          <cell r="C314">
            <v>0</v>
          </cell>
          <cell r="D314">
            <v>0</v>
          </cell>
          <cell r="E314">
            <v>9.17</v>
          </cell>
          <cell r="F314">
            <v>0</v>
          </cell>
        </row>
        <row r="315">
          <cell r="A315" t="str">
            <v>ZK205.K341</v>
          </cell>
          <cell r="B315" t="str">
            <v>ZK205</v>
          </cell>
          <cell r="C315">
            <v>0</v>
          </cell>
          <cell r="D315">
            <v>2780</v>
          </cell>
          <cell r="E315">
            <v>51657.5</v>
          </cell>
          <cell r="F315">
            <v>9394</v>
          </cell>
        </row>
        <row r="316">
          <cell r="A316" t="str">
            <v>ZK205.K342</v>
          </cell>
          <cell r="B316" t="str">
            <v>ZK205</v>
          </cell>
          <cell r="C316">
            <v>0</v>
          </cell>
          <cell r="D316">
            <v>771</v>
          </cell>
          <cell r="E316">
            <v>1650</v>
          </cell>
          <cell r="F316">
            <v>1370</v>
          </cell>
        </row>
        <row r="317">
          <cell r="A317" t="str">
            <v>ZK205.K343</v>
          </cell>
          <cell r="B317" t="str">
            <v>ZK205</v>
          </cell>
          <cell r="C317">
            <v>0</v>
          </cell>
          <cell r="D317">
            <v>1122.21</v>
          </cell>
          <cell r="E317">
            <v>21310.13</v>
          </cell>
          <cell r="F317">
            <v>1400</v>
          </cell>
        </row>
        <row r="318">
          <cell r="A318" t="str">
            <v>ZK205.K344</v>
          </cell>
          <cell r="B318" t="str">
            <v>ZK205</v>
          </cell>
          <cell r="C318">
            <v>0</v>
          </cell>
          <cell r="D318">
            <v>710</v>
          </cell>
          <cell r="E318">
            <v>12401.75</v>
          </cell>
          <cell r="F318">
            <v>6140.45</v>
          </cell>
        </row>
        <row r="319">
          <cell r="A319" t="str">
            <v>ZK206.K300</v>
          </cell>
          <cell r="B319" t="str">
            <v>ZK206</v>
          </cell>
          <cell r="C319">
            <v>0</v>
          </cell>
          <cell r="D319">
            <v>0</v>
          </cell>
          <cell r="E319">
            <v>9.6999999999999993</v>
          </cell>
          <cell r="F319">
            <v>0</v>
          </cell>
        </row>
        <row r="320">
          <cell r="A320" t="str">
            <v>ZK206.K326</v>
          </cell>
          <cell r="B320" t="str">
            <v>ZK206</v>
          </cell>
          <cell r="C320">
            <v>0</v>
          </cell>
          <cell r="D320">
            <v>0</v>
          </cell>
          <cell r="E320">
            <v>39.99</v>
          </cell>
          <cell r="F320">
            <v>0</v>
          </cell>
        </row>
        <row r="321">
          <cell r="A321" t="str">
            <v>ZK206.K335</v>
          </cell>
          <cell r="B321" t="str">
            <v>ZK206</v>
          </cell>
          <cell r="C321">
            <v>0</v>
          </cell>
          <cell r="D321">
            <v>0</v>
          </cell>
          <cell r="E321">
            <v>237.49</v>
          </cell>
          <cell r="F321">
            <v>0</v>
          </cell>
        </row>
        <row r="322">
          <cell r="A322" t="str">
            <v>ZK206.K349</v>
          </cell>
          <cell r="B322" t="str">
            <v>ZK206</v>
          </cell>
          <cell r="C322">
            <v>0</v>
          </cell>
          <cell r="D322">
            <v>16481.25</v>
          </cell>
          <cell r="E322">
            <v>172.08</v>
          </cell>
          <cell r="F322">
            <v>57</v>
          </cell>
        </row>
        <row r="323">
          <cell r="A323" t="str">
            <v>ZK206.K350</v>
          </cell>
          <cell r="B323" t="str">
            <v>ZK206</v>
          </cell>
          <cell r="C323">
            <v>0</v>
          </cell>
          <cell r="D323">
            <v>3690</v>
          </cell>
          <cell r="E323">
            <v>1875.33</v>
          </cell>
          <cell r="F323">
            <v>6500</v>
          </cell>
        </row>
        <row r="324">
          <cell r="A324" t="str">
            <v>ZK206.K351</v>
          </cell>
          <cell r="B324" t="str">
            <v>ZK206</v>
          </cell>
          <cell r="C324">
            <v>0</v>
          </cell>
          <cell r="D324">
            <v>0</v>
          </cell>
          <cell r="E324">
            <v>8350.2900000000009</v>
          </cell>
          <cell r="F324">
            <v>808</v>
          </cell>
        </row>
        <row r="325">
          <cell r="A325" t="str">
            <v>ZK206.K352</v>
          </cell>
          <cell r="B325" t="str">
            <v>ZK206</v>
          </cell>
          <cell r="C325">
            <v>0</v>
          </cell>
          <cell r="D325">
            <v>6125.74</v>
          </cell>
          <cell r="E325">
            <v>75578.13</v>
          </cell>
          <cell r="F325">
            <v>15122.09</v>
          </cell>
        </row>
        <row r="326">
          <cell r="A326" t="str">
            <v>ZK206.K353</v>
          </cell>
          <cell r="B326" t="str">
            <v>ZK206</v>
          </cell>
          <cell r="C326">
            <v>0</v>
          </cell>
          <cell r="D326">
            <v>4916.24</v>
          </cell>
          <cell r="E326">
            <v>14323.01</v>
          </cell>
          <cell r="F326">
            <v>289.99</v>
          </cell>
        </row>
        <row r="327">
          <cell r="A327" t="str">
            <v>ZK206.K354</v>
          </cell>
          <cell r="B327" t="str">
            <v>ZK206</v>
          </cell>
          <cell r="C327">
            <v>0</v>
          </cell>
          <cell r="D327">
            <v>5338.13</v>
          </cell>
          <cell r="E327">
            <v>112951.61</v>
          </cell>
          <cell r="F327">
            <v>30571.97</v>
          </cell>
        </row>
        <row r="328">
          <cell r="A328" t="str">
            <v>ZK206.K355</v>
          </cell>
          <cell r="B328" t="str">
            <v>ZK206</v>
          </cell>
          <cell r="C328">
            <v>0</v>
          </cell>
          <cell r="D328">
            <v>0</v>
          </cell>
          <cell r="E328">
            <v>27777.23</v>
          </cell>
          <cell r="F328">
            <v>18146.599999999999</v>
          </cell>
        </row>
        <row r="329">
          <cell r="A329" t="str">
            <v>ZK206.K356</v>
          </cell>
          <cell r="B329" t="str">
            <v>ZK206</v>
          </cell>
          <cell r="C329">
            <v>0</v>
          </cell>
          <cell r="D329">
            <v>0</v>
          </cell>
          <cell r="E329">
            <v>69.150000000000006</v>
          </cell>
          <cell r="F329">
            <v>0</v>
          </cell>
        </row>
        <row r="330">
          <cell r="A330" t="str">
            <v>ZK207.K176</v>
          </cell>
          <cell r="B330" t="str">
            <v>ZK207</v>
          </cell>
          <cell r="C330">
            <v>0</v>
          </cell>
          <cell r="D330">
            <v>0</v>
          </cell>
          <cell r="E330">
            <v>219.95</v>
          </cell>
          <cell r="F330">
            <v>0</v>
          </cell>
        </row>
        <row r="331">
          <cell r="A331" t="str">
            <v>ZK207.K309</v>
          </cell>
          <cell r="B331" t="str">
            <v>ZK207</v>
          </cell>
          <cell r="C331">
            <v>0</v>
          </cell>
          <cell r="D331">
            <v>0</v>
          </cell>
          <cell r="E331">
            <v>2000</v>
          </cell>
          <cell r="F331">
            <v>0</v>
          </cell>
        </row>
        <row r="332">
          <cell r="A332" t="str">
            <v>ZK207.K360</v>
          </cell>
          <cell r="B332" t="str">
            <v>ZK207</v>
          </cell>
          <cell r="C332">
            <v>0</v>
          </cell>
          <cell r="D332">
            <v>0</v>
          </cell>
          <cell r="E332">
            <v>1357.03</v>
          </cell>
          <cell r="F332">
            <v>1940.96</v>
          </cell>
        </row>
        <row r="333">
          <cell r="A333" t="str">
            <v>ZK207.K361</v>
          </cell>
          <cell r="B333" t="str">
            <v>ZK207</v>
          </cell>
          <cell r="C333">
            <v>0</v>
          </cell>
          <cell r="D333">
            <v>0</v>
          </cell>
          <cell r="E333">
            <v>69.95</v>
          </cell>
          <cell r="F333">
            <v>0</v>
          </cell>
        </row>
        <row r="334">
          <cell r="A334" t="str">
            <v>ZK208.K302</v>
          </cell>
          <cell r="B334" t="str">
            <v>ZK208</v>
          </cell>
          <cell r="C334">
            <v>0</v>
          </cell>
          <cell r="D334">
            <v>0</v>
          </cell>
          <cell r="E334">
            <v>282</v>
          </cell>
          <cell r="F334">
            <v>0</v>
          </cell>
        </row>
        <row r="335">
          <cell r="A335" t="str">
            <v>ZK208.K304</v>
          </cell>
          <cell r="B335" t="str">
            <v>ZK208</v>
          </cell>
          <cell r="C335">
            <v>0</v>
          </cell>
          <cell r="D335">
            <v>0</v>
          </cell>
          <cell r="E335">
            <v>10736</v>
          </cell>
          <cell r="F335">
            <v>560</v>
          </cell>
        </row>
        <row r="336">
          <cell r="A336" t="str">
            <v>ZK208.K316</v>
          </cell>
          <cell r="B336" t="str">
            <v>ZK208</v>
          </cell>
          <cell r="C336">
            <v>0</v>
          </cell>
          <cell r="D336">
            <v>0</v>
          </cell>
          <cell r="E336">
            <v>6323.34</v>
          </cell>
          <cell r="F336">
            <v>898.42000000000007</v>
          </cell>
        </row>
        <row r="337">
          <cell r="A337" t="str">
            <v>ZK208.K335</v>
          </cell>
          <cell r="B337" t="str">
            <v>ZK208</v>
          </cell>
          <cell r="C337">
            <v>0</v>
          </cell>
          <cell r="D337">
            <v>0</v>
          </cell>
          <cell r="E337">
            <v>2592.44</v>
          </cell>
          <cell r="F337">
            <v>5851</v>
          </cell>
        </row>
        <row r="338">
          <cell r="A338" t="str">
            <v>ZK208.K354</v>
          </cell>
          <cell r="B338" t="str">
            <v>ZK208</v>
          </cell>
          <cell r="C338">
            <v>0</v>
          </cell>
          <cell r="D338">
            <v>0</v>
          </cell>
          <cell r="E338">
            <v>5737.08</v>
          </cell>
          <cell r="F338">
            <v>13556.25</v>
          </cell>
        </row>
        <row r="339">
          <cell r="A339" t="str">
            <v>ZK300.0001</v>
          </cell>
          <cell r="B339" t="str">
            <v>ZK300</v>
          </cell>
          <cell r="C339">
            <v>0</v>
          </cell>
          <cell r="D339">
            <v>0</v>
          </cell>
          <cell r="E339">
            <v>0</v>
          </cell>
          <cell r="F339">
            <v>0</v>
          </cell>
        </row>
        <row r="340">
          <cell r="A340" t="str">
            <v>ZK300.0008</v>
          </cell>
          <cell r="B340" t="str">
            <v>ZK300</v>
          </cell>
          <cell r="C340">
            <v>0</v>
          </cell>
          <cell r="D340">
            <v>0</v>
          </cell>
          <cell r="E340">
            <v>0</v>
          </cell>
          <cell r="F340">
            <v>0</v>
          </cell>
        </row>
        <row r="341">
          <cell r="A341" t="str">
            <v>ZK300.0009</v>
          </cell>
          <cell r="B341" t="str">
            <v>ZK300</v>
          </cell>
          <cell r="C341">
            <v>0</v>
          </cell>
          <cell r="D341">
            <v>0</v>
          </cell>
          <cell r="E341">
            <v>0</v>
          </cell>
          <cell r="F341">
            <v>0</v>
          </cell>
        </row>
        <row r="342">
          <cell r="A342" t="str">
            <v>ZK300.K100</v>
          </cell>
          <cell r="B342" t="str">
            <v>ZK300</v>
          </cell>
          <cell r="C342">
            <v>0</v>
          </cell>
          <cell r="D342">
            <v>69</v>
          </cell>
          <cell r="E342">
            <v>0</v>
          </cell>
          <cell r="F342">
            <v>0</v>
          </cell>
        </row>
        <row r="343">
          <cell r="A343" t="str">
            <v>ZK300.K102</v>
          </cell>
          <cell r="B343" t="str">
            <v>ZK300</v>
          </cell>
          <cell r="C343">
            <v>0</v>
          </cell>
          <cell r="D343">
            <v>7028.5</v>
          </cell>
          <cell r="E343">
            <v>0</v>
          </cell>
          <cell r="F343">
            <v>0</v>
          </cell>
        </row>
        <row r="344">
          <cell r="A344" t="str">
            <v>ZK300.K115</v>
          </cell>
          <cell r="B344" t="str">
            <v>ZK300</v>
          </cell>
          <cell r="C344">
            <v>0</v>
          </cell>
          <cell r="D344">
            <v>4715.16</v>
          </cell>
          <cell r="E344">
            <v>2490.06</v>
          </cell>
          <cell r="F344">
            <v>0</v>
          </cell>
        </row>
        <row r="345">
          <cell r="A345" t="str">
            <v>ZK300.K116</v>
          </cell>
          <cell r="B345" t="str">
            <v>ZK300</v>
          </cell>
          <cell r="C345">
            <v>0</v>
          </cell>
          <cell r="D345">
            <v>253.29</v>
          </cell>
          <cell r="E345">
            <v>0</v>
          </cell>
          <cell r="F345">
            <v>0</v>
          </cell>
        </row>
        <row r="346">
          <cell r="A346" t="str">
            <v>ZK300.K117</v>
          </cell>
          <cell r="B346" t="str">
            <v>ZK300</v>
          </cell>
          <cell r="C346">
            <v>0</v>
          </cell>
          <cell r="D346">
            <v>410.2</v>
          </cell>
          <cell r="E346">
            <v>115.84</v>
          </cell>
          <cell r="F346">
            <v>0</v>
          </cell>
        </row>
        <row r="347">
          <cell r="A347" t="str">
            <v>ZK300.K120</v>
          </cell>
          <cell r="B347" t="str">
            <v>ZK300</v>
          </cell>
          <cell r="C347">
            <v>0</v>
          </cell>
          <cell r="D347">
            <v>376.84</v>
          </cell>
          <cell r="E347">
            <v>684.33</v>
          </cell>
          <cell r="F347">
            <v>39.6</v>
          </cell>
        </row>
        <row r="348">
          <cell r="A348" t="str">
            <v>ZK300.K130</v>
          </cell>
          <cell r="B348" t="str">
            <v>ZK300</v>
          </cell>
          <cell r="C348">
            <v>0</v>
          </cell>
          <cell r="D348">
            <v>664</v>
          </cell>
          <cell r="E348">
            <v>116.62</v>
          </cell>
          <cell r="F348">
            <v>0</v>
          </cell>
        </row>
        <row r="349">
          <cell r="A349" t="str">
            <v>ZK300.K133</v>
          </cell>
          <cell r="B349" t="str">
            <v>ZK300</v>
          </cell>
          <cell r="C349">
            <v>0</v>
          </cell>
          <cell r="D349">
            <v>26.59</v>
          </cell>
          <cell r="E349">
            <v>54.95</v>
          </cell>
          <cell r="F349">
            <v>0</v>
          </cell>
        </row>
        <row r="350">
          <cell r="A350" t="str">
            <v>ZK300.K138</v>
          </cell>
          <cell r="B350" t="str">
            <v>ZK300</v>
          </cell>
          <cell r="C350">
            <v>0</v>
          </cell>
          <cell r="D350">
            <v>503</v>
          </cell>
          <cell r="E350">
            <v>0</v>
          </cell>
          <cell r="F350">
            <v>0</v>
          </cell>
        </row>
        <row r="351">
          <cell r="A351" t="str">
            <v>ZK300.K146</v>
          </cell>
          <cell r="B351" t="str">
            <v>ZK300</v>
          </cell>
          <cell r="C351">
            <v>0</v>
          </cell>
          <cell r="D351">
            <v>20.73</v>
          </cell>
          <cell r="E351">
            <v>0</v>
          </cell>
          <cell r="F351">
            <v>0</v>
          </cell>
        </row>
        <row r="352">
          <cell r="A352" t="str">
            <v>ZK300.K158</v>
          </cell>
          <cell r="B352" t="str">
            <v>ZK300</v>
          </cell>
          <cell r="C352">
            <v>0</v>
          </cell>
          <cell r="D352">
            <v>268</v>
          </cell>
          <cell r="E352">
            <v>0</v>
          </cell>
          <cell r="F352">
            <v>0</v>
          </cell>
        </row>
        <row r="353">
          <cell r="A353" t="str">
            <v>ZK300.K160</v>
          </cell>
          <cell r="B353" t="str">
            <v>ZK300</v>
          </cell>
          <cell r="C353">
            <v>0</v>
          </cell>
          <cell r="D353">
            <v>169.17</v>
          </cell>
          <cell r="E353">
            <v>0</v>
          </cell>
          <cell r="F353">
            <v>0</v>
          </cell>
        </row>
        <row r="354">
          <cell r="A354" t="str">
            <v>ZK300.K161</v>
          </cell>
          <cell r="B354" t="str">
            <v>ZK300</v>
          </cell>
          <cell r="C354">
            <v>0</v>
          </cell>
          <cell r="D354">
            <v>34.57</v>
          </cell>
          <cell r="E354">
            <v>0</v>
          </cell>
          <cell r="F354">
            <v>0</v>
          </cell>
        </row>
        <row r="355">
          <cell r="A355" t="str">
            <v>ZK300.K171</v>
          </cell>
          <cell r="B355" t="str">
            <v>ZK300</v>
          </cell>
          <cell r="C355">
            <v>0</v>
          </cell>
          <cell r="D355">
            <v>366.67</v>
          </cell>
          <cell r="E355">
            <v>0</v>
          </cell>
          <cell r="F355">
            <v>101</v>
          </cell>
        </row>
        <row r="356">
          <cell r="A356" t="str">
            <v>ZK300.K181</v>
          </cell>
          <cell r="B356" t="str">
            <v>ZK300</v>
          </cell>
          <cell r="C356">
            <v>0</v>
          </cell>
          <cell r="D356">
            <v>0.4</v>
          </cell>
          <cell r="E356">
            <v>0</v>
          </cell>
          <cell r="F356">
            <v>0</v>
          </cell>
        </row>
        <row r="357">
          <cell r="A357" t="str">
            <v>ZK300.K185</v>
          </cell>
          <cell r="B357" t="str">
            <v>ZK300</v>
          </cell>
          <cell r="C357">
            <v>0</v>
          </cell>
          <cell r="D357">
            <v>12935.25</v>
          </cell>
          <cell r="E357">
            <v>5950.51</v>
          </cell>
          <cell r="F357">
            <v>92</v>
          </cell>
        </row>
        <row r="358">
          <cell r="A358" t="str">
            <v>ZK300.K186</v>
          </cell>
          <cell r="B358" t="str">
            <v>ZK300</v>
          </cell>
          <cell r="C358">
            <v>0</v>
          </cell>
          <cell r="D358">
            <v>2567.77</v>
          </cell>
          <cell r="E358">
            <v>470.34</v>
          </cell>
          <cell r="F358">
            <v>154.19999999999999</v>
          </cell>
        </row>
        <row r="359">
          <cell r="A359" t="str">
            <v>ZK400.0001</v>
          </cell>
          <cell r="B359" t="str">
            <v>ZK400</v>
          </cell>
          <cell r="C359">
            <v>0</v>
          </cell>
          <cell r="D359">
            <v>0</v>
          </cell>
          <cell r="E359">
            <v>0</v>
          </cell>
          <cell r="F359">
            <v>0</v>
          </cell>
        </row>
        <row r="360">
          <cell r="A360" t="str">
            <v>ZK400.0008</v>
          </cell>
          <cell r="B360" t="str">
            <v>ZK400</v>
          </cell>
          <cell r="C360">
            <v>0</v>
          </cell>
          <cell r="D360">
            <v>0</v>
          </cell>
          <cell r="E360">
            <v>0</v>
          </cell>
          <cell r="F360">
            <v>0</v>
          </cell>
        </row>
        <row r="361">
          <cell r="A361" t="str">
            <v>ZK400.0009</v>
          </cell>
          <cell r="B361" t="str">
            <v>ZK400</v>
          </cell>
          <cell r="C361">
            <v>0</v>
          </cell>
          <cell r="D361">
            <v>0</v>
          </cell>
          <cell r="E361">
            <v>0</v>
          </cell>
          <cell r="F361">
            <v>0</v>
          </cell>
        </row>
        <row r="362">
          <cell r="A362" t="str">
            <v>ZK400.2460</v>
          </cell>
          <cell r="B362" t="str">
            <v>ZK400</v>
          </cell>
          <cell r="C362">
            <v>0</v>
          </cell>
          <cell r="D362">
            <v>0</v>
          </cell>
          <cell r="E362">
            <v>0</v>
          </cell>
          <cell r="F362">
            <v>0</v>
          </cell>
        </row>
        <row r="363">
          <cell r="A363" t="str">
            <v>ZK400.K002</v>
          </cell>
          <cell r="B363" t="str">
            <v>ZK400</v>
          </cell>
          <cell r="C363">
            <v>0</v>
          </cell>
          <cell r="D363">
            <v>0</v>
          </cell>
          <cell r="E363">
            <v>0</v>
          </cell>
          <cell r="F363">
            <v>0</v>
          </cell>
        </row>
        <row r="364">
          <cell r="A364" t="str">
            <v>ZK400.K005</v>
          </cell>
          <cell r="B364" t="str">
            <v>ZK400</v>
          </cell>
          <cell r="C364">
            <v>0</v>
          </cell>
          <cell r="D364">
            <v>0</v>
          </cell>
          <cell r="E364">
            <v>0</v>
          </cell>
          <cell r="F364">
            <v>0</v>
          </cell>
        </row>
        <row r="365">
          <cell r="A365" t="str">
            <v>ZK400.K006</v>
          </cell>
          <cell r="B365" t="str">
            <v>ZK400</v>
          </cell>
          <cell r="C365">
            <v>0</v>
          </cell>
          <cell r="D365">
            <v>0</v>
          </cell>
          <cell r="E365">
            <v>0</v>
          </cell>
          <cell r="F365">
            <v>0</v>
          </cell>
        </row>
        <row r="366">
          <cell r="A366" t="str">
            <v>ZK400.K100</v>
          </cell>
          <cell r="B366" t="str">
            <v>ZK400</v>
          </cell>
          <cell r="C366">
            <v>0</v>
          </cell>
          <cell r="D366">
            <v>2517.71</v>
          </cell>
          <cell r="E366">
            <v>111.6</v>
          </cell>
          <cell r="F366">
            <v>0</v>
          </cell>
        </row>
        <row r="367">
          <cell r="A367" t="str">
            <v>ZK400.K101</v>
          </cell>
          <cell r="B367" t="str">
            <v>ZK400</v>
          </cell>
          <cell r="C367">
            <v>0</v>
          </cell>
          <cell r="D367">
            <v>1449.82</v>
          </cell>
          <cell r="E367">
            <v>2696.22</v>
          </cell>
          <cell r="F367">
            <v>245</v>
          </cell>
        </row>
        <row r="368">
          <cell r="A368" t="str">
            <v>ZK400.K102</v>
          </cell>
          <cell r="B368" t="str">
            <v>ZK400</v>
          </cell>
          <cell r="C368">
            <v>0</v>
          </cell>
          <cell r="D368">
            <v>10562.95</v>
          </cell>
          <cell r="E368">
            <v>6422.32</v>
          </cell>
          <cell r="F368">
            <v>0</v>
          </cell>
        </row>
        <row r="369">
          <cell r="A369" t="str">
            <v>ZK400.K104</v>
          </cell>
          <cell r="B369" t="str">
            <v>ZK400</v>
          </cell>
          <cell r="C369">
            <v>0</v>
          </cell>
          <cell r="D369">
            <v>253.4</v>
          </cell>
          <cell r="E369">
            <v>325.83999999999997</v>
          </cell>
          <cell r="F369">
            <v>0</v>
          </cell>
        </row>
        <row r="370">
          <cell r="A370" t="str">
            <v>ZK400.K105</v>
          </cell>
          <cell r="B370" t="str">
            <v>ZK400</v>
          </cell>
          <cell r="C370">
            <v>0</v>
          </cell>
          <cell r="D370">
            <v>93.1</v>
          </cell>
          <cell r="E370">
            <v>1204.5999999999999</v>
          </cell>
          <cell r="F370">
            <v>0</v>
          </cell>
        </row>
        <row r="371">
          <cell r="A371" t="str">
            <v>ZK400.K114</v>
          </cell>
          <cell r="B371" t="str">
            <v>ZK400</v>
          </cell>
          <cell r="C371">
            <v>0</v>
          </cell>
          <cell r="D371">
            <v>0</v>
          </cell>
          <cell r="E371">
            <v>40.25</v>
          </cell>
          <cell r="F371">
            <v>0</v>
          </cell>
        </row>
        <row r="372">
          <cell r="A372" t="str">
            <v>ZK400.K115</v>
          </cell>
          <cell r="B372" t="str">
            <v>ZK400</v>
          </cell>
          <cell r="C372">
            <v>0</v>
          </cell>
          <cell r="D372">
            <v>4150.8</v>
          </cell>
          <cell r="E372">
            <v>1330.57</v>
          </cell>
          <cell r="F372">
            <v>54.5</v>
          </cell>
        </row>
        <row r="373">
          <cell r="A373" t="str">
            <v>ZK400.K116</v>
          </cell>
          <cell r="B373" t="str">
            <v>ZK400</v>
          </cell>
          <cell r="C373">
            <v>0</v>
          </cell>
          <cell r="D373">
            <v>7182.37</v>
          </cell>
          <cell r="E373">
            <v>74.25</v>
          </cell>
          <cell r="F373">
            <v>0</v>
          </cell>
        </row>
        <row r="374">
          <cell r="A374" t="str">
            <v>ZK400.K117</v>
          </cell>
          <cell r="B374" t="str">
            <v>ZK400</v>
          </cell>
          <cell r="C374">
            <v>0</v>
          </cell>
          <cell r="D374">
            <v>335</v>
          </cell>
          <cell r="E374">
            <v>0</v>
          </cell>
          <cell r="F374">
            <v>0</v>
          </cell>
        </row>
        <row r="375">
          <cell r="A375" t="str">
            <v>ZK400.K118</v>
          </cell>
          <cell r="B375" t="str">
            <v>ZK400</v>
          </cell>
          <cell r="C375">
            <v>0</v>
          </cell>
          <cell r="D375">
            <v>7577.16</v>
          </cell>
          <cell r="E375">
            <v>4461.76</v>
          </cell>
          <cell r="F375">
            <v>163.34</v>
          </cell>
        </row>
        <row r="376">
          <cell r="A376" t="str">
            <v>ZK400.K119</v>
          </cell>
          <cell r="B376" t="str">
            <v>ZK400</v>
          </cell>
          <cell r="C376">
            <v>0</v>
          </cell>
          <cell r="D376">
            <v>18800.57</v>
          </cell>
          <cell r="E376">
            <v>10899.86</v>
          </cell>
          <cell r="F376">
            <v>0</v>
          </cell>
        </row>
        <row r="377">
          <cell r="A377" t="str">
            <v>ZK400.K120</v>
          </cell>
          <cell r="B377" t="str">
            <v>ZK400</v>
          </cell>
          <cell r="C377">
            <v>0</v>
          </cell>
          <cell r="D377">
            <v>3026.98</v>
          </cell>
          <cell r="E377">
            <v>496.65</v>
          </cell>
          <cell r="F377">
            <v>19.8</v>
          </cell>
        </row>
        <row r="378">
          <cell r="A378" t="str">
            <v>ZK400.K130</v>
          </cell>
          <cell r="B378" t="str">
            <v>ZK400</v>
          </cell>
          <cell r="C378">
            <v>0</v>
          </cell>
          <cell r="D378">
            <v>327.48</v>
          </cell>
          <cell r="E378">
            <v>49</v>
          </cell>
          <cell r="F378">
            <v>0</v>
          </cell>
        </row>
        <row r="379">
          <cell r="A379" t="str">
            <v>ZK400.K131</v>
          </cell>
          <cell r="B379" t="str">
            <v>ZK400</v>
          </cell>
          <cell r="C379">
            <v>0</v>
          </cell>
          <cell r="D379">
            <v>70.83</v>
          </cell>
          <cell r="E379">
            <v>0</v>
          </cell>
          <cell r="F379">
            <v>0</v>
          </cell>
        </row>
        <row r="380">
          <cell r="A380" t="str">
            <v>ZK400.K132</v>
          </cell>
          <cell r="B380" t="str">
            <v>ZK400</v>
          </cell>
          <cell r="C380">
            <v>0</v>
          </cell>
          <cell r="D380">
            <v>317.33999999999997</v>
          </cell>
          <cell r="E380">
            <v>137</v>
          </cell>
          <cell r="F380">
            <v>0</v>
          </cell>
        </row>
        <row r="381">
          <cell r="A381" t="str">
            <v>ZK400.K133</v>
          </cell>
          <cell r="B381" t="str">
            <v>ZK400</v>
          </cell>
          <cell r="C381">
            <v>0</v>
          </cell>
          <cell r="D381">
            <v>3134.2</v>
          </cell>
          <cell r="E381">
            <v>2399.89</v>
          </cell>
          <cell r="F381">
            <v>2.019999999999996</v>
          </cell>
        </row>
        <row r="382">
          <cell r="A382" t="str">
            <v>ZK400.K135</v>
          </cell>
          <cell r="B382" t="str">
            <v>ZK400</v>
          </cell>
          <cell r="C382">
            <v>0</v>
          </cell>
          <cell r="D382">
            <v>-1857.01</v>
          </cell>
          <cell r="E382">
            <v>0</v>
          </cell>
          <cell r="F382">
            <v>0</v>
          </cell>
        </row>
        <row r="383">
          <cell r="A383" t="str">
            <v>ZK400.K138</v>
          </cell>
          <cell r="B383" t="str">
            <v>ZK400</v>
          </cell>
          <cell r="C383">
            <v>0</v>
          </cell>
          <cell r="D383">
            <v>0</v>
          </cell>
          <cell r="E383">
            <v>1321.3</v>
          </cell>
          <cell r="F383">
            <v>0</v>
          </cell>
        </row>
        <row r="384">
          <cell r="A384" t="str">
            <v>ZK400.K145</v>
          </cell>
          <cell r="B384" t="str">
            <v>ZK400</v>
          </cell>
          <cell r="C384">
            <v>0</v>
          </cell>
          <cell r="D384">
            <v>811.55</v>
          </cell>
          <cell r="E384">
            <v>668.65</v>
          </cell>
          <cell r="F384">
            <v>94.3</v>
          </cell>
        </row>
        <row r="385">
          <cell r="A385" t="str">
            <v>ZK400.K146</v>
          </cell>
          <cell r="B385" t="str">
            <v>ZK400</v>
          </cell>
          <cell r="C385">
            <v>0</v>
          </cell>
          <cell r="D385">
            <v>3042.14</v>
          </cell>
          <cell r="E385">
            <v>6.48</v>
          </cell>
          <cell r="F385">
            <v>0</v>
          </cell>
        </row>
        <row r="386">
          <cell r="A386" t="str">
            <v>ZK400.K148</v>
          </cell>
          <cell r="B386" t="str">
            <v>ZK400</v>
          </cell>
          <cell r="C386">
            <v>0</v>
          </cell>
          <cell r="D386">
            <v>0</v>
          </cell>
          <cell r="E386">
            <v>19772.87</v>
          </cell>
          <cell r="F386">
            <v>5767.93</v>
          </cell>
        </row>
        <row r="387">
          <cell r="A387" t="str">
            <v>ZK400.K158</v>
          </cell>
          <cell r="B387" t="str">
            <v>ZK400</v>
          </cell>
          <cell r="C387">
            <v>0</v>
          </cell>
          <cell r="D387">
            <v>260</v>
          </cell>
          <cell r="E387">
            <v>0</v>
          </cell>
          <cell r="F387">
            <v>0</v>
          </cell>
        </row>
        <row r="388">
          <cell r="A388" t="str">
            <v>ZK400.K159</v>
          </cell>
          <cell r="B388" t="str">
            <v>ZK400</v>
          </cell>
          <cell r="C388">
            <v>0</v>
          </cell>
          <cell r="D388">
            <v>42</v>
          </cell>
          <cell r="E388">
            <v>0</v>
          </cell>
          <cell r="F388">
            <v>0</v>
          </cell>
        </row>
        <row r="389">
          <cell r="A389" t="str">
            <v>ZK400.K161</v>
          </cell>
          <cell r="B389" t="str">
            <v>ZK400</v>
          </cell>
          <cell r="C389">
            <v>0</v>
          </cell>
          <cell r="D389">
            <v>99248.91</v>
          </cell>
          <cell r="E389">
            <v>37786.78</v>
          </cell>
          <cell r="F389">
            <v>28722.079999999998</v>
          </cell>
        </row>
        <row r="390">
          <cell r="A390" t="str">
            <v>ZK400.K162</v>
          </cell>
          <cell r="B390" t="str">
            <v>ZK400</v>
          </cell>
          <cell r="C390">
            <v>0</v>
          </cell>
          <cell r="D390">
            <v>64305.2</v>
          </cell>
          <cell r="E390">
            <v>37337.440000000002</v>
          </cell>
          <cell r="F390">
            <v>1050</v>
          </cell>
        </row>
        <row r="391">
          <cell r="A391" t="str">
            <v>ZK400.K163</v>
          </cell>
          <cell r="B391" t="str">
            <v>ZK400</v>
          </cell>
          <cell r="C391">
            <v>0</v>
          </cell>
          <cell r="D391">
            <v>3100</v>
          </cell>
          <cell r="E391">
            <v>0</v>
          </cell>
          <cell r="F391">
            <v>0</v>
          </cell>
        </row>
        <row r="392">
          <cell r="A392" t="str">
            <v>ZK400.K175</v>
          </cell>
          <cell r="B392" t="str">
            <v>ZK400</v>
          </cell>
          <cell r="C392">
            <v>0</v>
          </cell>
          <cell r="D392">
            <v>4974.2700000000004</v>
          </cell>
          <cell r="E392">
            <v>14961.78</v>
          </cell>
          <cell r="F392">
            <v>0</v>
          </cell>
        </row>
        <row r="393">
          <cell r="A393" t="str">
            <v>ZK400.K176</v>
          </cell>
          <cell r="B393" t="str">
            <v>ZK400</v>
          </cell>
          <cell r="C393">
            <v>0</v>
          </cell>
          <cell r="D393">
            <v>73.14</v>
          </cell>
          <cell r="E393">
            <v>92.63</v>
          </cell>
          <cell r="F393">
            <v>0</v>
          </cell>
        </row>
        <row r="394">
          <cell r="A394" t="str">
            <v>ZK400.K177</v>
          </cell>
          <cell r="B394" t="str">
            <v>ZK400</v>
          </cell>
          <cell r="C394">
            <v>0</v>
          </cell>
          <cell r="D394">
            <v>63.75</v>
          </cell>
          <cell r="E394">
            <v>-62.29</v>
          </cell>
          <cell r="F394">
            <v>0</v>
          </cell>
        </row>
        <row r="395">
          <cell r="A395" t="str">
            <v>ZK400.K181</v>
          </cell>
          <cell r="B395" t="str">
            <v>ZK400</v>
          </cell>
          <cell r="C395">
            <v>0</v>
          </cell>
          <cell r="D395">
            <v>12766.85</v>
          </cell>
          <cell r="E395">
            <v>61462.659999999996</v>
          </cell>
          <cell r="F395">
            <v>1741.5</v>
          </cell>
        </row>
        <row r="396">
          <cell r="A396" t="str">
            <v>ZK400.K182</v>
          </cell>
          <cell r="B396" t="str">
            <v>ZK400</v>
          </cell>
          <cell r="C396">
            <v>0</v>
          </cell>
          <cell r="D396">
            <v>4565.21</v>
          </cell>
          <cell r="E396">
            <v>6793.4</v>
          </cell>
          <cell r="F396">
            <v>280</v>
          </cell>
        </row>
        <row r="397">
          <cell r="A397" t="str">
            <v>ZK400.K187</v>
          </cell>
          <cell r="B397" t="str">
            <v>ZK400</v>
          </cell>
          <cell r="C397">
            <v>0</v>
          </cell>
          <cell r="D397">
            <v>0</v>
          </cell>
          <cell r="E397">
            <v>6443.31</v>
          </cell>
          <cell r="F397">
            <v>6641.68</v>
          </cell>
        </row>
        <row r="398">
          <cell r="A398" t="str">
            <v>ZK600.K102</v>
          </cell>
          <cell r="B398" t="str">
            <v>ZK600</v>
          </cell>
          <cell r="C398">
            <v>0</v>
          </cell>
          <cell r="D398">
            <v>0</v>
          </cell>
          <cell r="E398">
            <v>177.59</v>
          </cell>
          <cell r="F398">
            <v>0</v>
          </cell>
        </row>
        <row r="399">
          <cell r="A399" t="str">
            <v>ZK600.K115</v>
          </cell>
          <cell r="B399" t="str">
            <v>ZK600</v>
          </cell>
          <cell r="C399">
            <v>0</v>
          </cell>
          <cell r="D399">
            <v>0</v>
          </cell>
          <cell r="E399">
            <v>440.03</v>
          </cell>
          <cell r="F399">
            <v>0</v>
          </cell>
        </row>
        <row r="400">
          <cell r="A400" t="str">
            <v>ZK777.6999</v>
          </cell>
          <cell r="B400" t="str">
            <v>ZK777</v>
          </cell>
          <cell r="C400">
            <v>0</v>
          </cell>
          <cell r="D400">
            <v>0</v>
          </cell>
          <cell r="E400">
            <v>0</v>
          </cell>
          <cell r="F400">
            <v>0</v>
          </cell>
        </row>
        <row r="401">
          <cell r="A401" t="str">
            <v>ZK777.8999</v>
          </cell>
          <cell r="B401" t="str">
            <v>ZK777</v>
          </cell>
          <cell r="C401">
            <v>0</v>
          </cell>
          <cell r="D401">
            <v>0</v>
          </cell>
          <cell r="E401">
            <v>0</v>
          </cell>
          <cell r="F401">
            <v>0</v>
          </cell>
        </row>
        <row r="402">
          <cell r="A402" t="str">
            <v>ZK777.K999</v>
          </cell>
          <cell r="B402" t="str">
            <v>ZK777</v>
          </cell>
          <cell r="C402">
            <v>0</v>
          </cell>
          <cell r="D402">
            <v>0</v>
          </cell>
          <cell r="E402">
            <v>0</v>
          </cell>
          <cell r="F402">
            <v>0</v>
          </cell>
        </row>
        <row r="403">
          <cell r="A403" t="str">
            <v>ZK800.K002</v>
          </cell>
          <cell r="B403" t="str">
            <v>ZK800</v>
          </cell>
          <cell r="C403">
            <v>0</v>
          </cell>
          <cell r="D403">
            <v>0</v>
          </cell>
          <cell r="E403">
            <v>0</v>
          </cell>
          <cell r="F403">
            <v>0</v>
          </cell>
        </row>
        <row r="404">
          <cell r="A404" t="str">
            <v>ZK800.K010</v>
          </cell>
          <cell r="B404" t="str">
            <v>ZK800</v>
          </cell>
          <cell r="C404">
            <v>0</v>
          </cell>
          <cell r="D404">
            <v>0</v>
          </cell>
          <cell r="E404">
            <v>0</v>
          </cell>
          <cell r="F404">
            <v>0</v>
          </cell>
        </row>
        <row r="405">
          <cell r="A405" t="str">
            <v>ZK800.K176</v>
          </cell>
          <cell r="B405" t="str">
            <v>ZK800</v>
          </cell>
          <cell r="C405">
            <v>0</v>
          </cell>
          <cell r="D405">
            <v>0</v>
          </cell>
          <cell r="E405">
            <v>0</v>
          </cell>
          <cell r="F405">
            <v>0</v>
          </cell>
        </row>
        <row r="406">
          <cell r="A406" t="str">
            <v>ZK800.K199</v>
          </cell>
          <cell r="B406" t="str">
            <v>ZK800</v>
          </cell>
          <cell r="C406">
            <v>0</v>
          </cell>
          <cell r="D406">
            <v>0</v>
          </cell>
          <cell r="E406">
            <v>0</v>
          </cell>
          <cell r="F406">
            <v>0</v>
          </cell>
        </row>
        <row r="407">
          <cell r="A407" t="str">
            <v>ZK877.8999</v>
          </cell>
          <cell r="B407" t="str">
            <v>ZK877</v>
          </cell>
          <cell r="C407">
            <v>0</v>
          </cell>
          <cell r="D407">
            <v>0</v>
          </cell>
          <cell r="E407">
            <v>0</v>
          </cell>
          <cell r="F407">
            <v>0</v>
          </cell>
        </row>
        <row r="408">
          <cell r="A408" t="str">
            <v>ZK877.K999</v>
          </cell>
          <cell r="B408" t="str">
            <v>ZK877</v>
          </cell>
          <cell r="C408">
            <v>0</v>
          </cell>
          <cell r="D408">
            <v>0</v>
          </cell>
          <cell r="E408">
            <v>0</v>
          </cell>
          <cell r="F408">
            <v>0</v>
          </cell>
        </row>
        <row r="409">
          <cell r="A409" t="str">
            <v>ZK900.A006</v>
          </cell>
          <cell r="B409" t="str">
            <v>ZK900</v>
          </cell>
          <cell r="C409">
            <v>0</v>
          </cell>
          <cell r="D409">
            <v>0</v>
          </cell>
          <cell r="E409">
            <v>0</v>
          </cell>
          <cell r="F409">
            <v>0</v>
          </cell>
        </row>
        <row r="410">
          <cell r="A410" t="str">
            <v>ZK901.A006</v>
          </cell>
          <cell r="B410" t="str">
            <v>ZK901</v>
          </cell>
          <cell r="C410">
            <v>0</v>
          </cell>
          <cell r="D410">
            <v>0</v>
          </cell>
          <cell r="E410">
            <v>0</v>
          </cell>
          <cell r="F410">
            <v>0</v>
          </cell>
        </row>
        <row r="411">
          <cell r="A411" t="str">
            <v>ZK902.A006</v>
          </cell>
          <cell r="B411" t="str">
            <v>ZK902</v>
          </cell>
          <cell r="C411">
            <v>0</v>
          </cell>
          <cell r="D411">
            <v>0</v>
          </cell>
          <cell r="E411">
            <v>0</v>
          </cell>
          <cell r="F411">
            <v>0</v>
          </cell>
        </row>
        <row r="412">
          <cell r="A412" t="str">
            <v>ZK905.A015</v>
          </cell>
          <cell r="B412" t="str">
            <v>ZK905</v>
          </cell>
          <cell r="C412">
            <v>0</v>
          </cell>
          <cell r="D412">
            <v>0</v>
          </cell>
          <cell r="E412">
            <v>0</v>
          </cell>
          <cell r="F412">
            <v>0</v>
          </cell>
        </row>
        <row r="413">
          <cell r="A413" t="str">
            <v>ZK906.A015</v>
          </cell>
          <cell r="B413" t="str">
            <v>ZK906</v>
          </cell>
          <cell r="C413">
            <v>0</v>
          </cell>
          <cell r="D413">
            <v>0</v>
          </cell>
          <cell r="E413">
            <v>0</v>
          </cell>
          <cell r="F413">
            <v>0</v>
          </cell>
        </row>
        <row r="414">
          <cell r="A414" t="str">
            <v>ZK907.A015</v>
          </cell>
          <cell r="B414" t="str">
            <v>ZK907</v>
          </cell>
          <cell r="C414">
            <v>0</v>
          </cell>
          <cell r="D414">
            <v>0</v>
          </cell>
          <cell r="E414">
            <v>0</v>
          </cell>
          <cell r="F414">
            <v>0</v>
          </cell>
        </row>
        <row r="415">
          <cell r="A415" t="str">
            <v>ZK930.A050</v>
          </cell>
          <cell r="B415" t="str">
            <v>ZK930</v>
          </cell>
          <cell r="C415">
            <v>0</v>
          </cell>
          <cell r="D415">
            <v>0</v>
          </cell>
          <cell r="E415">
            <v>0</v>
          </cell>
          <cell r="F415">
            <v>0</v>
          </cell>
        </row>
        <row r="416">
          <cell r="A416" t="str">
            <v>ZK930.A059</v>
          </cell>
          <cell r="B416" t="str">
            <v>ZK930</v>
          </cell>
          <cell r="C416">
            <v>0</v>
          </cell>
          <cell r="D416">
            <v>0</v>
          </cell>
          <cell r="E416">
            <v>0</v>
          </cell>
          <cell r="F416">
            <v>0</v>
          </cell>
        </row>
        <row r="417">
          <cell r="A417" t="str">
            <v>ZK930.A060</v>
          </cell>
          <cell r="B417" t="str">
            <v>ZK930</v>
          </cell>
          <cell r="C417">
            <v>0</v>
          </cell>
          <cell r="D417">
            <v>0</v>
          </cell>
          <cell r="E417">
            <v>0</v>
          </cell>
          <cell r="F417">
            <v>0</v>
          </cell>
        </row>
        <row r="418">
          <cell r="A418" t="str">
            <v>ZK940.A210</v>
          </cell>
          <cell r="B418" t="str">
            <v>ZK940</v>
          </cell>
          <cell r="C418">
            <v>0</v>
          </cell>
          <cell r="D418">
            <v>0</v>
          </cell>
          <cell r="E418">
            <v>0</v>
          </cell>
          <cell r="F418">
            <v>0</v>
          </cell>
        </row>
        <row r="419">
          <cell r="A419" t="str">
            <v>ZK940.A211</v>
          </cell>
          <cell r="B419" t="str">
            <v>ZK940</v>
          </cell>
          <cell r="C419">
            <v>0</v>
          </cell>
          <cell r="D419">
            <v>0</v>
          </cell>
          <cell r="E419">
            <v>0</v>
          </cell>
          <cell r="F419">
            <v>0</v>
          </cell>
        </row>
        <row r="420">
          <cell r="A420" t="str">
            <v>ZK950.A240</v>
          </cell>
          <cell r="B420" t="str">
            <v>ZK950</v>
          </cell>
          <cell r="C420">
            <v>0</v>
          </cell>
          <cell r="D420">
            <v>0</v>
          </cell>
          <cell r="E420">
            <v>0</v>
          </cell>
          <cell r="F420">
            <v>0</v>
          </cell>
        </row>
        <row r="421">
          <cell r="A421" t="str">
            <v>ZK950.A241</v>
          </cell>
          <cell r="B421" t="str">
            <v>ZK950</v>
          </cell>
          <cell r="C421">
            <v>0</v>
          </cell>
          <cell r="D421">
            <v>0</v>
          </cell>
          <cell r="E421">
            <v>0</v>
          </cell>
          <cell r="F421">
            <v>0</v>
          </cell>
        </row>
        <row r="422">
          <cell r="A422" t="str">
            <v>ZK950.A242</v>
          </cell>
          <cell r="B422" t="str">
            <v>ZK950</v>
          </cell>
          <cell r="C422">
            <v>0</v>
          </cell>
          <cell r="D422">
            <v>0</v>
          </cell>
          <cell r="E422">
            <v>0</v>
          </cell>
          <cell r="F422">
            <v>0</v>
          </cell>
        </row>
        <row r="423">
          <cell r="A423" t="str">
            <v>ZK951.A240</v>
          </cell>
          <cell r="B423" t="str">
            <v>ZK951</v>
          </cell>
          <cell r="C423">
            <v>0</v>
          </cell>
          <cell r="D423">
            <v>0</v>
          </cell>
          <cell r="E423">
            <v>0</v>
          </cell>
          <cell r="F423">
            <v>0</v>
          </cell>
        </row>
        <row r="424">
          <cell r="A424" t="str">
            <v>ZK951.A241</v>
          </cell>
          <cell r="B424" t="str">
            <v>ZK951</v>
          </cell>
          <cell r="C424">
            <v>0</v>
          </cell>
          <cell r="D424">
            <v>0</v>
          </cell>
          <cell r="E424">
            <v>0</v>
          </cell>
          <cell r="F424">
            <v>0</v>
          </cell>
        </row>
        <row r="425">
          <cell r="A425" t="str">
            <v>ZK952.A240</v>
          </cell>
          <cell r="B425" t="str">
            <v>ZK952</v>
          </cell>
          <cell r="C425">
            <v>0</v>
          </cell>
          <cell r="D425">
            <v>0</v>
          </cell>
          <cell r="E425">
            <v>0</v>
          </cell>
          <cell r="F425">
            <v>0</v>
          </cell>
        </row>
        <row r="426">
          <cell r="A426" t="str">
            <v>ZK955.A042</v>
          </cell>
          <cell r="B426" t="str">
            <v>ZK955</v>
          </cell>
          <cell r="C426">
            <v>0</v>
          </cell>
          <cell r="D426">
            <v>0</v>
          </cell>
          <cell r="E426">
            <v>0</v>
          </cell>
          <cell r="F426">
            <v>0</v>
          </cell>
        </row>
        <row r="427">
          <cell r="A427" t="str">
            <v>ZK955.A210</v>
          </cell>
          <cell r="B427" t="str">
            <v>ZK955</v>
          </cell>
          <cell r="C427">
            <v>0</v>
          </cell>
          <cell r="D427">
            <v>0</v>
          </cell>
          <cell r="E427">
            <v>0</v>
          </cell>
          <cell r="F427">
            <v>0</v>
          </cell>
        </row>
        <row r="428">
          <cell r="A428" t="str">
            <v>ZK960.A100</v>
          </cell>
          <cell r="B428" t="str">
            <v>ZK960</v>
          </cell>
          <cell r="C428">
            <v>0</v>
          </cell>
          <cell r="D428">
            <v>0</v>
          </cell>
          <cell r="E428">
            <v>0</v>
          </cell>
          <cell r="F428">
            <v>0</v>
          </cell>
        </row>
        <row r="429">
          <cell r="A429" t="str">
            <v>ZK960.A210</v>
          </cell>
          <cell r="B429" t="str">
            <v>ZK960</v>
          </cell>
          <cell r="C429">
            <v>0</v>
          </cell>
          <cell r="D429">
            <v>0</v>
          </cell>
          <cell r="E429">
            <v>0</v>
          </cell>
          <cell r="F429">
            <v>0</v>
          </cell>
        </row>
        <row r="430">
          <cell r="A430" t="str">
            <v>ZK970.A210</v>
          </cell>
          <cell r="B430" t="str">
            <v>ZK970</v>
          </cell>
          <cell r="C430">
            <v>0</v>
          </cell>
          <cell r="D430">
            <v>0</v>
          </cell>
          <cell r="E430">
            <v>0</v>
          </cell>
          <cell r="F430">
            <v>0</v>
          </cell>
        </row>
        <row r="431">
          <cell r="A431" t="str">
            <v>ZK970.A211</v>
          </cell>
          <cell r="B431" t="str">
            <v>ZK970</v>
          </cell>
          <cell r="C431">
            <v>0</v>
          </cell>
          <cell r="D431">
            <v>0</v>
          </cell>
          <cell r="E431">
            <v>0</v>
          </cell>
          <cell r="F431">
            <v>0</v>
          </cell>
        </row>
        <row r="432">
          <cell r="A432" t="str">
            <v>ZK972.A203</v>
          </cell>
          <cell r="B432" t="str">
            <v>ZK972</v>
          </cell>
          <cell r="C432">
            <v>0</v>
          </cell>
          <cell r="D432">
            <v>0</v>
          </cell>
          <cell r="E432">
            <v>0</v>
          </cell>
          <cell r="F432">
            <v>0</v>
          </cell>
        </row>
        <row r="433">
          <cell r="A433" t="str">
            <v>ZK972.A204</v>
          </cell>
          <cell r="B433" t="str">
            <v>ZK972</v>
          </cell>
          <cell r="C433">
            <v>0</v>
          </cell>
          <cell r="D433">
            <v>0</v>
          </cell>
          <cell r="E433">
            <v>0</v>
          </cell>
          <cell r="F433">
            <v>0</v>
          </cell>
        </row>
        <row r="434">
          <cell r="A434" t="str">
            <v>ZK974.A212</v>
          </cell>
          <cell r="B434" t="str">
            <v>ZK974</v>
          </cell>
          <cell r="C434">
            <v>0</v>
          </cell>
          <cell r="D434">
            <v>0</v>
          </cell>
          <cell r="E434">
            <v>0</v>
          </cell>
          <cell r="F434">
            <v>0</v>
          </cell>
        </row>
        <row r="435">
          <cell r="A435" t="str">
            <v>ZK975.A220</v>
          </cell>
          <cell r="B435" t="str">
            <v>ZK975</v>
          </cell>
          <cell r="C435">
            <v>0</v>
          </cell>
          <cell r="D435">
            <v>0</v>
          </cell>
          <cell r="E435">
            <v>0</v>
          </cell>
          <cell r="F435">
            <v>0</v>
          </cell>
        </row>
        <row r="436">
          <cell r="A436" t="str">
            <v>ZK975.A221</v>
          </cell>
          <cell r="B436" t="str">
            <v>ZK975</v>
          </cell>
          <cell r="C436">
            <v>0</v>
          </cell>
          <cell r="D436">
            <v>0</v>
          </cell>
          <cell r="E436">
            <v>0</v>
          </cell>
          <cell r="F436">
            <v>0</v>
          </cell>
        </row>
        <row r="437">
          <cell r="A437" t="str">
            <v>ZK976.A210</v>
          </cell>
          <cell r="B437" t="str">
            <v>ZK976</v>
          </cell>
          <cell r="C437">
            <v>0</v>
          </cell>
          <cell r="D437">
            <v>0</v>
          </cell>
          <cell r="E437">
            <v>0</v>
          </cell>
          <cell r="F437">
            <v>0</v>
          </cell>
        </row>
        <row r="438">
          <cell r="A438" t="str">
            <v>ZK976.A211</v>
          </cell>
          <cell r="B438" t="str">
            <v>ZK976</v>
          </cell>
          <cell r="C438">
            <v>0</v>
          </cell>
          <cell r="D438">
            <v>0</v>
          </cell>
          <cell r="E438">
            <v>0</v>
          </cell>
          <cell r="F438">
            <v>0</v>
          </cell>
        </row>
        <row r="439">
          <cell r="A439" t="str">
            <v>ZK980.A210</v>
          </cell>
          <cell r="B439" t="str">
            <v>ZK980</v>
          </cell>
          <cell r="C439">
            <v>0</v>
          </cell>
          <cell r="D439">
            <v>0</v>
          </cell>
          <cell r="E439">
            <v>0</v>
          </cell>
          <cell r="F439">
            <v>0</v>
          </cell>
        </row>
        <row r="440">
          <cell r="A440" t="str">
            <v>ZK980.A211</v>
          </cell>
          <cell r="B440" t="str">
            <v>ZK980</v>
          </cell>
          <cell r="C440">
            <v>0</v>
          </cell>
          <cell r="D440">
            <v>0</v>
          </cell>
          <cell r="E440">
            <v>0</v>
          </cell>
          <cell r="F440">
            <v>0</v>
          </cell>
        </row>
        <row r="441">
          <cell r="A441" t="str">
            <v>ZK981.A213</v>
          </cell>
          <cell r="B441" t="str">
            <v>ZK981</v>
          </cell>
          <cell r="C441">
            <v>0</v>
          </cell>
          <cell r="D441">
            <v>0</v>
          </cell>
          <cell r="E441">
            <v>0</v>
          </cell>
          <cell r="F441">
            <v>0</v>
          </cell>
        </row>
        <row r="442">
          <cell r="A442" t="str">
            <v>ZK985.A210</v>
          </cell>
          <cell r="B442" t="str">
            <v>ZK985</v>
          </cell>
          <cell r="C442">
            <v>0</v>
          </cell>
          <cell r="D442">
            <v>0</v>
          </cell>
          <cell r="E442">
            <v>0</v>
          </cell>
          <cell r="F442">
            <v>0</v>
          </cell>
        </row>
        <row r="443">
          <cell r="A443" t="str">
            <v>ZK990.A240</v>
          </cell>
          <cell r="B443" t="str">
            <v>ZK990</v>
          </cell>
          <cell r="C443">
            <v>0</v>
          </cell>
          <cell r="D443">
            <v>0</v>
          </cell>
          <cell r="E443">
            <v>0</v>
          </cell>
          <cell r="F443">
            <v>0</v>
          </cell>
        </row>
        <row r="444">
          <cell r="A444" t="str">
            <v>ZK990.A241</v>
          </cell>
          <cell r="B444" t="str">
            <v>ZK990</v>
          </cell>
          <cell r="C444">
            <v>0</v>
          </cell>
          <cell r="D444">
            <v>0</v>
          </cell>
          <cell r="E444">
            <v>0</v>
          </cell>
          <cell r="F444">
            <v>0</v>
          </cell>
        </row>
        <row r="445">
          <cell r="A445" t="str">
            <v>ZK991.A240</v>
          </cell>
          <cell r="B445" t="str">
            <v>ZK991</v>
          </cell>
          <cell r="C445">
            <v>0</v>
          </cell>
          <cell r="D445">
            <v>0</v>
          </cell>
          <cell r="E445">
            <v>0</v>
          </cell>
          <cell r="F445">
            <v>0</v>
          </cell>
        </row>
        <row r="446">
          <cell r="A446" t="str">
            <v>ZK991.A241</v>
          </cell>
          <cell r="B446" t="str">
            <v>ZK991</v>
          </cell>
          <cell r="C446">
            <v>0</v>
          </cell>
          <cell r="D446">
            <v>0</v>
          </cell>
          <cell r="E446">
            <v>0</v>
          </cell>
          <cell r="F446">
            <v>0</v>
          </cell>
        </row>
        <row r="447">
          <cell r="A447" t="str">
            <v>ZK992.A240</v>
          </cell>
          <cell r="B447" t="str">
            <v>ZK992</v>
          </cell>
          <cell r="C447">
            <v>0</v>
          </cell>
          <cell r="D447">
            <v>0</v>
          </cell>
          <cell r="E447">
            <v>0</v>
          </cell>
          <cell r="F447">
            <v>0</v>
          </cell>
        </row>
        <row r="448">
          <cell r="A448" t="str">
            <v>ZK993.A050</v>
          </cell>
          <cell r="B448" t="str">
            <v>ZK993</v>
          </cell>
          <cell r="C448">
            <v>0</v>
          </cell>
          <cell r="D448">
            <v>0</v>
          </cell>
          <cell r="E448">
            <v>0</v>
          </cell>
          <cell r="F448">
            <v>0</v>
          </cell>
        </row>
        <row r="449">
          <cell r="A449" t="str">
            <v>ZK993.A060</v>
          </cell>
          <cell r="B449" t="str">
            <v>ZK993</v>
          </cell>
          <cell r="C449">
            <v>0</v>
          </cell>
          <cell r="D449">
            <v>0</v>
          </cell>
          <cell r="E449">
            <v>0</v>
          </cell>
          <cell r="F449">
            <v>0</v>
          </cell>
        </row>
        <row r="450">
          <cell r="A450" t="str">
            <v>ZK996.A100</v>
          </cell>
          <cell r="B450" t="str">
            <v>ZK996</v>
          </cell>
          <cell r="C450">
            <v>0</v>
          </cell>
          <cell r="D450">
            <v>0</v>
          </cell>
          <cell r="E450">
            <v>0</v>
          </cell>
          <cell r="F450">
            <v>0</v>
          </cell>
        </row>
        <row r="451">
          <cell r="A451" t="str">
            <v>ZK996.A210</v>
          </cell>
          <cell r="B451" t="str">
            <v>ZK996</v>
          </cell>
          <cell r="C451">
            <v>0</v>
          </cell>
          <cell r="D451">
            <v>0</v>
          </cell>
          <cell r="E451">
            <v>0</v>
          </cell>
          <cell r="F451">
            <v>0</v>
          </cell>
        </row>
        <row r="452">
          <cell r="A452">
            <v>0</v>
          </cell>
          <cell r="B452">
            <v>0</v>
          </cell>
          <cell r="C452">
            <v>0</v>
          </cell>
          <cell r="D452">
            <v>961292.45999999973</v>
          </cell>
          <cell r="E452">
            <v>2760750.4399999995</v>
          </cell>
          <cell r="F452">
            <v>1346682.07</v>
          </cell>
        </row>
        <row r="453">
          <cell r="A453">
            <v>0</v>
          </cell>
          <cell r="B453">
            <v>0</v>
          </cell>
          <cell r="C453">
            <v>0</v>
          </cell>
          <cell r="D453">
            <v>961292.45999999973</v>
          </cell>
          <cell r="E453">
            <v>2760750.44</v>
          </cell>
          <cell r="F453">
            <v>1346674.36</v>
          </cell>
        </row>
        <row r="454">
          <cell r="A454">
            <v>0</v>
          </cell>
          <cell r="B454">
            <v>0</v>
          </cell>
          <cell r="C454">
            <v>0</v>
          </cell>
          <cell r="D454">
            <v>0</v>
          </cell>
          <cell r="E454">
            <v>0</v>
          </cell>
          <cell r="F454">
            <v>-7.7099999999627471</v>
          </cell>
        </row>
        <row r="455">
          <cell r="A455" t="str">
            <v>INT ENC</v>
          </cell>
          <cell r="B455">
            <v>0</v>
          </cell>
          <cell r="C455">
            <v>0</v>
          </cell>
          <cell r="E455">
            <v>0</v>
          </cell>
          <cell r="F455">
            <v>7.7100000000000364</v>
          </cell>
        </row>
        <row r="456">
          <cell r="A456">
            <v>0</v>
          </cell>
          <cell r="B456">
            <v>0</v>
          </cell>
          <cell r="E456">
            <v>0</v>
          </cell>
          <cell r="F456">
            <v>3.7289282772690058E-11</v>
          </cell>
        </row>
        <row r="457">
          <cell r="C457">
            <v>0</v>
          </cell>
          <cell r="D457">
            <v>0</v>
          </cell>
        </row>
        <row r="458">
          <cell r="C458">
            <v>0</v>
          </cell>
          <cell r="D458">
            <v>0</v>
          </cell>
        </row>
        <row r="459">
          <cell r="C459">
            <v>0</v>
          </cell>
          <cell r="D459">
            <v>0</v>
          </cell>
        </row>
        <row r="460">
          <cell r="C460">
            <v>0</v>
          </cell>
          <cell r="D460">
            <v>0</v>
          </cell>
        </row>
        <row r="461">
          <cell r="C461">
            <v>0</v>
          </cell>
          <cell r="D461">
            <v>0</v>
          </cell>
        </row>
        <row r="462">
          <cell r="C462">
            <v>0</v>
          </cell>
          <cell r="D462">
            <v>0</v>
          </cell>
        </row>
        <row r="463">
          <cell r="C463">
            <v>0</v>
          </cell>
          <cell r="D463">
            <v>0</v>
          </cell>
        </row>
        <row r="464">
          <cell r="C464">
            <v>0</v>
          </cell>
          <cell r="D464">
            <v>0</v>
          </cell>
        </row>
        <row r="465">
          <cell r="C465">
            <v>0</v>
          </cell>
          <cell r="D465">
            <v>0</v>
          </cell>
        </row>
        <row r="466">
          <cell r="C466">
            <v>0</v>
          </cell>
          <cell r="D466">
            <v>0</v>
          </cell>
        </row>
        <row r="467">
          <cell r="C467">
            <v>0</v>
          </cell>
          <cell r="D467">
            <v>0</v>
          </cell>
        </row>
        <row r="468">
          <cell r="C468">
            <v>0</v>
          </cell>
          <cell r="D468">
            <v>0</v>
          </cell>
        </row>
        <row r="469">
          <cell r="C469">
            <v>0</v>
          </cell>
          <cell r="D469">
            <v>0</v>
          </cell>
        </row>
        <row r="470">
          <cell r="C470">
            <v>0</v>
          </cell>
          <cell r="D470">
            <v>0</v>
          </cell>
        </row>
        <row r="471">
          <cell r="C471">
            <v>0</v>
          </cell>
          <cell r="D471">
            <v>0</v>
          </cell>
        </row>
        <row r="472">
          <cell r="C472">
            <v>0</v>
          </cell>
          <cell r="D472">
            <v>0</v>
          </cell>
        </row>
        <row r="473">
          <cell r="C473">
            <v>0</v>
          </cell>
          <cell r="D473">
            <v>0</v>
          </cell>
        </row>
        <row r="474">
          <cell r="C474">
            <v>0</v>
          </cell>
          <cell r="D474">
            <v>0</v>
          </cell>
        </row>
        <row r="475">
          <cell r="C475">
            <v>0</v>
          </cell>
          <cell r="D475">
            <v>0</v>
          </cell>
        </row>
        <row r="476">
          <cell r="C476">
            <v>0</v>
          </cell>
          <cell r="D476">
            <v>0</v>
          </cell>
        </row>
        <row r="477">
          <cell r="C477">
            <v>0</v>
          </cell>
          <cell r="D477">
            <v>0</v>
          </cell>
        </row>
        <row r="478">
          <cell r="C478">
            <v>0</v>
          </cell>
          <cell r="D478">
            <v>0</v>
          </cell>
        </row>
        <row r="479">
          <cell r="C479">
            <v>0</v>
          </cell>
          <cell r="D479">
            <v>0</v>
          </cell>
        </row>
        <row r="480">
          <cell r="C480">
            <v>0</v>
          </cell>
          <cell r="D480">
            <v>0</v>
          </cell>
        </row>
        <row r="481">
          <cell r="C481">
            <v>0</v>
          </cell>
          <cell r="D481">
            <v>0</v>
          </cell>
        </row>
        <row r="482">
          <cell r="C482">
            <v>0</v>
          </cell>
          <cell r="D482">
            <v>0</v>
          </cell>
        </row>
        <row r="483">
          <cell r="C483">
            <v>0</v>
          </cell>
          <cell r="D483">
            <v>0</v>
          </cell>
        </row>
        <row r="484">
          <cell r="C484">
            <v>0</v>
          </cell>
          <cell r="D484">
            <v>0</v>
          </cell>
        </row>
        <row r="485">
          <cell r="C485">
            <v>0</v>
          </cell>
          <cell r="D485">
            <v>0</v>
          </cell>
        </row>
        <row r="486">
          <cell r="C486">
            <v>0</v>
          </cell>
          <cell r="D486">
            <v>0</v>
          </cell>
        </row>
        <row r="487">
          <cell r="C487">
            <v>0</v>
          </cell>
          <cell r="D487">
            <v>0</v>
          </cell>
        </row>
        <row r="488">
          <cell r="C488">
            <v>0</v>
          </cell>
          <cell r="D488">
            <v>0</v>
          </cell>
        </row>
        <row r="489">
          <cell r="C489">
            <v>0</v>
          </cell>
          <cell r="D489">
            <v>0</v>
          </cell>
        </row>
        <row r="490">
          <cell r="C490">
            <v>0</v>
          </cell>
          <cell r="D490">
            <v>0</v>
          </cell>
        </row>
        <row r="491">
          <cell r="C491">
            <v>0</v>
          </cell>
          <cell r="D491">
            <v>0</v>
          </cell>
        </row>
        <row r="492">
          <cell r="C492">
            <v>0</v>
          </cell>
          <cell r="D492">
            <v>0</v>
          </cell>
        </row>
        <row r="493">
          <cell r="C493">
            <v>0</v>
          </cell>
          <cell r="D493">
            <v>0</v>
          </cell>
        </row>
        <row r="494">
          <cell r="C494">
            <v>0</v>
          </cell>
          <cell r="D494">
            <v>0</v>
          </cell>
        </row>
        <row r="495">
          <cell r="C495">
            <v>0</v>
          </cell>
          <cell r="D495">
            <v>0</v>
          </cell>
        </row>
        <row r="496">
          <cell r="C496">
            <v>0</v>
          </cell>
          <cell r="D496">
            <v>0</v>
          </cell>
        </row>
        <row r="497">
          <cell r="C497">
            <v>0</v>
          </cell>
          <cell r="D497">
            <v>0</v>
          </cell>
        </row>
        <row r="498">
          <cell r="C498">
            <v>0</v>
          </cell>
          <cell r="D498">
            <v>0</v>
          </cell>
        </row>
        <row r="499">
          <cell r="C499">
            <v>0</v>
          </cell>
          <cell r="D499">
            <v>0</v>
          </cell>
        </row>
        <row r="500">
          <cell r="C500">
            <v>0</v>
          </cell>
          <cell r="D500">
            <v>0</v>
          </cell>
        </row>
        <row r="501">
          <cell r="C501">
            <v>0</v>
          </cell>
          <cell r="D501">
            <v>0</v>
          </cell>
        </row>
        <row r="502">
          <cell r="C502">
            <v>0</v>
          </cell>
          <cell r="D502">
            <v>0</v>
          </cell>
        </row>
        <row r="503">
          <cell r="C503">
            <v>0</v>
          </cell>
          <cell r="D503">
            <v>0</v>
          </cell>
        </row>
        <row r="504">
          <cell r="C504">
            <v>0</v>
          </cell>
          <cell r="D504">
            <v>0</v>
          </cell>
        </row>
        <row r="505">
          <cell r="C505">
            <v>0</v>
          </cell>
          <cell r="D505">
            <v>0</v>
          </cell>
        </row>
        <row r="506">
          <cell r="C506">
            <v>0</v>
          </cell>
          <cell r="D506">
            <v>0</v>
          </cell>
        </row>
        <row r="507">
          <cell r="C507">
            <v>0</v>
          </cell>
          <cell r="D507">
            <v>0</v>
          </cell>
        </row>
        <row r="508">
          <cell r="C508">
            <v>0</v>
          </cell>
          <cell r="D508">
            <v>0</v>
          </cell>
        </row>
        <row r="509">
          <cell r="C509">
            <v>0</v>
          </cell>
          <cell r="D509">
            <v>0</v>
          </cell>
        </row>
        <row r="510">
          <cell r="C510">
            <v>0</v>
          </cell>
          <cell r="D510">
            <v>0</v>
          </cell>
        </row>
        <row r="511">
          <cell r="C511">
            <v>0</v>
          </cell>
          <cell r="D511">
            <v>0</v>
          </cell>
        </row>
        <row r="512">
          <cell r="C512">
            <v>0</v>
          </cell>
          <cell r="D512">
            <v>0</v>
          </cell>
        </row>
        <row r="513">
          <cell r="C513">
            <v>0</v>
          </cell>
          <cell r="D513">
            <v>0</v>
          </cell>
        </row>
        <row r="514">
          <cell r="C514">
            <v>0</v>
          </cell>
          <cell r="D514">
            <v>0</v>
          </cell>
        </row>
        <row r="515">
          <cell r="C515">
            <v>0</v>
          </cell>
          <cell r="D515">
            <v>0</v>
          </cell>
        </row>
        <row r="516">
          <cell r="C516">
            <v>0</v>
          </cell>
          <cell r="D516">
            <v>0</v>
          </cell>
        </row>
        <row r="517">
          <cell r="C517">
            <v>0</v>
          </cell>
          <cell r="D517">
            <v>0</v>
          </cell>
        </row>
        <row r="518">
          <cell r="C518">
            <v>0</v>
          </cell>
          <cell r="D518">
            <v>0</v>
          </cell>
        </row>
        <row r="519">
          <cell r="C519">
            <v>0</v>
          </cell>
          <cell r="D519">
            <v>0</v>
          </cell>
        </row>
        <row r="520">
          <cell r="C520">
            <v>0</v>
          </cell>
          <cell r="D520">
            <v>0</v>
          </cell>
        </row>
        <row r="521">
          <cell r="C521">
            <v>0</v>
          </cell>
          <cell r="D521">
            <v>0</v>
          </cell>
        </row>
        <row r="522">
          <cell r="C522">
            <v>0</v>
          </cell>
          <cell r="D522">
            <v>0</v>
          </cell>
        </row>
        <row r="523">
          <cell r="C523">
            <v>0</v>
          </cell>
          <cell r="D523">
            <v>0</v>
          </cell>
        </row>
        <row r="524">
          <cell r="C524">
            <v>0</v>
          </cell>
          <cell r="D524">
            <v>0</v>
          </cell>
        </row>
        <row r="525">
          <cell r="C525">
            <v>0</v>
          </cell>
          <cell r="D525">
            <v>0</v>
          </cell>
        </row>
        <row r="526">
          <cell r="C526">
            <v>0</v>
          </cell>
          <cell r="D526">
            <v>0</v>
          </cell>
        </row>
        <row r="527">
          <cell r="C527">
            <v>0</v>
          </cell>
          <cell r="D527">
            <v>0</v>
          </cell>
        </row>
        <row r="528">
          <cell r="C528">
            <v>0</v>
          </cell>
          <cell r="D528">
            <v>0</v>
          </cell>
        </row>
        <row r="529">
          <cell r="C529">
            <v>0</v>
          </cell>
          <cell r="D529">
            <v>0</v>
          </cell>
        </row>
        <row r="530">
          <cell r="C530">
            <v>0</v>
          </cell>
          <cell r="D530">
            <v>0</v>
          </cell>
        </row>
        <row r="531">
          <cell r="C531">
            <v>0</v>
          </cell>
          <cell r="D531">
            <v>0</v>
          </cell>
        </row>
        <row r="532">
          <cell r="C532">
            <v>0</v>
          </cell>
          <cell r="D532">
            <v>0</v>
          </cell>
        </row>
        <row r="533">
          <cell r="C533">
            <v>0</v>
          </cell>
          <cell r="D533">
            <v>0</v>
          </cell>
        </row>
        <row r="534">
          <cell r="C534">
            <v>0</v>
          </cell>
          <cell r="D534">
            <v>0</v>
          </cell>
        </row>
        <row r="535">
          <cell r="C535">
            <v>0</v>
          </cell>
          <cell r="D535">
            <v>0</v>
          </cell>
        </row>
        <row r="536">
          <cell r="C536">
            <v>0</v>
          </cell>
          <cell r="D536">
            <v>0</v>
          </cell>
        </row>
        <row r="537">
          <cell r="C537">
            <v>0</v>
          </cell>
          <cell r="D537">
            <v>0</v>
          </cell>
        </row>
        <row r="538">
          <cell r="C538">
            <v>0</v>
          </cell>
          <cell r="D538">
            <v>0</v>
          </cell>
        </row>
        <row r="539">
          <cell r="C539">
            <v>0</v>
          </cell>
          <cell r="D539">
            <v>0</v>
          </cell>
        </row>
        <row r="540">
          <cell r="C540">
            <v>0</v>
          </cell>
          <cell r="D540">
            <v>0</v>
          </cell>
        </row>
        <row r="541">
          <cell r="C541">
            <v>0</v>
          </cell>
          <cell r="D541">
            <v>0</v>
          </cell>
        </row>
        <row r="542">
          <cell r="C542">
            <v>0</v>
          </cell>
          <cell r="D542">
            <v>0</v>
          </cell>
        </row>
        <row r="543">
          <cell r="C543">
            <v>0</v>
          </cell>
          <cell r="D543">
            <v>0</v>
          </cell>
        </row>
        <row r="544">
          <cell r="C544">
            <v>0</v>
          </cell>
          <cell r="D544">
            <v>0</v>
          </cell>
        </row>
        <row r="545">
          <cell r="C545">
            <v>0</v>
          </cell>
          <cell r="D545">
            <v>0</v>
          </cell>
        </row>
        <row r="546">
          <cell r="C546">
            <v>0</v>
          </cell>
          <cell r="D546">
            <v>0</v>
          </cell>
        </row>
        <row r="547">
          <cell r="C547">
            <v>0</v>
          </cell>
          <cell r="D547">
            <v>0</v>
          </cell>
        </row>
        <row r="548">
          <cell r="C548">
            <v>0</v>
          </cell>
          <cell r="D548">
            <v>0</v>
          </cell>
        </row>
        <row r="549">
          <cell r="C549">
            <v>0</v>
          </cell>
          <cell r="D549">
            <v>0</v>
          </cell>
        </row>
        <row r="550">
          <cell r="C550">
            <v>0</v>
          </cell>
          <cell r="D550">
            <v>0</v>
          </cell>
        </row>
        <row r="551">
          <cell r="C551">
            <v>0</v>
          </cell>
          <cell r="D551">
            <v>0</v>
          </cell>
        </row>
        <row r="552">
          <cell r="C552">
            <v>0</v>
          </cell>
          <cell r="D552">
            <v>0</v>
          </cell>
        </row>
        <row r="553">
          <cell r="C553">
            <v>0</v>
          </cell>
          <cell r="D553">
            <v>0</v>
          </cell>
        </row>
        <row r="554">
          <cell r="C554">
            <v>0</v>
          </cell>
          <cell r="D554">
            <v>0</v>
          </cell>
        </row>
        <row r="555">
          <cell r="C555">
            <v>0</v>
          </cell>
          <cell r="D555">
            <v>0</v>
          </cell>
        </row>
        <row r="556">
          <cell r="C556">
            <v>0</v>
          </cell>
          <cell r="D556">
            <v>0</v>
          </cell>
        </row>
        <row r="557">
          <cell r="C557">
            <v>0</v>
          </cell>
          <cell r="D557">
            <v>0</v>
          </cell>
        </row>
        <row r="558">
          <cell r="C558">
            <v>0</v>
          </cell>
          <cell r="D558">
            <v>0</v>
          </cell>
        </row>
        <row r="559">
          <cell r="C559">
            <v>0</v>
          </cell>
          <cell r="D559">
            <v>0</v>
          </cell>
        </row>
        <row r="560">
          <cell r="C560">
            <v>0</v>
          </cell>
          <cell r="D560">
            <v>0</v>
          </cell>
        </row>
        <row r="561">
          <cell r="C561">
            <v>0</v>
          </cell>
          <cell r="D561">
            <v>0</v>
          </cell>
        </row>
        <row r="562">
          <cell r="C562">
            <v>0</v>
          </cell>
          <cell r="D562">
            <v>0</v>
          </cell>
        </row>
        <row r="563">
          <cell r="C563">
            <v>0</v>
          </cell>
          <cell r="D563">
            <v>0</v>
          </cell>
        </row>
        <row r="564">
          <cell r="C564">
            <v>0</v>
          </cell>
          <cell r="D564">
            <v>0</v>
          </cell>
        </row>
        <row r="565">
          <cell r="C565">
            <v>0</v>
          </cell>
          <cell r="D565">
            <v>0</v>
          </cell>
        </row>
        <row r="566">
          <cell r="C566">
            <v>0</v>
          </cell>
          <cell r="D566">
            <v>0</v>
          </cell>
        </row>
        <row r="567">
          <cell r="C567">
            <v>0</v>
          </cell>
          <cell r="D567">
            <v>0</v>
          </cell>
        </row>
        <row r="568">
          <cell r="C568">
            <v>0</v>
          </cell>
          <cell r="D568">
            <v>0</v>
          </cell>
        </row>
        <row r="569">
          <cell r="C569">
            <v>0</v>
          </cell>
          <cell r="D569">
            <v>0</v>
          </cell>
        </row>
        <row r="570">
          <cell r="C570">
            <v>0</v>
          </cell>
          <cell r="D570">
            <v>0</v>
          </cell>
        </row>
        <row r="571">
          <cell r="C571">
            <v>0</v>
          </cell>
          <cell r="D571">
            <v>0</v>
          </cell>
        </row>
        <row r="572">
          <cell r="C572">
            <v>0</v>
          </cell>
          <cell r="D572">
            <v>0</v>
          </cell>
        </row>
        <row r="573">
          <cell r="C573">
            <v>0</v>
          </cell>
          <cell r="D573">
            <v>0</v>
          </cell>
        </row>
        <row r="574">
          <cell r="C574">
            <v>0</v>
          </cell>
          <cell r="D574">
            <v>0</v>
          </cell>
        </row>
        <row r="575">
          <cell r="C575">
            <v>0</v>
          </cell>
          <cell r="D575">
            <v>0</v>
          </cell>
        </row>
        <row r="576">
          <cell r="C576">
            <v>0</v>
          </cell>
          <cell r="D576">
            <v>0</v>
          </cell>
        </row>
        <row r="577">
          <cell r="C577">
            <v>0</v>
          </cell>
          <cell r="D577">
            <v>0</v>
          </cell>
        </row>
        <row r="578">
          <cell r="C578">
            <v>0</v>
          </cell>
          <cell r="D578">
            <v>0</v>
          </cell>
        </row>
        <row r="579">
          <cell r="C579">
            <v>0</v>
          </cell>
          <cell r="D579">
            <v>0</v>
          </cell>
        </row>
        <row r="580">
          <cell r="C580">
            <v>0</v>
          </cell>
          <cell r="D580">
            <v>0</v>
          </cell>
        </row>
        <row r="581">
          <cell r="C581">
            <v>0</v>
          </cell>
          <cell r="D581">
            <v>0</v>
          </cell>
        </row>
        <row r="582">
          <cell r="C582">
            <v>0</v>
          </cell>
          <cell r="D582">
            <v>0</v>
          </cell>
        </row>
        <row r="583">
          <cell r="C583">
            <v>0</v>
          </cell>
          <cell r="D583">
            <v>0</v>
          </cell>
        </row>
        <row r="584">
          <cell r="C584">
            <v>0</v>
          </cell>
          <cell r="D584">
            <v>0</v>
          </cell>
        </row>
        <row r="585">
          <cell r="C585">
            <v>0</v>
          </cell>
          <cell r="D585">
            <v>0</v>
          </cell>
        </row>
        <row r="586">
          <cell r="C586">
            <v>0</v>
          </cell>
          <cell r="D586">
            <v>0</v>
          </cell>
        </row>
        <row r="587">
          <cell r="C587">
            <v>0</v>
          </cell>
          <cell r="D587">
            <v>0</v>
          </cell>
        </row>
        <row r="588">
          <cell r="C588">
            <v>0</v>
          </cell>
          <cell r="D588">
            <v>0</v>
          </cell>
        </row>
        <row r="589">
          <cell r="C589">
            <v>0</v>
          </cell>
          <cell r="D589">
            <v>0</v>
          </cell>
        </row>
        <row r="590">
          <cell r="C590">
            <v>0</v>
          </cell>
          <cell r="D590">
            <v>0</v>
          </cell>
        </row>
        <row r="591">
          <cell r="C591">
            <v>0</v>
          </cell>
          <cell r="D591">
            <v>0</v>
          </cell>
        </row>
        <row r="592">
          <cell r="C592">
            <v>0</v>
          </cell>
          <cell r="D592">
            <v>0</v>
          </cell>
        </row>
        <row r="593">
          <cell r="C593">
            <v>0</v>
          </cell>
          <cell r="D593">
            <v>0</v>
          </cell>
        </row>
        <row r="594">
          <cell r="C594">
            <v>0</v>
          </cell>
          <cell r="D594">
            <v>0</v>
          </cell>
        </row>
        <row r="595">
          <cell r="C595">
            <v>0</v>
          </cell>
          <cell r="D595">
            <v>0</v>
          </cell>
        </row>
        <row r="596">
          <cell r="C596">
            <v>0</v>
          </cell>
          <cell r="D596">
            <v>0</v>
          </cell>
        </row>
        <row r="597">
          <cell r="C597">
            <v>0</v>
          </cell>
          <cell r="D597">
            <v>0</v>
          </cell>
        </row>
        <row r="598">
          <cell r="C598">
            <v>0</v>
          </cell>
          <cell r="D598">
            <v>0</v>
          </cell>
        </row>
        <row r="599">
          <cell r="C599">
            <v>0</v>
          </cell>
          <cell r="D599">
            <v>0</v>
          </cell>
        </row>
        <row r="600">
          <cell r="C600">
            <v>0</v>
          </cell>
          <cell r="D600">
            <v>0</v>
          </cell>
        </row>
        <row r="601">
          <cell r="C601">
            <v>0</v>
          </cell>
          <cell r="D601">
            <v>0</v>
          </cell>
        </row>
        <row r="602">
          <cell r="C602">
            <v>0</v>
          </cell>
          <cell r="D602">
            <v>0</v>
          </cell>
        </row>
        <row r="603">
          <cell r="C603">
            <v>0</v>
          </cell>
          <cell r="D603">
            <v>0</v>
          </cell>
        </row>
        <row r="604">
          <cell r="C604">
            <v>0</v>
          </cell>
          <cell r="D604">
            <v>0</v>
          </cell>
        </row>
        <row r="605">
          <cell r="C605">
            <v>0</v>
          </cell>
          <cell r="D605">
            <v>0</v>
          </cell>
        </row>
        <row r="606">
          <cell r="C606">
            <v>0</v>
          </cell>
          <cell r="D606">
            <v>0</v>
          </cell>
        </row>
        <row r="607">
          <cell r="C607">
            <v>0</v>
          </cell>
          <cell r="D607">
            <v>0</v>
          </cell>
        </row>
        <row r="608">
          <cell r="C608">
            <v>0</v>
          </cell>
          <cell r="D608">
            <v>0</v>
          </cell>
        </row>
        <row r="609">
          <cell r="C609">
            <v>0</v>
          </cell>
          <cell r="D609">
            <v>0</v>
          </cell>
        </row>
        <row r="610">
          <cell r="C610">
            <v>0</v>
          </cell>
          <cell r="D610">
            <v>0</v>
          </cell>
        </row>
        <row r="611">
          <cell r="C611">
            <v>0</v>
          </cell>
          <cell r="D611">
            <v>0</v>
          </cell>
        </row>
        <row r="612">
          <cell r="C612">
            <v>0</v>
          </cell>
          <cell r="D612">
            <v>0</v>
          </cell>
        </row>
        <row r="613">
          <cell r="C613">
            <v>0</v>
          </cell>
          <cell r="D613">
            <v>0</v>
          </cell>
        </row>
        <row r="614">
          <cell r="C614">
            <v>0</v>
          </cell>
          <cell r="D614">
            <v>0</v>
          </cell>
        </row>
        <row r="615">
          <cell r="C615">
            <v>0</v>
          </cell>
          <cell r="D615">
            <v>0</v>
          </cell>
        </row>
        <row r="616">
          <cell r="C616">
            <v>0</v>
          </cell>
          <cell r="D616">
            <v>0</v>
          </cell>
        </row>
        <row r="617">
          <cell r="C617">
            <v>0</v>
          </cell>
          <cell r="D617">
            <v>0</v>
          </cell>
        </row>
        <row r="618">
          <cell r="C618">
            <v>0</v>
          </cell>
          <cell r="D618">
            <v>0</v>
          </cell>
        </row>
        <row r="619">
          <cell r="C619">
            <v>0</v>
          </cell>
          <cell r="D619">
            <v>0</v>
          </cell>
        </row>
        <row r="620">
          <cell r="C620">
            <v>0</v>
          </cell>
          <cell r="D620">
            <v>0</v>
          </cell>
        </row>
        <row r="621">
          <cell r="C621">
            <v>0</v>
          </cell>
          <cell r="D621">
            <v>0</v>
          </cell>
        </row>
        <row r="622">
          <cell r="C622">
            <v>0</v>
          </cell>
          <cell r="D622">
            <v>0</v>
          </cell>
        </row>
        <row r="623">
          <cell r="C623">
            <v>0</v>
          </cell>
          <cell r="D623">
            <v>0</v>
          </cell>
        </row>
        <row r="624">
          <cell r="C624">
            <v>0</v>
          </cell>
          <cell r="D624">
            <v>0</v>
          </cell>
        </row>
        <row r="625">
          <cell r="C625">
            <v>0</v>
          </cell>
          <cell r="D625">
            <v>0</v>
          </cell>
        </row>
        <row r="626">
          <cell r="C626">
            <v>0</v>
          </cell>
          <cell r="D626">
            <v>0</v>
          </cell>
        </row>
        <row r="627">
          <cell r="C627">
            <v>0</v>
          </cell>
          <cell r="D627">
            <v>0</v>
          </cell>
        </row>
        <row r="628">
          <cell r="C628">
            <v>0</v>
          </cell>
          <cell r="D628">
            <v>0</v>
          </cell>
        </row>
        <row r="629">
          <cell r="C629">
            <v>0</v>
          </cell>
          <cell r="D629">
            <v>0</v>
          </cell>
        </row>
        <row r="630">
          <cell r="C630">
            <v>0</v>
          </cell>
          <cell r="D630">
            <v>0</v>
          </cell>
        </row>
        <row r="631">
          <cell r="C631">
            <v>0</v>
          </cell>
          <cell r="D631">
            <v>0</v>
          </cell>
        </row>
        <row r="632">
          <cell r="C632">
            <v>0</v>
          </cell>
          <cell r="D632">
            <v>0</v>
          </cell>
        </row>
        <row r="633">
          <cell r="C633">
            <v>0</v>
          </cell>
          <cell r="D633">
            <v>0</v>
          </cell>
        </row>
        <row r="634">
          <cell r="C634">
            <v>0</v>
          </cell>
          <cell r="D634">
            <v>0</v>
          </cell>
        </row>
        <row r="635">
          <cell r="C635">
            <v>0</v>
          </cell>
          <cell r="D635">
            <v>0</v>
          </cell>
        </row>
        <row r="636">
          <cell r="C636">
            <v>0</v>
          </cell>
          <cell r="D636">
            <v>0</v>
          </cell>
        </row>
        <row r="637">
          <cell r="C637">
            <v>0</v>
          </cell>
          <cell r="D637">
            <v>0</v>
          </cell>
        </row>
        <row r="638">
          <cell r="C638">
            <v>0</v>
          </cell>
          <cell r="D638">
            <v>0</v>
          </cell>
        </row>
        <row r="639">
          <cell r="C639">
            <v>0</v>
          </cell>
          <cell r="D639">
            <v>0</v>
          </cell>
        </row>
        <row r="640">
          <cell r="C640">
            <v>0</v>
          </cell>
          <cell r="D640">
            <v>0</v>
          </cell>
        </row>
        <row r="641">
          <cell r="C641">
            <v>0</v>
          </cell>
          <cell r="D641">
            <v>0</v>
          </cell>
        </row>
        <row r="642">
          <cell r="C642">
            <v>0</v>
          </cell>
          <cell r="D642">
            <v>0</v>
          </cell>
        </row>
        <row r="643">
          <cell r="C643">
            <v>0</v>
          </cell>
          <cell r="D643">
            <v>0</v>
          </cell>
        </row>
        <row r="644">
          <cell r="C644">
            <v>0</v>
          </cell>
          <cell r="D644">
            <v>0</v>
          </cell>
        </row>
        <row r="645">
          <cell r="C645">
            <v>0</v>
          </cell>
          <cell r="D645">
            <v>0</v>
          </cell>
        </row>
        <row r="646">
          <cell r="C646">
            <v>0</v>
          </cell>
          <cell r="D646">
            <v>0</v>
          </cell>
        </row>
        <row r="647">
          <cell r="C647">
            <v>0</v>
          </cell>
          <cell r="D647">
            <v>0</v>
          </cell>
        </row>
        <row r="648">
          <cell r="C648">
            <v>0</v>
          </cell>
          <cell r="D648">
            <v>0</v>
          </cell>
        </row>
        <row r="649">
          <cell r="C649">
            <v>0</v>
          </cell>
          <cell r="D649">
            <v>0</v>
          </cell>
        </row>
        <row r="650">
          <cell r="C650">
            <v>0</v>
          </cell>
          <cell r="D650">
            <v>0</v>
          </cell>
        </row>
        <row r="651">
          <cell r="C651">
            <v>0</v>
          </cell>
          <cell r="D651">
            <v>0</v>
          </cell>
        </row>
        <row r="652">
          <cell r="C652">
            <v>0</v>
          </cell>
          <cell r="D652">
            <v>0</v>
          </cell>
        </row>
        <row r="653">
          <cell r="C653">
            <v>0</v>
          </cell>
          <cell r="D653">
            <v>0</v>
          </cell>
        </row>
        <row r="654">
          <cell r="C654">
            <v>0</v>
          </cell>
          <cell r="D654">
            <v>0</v>
          </cell>
        </row>
        <row r="655">
          <cell r="C655">
            <v>0</v>
          </cell>
          <cell r="D655">
            <v>0</v>
          </cell>
        </row>
        <row r="656">
          <cell r="C656">
            <v>0</v>
          </cell>
          <cell r="D656">
            <v>0</v>
          </cell>
        </row>
        <row r="657">
          <cell r="C657">
            <v>0</v>
          </cell>
          <cell r="D657">
            <v>0</v>
          </cell>
        </row>
        <row r="658">
          <cell r="C658">
            <v>0</v>
          </cell>
          <cell r="D658">
            <v>0</v>
          </cell>
        </row>
        <row r="659">
          <cell r="C659">
            <v>0</v>
          </cell>
          <cell r="D659">
            <v>0</v>
          </cell>
        </row>
        <row r="660">
          <cell r="C660">
            <v>0</v>
          </cell>
          <cell r="D660">
            <v>0</v>
          </cell>
        </row>
        <row r="661">
          <cell r="C661">
            <v>0</v>
          </cell>
          <cell r="D661">
            <v>0</v>
          </cell>
        </row>
        <row r="662">
          <cell r="C662">
            <v>0</v>
          </cell>
          <cell r="D662">
            <v>0</v>
          </cell>
        </row>
        <row r="663">
          <cell r="C663">
            <v>0</v>
          </cell>
          <cell r="D663">
            <v>0</v>
          </cell>
        </row>
        <row r="664">
          <cell r="C664">
            <v>0</v>
          </cell>
          <cell r="D664">
            <v>0</v>
          </cell>
        </row>
        <row r="665">
          <cell r="C665">
            <v>0</v>
          </cell>
          <cell r="D665">
            <v>0</v>
          </cell>
        </row>
        <row r="666">
          <cell r="C666">
            <v>0</v>
          </cell>
          <cell r="D666">
            <v>0</v>
          </cell>
        </row>
        <row r="667">
          <cell r="C667">
            <v>0</v>
          </cell>
          <cell r="D667">
            <v>0</v>
          </cell>
        </row>
        <row r="668">
          <cell r="C668">
            <v>0</v>
          </cell>
          <cell r="D668">
            <v>0</v>
          </cell>
        </row>
        <row r="669">
          <cell r="C669">
            <v>0</v>
          </cell>
          <cell r="D669">
            <v>0</v>
          </cell>
        </row>
        <row r="670">
          <cell r="C670">
            <v>0</v>
          </cell>
          <cell r="D670">
            <v>0</v>
          </cell>
        </row>
        <row r="671">
          <cell r="C671">
            <v>0</v>
          </cell>
          <cell r="D671">
            <v>0</v>
          </cell>
        </row>
        <row r="672">
          <cell r="C672">
            <v>0</v>
          </cell>
          <cell r="D672">
            <v>0</v>
          </cell>
        </row>
        <row r="673">
          <cell r="C673">
            <v>0</v>
          </cell>
          <cell r="D673">
            <v>0</v>
          </cell>
        </row>
        <row r="674">
          <cell r="C674">
            <v>0</v>
          </cell>
          <cell r="D674">
            <v>0</v>
          </cell>
        </row>
        <row r="675">
          <cell r="C675">
            <v>0</v>
          </cell>
          <cell r="D675">
            <v>0</v>
          </cell>
        </row>
        <row r="676">
          <cell r="C676">
            <v>0</v>
          </cell>
          <cell r="D676">
            <v>0</v>
          </cell>
        </row>
        <row r="677">
          <cell r="C677">
            <v>0</v>
          </cell>
          <cell r="D677">
            <v>0</v>
          </cell>
        </row>
        <row r="678">
          <cell r="C678">
            <v>0</v>
          </cell>
          <cell r="D678">
            <v>0</v>
          </cell>
        </row>
        <row r="679">
          <cell r="C679">
            <v>0</v>
          </cell>
          <cell r="D679">
            <v>0</v>
          </cell>
        </row>
        <row r="680">
          <cell r="C680">
            <v>0</v>
          </cell>
          <cell r="D680">
            <v>0</v>
          </cell>
        </row>
        <row r="681">
          <cell r="C681">
            <v>0</v>
          </cell>
          <cell r="D681">
            <v>0</v>
          </cell>
        </row>
        <row r="682">
          <cell r="C682">
            <v>0</v>
          </cell>
          <cell r="D682">
            <v>0</v>
          </cell>
        </row>
        <row r="683">
          <cell r="C683">
            <v>0</v>
          </cell>
          <cell r="D683">
            <v>0</v>
          </cell>
        </row>
        <row r="684">
          <cell r="C684">
            <v>0</v>
          </cell>
          <cell r="D684">
            <v>0</v>
          </cell>
        </row>
        <row r="685">
          <cell r="C685">
            <v>0</v>
          </cell>
          <cell r="D685">
            <v>0</v>
          </cell>
        </row>
        <row r="686">
          <cell r="C686">
            <v>0</v>
          </cell>
          <cell r="D686">
            <v>0</v>
          </cell>
        </row>
        <row r="687">
          <cell r="C687">
            <v>0</v>
          </cell>
          <cell r="D687">
            <v>0</v>
          </cell>
        </row>
        <row r="688">
          <cell r="C688">
            <v>0</v>
          </cell>
          <cell r="D688">
            <v>0</v>
          </cell>
        </row>
        <row r="689">
          <cell r="C689">
            <v>0</v>
          </cell>
          <cell r="D689">
            <v>0</v>
          </cell>
        </row>
        <row r="690">
          <cell r="C690">
            <v>0</v>
          </cell>
          <cell r="D690">
            <v>0</v>
          </cell>
        </row>
        <row r="691">
          <cell r="C691">
            <v>0</v>
          </cell>
          <cell r="D691">
            <v>0</v>
          </cell>
        </row>
        <row r="692">
          <cell r="C692">
            <v>0</v>
          </cell>
          <cell r="D692">
            <v>0</v>
          </cell>
        </row>
        <row r="693">
          <cell r="C693">
            <v>0</v>
          </cell>
          <cell r="D693">
            <v>0</v>
          </cell>
        </row>
        <row r="694">
          <cell r="C694">
            <v>0</v>
          </cell>
          <cell r="D694">
            <v>0</v>
          </cell>
        </row>
        <row r="695">
          <cell r="C695">
            <v>0</v>
          </cell>
          <cell r="D695">
            <v>0</v>
          </cell>
        </row>
        <row r="696">
          <cell r="C696">
            <v>0</v>
          </cell>
          <cell r="D696">
            <v>0</v>
          </cell>
        </row>
        <row r="697">
          <cell r="C697">
            <v>0</v>
          </cell>
          <cell r="D697">
            <v>0</v>
          </cell>
        </row>
        <row r="698">
          <cell r="C698">
            <v>0</v>
          </cell>
          <cell r="D698">
            <v>0</v>
          </cell>
        </row>
        <row r="699">
          <cell r="C699">
            <v>0</v>
          </cell>
          <cell r="D699">
            <v>0</v>
          </cell>
        </row>
        <row r="700">
          <cell r="C700">
            <v>0</v>
          </cell>
          <cell r="D700">
            <v>0</v>
          </cell>
        </row>
        <row r="701">
          <cell r="C701">
            <v>0</v>
          </cell>
          <cell r="D701">
            <v>0</v>
          </cell>
        </row>
        <row r="702">
          <cell r="C702">
            <v>0</v>
          </cell>
          <cell r="D702">
            <v>0</v>
          </cell>
        </row>
        <row r="703">
          <cell r="C703">
            <v>0</v>
          </cell>
          <cell r="D703">
            <v>0</v>
          </cell>
        </row>
        <row r="704">
          <cell r="C704">
            <v>0</v>
          </cell>
          <cell r="D704">
            <v>0</v>
          </cell>
        </row>
        <row r="705">
          <cell r="C705">
            <v>0</v>
          </cell>
          <cell r="D705">
            <v>0</v>
          </cell>
        </row>
        <row r="706">
          <cell r="C706">
            <v>0</v>
          </cell>
          <cell r="D706">
            <v>0</v>
          </cell>
        </row>
        <row r="707">
          <cell r="C707">
            <v>0</v>
          </cell>
          <cell r="D707">
            <v>0</v>
          </cell>
        </row>
        <row r="708">
          <cell r="C708">
            <v>0</v>
          </cell>
          <cell r="D708">
            <v>0</v>
          </cell>
        </row>
        <row r="709">
          <cell r="C709">
            <v>0</v>
          </cell>
          <cell r="D709">
            <v>0</v>
          </cell>
        </row>
        <row r="710">
          <cell r="C710">
            <v>0</v>
          </cell>
          <cell r="D710">
            <v>0</v>
          </cell>
        </row>
        <row r="711">
          <cell r="C711">
            <v>0</v>
          </cell>
          <cell r="D711">
            <v>0</v>
          </cell>
        </row>
        <row r="712">
          <cell r="C712">
            <v>0</v>
          </cell>
          <cell r="D712">
            <v>0</v>
          </cell>
        </row>
        <row r="713">
          <cell r="C713">
            <v>0</v>
          </cell>
          <cell r="D713">
            <v>0</v>
          </cell>
        </row>
        <row r="714">
          <cell r="C714">
            <v>0</v>
          </cell>
          <cell r="D714">
            <v>0</v>
          </cell>
        </row>
        <row r="715">
          <cell r="C715">
            <v>0</v>
          </cell>
          <cell r="D715">
            <v>0</v>
          </cell>
        </row>
        <row r="716">
          <cell r="C716">
            <v>0</v>
          </cell>
          <cell r="D716">
            <v>0</v>
          </cell>
        </row>
        <row r="717">
          <cell r="C717">
            <v>0</v>
          </cell>
          <cell r="D717">
            <v>0</v>
          </cell>
        </row>
        <row r="718">
          <cell r="C718">
            <v>0</v>
          </cell>
          <cell r="D718">
            <v>0</v>
          </cell>
        </row>
        <row r="719">
          <cell r="C719">
            <v>0</v>
          </cell>
          <cell r="D719">
            <v>0</v>
          </cell>
        </row>
        <row r="720">
          <cell r="C720">
            <v>0</v>
          </cell>
          <cell r="D720">
            <v>0</v>
          </cell>
        </row>
        <row r="721">
          <cell r="C721">
            <v>0</v>
          </cell>
          <cell r="D721">
            <v>0</v>
          </cell>
        </row>
        <row r="722">
          <cell r="C722">
            <v>0</v>
          </cell>
          <cell r="D722">
            <v>0</v>
          </cell>
        </row>
        <row r="723">
          <cell r="C723">
            <v>0</v>
          </cell>
          <cell r="D723">
            <v>0</v>
          </cell>
        </row>
        <row r="724">
          <cell r="C724">
            <v>0</v>
          </cell>
          <cell r="D724">
            <v>0</v>
          </cell>
        </row>
        <row r="725">
          <cell r="C725">
            <v>0</v>
          </cell>
          <cell r="D725">
            <v>0</v>
          </cell>
        </row>
        <row r="726">
          <cell r="C726">
            <v>0</v>
          </cell>
          <cell r="D726">
            <v>0</v>
          </cell>
        </row>
        <row r="727">
          <cell r="C727">
            <v>0</v>
          </cell>
          <cell r="D727">
            <v>0</v>
          </cell>
        </row>
        <row r="728">
          <cell r="C728">
            <v>0</v>
          </cell>
          <cell r="D728">
            <v>0</v>
          </cell>
        </row>
        <row r="729">
          <cell r="C729">
            <v>0</v>
          </cell>
          <cell r="D729">
            <v>0</v>
          </cell>
        </row>
        <row r="730">
          <cell r="C730">
            <v>0</v>
          </cell>
          <cell r="D730">
            <v>0</v>
          </cell>
        </row>
        <row r="731">
          <cell r="C731">
            <v>0</v>
          </cell>
          <cell r="D731">
            <v>0</v>
          </cell>
        </row>
        <row r="732">
          <cell r="C732">
            <v>0</v>
          </cell>
          <cell r="D732">
            <v>0</v>
          </cell>
        </row>
        <row r="733">
          <cell r="C733">
            <v>0</v>
          </cell>
          <cell r="D733">
            <v>0</v>
          </cell>
        </row>
        <row r="734">
          <cell r="C734">
            <v>0</v>
          </cell>
          <cell r="D734">
            <v>0</v>
          </cell>
        </row>
        <row r="735">
          <cell r="C735">
            <v>0</v>
          </cell>
          <cell r="D735">
            <v>0</v>
          </cell>
        </row>
        <row r="736">
          <cell r="C736">
            <v>0</v>
          </cell>
          <cell r="D736">
            <v>0</v>
          </cell>
        </row>
        <row r="737">
          <cell r="C737">
            <v>0</v>
          </cell>
          <cell r="D737">
            <v>0</v>
          </cell>
        </row>
        <row r="738">
          <cell r="C738">
            <v>0</v>
          </cell>
          <cell r="D738">
            <v>0</v>
          </cell>
        </row>
        <row r="739">
          <cell r="C739">
            <v>0</v>
          </cell>
          <cell r="D739">
            <v>0</v>
          </cell>
        </row>
        <row r="740">
          <cell r="C740">
            <v>0</v>
          </cell>
          <cell r="D740">
            <v>0</v>
          </cell>
        </row>
        <row r="741">
          <cell r="C741">
            <v>0</v>
          </cell>
          <cell r="D741">
            <v>0</v>
          </cell>
        </row>
        <row r="742">
          <cell r="C742">
            <v>0</v>
          </cell>
          <cell r="D742">
            <v>0</v>
          </cell>
        </row>
        <row r="743">
          <cell r="C743">
            <v>0</v>
          </cell>
          <cell r="D743">
            <v>0</v>
          </cell>
        </row>
        <row r="744">
          <cell r="C744">
            <v>0</v>
          </cell>
          <cell r="D744">
            <v>0</v>
          </cell>
        </row>
        <row r="745">
          <cell r="C745">
            <v>0</v>
          </cell>
          <cell r="D745">
            <v>0</v>
          </cell>
        </row>
        <row r="746">
          <cell r="C746">
            <v>0</v>
          </cell>
          <cell r="D746">
            <v>0</v>
          </cell>
        </row>
        <row r="747">
          <cell r="C747">
            <v>0</v>
          </cell>
          <cell r="D747">
            <v>0</v>
          </cell>
        </row>
        <row r="748">
          <cell r="C748">
            <v>0</v>
          </cell>
          <cell r="D748">
            <v>0</v>
          </cell>
        </row>
        <row r="749">
          <cell r="C749">
            <v>0</v>
          </cell>
          <cell r="D749">
            <v>0</v>
          </cell>
        </row>
        <row r="750">
          <cell r="C750">
            <v>0</v>
          </cell>
          <cell r="D750">
            <v>0</v>
          </cell>
        </row>
        <row r="751">
          <cell r="C751">
            <v>0</v>
          </cell>
          <cell r="D751">
            <v>0</v>
          </cell>
        </row>
        <row r="752">
          <cell r="C752">
            <v>0</v>
          </cell>
          <cell r="D752">
            <v>0</v>
          </cell>
        </row>
        <row r="753">
          <cell r="C753">
            <v>0</v>
          </cell>
          <cell r="D753">
            <v>0</v>
          </cell>
        </row>
        <row r="754">
          <cell r="C754">
            <v>0</v>
          </cell>
          <cell r="D754">
            <v>0</v>
          </cell>
        </row>
        <row r="755">
          <cell r="C755">
            <v>0</v>
          </cell>
          <cell r="D755">
            <v>0</v>
          </cell>
        </row>
        <row r="756">
          <cell r="C756">
            <v>0</v>
          </cell>
          <cell r="D756">
            <v>0</v>
          </cell>
        </row>
        <row r="757">
          <cell r="C757">
            <v>0</v>
          </cell>
          <cell r="D757">
            <v>0</v>
          </cell>
        </row>
        <row r="758">
          <cell r="C758">
            <v>0</v>
          </cell>
          <cell r="D758">
            <v>0</v>
          </cell>
        </row>
        <row r="759">
          <cell r="C759">
            <v>0</v>
          </cell>
          <cell r="D759">
            <v>0</v>
          </cell>
        </row>
        <row r="760">
          <cell r="C760">
            <v>0</v>
          </cell>
          <cell r="D760">
            <v>0</v>
          </cell>
        </row>
        <row r="761">
          <cell r="C761">
            <v>0</v>
          </cell>
          <cell r="D761">
            <v>0</v>
          </cell>
        </row>
        <row r="762">
          <cell r="C762">
            <v>0</v>
          </cell>
          <cell r="D762">
            <v>0</v>
          </cell>
        </row>
        <row r="763">
          <cell r="C763">
            <v>0</v>
          </cell>
          <cell r="D763">
            <v>0</v>
          </cell>
        </row>
        <row r="764">
          <cell r="C764">
            <v>0</v>
          </cell>
          <cell r="D764">
            <v>0</v>
          </cell>
        </row>
        <row r="765">
          <cell r="C765">
            <v>0</v>
          </cell>
          <cell r="D765">
            <v>0</v>
          </cell>
        </row>
        <row r="766">
          <cell r="C766">
            <v>0</v>
          </cell>
          <cell r="D766">
            <v>0</v>
          </cell>
        </row>
        <row r="767">
          <cell r="C767">
            <v>0</v>
          </cell>
          <cell r="D767">
            <v>0</v>
          </cell>
        </row>
        <row r="768">
          <cell r="C768">
            <v>0</v>
          </cell>
          <cell r="D768">
            <v>0</v>
          </cell>
        </row>
        <row r="769">
          <cell r="C769">
            <v>0</v>
          </cell>
          <cell r="D769">
            <v>0</v>
          </cell>
        </row>
        <row r="770">
          <cell r="C770">
            <v>0</v>
          </cell>
          <cell r="D770">
            <v>0</v>
          </cell>
        </row>
        <row r="771">
          <cell r="C771">
            <v>0</v>
          </cell>
          <cell r="D771">
            <v>0</v>
          </cell>
        </row>
        <row r="772">
          <cell r="C772">
            <v>0</v>
          </cell>
          <cell r="D772">
            <v>0</v>
          </cell>
        </row>
        <row r="773">
          <cell r="C773">
            <v>0</v>
          </cell>
          <cell r="D773">
            <v>0</v>
          </cell>
        </row>
        <row r="774">
          <cell r="C774">
            <v>0</v>
          </cell>
          <cell r="D774">
            <v>0</v>
          </cell>
        </row>
        <row r="775">
          <cell r="C775">
            <v>0</v>
          </cell>
          <cell r="D775">
            <v>0</v>
          </cell>
        </row>
        <row r="776">
          <cell r="C776">
            <v>0</v>
          </cell>
          <cell r="D776">
            <v>0</v>
          </cell>
        </row>
        <row r="777">
          <cell r="C777">
            <v>0</v>
          </cell>
          <cell r="D777">
            <v>0</v>
          </cell>
        </row>
        <row r="778">
          <cell r="C778">
            <v>0</v>
          </cell>
          <cell r="D778">
            <v>0</v>
          </cell>
        </row>
        <row r="779">
          <cell r="C779">
            <v>0</v>
          </cell>
          <cell r="D779">
            <v>0</v>
          </cell>
        </row>
        <row r="780">
          <cell r="C780">
            <v>0</v>
          </cell>
          <cell r="D780">
            <v>0</v>
          </cell>
        </row>
        <row r="781">
          <cell r="C781">
            <v>0</v>
          </cell>
          <cell r="D781">
            <v>0</v>
          </cell>
        </row>
        <row r="782">
          <cell r="C782">
            <v>0</v>
          </cell>
          <cell r="D782">
            <v>0</v>
          </cell>
        </row>
        <row r="783">
          <cell r="C783">
            <v>0</v>
          </cell>
          <cell r="D783">
            <v>0</v>
          </cell>
        </row>
        <row r="784">
          <cell r="C784">
            <v>0</v>
          </cell>
          <cell r="D784">
            <v>0</v>
          </cell>
        </row>
        <row r="785">
          <cell r="C785">
            <v>0</v>
          </cell>
          <cell r="D785">
            <v>0</v>
          </cell>
        </row>
        <row r="786">
          <cell r="C786">
            <v>0</v>
          </cell>
          <cell r="D786">
            <v>0</v>
          </cell>
        </row>
        <row r="787">
          <cell r="C787">
            <v>0</v>
          </cell>
          <cell r="D787">
            <v>0</v>
          </cell>
        </row>
        <row r="788">
          <cell r="C788">
            <v>0</v>
          </cell>
          <cell r="D788">
            <v>0</v>
          </cell>
        </row>
        <row r="789">
          <cell r="C789">
            <v>0</v>
          </cell>
          <cell r="D789">
            <v>0</v>
          </cell>
        </row>
        <row r="790">
          <cell r="C790">
            <v>0</v>
          </cell>
          <cell r="D790">
            <v>0</v>
          </cell>
        </row>
        <row r="791">
          <cell r="C791">
            <v>0</v>
          </cell>
          <cell r="D791">
            <v>0</v>
          </cell>
        </row>
        <row r="792">
          <cell r="C792">
            <v>0</v>
          </cell>
          <cell r="D792">
            <v>0</v>
          </cell>
        </row>
        <row r="793">
          <cell r="C793">
            <v>0</v>
          </cell>
          <cell r="D793">
            <v>0</v>
          </cell>
        </row>
        <row r="794">
          <cell r="C794">
            <v>0</v>
          </cell>
          <cell r="D794">
            <v>0</v>
          </cell>
        </row>
        <row r="795">
          <cell r="C795">
            <v>0</v>
          </cell>
          <cell r="D795">
            <v>0</v>
          </cell>
        </row>
        <row r="796">
          <cell r="C796">
            <v>0</v>
          </cell>
          <cell r="D796">
            <v>0</v>
          </cell>
        </row>
        <row r="797">
          <cell r="C797">
            <v>0</v>
          </cell>
          <cell r="D797">
            <v>0</v>
          </cell>
        </row>
        <row r="798">
          <cell r="C798">
            <v>0</v>
          </cell>
          <cell r="D798">
            <v>0</v>
          </cell>
        </row>
        <row r="799">
          <cell r="C799">
            <v>0</v>
          </cell>
          <cell r="D799">
            <v>0</v>
          </cell>
        </row>
        <row r="800">
          <cell r="C800">
            <v>0</v>
          </cell>
          <cell r="D800">
            <v>0</v>
          </cell>
        </row>
        <row r="801">
          <cell r="C801">
            <v>0</v>
          </cell>
          <cell r="D801">
            <v>0</v>
          </cell>
        </row>
        <row r="802">
          <cell r="C802">
            <v>0</v>
          </cell>
          <cell r="D802">
            <v>0</v>
          </cell>
        </row>
        <row r="803">
          <cell r="C803">
            <v>0</v>
          </cell>
          <cell r="D803">
            <v>0</v>
          </cell>
        </row>
        <row r="804">
          <cell r="C804">
            <v>0</v>
          </cell>
          <cell r="D804">
            <v>0</v>
          </cell>
        </row>
        <row r="805">
          <cell r="C805">
            <v>0</v>
          </cell>
          <cell r="D805">
            <v>0</v>
          </cell>
        </row>
        <row r="806">
          <cell r="C806">
            <v>0</v>
          </cell>
          <cell r="D806">
            <v>0</v>
          </cell>
        </row>
        <row r="807">
          <cell r="C807">
            <v>0</v>
          </cell>
          <cell r="D807">
            <v>0</v>
          </cell>
        </row>
        <row r="808">
          <cell r="C808">
            <v>0</v>
          </cell>
          <cell r="D808">
            <v>0</v>
          </cell>
        </row>
        <row r="809">
          <cell r="C809">
            <v>0</v>
          </cell>
          <cell r="D809">
            <v>0</v>
          </cell>
        </row>
        <row r="810">
          <cell r="C810">
            <v>0</v>
          </cell>
          <cell r="D810">
            <v>0</v>
          </cell>
        </row>
        <row r="811">
          <cell r="C811">
            <v>0</v>
          </cell>
          <cell r="D811">
            <v>0</v>
          </cell>
        </row>
        <row r="812">
          <cell r="C812">
            <v>0</v>
          </cell>
          <cell r="D812">
            <v>0</v>
          </cell>
        </row>
        <row r="813">
          <cell r="C813">
            <v>0</v>
          </cell>
          <cell r="D813">
            <v>0</v>
          </cell>
        </row>
        <row r="814">
          <cell r="C814">
            <v>0</v>
          </cell>
          <cell r="D814">
            <v>0</v>
          </cell>
        </row>
        <row r="815">
          <cell r="C815">
            <v>0</v>
          </cell>
          <cell r="D815">
            <v>0</v>
          </cell>
        </row>
        <row r="816">
          <cell r="C816">
            <v>0</v>
          </cell>
          <cell r="D816">
            <v>0</v>
          </cell>
        </row>
        <row r="817">
          <cell r="C817">
            <v>0</v>
          </cell>
          <cell r="D817">
            <v>0</v>
          </cell>
        </row>
        <row r="818">
          <cell r="C818">
            <v>0</v>
          </cell>
          <cell r="D818">
            <v>0</v>
          </cell>
        </row>
        <row r="819">
          <cell r="C819">
            <v>0</v>
          </cell>
          <cell r="D819">
            <v>0</v>
          </cell>
        </row>
        <row r="820">
          <cell r="C820">
            <v>0</v>
          </cell>
          <cell r="D820">
            <v>0</v>
          </cell>
        </row>
        <row r="821">
          <cell r="C821">
            <v>0</v>
          </cell>
          <cell r="D821">
            <v>0</v>
          </cell>
        </row>
        <row r="822">
          <cell r="C822">
            <v>0</v>
          </cell>
          <cell r="D822">
            <v>0</v>
          </cell>
        </row>
        <row r="823">
          <cell r="C823">
            <v>0</v>
          </cell>
          <cell r="D823">
            <v>0</v>
          </cell>
        </row>
        <row r="824">
          <cell r="C824">
            <v>0</v>
          </cell>
          <cell r="D824">
            <v>0</v>
          </cell>
        </row>
        <row r="825">
          <cell r="C825">
            <v>0</v>
          </cell>
          <cell r="D825">
            <v>0</v>
          </cell>
        </row>
        <row r="826">
          <cell r="C826">
            <v>0</v>
          </cell>
          <cell r="D826">
            <v>0</v>
          </cell>
        </row>
        <row r="827">
          <cell r="C827">
            <v>0</v>
          </cell>
          <cell r="D827">
            <v>0</v>
          </cell>
        </row>
        <row r="828">
          <cell r="C828">
            <v>0</v>
          </cell>
          <cell r="D828">
            <v>0</v>
          </cell>
        </row>
        <row r="829">
          <cell r="C829">
            <v>0</v>
          </cell>
          <cell r="D829">
            <v>0</v>
          </cell>
        </row>
        <row r="830">
          <cell r="C830">
            <v>0</v>
          </cell>
          <cell r="D830">
            <v>0</v>
          </cell>
        </row>
        <row r="831">
          <cell r="C831">
            <v>0</v>
          </cell>
          <cell r="D831">
            <v>0</v>
          </cell>
        </row>
        <row r="832">
          <cell r="C832">
            <v>0</v>
          </cell>
          <cell r="D832">
            <v>0</v>
          </cell>
        </row>
        <row r="833">
          <cell r="C833">
            <v>0</v>
          </cell>
          <cell r="D833">
            <v>0</v>
          </cell>
        </row>
        <row r="834">
          <cell r="C834">
            <v>0</v>
          </cell>
          <cell r="D834">
            <v>0</v>
          </cell>
        </row>
        <row r="835">
          <cell r="C835">
            <v>0</v>
          </cell>
          <cell r="D835">
            <v>0</v>
          </cell>
        </row>
        <row r="836">
          <cell r="C836">
            <v>0</v>
          </cell>
          <cell r="D836">
            <v>0</v>
          </cell>
        </row>
        <row r="837">
          <cell r="C837">
            <v>0</v>
          </cell>
          <cell r="D837">
            <v>0</v>
          </cell>
        </row>
        <row r="838">
          <cell r="C838">
            <v>0</v>
          </cell>
          <cell r="D838">
            <v>0</v>
          </cell>
        </row>
        <row r="839">
          <cell r="C839">
            <v>0</v>
          </cell>
          <cell r="D839">
            <v>0</v>
          </cell>
        </row>
        <row r="840">
          <cell r="C840">
            <v>0</v>
          </cell>
          <cell r="D840">
            <v>0</v>
          </cell>
        </row>
        <row r="841">
          <cell r="C841">
            <v>0</v>
          </cell>
          <cell r="D841">
            <v>0</v>
          </cell>
        </row>
        <row r="842">
          <cell r="C842">
            <v>0</v>
          </cell>
          <cell r="D842">
            <v>0</v>
          </cell>
        </row>
        <row r="843">
          <cell r="C843">
            <v>0</v>
          </cell>
          <cell r="D843">
            <v>0</v>
          </cell>
        </row>
        <row r="844">
          <cell r="C844">
            <v>0</v>
          </cell>
          <cell r="D844">
            <v>0</v>
          </cell>
        </row>
        <row r="845">
          <cell r="C845">
            <v>0</v>
          </cell>
          <cell r="D845">
            <v>0</v>
          </cell>
        </row>
        <row r="846">
          <cell r="C846">
            <v>0</v>
          </cell>
          <cell r="D846">
            <v>0</v>
          </cell>
        </row>
        <row r="847">
          <cell r="C847">
            <v>0</v>
          </cell>
          <cell r="D847">
            <v>0</v>
          </cell>
        </row>
        <row r="848">
          <cell r="C848">
            <v>0</v>
          </cell>
          <cell r="D848">
            <v>0</v>
          </cell>
        </row>
        <row r="849">
          <cell r="C849">
            <v>0</v>
          </cell>
          <cell r="D849">
            <v>0</v>
          </cell>
        </row>
        <row r="850">
          <cell r="C850">
            <v>0</v>
          </cell>
          <cell r="D850">
            <v>0</v>
          </cell>
        </row>
        <row r="851">
          <cell r="C851">
            <v>0</v>
          </cell>
          <cell r="D851">
            <v>0</v>
          </cell>
        </row>
        <row r="852">
          <cell r="C852">
            <v>0</v>
          </cell>
          <cell r="D852">
            <v>0</v>
          </cell>
        </row>
        <row r="853">
          <cell r="C853">
            <v>0</v>
          </cell>
          <cell r="D853">
            <v>0</v>
          </cell>
        </row>
        <row r="854">
          <cell r="C854">
            <v>0</v>
          </cell>
          <cell r="D854">
            <v>0</v>
          </cell>
        </row>
        <row r="855">
          <cell r="C855">
            <v>0</v>
          </cell>
          <cell r="D855">
            <v>0</v>
          </cell>
        </row>
        <row r="856">
          <cell r="C856">
            <v>0</v>
          </cell>
          <cell r="D856">
            <v>0</v>
          </cell>
        </row>
        <row r="857">
          <cell r="C857">
            <v>0</v>
          </cell>
          <cell r="D857">
            <v>0</v>
          </cell>
        </row>
        <row r="858">
          <cell r="C858">
            <v>0</v>
          </cell>
          <cell r="D858">
            <v>0</v>
          </cell>
        </row>
        <row r="859">
          <cell r="C859">
            <v>0</v>
          </cell>
          <cell r="D859">
            <v>0</v>
          </cell>
        </row>
        <row r="860">
          <cell r="C860">
            <v>0</v>
          </cell>
          <cell r="D860">
            <v>0</v>
          </cell>
        </row>
        <row r="861">
          <cell r="C861">
            <v>0</v>
          </cell>
          <cell r="D861">
            <v>0</v>
          </cell>
        </row>
        <row r="862">
          <cell r="C862">
            <v>0</v>
          </cell>
          <cell r="D862">
            <v>0</v>
          </cell>
        </row>
        <row r="863">
          <cell r="C863">
            <v>0</v>
          </cell>
          <cell r="D863">
            <v>0</v>
          </cell>
        </row>
        <row r="864">
          <cell r="C864">
            <v>0</v>
          </cell>
          <cell r="D864">
            <v>0</v>
          </cell>
        </row>
        <row r="865">
          <cell r="C865">
            <v>0</v>
          </cell>
          <cell r="D865">
            <v>0</v>
          </cell>
        </row>
        <row r="866">
          <cell r="C866">
            <v>0</v>
          </cell>
          <cell r="D866">
            <v>0</v>
          </cell>
        </row>
        <row r="867">
          <cell r="C867">
            <v>0</v>
          </cell>
          <cell r="D867">
            <v>0</v>
          </cell>
        </row>
        <row r="868">
          <cell r="C868">
            <v>0</v>
          </cell>
          <cell r="D868">
            <v>0</v>
          </cell>
        </row>
        <row r="869">
          <cell r="C869">
            <v>0</v>
          </cell>
          <cell r="D869">
            <v>0</v>
          </cell>
        </row>
        <row r="870">
          <cell r="C870">
            <v>0</v>
          </cell>
          <cell r="D870">
            <v>0</v>
          </cell>
        </row>
        <row r="871">
          <cell r="C871">
            <v>0</v>
          </cell>
          <cell r="D871">
            <v>0</v>
          </cell>
        </row>
        <row r="872">
          <cell r="C872">
            <v>0</v>
          </cell>
          <cell r="D872">
            <v>0</v>
          </cell>
        </row>
        <row r="873">
          <cell r="C873">
            <v>0</v>
          </cell>
          <cell r="D873">
            <v>0</v>
          </cell>
        </row>
        <row r="874">
          <cell r="C874">
            <v>0</v>
          </cell>
          <cell r="D874">
            <v>0</v>
          </cell>
        </row>
        <row r="875">
          <cell r="C875">
            <v>0</v>
          </cell>
          <cell r="D875">
            <v>0</v>
          </cell>
        </row>
        <row r="876">
          <cell r="C876">
            <v>0</v>
          </cell>
          <cell r="D876">
            <v>0</v>
          </cell>
        </row>
        <row r="877">
          <cell r="C877">
            <v>0</v>
          </cell>
          <cell r="D877">
            <v>0</v>
          </cell>
        </row>
        <row r="878">
          <cell r="C878">
            <v>0</v>
          </cell>
          <cell r="D878">
            <v>0</v>
          </cell>
        </row>
        <row r="879">
          <cell r="C879">
            <v>0</v>
          </cell>
          <cell r="D879">
            <v>0</v>
          </cell>
        </row>
        <row r="880">
          <cell r="C880">
            <v>0</v>
          </cell>
          <cell r="D880">
            <v>0</v>
          </cell>
        </row>
        <row r="881">
          <cell r="C881">
            <v>0</v>
          </cell>
          <cell r="D881">
            <v>0</v>
          </cell>
        </row>
        <row r="882">
          <cell r="C882">
            <v>0</v>
          </cell>
          <cell r="D882">
            <v>0</v>
          </cell>
        </row>
        <row r="883">
          <cell r="C883">
            <v>0</v>
          </cell>
          <cell r="D883">
            <v>0</v>
          </cell>
        </row>
        <row r="884">
          <cell r="C884">
            <v>0</v>
          </cell>
          <cell r="D884">
            <v>0</v>
          </cell>
        </row>
        <row r="885">
          <cell r="C885">
            <v>0</v>
          </cell>
          <cell r="D885">
            <v>0</v>
          </cell>
        </row>
        <row r="886">
          <cell r="C886">
            <v>0</v>
          </cell>
          <cell r="D886">
            <v>0</v>
          </cell>
        </row>
        <row r="887">
          <cell r="C887">
            <v>0</v>
          </cell>
          <cell r="D887">
            <v>0</v>
          </cell>
        </row>
        <row r="888">
          <cell r="C888">
            <v>0</v>
          </cell>
          <cell r="D888">
            <v>0</v>
          </cell>
        </row>
        <row r="889">
          <cell r="C889">
            <v>0</v>
          </cell>
          <cell r="D889">
            <v>0</v>
          </cell>
        </row>
        <row r="890">
          <cell r="C890">
            <v>0</v>
          </cell>
          <cell r="D890">
            <v>0</v>
          </cell>
        </row>
        <row r="891">
          <cell r="C891">
            <v>0</v>
          </cell>
          <cell r="D891">
            <v>0</v>
          </cell>
        </row>
        <row r="892">
          <cell r="C892">
            <v>0</v>
          </cell>
          <cell r="D892">
            <v>0</v>
          </cell>
        </row>
        <row r="893">
          <cell r="C893">
            <v>0</v>
          </cell>
          <cell r="D893">
            <v>0</v>
          </cell>
        </row>
        <row r="894">
          <cell r="C894">
            <v>0</v>
          </cell>
          <cell r="D894">
            <v>0</v>
          </cell>
        </row>
        <row r="895">
          <cell r="C895">
            <v>0</v>
          </cell>
          <cell r="D895">
            <v>0</v>
          </cell>
        </row>
        <row r="896">
          <cell r="C896">
            <v>0</v>
          </cell>
          <cell r="D896">
            <v>0</v>
          </cell>
        </row>
        <row r="897">
          <cell r="C897">
            <v>0</v>
          </cell>
          <cell r="D897">
            <v>0</v>
          </cell>
        </row>
        <row r="898">
          <cell r="C898">
            <v>0</v>
          </cell>
          <cell r="D898">
            <v>0</v>
          </cell>
        </row>
        <row r="899">
          <cell r="C899">
            <v>0</v>
          </cell>
          <cell r="D899">
            <v>0</v>
          </cell>
        </row>
        <row r="900">
          <cell r="C900">
            <v>0</v>
          </cell>
          <cell r="D900">
            <v>0</v>
          </cell>
        </row>
        <row r="901">
          <cell r="C901">
            <v>0</v>
          </cell>
          <cell r="D901">
            <v>0</v>
          </cell>
        </row>
        <row r="902">
          <cell r="C902">
            <v>0</v>
          </cell>
          <cell r="D902">
            <v>0</v>
          </cell>
        </row>
        <row r="903">
          <cell r="C903">
            <v>0</v>
          </cell>
          <cell r="D903">
            <v>0</v>
          </cell>
        </row>
        <row r="904">
          <cell r="C904">
            <v>0</v>
          </cell>
          <cell r="D904">
            <v>0</v>
          </cell>
        </row>
        <row r="905">
          <cell r="C905">
            <v>0</v>
          </cell>
          <cell r="D905">
            <v>0</v>
          </cell>
        </row>
        <row r="906">
          <cell r="C906">
            <v>0</v>
          </cell>
          <cell r="D906">
            <v>0</v>
          </cell>
        </row>
        <row r="907">
          <cell r="C907">
            <v>0</v>
          </cell>
          <cell r="D907">
            <v>0</v>
          </cell>
        </row>
        <row r="908">
          <cell r="C908">
            <v>0</v>
          </cell>
          <cell r="D908">
            <v>0</v>
          </cell>
        </row>
        <row r="909">
          <cell r="C909">
            <v>0</v>
          </cell>
          <cell r="D909">
            <v>0</v>
          </cell>
        </row>
        <row r="910">
          <cell r="C910">
            <v>0</v>
          </cell>
          <cell r="D910">
            <v>0</v>
          </cell>
        </row>
        <row r="911">
          <cell r="C911">
            <v>0</v>
          </cell>
          <cell r="D911">
            <v>0</v>
          </cell>
        </row>
        <row r="912">
          <cell r="C912">
            <v>0</v>
          </cell>
          <cell r="D912">
            <v>0</v>
          </cell>
        </row>
        <row r="913">
          <cell r="C913">
            <v>0</v>
          </cell>
          <cell r="D913">
            <v>0</v>
          </cell>
        </row>
        <row r="914">
          <cell r="C914">
            <v>0</v>
          </cell>
          <cell r="D914">
            <v>0</v>
          </cell>
        </row>
        <row r="915">
          <cell r="C915">
            <v>0</v>
          </cell>
          <cell r="D915">
            <v>0</v>
          </cell>
        </row>
        <row r="916">
          <cell r="C916">
            <v>0</v>
          </cell>
          <cell r="D916">
            <v>0</v>
          </cell>
        </row>
        <row r="917">
          <cell r="C917">
            <v>0</v>
          </cell>
          <cell r="D917">
            <v>0</v>
          </cell>
        </row>
        <row r="918">
          <cell r="C918">
            <v>0</v>
          </cell>
          <cell r="D918">
            <v>0</v>
          </cell>
        </row>
        <row r="919">
          <cell r="C919">
            <v>0</v>
          </cell>
          <cell r="D919">
            <v>0</v>
          </cell>
        </row>
        <row r="920">
          <cell r="C920">
            <v>0</v>
          </cell>
          <cell r="D920">
            <v>0</v>
          </cell>
        </row>
        <row r="921">
          <cell r="C921">
            <v>0</v>
          </cell>
          <cell r="D921">
            <v>0</v>
          </cell>
        </row>
        <row r="922">
          <cell r="C922">
            <v>0</v>
          </cell>
          <cell r="D922">
            <v>0</v>
          </cell>
        </row>
        <row r="923">
          <cell r="C923">
            <v>0</v>
          </cell>
          <cell r="D923">
            <v>0</v>
          </cell>
        </row>
        <row r="924">
          <cell r="C924">
            <v>0</v>
          </cell>
          <cell r="D924">
            <v>0</v>
          </cell>
        </row>
        <row r="925">
          <cell r="C925">
            <v>0</v>
          </cell>
          <cell r="D925">
            <v>0</v>
          </cell>
        </row>
        <row r="926">
          <cell r="C926">
            <v>0</v>
          </cell>
          <cell r="D926">
            <v>0</v>
          </cell>
        </row>
        <row r="927">
          <cell r="C927">
            <v>0</v>
          </cell>
          <cell r="D927">
            <v>0</v>
          </cell>
        </row>
        <row r="928">
          <cell r="C928">
            <v>0</v>
          </cell>
          <cell r="D928">
            <v>0</v>
          </cell>
        </row>
        <row r="929">
          <cell r="C929">
            <v>0</v>
          </cell>
          <cell r="D929">
            <v>0</v>
          </cell>
        </row>
        <row r="930">
          <cell r="C930">
            <v>0</v>
          </cell>
          <cell r="D930">
            <v>0</v>
          </cell>
        </row>
        <row r="931">
          <cell r="C931">
            <v>0</v>
          </cell>
          <cell r="D931">
            <v>0</v>
          </cell>
        </row>
        <row r="932">
          <cell r="C932">
            <v>0</v>
          </cell>
          <cell r="D932">
            <v>0</v>
          </cell>
        </row>
        <row r="933">
          <cell r="C933">
            <v>0</v>
          </cell>
          <cell r="D933">
            <v>0</v>
          </cell>
        </row>
        <row r="934">
          <cell r="C934">
            <v>0</v>
          </cell>
          <cell r="D934">
            <v>0</v>
          </cell>
        </row>
        <row r="935">
          <cell r="C935">
            <v>0</v>
          </cell>
          <cell r="D935">
            <v>0</v>
          </cell>
        </row>
        <row r="936">
          <cell r="C936">
            <v>0</v>
          </cell>
          <cell r="D936">
            <v>0</v>
          </cell>
        </row>
        <row r="937">
          <cell r="C937">
            <v>0</v>
          </cell>
          <cell r="D937">
            <v>0</v>
          </cell>
        </row>
        <row r="938">
          <cell r="C938">
            <v>0</v>
          </cell>
          <cell r="D938">
            <v>0</v>
          </cell>
        </row>
        <row r="939">
          <cell r="C939">
            <v>0</v>
          </cell>
          <cell r="D939">
            <v>0</v>
          </cell>
        </row>
        <row r="940">
          <cell r="C940">
            <v>0</v>
          </cell>
          <cell r="D940">
            <v>0</v>
          </cell>
        </row>
        <row r="941">
          <cell r="C941">
            <v>0</v>
          </cell>
          <cell r="D941">
            <v>0</v>
          </cell>
        </row>
        <row r="942">
          <cell r="C942">
            <v>0</v>
          </cell>
          <cell r="D942">
            <v>0</v>
          </cell>
        </row>
        <row r="943">
          <cell r="C943">
            <v>0</v>
          </cell>
          <cell r="D943">
            <v>0</v>
          </cell>
        </row>
        <row r="944">
          <cell r="C944">
            <v>0</v>
          </cell>
          <cell r="D944">
            <v>0</v>
          </cell>
        </row>
        <row r="945">
          <cell r="C945">
            <v>0</v>
          </cell>
          <cell r="D945">
            <v>0</v>
          </cell>
        </row>
        <row r="946">
          <cell r="C946">
            <v>0</v>
          </cell>
          <cell r="D946">
            <v>0</v>
          </cell>
        </row>
        <row r="947">
          <cell r="C947">
            <v>0</v>
          </cell>
          <cell r="D947">
            <v>0</v>
          </cell>
        </row>
        <row r="948">
          <cell r="C948">
            <v>0</v>
          </cell>
          <cell r="D948">
            <v>0</v>
          </cell>
        </row>
        <row r="949">
          <cell r="C949">
            <v>0</v>
          </cell>
          <cell r="D949">
            <v>0</v>
          </cell>
        </row>
        <row r="950">
          <cell r="C950">
            <v>0</v>
          </cell>
          <cell r="D950">
            <v>0</v>
          </cell>
        </row>
        <row r="951">
          <cell r="C951">
            <v>0</v>
          </cell>
          <cell r="D951">
            <v>0</v>
          </cell>
        </row>
        <row r="952">
          <cell r="C952">
            <v>0</v>
          </cell>
          <cell r="D952">
            <v>0</v>
          </cell>
        </row>
        <row r="953">
          <cell r="C953">
            <v>0</v>
          </cell>
          <cell r="D953">
            <v>0</v>
          </cell>
        </row>
        <row r="954">
          <cell r="C954">
            <v>0</v>
          </cell>
          <cell r="D954">
            <v>0</v>
          </cell>
        </row>
        <row r="955">
          <cell r="C955">
            <v>0</v>
          </cell>
          <cell r="D955">
            <v>0</v>
          </cell>
        </row>
        <row r="956">
          <cell r="C956">
            <v>0</v>
          </cell>
          <cell r="D956">
            <v>0</v>
          </cell>
        </row>
        <row r="957">
          <cell r="C957">
            <v>0</v>
          </cell>
          <cell r="D957">
            <v>0</v>
          </cell>
        </row>
        <row r="958">
          <cell r="C958">
            <v>0</v>
          </cell>
          <cell r="D958">
            <v>0</v>
          </cell>
        </row>
        <row r="959">
          <cell r="C959">
            <v>0</v>
          </cell>
          <cell r="D959">
            <v>0</v>
          </cell>
        </row>
        <row r="960">
          <cell r="C960">
            <v>0</v>
          </cell>
          <cell r="D960">
            <v>0</v>
          </cell>
        </row>
        <row r="961">
          <cell r="C961">
            <v>0</v>
          </cell>
          <cell r="D961">
            <v>0</v>
          </cell>
        </row>
        <row r="962">
          <cell r="C962">
            <v>0</v>
          </cell>
          <cell r="D962">
            <v>0</v>
          </cell>
        </row>
        <row r="963">
          <cell r="C963">
            <v>0</v>
          </cell>
          <cell r="D963">
            <v>0</v>
          </cell>
        </row>
        <row r="964">
          <cell r="C964">
            <v>0</v>
          </cell>
          <cell r="D964">
            <v>0</v>
          </cell>
        </row>
        <row r="965">
          <cell r="C965">
            <v>0</v>
          </cell>
          <cell r="D965">
            <v>0</v>
          </cell>
        </row>
        <row r="966">
          <cell r="C966">
            <v>0</v>
          </cell>
          <cell r="D966">
            <v>0</v>
          </cell>
        </row>
        <row r="967">
          <cell r="C967">
            <v>0</v>
          </cell>
          <cell r="D967">
            <v>0</v>
          </cell>
        </row>
        <row r="968">
          <cell r="C968">
            <v>0</v>
          </cell>
          <cell r="D968">
            <v>0</v>
          </cell>
        </row>
        <row r="969">
          <cell r="C969">
            <v>0</v>
          </cell>
          <cell r="D969">
            <v>0</v>
          </cell>
        </row>
        <row r="970">
          <cell r="C970">
            <v>0</v>
          </cell>
          <cell r="D970">
            <v>0</v>
          </cell>
        </row>
        <row r="971">
          <cell r="C971">
            <v>0</v>
          </cell>
          <cell r="D971">
            <v>0</v>
          </cell>
        </row>
        <row r="972">
          <cell r="C972">
            <v>0</v>
          </cell>
          <cell r="D972">
            <v>0</v>
          </cell>
        </row>
        <row r="973">
          <cell r="C973">
            <v>0</v>
          </cell>
          <cell r="D973">
            <v>0</v>
          </cell>
        </row>
        <row r="974">
          <cell r="C974">
            <v>0</v>
          </cell>
          <cell r="D974">
            <v>0</v>
          </cell>
        </row>
        <row r="975">
          <cell r="C975">
            <v>0</v>
          </cell>
          <cell r="D975">
            <v>0</v>
          </cell>
        </row>
        <row r="976">
          <cell r="C976">
            <v>0</v>
          </cell>
          <cell r="D976">
            <v>0</v>
          </cell>
        </row>
        <row r="977">
          <cell r="C977">
            <v>0</v>
          </cell>
          <cell r="D977">
            <v>0</v>
          </cell>
        </row>
        <row r="978">
          <cell r="C978">
            <v>0</v>
          </cell>
          <cell r="D978">
            <v>0</v>
          </cell>
        </row>
        <row r="979">
          <cell r="C979">
            <v>0</v>
          </cell>
          <cell r="D979">
            <v>0</v>
          </cell>
        </row>
        <row r="980">
          <cell r="C980">
            <v>0</v>
          </cell>
          <cell r="D980">
            <v>0</v>
          </cell>
        </row>
        <row r="981">
          <cell r="C981">
            <v>0</v>
          </cell>
          <cell r="D981">
            <v>0</v>
          </cell>
        </row>
        <row r="982">
          <cell r="C982">
            <v>0</v>
          </cell>
          <cell r="D982">
            <v>0</v>
          </cell>
        </row>
        <row r="983">
          <cell r="C983">
            <v>0</v>
          </cell>
          <cell r="D983">
            <v>0</v>
          </cell>
        </row>
        <row r="984">
          <cell r="C984">
            <v>0</v>
          </cell>
          <cell r="D984">
            <v>0</v>
          </cell>
        </row>
        <row r="985">
          <cell r="C985">
            <v>0</v>
          </cell>
          <cell r="D985">
            <v>0</v>
          </cell>
        </row>
        <row r="986">
          <cell r="C986">
            <v>0</v>
          </cell>
          <cell r="D986">
            <v>0</v>
          </cell>
        </row>
        <row r="987">
          <cell r="C987">
            <v>0</v>
          </cell>
          <cell r="D987">
            <v>0</v>
          </cell>
        </row>
        <row r="988">
          <cell r="C988">
            <v>0</v>
          </cell>
          <cell r="D988">
            <v>0</v>
          </cell>
        </row>
        <row r="989">
          <cell r="C989">
            <v>0</v>
          </cell>
          <cell r="D989">
            <v>0</v>
          </cell>
        </row>
        <row r="990">
          <cell r="C990">
            <v>0</v>
          </cell>
          <cell r="D990">
            <v>0</v>
          </cell>
        </row>
        <row r="991">
          <cell r="C991">
            <v>0</v>
          </cell>
          <cell r="D991">
            <v>0</v>
          </cell>
        </row>
        <row r="992">
          <cell r="C992">
            <v>0</v>
          </cell>
          <cell r="D992">
            <v>0</v>
          </cell>
        </row>
        <row r="993">
          <cell r="C993">
            <v>0</v>
          </cell>
          <cell r="D993">
            <v>0</v>
          </cell>
        </row>
        <row r="994">
          <cell r="C994">
            <v>0</v>
          </cell>
          <cell r="D994">
            <v>0</v>
          </cell>
        </row>
        <row r="995">
          <cell r="C995">
            <v>0</v>
          </cell>
          <cell r="D995">
            <v>0</v>
          </cell>
        </row>
        <row r="996">
          <cell r="C996">
            <v>0</v>
          </cell>
          <cell r="D996">
            <v>0</v>
          </cell>
        </row>
        <row r="997">
          <cell r="C997">
            <v>0</v>
          </cell>
          <cell r="D997">
            <v>0</v>
          </cell>
        </row>
        <row r="998">
          <cell r="C998">
            <v>0</v>
          </cell>
          <cell r="D998">
            <v>0</v>
          </cell>
        </row>
        <row r="999">
          <cell r="C999">
            <v>0</v>
          </cell>
          <cell r="D999">
            <v>0</v>
          </cell>
        </row>
        <row r="1000">
          <cell r="C1000">
            <v>0</v>
          </cell>
          <cell r="D1000">
            <v>0</v>
          </cell>
        </row>
        <row r="1001">
          <cell r="C1001">
            <v>0</v>
          </cell>
          <cell r="D1001">
            <v>0</v>
          </cell>
        </row>
        <row r="1002">
          <cell r="C1002">
            <v>0</v>
          </cell>
          <cell r="D1002">
            <v>0</v>
          </cell>
        </row>
        <row r="1003">
          <cell r="C1003">
            <v>0</v>
          </cell>
          <cell r="D1003">
            <v>0</v>
          </cell>
        </row>
        <row r="1004">
          <cell r="C1004">
            <v>0</v>
          </cell>
          <cell r="D1004">
            <v>0</v>
          </cell>
        </row>
        <row r="1005">
          <cell r="C1005">
            <v>0</v>
          </cell>
          <cell r="D1005">
            <v>0</v>
          </cell>
        </row>
        <row r="1006">
          <cell r="C1006">
            <v>0</v>
          </cell>
          <cell r="D1006">
            <v>0</v>
          </cell>
        </row>
        <row r="1007">
          <cell r="C1007">
            <v>0</v>
          </cell>
          <cell r="D1007">
            <v>0</v>
          </cell>
        </row>
        <row r="1008">
          <cell r="C1008">
            <v>0</v>
          </cell>
          <cell r="D1008">
            <v>0</v>
          </cell>
        </row>
        <row r="1009">
          <cell r="C1009">
            <v>0</v>
          </cell>
          <cell r="D1009">
            <v>0</v>
          </cell>
        </row>
        <row r="1010">
          <cell r="C1010">
            <v>0</v>
          </cell>
          <cell r="D1010">
            <v>0</v>
          </cell>
        </row>
        <row r="1011">
          <cell r="C1011">
            <v>0</v>
          </cell>
          <cell r="D1011">
            <v>0</v>
          </cell>
        </row>
        <row r="1012">
          <cell r="C1012">
            <v>0</v>
          </cell>
          <cell r="D1012">
            <v>0</v>
          </cell>
        </row>
        <row r="1013">
          <cell r="C1013">
            <v>0</v>
          </cell>
          <cell r="D1013">
            <v>0</v>
          </cell>
        </row>
        <row r="1014">
          <cell r="C1014">
            <v>0</v>
          </cell>
          <cell r="D1014">
            <v>0</v>
          </cell>
        </row>
        <row r="1015">
          <cell r="C1015">
            <v>0</v>
          </cell>
          <cell r="D1015">
            <v>0</v>
          </cell>
        </row>
        <row r="1016">
          <cell r="C1016">
            <v>0</v>
          </cell>
          <cell r="D1016">
            <v>0</v>
          </cell>
        </row>
        <row r="1017">
          <cell r="C1017">
            <v>0</v>
          </cell>
          <cell r="D1017">
            <v>0</v>
          </cell>
        </row>
        <row r="1018">
          <cell r="C1018">
            <v>0</v>
          </cell>
          <cell r="D1018">
            <v>0</v>
          </cell>
        </row>
        <row r="1019">
          <cell r="C1019">
            <v>0</v>
          </cell>
          <cell r="D1019">
            <v>0</v>
          </cell>
        </row>
        <row r="1020">
          <cell r="C1020">
            <v>0</v>
          </cell>
          <cell r="D1020">
            <v>0</v>
          </cell>
        </row>
        <row r="1021">
          <cell r="C1021">
            <v>0</v>
          </cell>
          <cell r="D1021">
            <v>0</v>
          </cell>
        </row>
        <row r="1022">
          <cell r="C1022">
            <v>0</v>
          </cell>
        </row>
        <row r="1023">
          <cell r="C1023">
            <v>0</v>
          </cell>
        </row>
        <row r="1024">
          <cell r="C1024">
            <v>0</v>
          </cell>
        </row>
        <row r="1025">
          <cell r="C1025">
            <v>0</v>
          </cell>
        </row>
        <row r="1026">
          <cell r="C1026">
            <v>0</v>
          </cell>
        </row>
        <row r="1027">
          <cell r="C1027">
            <v>0</v>
          </cell>
        </row>
        <row r="1028">
          <cell r="C1028">
            <v>0</v>
          </cell>
        </row>
        <row r="1029">
          <cell r="C1029">
            <v>0</v>
          </cell>
        </row>
        <row r="1030">
          <cell r="C1030">
            <v>0</v>
          </cell>
        </row>
        <row r="1031">
          <cell r="C1031">
            <v>0</v>
          </cell>
        </row>
        <row r="1032">
          <cell r="C1032">
            <v>0</v>
          </cell>
        </row>
        <row r="1033">
          <cell r="C1033">
            <v>0</v>
          </cell>
        </row>
        <row r="1034">
          <cell r="C1034">
            <v>0</v>
          </cell>
        </row>
        <row r="1035">
          <cell r="C1035">
            <v>0</v>
          </cell>
        </row>
        <row r="1036">
          <cell r="C1036">
            <v>0</v>
          </cell>
        </row>
        <row r="1037">
          <cell r="C1037">
            <v>0</v>
          </cell>
        </row>
        <row r="1038">
          <cell r="C1038">
            <v>0</v>
          </cell>
        </row>
        <row r="1039">
          <cell r="C1039">
            <v>0</v>
          </cell>
        </row>
        <row r="1040">
          <cell r="C1040">
            <v>0</v>
          </cell>
        </row>
        <row r="1041">
          <cell r="C1041">
            <v>0</v>
          </cell>
        </row>
        <row r="1042">
          <cell r="C1042">
            <v>0</v>
          </cell>
        </row>
        <row r="1043">
          <cell r="C1043">
            <v>0</v>
          </cell>
        </row>
        <row r="1044">
          <cell r="C1044">
            <v>0</v>
          </cell>
        </row>
        <row r="1045">
          <cell r="C1045">
            <v>0</v>
          </cell>
        </row>
        <row r="1046">
          <cell r="C1046">
            <v>0</v>
          </cell>
        </row>
        <row r="1047">
          <cell r="C1047">
            <v>0</v>
          </cell>
        </row>
        <row r="1048">
          <cell r="C1048">
            <v>0</v>
          </cell>
        </row>
        <row r="1049">
          <cell r="C1049">
            <v>0</v>
          </cell>
        </row>
        <row r="1050">
          <cell r="C1050">
            <v>0</v>
          </cell>
        </row>
        <row r="1051">
          <cell r="C1051">
            <v>0</v>
          </cell>
        </row>
        <row r="1052">
          <cell r="C1052">
            <v>0</v>
          </cell>
        </row>
        <row r="1053">
          <cell r="C1053">
            <v>0</v>
          </cell>
        </row>
        <row r="1054">
          <cell r="C1054">
            <v>0</v>
          </cell>
        </row>
        <row r="1055">
          <cell r="C1055">
            <v>0</v>
          </cell>
        </row>
        <row r="1056">
          <cell r="C1056">
            <v>0</v>
          </cell>
        </row>
        <row r="1057">
          <cell r="C1057">
            <v>0</v>
          </cell>
        </row>
        <row r="1058">
          <cell r="C1058">
            <v>0</v>
          </cell>
        </row>
        <row r="1059">
          <cell r="C1059">
            <v>0</v>
          </cell>
        </row>
        <row r="1060">
          <cell r="C1060">
            <v>0</v>
          </cell>
        </row>
        <row r="1061">
          <cell r="C1061">
            <v>0</v>
          </cell>
        </row>
        <row r="1062">
          <cell r="C1062">
            <v>0</v>
          </cell>
          <cell r="D1062">
            <v>0</v>
          </cell>
        </row>
        <row r="1063">
          <cell r="C1063">
            <v>0</v>
          </cell>
          <cell r="D1063">
            <v>0</v>
          </cell>
        </row>
        <row r="1064">
          <cell r="C1064">
            <v>0</v>
          </cell>
          <cell r="D1064">
            <v>0</v>
          </cell>
        </row>
        <row r="1065">
          <cell r="C1065">
            <v>0</v>
          </cell>
          <cell r="D1065">
            <v>0</v>
          </cell>
        </row>
        <row r="1066">
          <cell r="C1066">
            <v>0</v>
          </cell>
          <cell r="D1066">
            <v>0</v>
          </cell>
        </row>
        <row r="1067">
          <cell r="C1067">
            <v>0</v>
          </cell>
          <cell r="D1067">
            <v>0</v>
          </cell>
        </row>
        <row r="1068">
          <cell r="C1068">
            <v>0</v>
          </cell>
          <cell r="D1068">
            <v>0</v>
          </cell>
        </row>
        <row r="1069">
          <cell r="C1069">
            <v>0</v>
          </cell>
          <cell r="D1069">
            <v>0</v>
          </cell>
        </row>
        <row r="1070">
          <cell r="C1070">
            <v>0</v>
          </cell>
          <cell r="D1070">
            <v>0</v>
          </cell>
        </row>
        <row r="1071">
          <cell r="C1071">
            <v>0</v>
          </cell>
          <cell r="D1071">
            <v>0</v>
          </cell>
        </row>
        <row r="1072">
          <cell r="C1072">
            <v>0</v>
          </cell>
          <cell r="D1072">
            <v>0</v>
          </cell>
        </row>
        <row r="1073">
          <cell r="C1073">
            <v>0</v>
          </cell>
          <cell r="D1073">
            <v>0</v>
          </cell>
        </row>
        <row r="1074">
          <cell r="C1074">
            <v>0</v>
          </cell>
          <cell r="D1074">
            <v>0</v>
          </cell>
        </row>
        <row r="1075">
          <cell r="C1075">
            <v>0</v>
          </cell>
          <cell r="D1075">
            <v>0</v>
          </cell>
        </row>
        <row r="1076">
          <cell r="C1076">
            <v>0</v>
          </cell>
          <cell r="D1076">
            <v>0</v>
          </cell>
        </row>
        <row r="1077">
          <cell r="C1077">
            <v>0</v>
          </cell>
          <cell r="D1077">
            <v>0</v>
          </cell>
        </row>
        <row r="1078">
          <cell r="C1078">
            <v>0</v>
          </cell>
          <cell r="D1078">
            <v>0</v>
          </cell>
        </row>
        <row r="1079">
          <cell r="C1079">
            <v>0</v>
          </cell>
          <cell r="D1079">
            <v>0</v>
          </cell>
        </row>
        <row r="1080">
          <cell r="C1080">
            <v>0</v>
          </cell>
          <cell r="D1080">
            <v>0</v>
          </cell>
        </row>
        <row r="1081">
          <cell r="C1081">
            <v>0</v>
          </cell>
          <cell r="D1081">
            <v>0</v>
          </cell>
        </row>
        <row r="1082">
          <cell r="C1082">
            <v>0</v>
          </cell>
          <cell r="D1082">
            <v>0</v>
          </cell>
        </row>
        <row r="1083">
          <cell r="C1083">
            <v>0</v>
          </cell>
          <cell r="D1083">
            <v>0</v>
          </cell>
        </row>
        <row r="1084">
          <cell r="C1084">
            <v>0</v>
          </cell>
          <cell r="D1084">
            <v>0</v>
          </cell>
        </row>
        <row r="1085">
          <cell r="C1085">
            <v>0</v>
          </cell>
          <cell r="D1085">
            <v>0</v>
          </cell>
        </row>
        <row r="1086">
          <cell r="C1086">
            <v>0</v>
          </cell>
          <cell r="D1086">
            <v>0</v>
          </cell>
        </row>
        <row r="1087">
          <cell r="C1087">
            <v>0</v>
          </cell>
          <cell r="D1087">
            <v>0</v>
          </cell>
        </row>
        <row r="1088">
          <cell r="C1088">
            <v>0</v>
          </cell>
          <cell r="D1088">
            <v>0</v>
          </cell>
        </row>
        <row r="1089">
          <cell r="C1089">
            <v>0</v>
          </cell>
          <cell r="D1089">
            <v>0</v>
          </cell>
        </row>
        <row r="1090">
          <cell r="C1090">
            <v>0</v>
          </cell>
          <cell r="D1090">
            <v>0</v>
          </cell>
        </row>
        <row r="1091">
          <cell r="C1091">
            <v>0</v>
          </cell>
          <cell r="D1091">
            <v>0</v>
          </cell>
        </row>
        <row r="1092">
          <cell r="C1092">
            <v>0</v>
          </cell>
          <cell r="D1092">
            <v>0</v>
          </cell>
        </row>
        <row r="1093">
          <cell r="C1093">
            <v>0</v>
          </cell>
          <cell r="D1093">
            <v>0</v>
          </cell>
        </row>
        <row r="1094">
          <cell r="C1094">
            <v>0</v>
          </cell>
          <cell r="D1094">
            <v>0</v>
          </cell>
        </row>
        <row r="1095">
          <cell r="C1095">
            <v>0</v>
          </cell>
          <cell r="D1095">
            <v>0</v>
          </cell>
        </row>
        <row r="1096">
          <cell r="C1096">
            <v>0</v>
          </cell>
          <cell r="D1096">
            <v>0</v>
          </cell>
        </row>
        <row r="1097">
          <cell r="C1097">
            <v>0</v>
          </cell>
          <cell r="D1097">
            <v>0</v>
          </cell>
        </row>
        <row r="1098">
          <cell r="C1098">
            <v>0</v>
          </cell>
          <cell r="D1098">
            <v>0</v>
          </cell>
        </row>
        <row r="1099">
          <cell r="C1099">
            <v>0</v>
          </cell>
          <cell r="D1099">
            <v>0</v>
          </cell>
        </row>
        <row r="1100">
          <cell r="C1100">
            <v>0</v>
          </cell>
          <cell r="D1100">
            <v>0</v>
          </cell>
        </row>
        <row r="1101">
          <cell r="C1101">
            <v>0</v>
          </cell>
          <cell r="D1101">
            <v>0</v>
          </cell>
        </row>
        <row r="1102">
          <cell r="C1102">
            <v>0</v>
          </cell>
          <cell r="D1102">
            <v>0</v>
          </cell>
        </row>
        <row r="1103">
          <cell r="C1103">
            <v>0</v>
          </cell>
          <cell r="D1103">
            <v>0</v>
          </cell>
        </row>
        <row r="1104">
          <cell r="C1104">
            <v>0</v>
          </cell>
          <cell r="D1104">
            <v>0</v>
          </cell>
        </row>
        <row r="1105">
          <cell r="C1105">
            <v>0</v>
          </cell>
          <cell r="D1105">
            <v>0</v>
          </cell>
        </row>
        <row r="1106">
          <cell r="C1106">
            <v>0</v>
          </cell>
          <cell r="D1106">
            <v>0</v>
          </cell>
        </row>
        <row r="1107">
          <cell r="C1107">
            <v>0</v>
          </cell>
          <cell r="D1107">
            <v>0</v>
          </cell>
        </row>
        <row r="1108">
          <cell r="C1108">
            <v>0</v>
          </cell>
          <cell r="D1108">
            <v>0</v>
          </cell>
        </row>
        <row r="1109">
          <cell r="C1109">
            <v>0</v>
          </cell>
          <cell r="D1109">
            <v>0</v>
          </cell>
        </row>
        <row r="1110">
          <cell r="C1110">
            <v>0</v>
          </cell>
          <cell r="D1110">
            <v>0</v>
          </cell>
        </row>
        <row r="1111">
          <cell r="C1111">
            <v>0</v>
          </cell>
          <cell r="D1111">
            <v>0</v>
          </cell>
        </row>
        <row r="1112">
          <cell r="C1112">
            <v>0</v>
          </cell>
          <cell r="D1112">
            <v>0</v>
          </cell>
        </row>
        <row r="1113">
          <cell r="C1113">
            <v>0</v>
          </cell>
          <cell r="D1113">
            <v>0</v>
          </cell>
        </row>
        <row r="1114">
          <cell r="C1114">
            <v>0</v>
          </cell>
          <cell r="D1114">
            <v>0</v>
          </cell>
        </row>
        <row r="1115">
          <cell r="C1115">
            <v>0</v>
          </cell>
          <cell r="D1115">
            <v>0</v>
          </cell>
        </row>
        <row r="1116">
          <cell r="C1116">
            <v>0</v>
          </cell>
          <cell r="D1116">
            <v>0</v>
          </cell>
        </row>
        <row r="1117">
          <cell r="C1117">
            <v>0</v>
          </cell>
          <cell r="D1117">
            <v>0</v>
          </cell>
        </row>
        <row r="1118">
          <cell r="C1118">
            <v>0</v>
          </cell>
          <cell r="D1118">
            <v>0</v>
          </cell>
        </row>
        <row r="1119">
          <cell r="C1119">
            <v>0</v>
          </cell>
          <cell r="D1119">
            <v>0</v>
          </cell>
        </row>
        <row r="1120">
          <cell r="C1120">
            <v>0</v>
          </cell>
          <cell r="D1120">
            <v>0</v>
          </cell>
        </row>
        <row r="1121">
          <cell r="C1121">
            <v>0</v>
          </cell>
          <cell r="D1121">
            <v>0</v>
          </cell>
        </row>
        <row r="1122">
          <cell r="C1122">
            <v>0</v>
          </cell>
          <cell r="D1122">
            <v>0</v>
          </cell>
        </row>
        <row r="1123">
          <cell r="C1123">
            <v>0</v>
          </cell>
          <cell r="D1123">
            <v>0</v>
          </cell>
        </row>
        <row r="1124">
          <cell r="C1124">
            <v>0</v>
          </cell>
          <cell r="D1124">
            <v>0</v>
          </cell>
        </row>
        <row r="1125">
          <cell r="C1125">
            <v>0</v>
          </cell>
          <cell r="D1125">
            <v>0</v>
          </cell>
        </row>
        <row r="1126">
          <cell r="C1126">
            <v>0</v>
          </cell>
          <cell r="D1126">
            <v>0</v>
          </cell>
        </row>
        <row r="1127">
          <cell r="C1127">
            <v>0</v>
          </cell>
          <cell r="D1127">
            <v>0</v>
          </cell>
        </row>
        <row r="1128">
          <cell r="C1128">
            <v>0</v>
          </cell>
          <cell r="D1128">
            <v>0</v>
          </cell>
        </row>
        <row r="1129">
          <cell r="C1129">
            <v>0</v>
          </cell>
          <cell r="D1129">
            <v>0</v>
          </cell>
        </row>
        <row r="1130">
          <cell r="C1130">
            <v>0</v>
          </cell>
          <cell r="D1130">
            <v>0</v>
          </cell>
        </row>
        <row r="1131">
          <cell r="C1131">
            <v>0</v>
          </cell>
          <cell r="D1131">
            <v>0</v>
          </cell>
        </row>
        <row r="1132">
          <cell r="C1132">
            <v>0</v>
          </cell>
          <cell r="D1132">
            <v>0</v>
          </cell>
        </row>
        <row r="1133">
          <cell r="C1133">
            <v>0</v>
          </cell>
          <cell r="D1133">
            <v>0</v>
          </cell>
        </row>
        <row r="1134">
          <cell r="C1134">
            <v>0</v>
          </cell>
          <cell r="D1134">
            <v>0</v>
          </cell>
        </row>
        <row r="1135">
          <cell r="C1135">
            <v>0</v>
          </cell>
          <cell r="D1135">
            <v>0</v>
          </cell>
        </row>
        <row r="1136">
          <cell r="C1136">
            <v>0</v>
          </cell>
          <cell r="D1136">
            <v>0</v>
          </cell>
        </row>
        <row r="1137">
          <cell r="C1137">
            <v>0</v>
          </cell>
          <cell r="D1137">
            <v>0</v>
          </cell>
        </row>
        <row r="1138">
          <cell r="C1138">
            <v>0</v>
          </cell>
          <cell r="D1138">
            <v>0</v>
          </cell>
        </row>
        <row r="1139">
          <cell r="C1139">
            <v>0</v>
          </cell>
          <cell r="D1139">
            <v>0</v>
          </cell>
        </row>
        <row r="1140">
          <cell r="C1140">
            <v>0</v>
          </cell>
          <cell r="D1140">
            <v>0</v>
          </cell>
        </row>
        <row r="1141">
          <cell r="C1141">
            <v>0</v>
          </cell>
          <cell r="D1141">
            <v>0</v>
          </cell>
        </row>
        <row r="1142">
          <cell r="C1142">
            <v>0</v>
          </cell>
          <cell r="D1142">
            <v>0</v>
          </cell>
        </row>
        <row r="1143">
          <cell r="C1143">
            <v>0</v>
          </cell>
          <cell r="D1143">
            <v>0</v>
          </cell>
        </row>
        <row r="1144">
          <cell r="C1144">
            <v>0</v>
          </cell>
          <cell r="D1144">
            <v>0</v>
          </cell>
        </row>
        <row r="1145">
          <cell r="C1145">
            <v>0</v>
          </cell>
          <cell r="D1145">
            <v>0</v>
          </cell>
        </row>
        <row r="1146">
          <cell r="C1146">
            <v>0</v>
          </cell>
          <cell r="D1146">
            <v>0</v>
          </cell>
        </row>
        <row r="1147">
          <cell r="C1147">
            <v>0</v>
          </cell>
          <cell r="D1147">
            <v>0</v>
          </cell>
        </row>
        <row r="1148">
          <cell r="C1148">
            <v>0</v>
          </cell>
          <cell r="D1148">
            <v>0</v>
          </cell>
        </row>
        <row r="1149">
          <cell r="C1149">
            <v>0</v>
          </cell>
          <cell r="D1149">
            <v>0</v>
          </cell>
        </row>
        <row r="1150">
          <cell r="C1150">
            <v>0</v>
          </cell>
          <cell r="D1150">
            <v>0</v>
          </cell>
        </row>
        <row r="1151">
          <cell r="C1151">
            <v>0</v>
          </cell>
          <cell r="D1151">
            <v>0</v>
          </cell>
        </row>
        <row r="1152">
          <cell r="C1152">
            <v>0</v>
          </cell>
          <cell r="D1152">
            <v>0</v>
          </cell>
        </row>
        <row r="1153">
          <cell r="C1153">
            <v>0</v>
          </cell>
          <cell r="D1153">
            <v>0</v>
          </cell>
        </row>
        <row r="1154">
          <cell r="C1154">
            <v>0</v>
          </cell>
          <cell r="D1154">
            <v>0</v>
          </cell>
        </row>
        <row r="1155">
          <cell r="C1155">
            <v>0</v>
          </cell>
          <cell r="D1155">
            <v>0</v>
          </cell>
        </row>
        <row r="1156">
          <cell r="C1156">
            <v>0</v>
          </cell>
          <cell r="D1156">
            <v>0</v>
          </cell>
        </row>
        <row r="1157">
          <cell r="C1157">
            <v>0</v>
          </cell>
          <cell r="D1157">
            <v>0</v>
          </cell>
        </row>
        <row r="1158">
          <cell r="C1158">
            <v>0</v>
          </cell>
          <cell r="D1158">
            <v>0</v>
          </cell>
        </row>
        <row r="1159">
          <cell r="C1159">
            <v>0</v>
          </cell>
          <cell r="D1159">
            <v>0</v>
          </cell>
        </row>
        <row r="1160">
          <cell r="C1160">
            <v>0</v>
          </cell>
          <cell r="D1160">
            <v>0</v>
          </cell>
        </row>
        <row r="1161">
          <cell r="C1161">
            <v>0</v>
          </cell>
          <cell r="D1161">
            <v>0</v>
          </cell>
        </row>
        <row r="1162">
          <cell r="C1162">
            <v>0</v>
          </cell>
          <cell r="D1162">
            <v>0</v>
          </cell>
        </row>
        <row r="1163">
          <cell r="C1163">
            <v>0</v>
          </cell>
          <cell r="D1163">
            <v>0</v>
          </cell>
        </row>
        <row r="1164">
          <cell r="C1164">
            <v>0</v>
          </cell>
          <cell r="D1164">
            <v>0</v>
          </cell>
        </row>
        <row r="1165">
          <cell r="C1165">
            <v>0</v>
          </cell>
          <cell r="D1165">
            <v>0</v>
          </cell>
        </row>
        <row r="1166">
          <cell r="C1166">
            <v>0</v>
          </cell>
          <cell r="D1166">
            <v>0</v>
          </cell>
        </row>
        <row r="1167">
          <cell r="C1167">
            <v>0</v>
          </cell>
          <cell r="D1167">
            <v>0</v>
          </cell>
        </row>
        <row r="1168">
          <cell r="C1168">
            <v>0</v>
          </cell>
          <cell r="D1168">
            <v>0</v>
          </cell>
        </row>
        <row r="1169">
          <cell r="C1169">
            <v>0</v>
          </cell>
          <cell r="D1169">
            <v>0</v>
          </cell>
        </row>
        <row r="1170">
          <cell r="C1170">
            <v>0</v>
          </cell>
          <cell r="D1170">
            <v>0</v>
          </cell>
        </row>
        <row r="1171">
          <cell r="C1171">
            <v>0</v>
          </cell>
          <cell r="D1171">
            <v>0</v>
          </cell>
        </row>
        <row r="1172">
          <cell r="C1172">
            <v>0</v>
          </cell>
          <cell r="D1172">
            <v>0</v>
          </cell>
        </row>
        <row r="1173">
          <cell r="C1173">
            <v>0</v>
          </cell>
          <cell r="D1173">
            <v>0</v>
          </cell>
        </row>
        <row r="1174">
          <cell r="C1174">
            <v>0</v>
          </cell>
          <cell r="D1174">
            <v>0</v>
          </cell>
        </row>
        <row r="1175">
          <cell r="C1175">
            <v>0</v>
          </cell>
          <cell r="D1175">
            <v>0</v>
          </cell>
        </row>
        <row r="1176">
          <cell r="C1176">
            <v>0</v>
          </cell>
          <cell r="D1176">
            <v>0</v>
          </cell>
        </row>
        <row r="1177">
          <cell r="C1177">
            <v>0</v>
          </cell>
          <cell r="D1177">
            <v>0</v>
          </cell>
        </row>
        <row r="1178">
          <cell r="C1178">
            <v>0</v>
          </cell>
          <cell r="D1178">
            <v>0</v>
          </cell>
        </row>
        <row r="1179">
          <cell r="C1179">
            <v>0</v>
          </cell>
          <cell r="D1179">
            <v>0</v>
          </cell>
        </row>
        <row r="1180">
          <cell r="C1180">
            <v>0</v>
          </cell>
          <cell r="D1180">
            <v>0</v>
          </cell>
        </row>
        <row r="1181">
          <cell r="C1181">
            <v>0</v>
          </cell>
          <cell r="D1181">
            <v>0</v>
          </cell>
        </row>
        <row r="1182">
          <cell r="C1182">
            <v>0</v>
          </cell>
          <cell r="D1182">
            <v>0</v>
          </cell>
        </row>
        <row r="1183">
          <cell r="C1183">
            <v>0</v>
          </cell>
          <cell r="D1183">
            <v>0</v>
          </cell>
        </row>
        <row r="1184">
          <cell r="C1184">
            <v>0</v>
          </cell>
          <cell r="D1184">
            <v>0</v>
          </cell>
        </row>
        <row r="1185">
          <cell r="C1185">
            <v>0</v>
          </cell>
          <cell r="D1185">
            <v>0</v>
          </cell>
        </row>
        <row r="1186">
          <cell r="C1186">
            <v>0</v>
          </cell>
          <cell r="D1186">
            <v>0</v>
          </cell>
        </row>
        <row r="1187">
          <cell r="C1187">
            <v>0</v>
          </cell>
          <cell r="D1187">
            <v>0</v>
          </cell>
        </row>
        <row r="1188">
          <cell r="C1188">
            <v>0</v>
          </cell>
          <cell r="D1188">
            <v>0</v>
          </cell>
        </row>
        <row r="1189">
          <cell r="C1189">
            <v>0</v>
          </cell>
          <cell r="D1189">
            <v>0</v>
          </cell>
        </row>
        <row r="1190">
          <cell r="C1190">
            <v>0</v>
          </cell>
          <cell r="D1190">
            <v>0</v>
          </cell>
        </row>
        <row r="1191">
          <cell r="C1191">
            <v>0</v>
          </cell>
          <cell r="D1191">
            <v>0</v>
          </cell>
        </row>
        <row r="1192">
          <cell r="C1192">
            <v>0</v>
          </cell>
          <cell r="D1192">
            <v>0</v>
          </cell>
        </row>
        <row r="1193">
          <cell r="C1193">
            <v>0</v>
          </cell>
          <cell r="D1193">
            <v>0</v>
          </cell>
        </row>
        <row r="1194">
          <cell r="C1194">
            <v>0</v>
          </cell>
          <cell r="D1194">
            <v>0</v>
          </cell>
        </row>
        <row r="1195">
          <cell r="C1195">
            <v>0</v>
          </cell>
          <cell r="D1195">
            <v>0</v>
          </cell>
        </row>
        <row r="1196">
          <cell r="C1196">
            <v>0</v>
          </cell>
          <cell r="D1196">
            <v>0</v>
          </cell>
        </row>
        <row r="1197">
          <cell r="C1197">
            <v>0</v>
          </cell>
          <cell r="D1197">
            <v>0</v>
          </cell>
        </row>
        <row r="1198">
          <cell r="C1198">
            <v>0</v>
          </cell>
          <cell r="D1198">
            <v>0</v>
          </cell>
        </row>
        <row r="1199">
          <cell r="C1199">
            <v>0</v>
          </cell>
          <cell r="D1199">
            <v>0</v>
          </cell>
        </row>
        <row r="1200">
          <cell r="C1200">
            <v>0</v>
          </cell>
          <cell r="D1200">
            <v>0</v>
          </cell>
        </row>
        <row r="1201">
          <cell r="C1201">
            <v>0</v>
          </cell>
          <cell r="D1201">
            <v>0</v>
          </cell>
        </row>
        <row r="1202">
          <cell r="C1202">
            <v>0</v>
          </cell>
          <cell r="D1202">
            <v>0</v>
          </cell>
        </row>
        <row r="1203">
          <cell r="C1203">
            <v>0</v>
          </cell>
          <cell r="D1203">
            <v>0</v>
          </cell>
        </row>
        <row r="1204">
          <cell r="C1204">
            <v>0</v>
          </cell>
          <cell r="D1204">
            <v>0</v>
          </cell>
        </row>
        <row r="1205">
          <cell r="C1205">
            <v>0</v>
          </cell>
          <cell r="D1205">
            <v>0</v>
          </cell>
        </row>
        <row r="1206">
          <cell r="C1206">
            <v>0</v>
          </cell>
          <cell r="D1206">
            <v>0</v>
          </cell>
        </row>
        <row r="1207">
          <cell r="C1207">
            <v>0</v>
          </cell>
          <cell r="D1207">
            <v>0</v>
          </cell>
        </row>
        <row r="1208">
          <cell r="C1208">
            <v>0</v>
          </cell>
          <cell r="D1208">
            <v>0</v>
          </cell>
        </row>
        <row r="1209">
          <cell r="C1209">
            <v>0</v>
          </cell>
          <cell r="D1209">
            <v>0</v>
          </cell>
        </row>
        <row r="1210">
          <cell r="C1210">
            <v>0</v>
          </cell>
          <cell r="D1210">
            <v>0</v>
          </cell>
        </row>
        <row r="1211">
          <cell r="C1211">
            <v>0</v>
          </cell>
          <cell r="D1211">
            <v>0</v>
          </cell>
        </row>
        <row r="1212">
          <cell r="C1212">
            <v>0</v>
          </cell>
          <cell r="D1212">
            <v>0</v>
          </cell>
        </row>
        <row r="1213">
          <cell r="C1213">
            <v>0</v>
          </cell>
          <cell r="D1213">
            <v>0</v>
          </cell>
        </row>
        <row r="1214">
          <cell r="C1214">
            <v>0</v>
          </cell>
          <cell r="D1214">
            <v>0</v>
          </cell>
        </row>
        <row r="1215">
          <cell r="C1215">
            <v>0</v>
          </cell>
          <cell r="D1215">
            <v>0</v>
          </cell>
        </row>
        <row r="1216">
          <cell r="C1216">
            <v>0</v>
          </cell>
          <cell r="D1216">
            <v>0</v>
          </cell>
        </row>
        <row r="1217">
          <cell r="C1217">
            <v>0</v>
          </cell>
          <cell r="D1217">
            <v>0</v>
          </cell>
        </row>
        <row r="1218">
          <cell r="C1218">
            <v>0</v>
          </cell>
          <cell r="D1218">
            <v>0</v>
          </cell>
        </row>
        <row r="1219">
          <cell r="C1219">
            <v>0</v>
          </cell>
          <cell r="D1219">
            <v>0</v>
          </cell>
        </row>
        <row r="1220">
          <cell r="C1220">
            <v>0</v>
          </cell>
          <cell r="D1220">
            <v>0</v>
          </cell>
        </row>
        <row r="1221">
          <cell r="C1221">
            <v>0</v>
          </cell>
          <cell r="D1221">
            <v>0</v>
          </cell>
        </row>
        <row r="1222">
          <cell r="C1222">
            <v>0</v>
          </cell>
          <cell r="D1222">
            <v>0</v>
          </cell>
        </row>
        <row r="1223">
          <cell r="C1223">
            <v>0</v>
          </cell>
          <cell r="D1223">
            <v>0</v>
          </cell>
        </row>
        <row r="1224">
          <cell r="C1224">
            <v>0</v>
          </cell>
          <cell r="D1224">
            <v>0</v>
          </cell>
        </row>
        <row r="1225">
          <cell r="C1225">
            <v>0</v>
          </cell>
          <cell r="D1225">
            <v>0</v>
          </cell>
        </row>
        <row r="1226">
          <cell r="C1226">
            <v>0</v>
          </cell>
          <cell r="D1226">
            <v>0</v>
          </cell>
        </row>
        <row r="1227">
          <cell r="C1227">
            <v>0</v>
          </cell>
          <cell r="D1227">
            <v>0</v>
          </cell>
        </row>
        <row r="1228">
          <cell r="C1228">
            <v>0</v>
          </cell>
          <cell r="D1228">
            <v>0</v>
          </cell>
        </row>
        <row r="1229">
          <cell r="C1229">
            <v>0</v>
          </cell>
          <cell r="D1229">
            <v>0</v>
          </cell>
        </row>
        <row r="1230">
          <cell r="C1230">
            <v>0</v>
          </cell>
          <cell r="D1230">
            <v>0</v>
          </cell>
        </row>
        <row r="1231">
          <cell r="C1231">
            <v>0</v>
          </cell>
          <cell r="D1231">
            <v>0</v>
          </cell>
        </row>
        <row r="1232">
          <cell r="C1232">
            <v>0</v>
          </cell>
          <cell r="D1232">
            <v>0</v>
          </cell>
        </row>
        <row r="1233">
          <cell r="C1233">
            <v>0</v>
          </cell>
          <cell r="D1233">
            <v>0</v>
          </cell>
        </row>
        <row r="1234">
          <cell r="C1234">
            <v>0</v>
          </cell>
          <cell r="D1234">
            <v>0</v>
          </cell>
        </row>
        <row r="1235">
          <cell r="C1235">
            <v>0</v>
          </cell>
          <cell r="D1235">
            <v>0</v>
          </cell>
        </row>
        <row r="1236">
          <cell r="C1236">
            <v>0</v>
          </cell>
          <cell r="D1236">
            <v>0</v>
          </cell>
        </row>
        <row r="1237">
          <cell r="C1237">
            <v>0</v>
          </cell>
          <cell r="D1237">
            <v>0</v>
          </cell>
        </row>
        <row r="1238">
          <cell r="C1238">
            <v>0</v>
          </cell>
          <cell r="D1238">
            <v>0</v>
          </cell>
        </row>
        <row r="1239">
          <cell r="C1239">
            <v>0</v>
          </cell>
          <cell r="D1239">
            <v>0</v>
          </cell>
        </row>
        <row r="1240">
          <cell r="C1240">
            <v>0</v>
          </cell>
          <cell r="D1240">
            <v>0</v>
          </cell>
        </row>
        <row r="1241">
          <cell r="C1241">
            <v>0</v>
          </cell>
          <cell r="D1241">
            <v>0</v>
          </cell>
        </row>
        <row r="1242">
          <cell r="C1242">
            <v>0</v>
          </cell>
          <cell r="D1242">
            <v>0</v>
          </cell>
        </row>
        <row r="1243">
          <cell r="C1243">
            <v>0</v>
          </cell>
          <cell r="D1243">
            <v>0</v>
          </cell>
        </row>
        <row r="1244">
          <cell r="C1244">
            <v>0</v>
          </cell>
          <cell r="D1244">
            <v>0</v>
          </cell>
        </row>
        <row r="1245">
          <cell r="C1245">
            <v>0</v>
          </cell>
          <cell r="D1245">
            <v>0</v>
          </cell>
        </row>
        <row r="1246">
          <cell r="C1246">
            <v>0</v>
          </cell>
          <cell r="D1246">
            <v>0</v>
          </cell>
        </row>
        <row r="1247">
          <cell r="C1247">
            <v>0</v>
          </cell>
          <cell r="D1247">
            <v>0</v>
          </cell>
        </row>
        <row r="1248">
          <cell r="C1248">
            <v>0</v>
          </cell>
          <cell r="D1248">
            <v>0</v>
          </cell>
        </row>
        <row r="1249">
          <cell r="C1249">
            <v>0</v>
          </cell>
          <cell r="D1249">
            <v>0</v>
          </cell>
        </row>
        <row r="1250">
          <cell r="C1250">
            <v>0</v>
          </cell>
          <cell r="D1250">
            <v>0</v>
          </cell>
        </row>
        <row r="1251">
          <cell r="C1251">
            <v>0</v>
          </cell>
          <cell r="D1251">
            <v>0</v>
          </cell>
        </row>
        <row r="1252">
          <cell r="C1252">
            <v>0</v>
          </cell>
          <cell r="D1252">
            <v>0</v>
          </cell>
        </row>
        <row r="1253">
          <cell r="C1253">
            <v>0</v>
          </cell>
          <cell r="D1253">
            <v>0</v>
          </cell>
        </row>
        <row r="1254">
          <cell r="C1254">
            <v>0</v>
          </cell>
          <cell r="D1254">
            <v>0</v>
          </cell>
        </row>
        <row r="1255">
          <cell r="C1255">
            <v>0</v>
          </cell>
          <cell r="D1255">
            <v>0</v>
          </cell>
        </row>
        <row r="1256">
          <cell r="C1256">
            <v>0</v>
          </cell>
          <cell r="D1256">
            <v>0</v>
          </cell>
        </row>
        <row r="1257">
          <cell r="C1257">
            <v>0</v>
          </cell>
          <cell r="D1257">
            <v>0</v>
          </cell>
        </row>
        <row r="1258">
          <cell r="C1258">
            <v>0</v>
          </cell>
          <cell r="D1258">
            <v>0</v>
          </cell>
        </row>
        <row r="1259">
          <cell r="C1259">
            <v>0</v>
          </cell>
          <cell r="D1259">
            <v>0</v>
          </cell>
        </row>
        <row r="1260">
          <cell r="C1260">
            <v>0</v>
          </cell>
          <cell r="D1260">
            <v>0</v>
          </cell>
        </row>
        <row r="1261">
          <cell r="C1261">
            <v>0</v>
          </cell>
          <cell r="D1261">
            <v>0</v>
          </cell>
        </row>
        <row r="1262">
          <cell r="C1262">
            <v>0</v>
          </cell>
          <cell r="D1262">
            <v>0</v>
          </cell>
        </row>
        <row r="1263">
          <cell r="C1263">
            <v>0</v>
          </cell>
          <cell r="D1263">
            <v>0</v>
          </cell>
        </row>
        <row r="1264">
          <cell r="C1264">
            <v>0</v>
          </cell>
          <cell r="D1264">
            <v>0</v>
          </cell>
        </row>
        <row r="1265">
          <cell r="C1265">
            <v>0</v>
          </cell>
          <cell r="D1265">
            <v>0</v>
          </cell>
        </row>
        <row r="1266">
          <cell r="C1266">
            <v>0</v>
          </cell>
          <cell r="D1266">
            <v>0</v>
          </cell>
        </row>
        <row r="1267">
          <cell r="C1267">
            <v>0</v>
          </cell>
          <cell r="D1267">
            <v>0</v>
          </cell>
        </row>
        <row r="1268">
          <cell r="C1268">
            <v>0</v>
          </cell>
          <cell r="D1268">
            <v>0</v>
          </cell>
        </row>
        <row r="1269">
          <cell r="C1269">
            <v>0</v>
          </cell>
          <cell r="D1269">
            <v>0</v>
          </cell>
        </row>
        <row r="1270">
          <cell r="C1270">
            <v>0</v>
          </cell>
          <cell r="D1270">
            <v>0</v>
          </cell>
        </row>
        <row r="1271">
          <cell r="C1271">
            <v>0</v>
          </cell>
          <cell r="D1271">
            <v>0</v>
          </cell>
        </row>
        <row r="1272">
          <cell r="C1272">
            <v>0</v>
          </cell>
          <cell r="D1272">
            <v>0</v>
          </cell>
        </row>
        <row r="1273">
          <cell r="C1273">
            <v>0</v>
          </cell>
          <cell r="D1273">
            <v>0</v>
          </cell>
        </row>
        <row r="1274">
          <cell r="C1274">
            <v>0</v>
          </cell>
          <cell r="D1274">
            <v>0</v>
          </cell>
        </row>
        <row r="1275">
          <cell r="C1275">
            <v>0</v>
          </cell>
          <cell r="D1275">
            <v>0</v>
          </cell>
        </row>
        <row r="1276">
          <cell r="C1276">
            <v>0</v>
          </cell>
          <cell r="D1276">
            <v>0</v>
          </cell>
        </row>
        <row r="1277">
          <cell r="C1277">
            <v>0</v>
          </cell>
          <cell r="D1277">
            <v>0</v>
          </cell>
        </row>
        <row r="1278">
          <cell r="C1278">
            <v>0</v>
          </cell>
          <cell r="D1278">
            <v>0</v>
          </cell>
        </row>
        <row r="1279">
          <cell r="C1279">
            <v>0</v>
          </cell>
          <cell r="D1279">
            <v>0</v>
          </cell>
        </row>
        <row r="1280">
          <cell r="C1280">
            <v>0</v>
          </cell>
          <cell r="D1280">
            <v>0</v>
          </cell>
        </row>
        <row r="1281">
          <cell r="C1281">
            <v>0</v>
          </cell>
          <cell r="D1281">
            <v>0</v>
          </cell>
        </row>
        <row r="1282">
          <cell r="C1282">
            <v>0</v>
          </cell>
          <cell r="D1282">
            <v>0</v>
          </cell>
        </row>
        <row r="1283">
          <cell r="C1283">
            <v>0</v>
          </cell>
          <cell r="D1283">
            <v>0</v>
          </cell>
        </row>
        <row r="1284">
          <cell r="C1284">
            <v>0</v>
          </cell>
          <cell r="D1284">
            <v>0</v>
          </cell>
        </row>
        <row r="1285">
          <cell r="C1285">
            <v>0</v>
          </cell>
          <cell r="D1285">
            <v>0</v>
          </cell>
        </row>
        <row r="1286">
          <cell r="C1286">
            <v>0</v>
          </cell>
          <cell r="D1286">
            <v>0</v>
          </cell>
        </row>
        <row r="1287">
          <cell r="C1287">
            <v>0</v>
          </cell>
          <cell r="D1287">
            <v>0</v>
          </cell>
        </row>
        <row r="1288">
          <cell r="C1288">
            <v>0</v>
          </cell>
          <cell r="D1288">
            <v>0</v>
          </cell>
        </row>
        <row r="1289">
          <cell r="C1289">
            <v>0</v>
          </cell>
          <cell r="D1289">
            <v>0</v>
          </cell>
        </row>
        <row r="1290">
          <cell r="C1290">
            <v>0</v>
          </cell>
          <cell r="D1290">
            <v>0</v>
          </cell>
        </row>
        <row r="1291">
          <cell r="C1291">
            <v>0</v>
          </cell>
          <cell r="D1291">
            <v>0</v>
          </cell>
        </row>
        <row r="1292">
          <cell r="C1292">
            <v>0</v>
          </cell>
          <cell r="D1292">
            <v>0</v>
          </cell>
        </row>
        <row r="1293">
          <cell r="C1293">
            <v>0</v>
          </cell>
          <cell r="D1293">
            <v>0</v>
          </cell>
        </row>
        <row r="1294">
          <cell r="C1294">
            <v>0</v>
          </cell>
          <cell r="D1294">
            <v>0</v>
          </cell>
        </row>
        <row r="1295">
          <cell r="C1295">
            <v>0</v>
          </cell>
          <cell r="D1295">
            <v>0</v>
          </cell>
        </row>
        <row r="1296">
          <cell r="C1296">
            <v>0</v>
          </cell>
          <cell r="D1296">
            <v>0</v>
          </cell>
        </row>
        <row r="1297">
          <cell r="C1297">
            <v>0</v>
          </cell>
          <cell r="D1297">
            <v>0</v>
          </cell>
        </row>
        <row r="1298">
          <cell r="C1298">
            <v>0</v>
          </cell>
          <cell r="D1298">
            <v>0</v>
          </cell>
        </row>
        <row r="1299">
          <cell r="C1299">
            <v>0</v>
          </cell>
          <cell r="D1299">
            <v>0</v>
          </cell>
        </row>
        <row r="1300">
          <cell r="C1300">
            <v>0</v>
          </cell>
          <cell r="D1300">
            <v>0</v>
          </cell>
        </row>
        <row r="1301">
          <cell r="C1301">
            <v>0</v>
          </cell>
          <cell r="D1301">
            <v>0</v>
          </cell>
        </row>
        <row r="1302">
          <cell r="C1302">
            <v>0</v>
          </cell>
          <cell r="D1302">
            <v>0</v>
          </cell>
        </row>
        <row r="1303">
          <cell r="C1303">
            <v>0</v>
          </cell>
          <cell r="D1303">
            <v>0</v>
          </cell>
        </row>
        <row r="1304">
          <cell r="C1304">
            <v>0</v>
          </cell>
          <cell r="D1304">
            <v>0</v>
          </cell>
        </row>
        <row r="1305">
          <cell r="C1305">
            <v>0</v>
          </cell>
          <cell r="D1305">
            <v>0</v>
          </cell>
        </row>
        <row r="1306">
          <cell r="C1306">
            <v>0</v>
          </cell>
          <cell r="D1306">
            <v>0</v>
          </cell>
        </row>
        <row r="1307">
          <cell r="C1307">
            <v>0</v>
          </cell>
          <cell r="D1307">
            <v>0</v>
          </cell>
        </row>
        <row r="1308">
          <cell r="C1308">
            <v>0</v>
          </cell>
          <cell r="D1308">
            <v>0</v>
          </cell>
        </row>
        <row r="1309">
          <cell r="C1309">
            <v>0</v>
          </cell>
          <cell r="D1309">
            <v>0</v>
          </cell>
        </row>
        <row r="1310">
          <cell r="C1310">
            <v>0</v>
          </cell>
          <cell r="D1310">
            <v>0</v>
          </cell>
        </row>
        <row r="1311">
          <cell r="C1311">
            <v>0</v>
          </cell>
          <cell r="D1311">
            <v>0</v>
          </cell>
        </row>
        <row r="1312">
          <cell r="C1312">
            <v>0</v>
          </cell>
          <cell r="D1312">
            <v>0</v>
          </cell>
        </row>
        <row r="1313">
          <cell r="C1313">
            <v>0</v>
          </cell>
          <cell r="D1313">
            <v>0</v>
          </cell>
        </row>
        <row r="1314">
          <cell r="C1314">
            <v>0</v>
          </cell>
          <cell r="D1314">
            <v>0</v>
          </cell>
        </row>
        <row r="1315">
          <cell r="C1315">
            <v>0</v>
          </cell>
          <cell r="D1315">
            <v>0</v>
          </cell>
        </row>
        <row r="1316">
          <cell r="C1316">
            <v>0</v>
          </cell>
          <cell r="D1316">
            <v>0</v>
          </cell>
        </row>
        <row r="1317">
          <cell r="C1317">
            <v>0</v>
          </cell>
          <cell r="D1317">
            <v>0</v>
          </cell>
        </row>
        <row r="1318">
          <cell r="C1318">
            <v>0</v>
          </cell>
          <cell r="D1318">
            <v>0</v>
          </cell>
        </row>
        <row r="1319">
          <cell r="C1319">
            <v>0</v>
          </cell>
          <cell r="D1319">
            <v>0</v>
          </cell>
        </row>
        <row r="1320">
          <cell r="C1320">
            <v>0</v>
          </cell>
          <cell r="D1320">
            <v>0</v>
          </cell>
        </row>
        <row r="1321">
          <cell r="C1321">
            <v>0</v>
          </cell>
          <cell r="D1321">
            <v>0</v>
          </cell>
        </row>
        <row r="1322">
          <cell r="C1322">
            <v>0</v>
          </cell>
          <cell r="D1322">
            <v>0</v>
          </cell>
        </row>
        <row r="1323">
          <cell r="C1323">
            <v>0</v>
          </cell>
          <cell r="D1323">
            <v>0</v>
          </cell>
        </row>
        <row r="1324">
          <cell r="C1324">
            <v>0</v>
          </cell>
          <cell r="D1324">
            <v>0</v>
          </cell>
        </row>
        <row r="1325">
          <cell r="C1325">
            <v>0</v>
          </cell>
          <cell r="D1325">
            <v>0</v>
          </cell>
        </row>
        <row r="1326">
          <cell r="C1326">
            <v>0</v>
          </cell>
          <cell r="D1326">
            <v>0</v>
          </cell>
        </row>
        <row r="1327">
          <cell r="C1327">
            <v>0</v>
          </cell>
          <cell r="D1327">
            <v>0</v>
          </cell>
        </row>
        <row r="1328">
          <cell r="C1328">
            <v>0</v>
          </cell>
          <cell r="D1328">
            <v>0</v>
          </cell>
        </row>
        <row r="1329">
          <cell r="C1329">
            <v>0</v>
          </cell>
          <cell r="D1329">
            <v>0</v>
          </cell>
        </row>
        <row r="1330">
          <cell r="C1330">
            <v>0</v>
          </cell>
          <cell r="D1330">
            <v>0</v>
          </cell>
        </row>
        <row r="1331">
          <cell r="C1331">
            <v>0</v>
          </cell>
          <cell r="D1331">
            <v>0</v>
          </cell>
        </row>
        <row r="1332">
          <cell r="C1332">
            <v>0</v>
          </cell>
          <cell r="D1332">
            <v>0</v>
          </cell>
        </row>
        <row r="1333">
          <cell r="C1333">
            <v>0</v>
          </cell>
          <cell r="D1333">
            <v>0</v>
          </cell>
        </row>
        <row r="1334">
          <cell r="C1334">
            <v>0</v>
          </cell>
          <cell r="D1334">
            <v>0</v>
          </cell>
        </row>
        <row r="1335">
          <cell r="C1335">
            <v>0</v>
          </cell>
          <cell r="D1335">
            <v>0</v>
          </cell>
        </row>
        <row r="1336">
          <cell r="C1336">
            <v>0</v>
          </cell>
          <cell r="D1336">
            <v>0</v>
          </cell>
        </row>
        <row r="1337">
          <cell r="C1337">
            <v>0</v>
          </cell>
          <cell r="D1337">
            <v>0</v>
          </cell>
        </row>
        <row r="1338">
          <cell r="C1338">
            <v>0</v>
          </cell>
          <cell r="D1338">
            <v>0</v>
          </cell>
        </row>
        <row r="1339">
          <cell r="C1339">
            <v>0</v>
          </cell>
          <cell r="D1339">
            <v>0</v>
          </cell>
        </row>
        <row r="1340">
          <cell r="C1340">
            <v>0</v>
          </cell>
          <cell r="D1340">
            <v>0</v>
          </cell>
        </row>
        <row r="1341">
          <cell r="C1341">
            <v>0</v>
          </cell>
          <cell r="D1341">
            <v>0</v>
          </cell>
        </row>
        <row r="1342">
          <cell r="C1342">
            <v>0</v>
          </cell>
          <cell r="D1342">
            <v>0</v>
          </cell>
        </row>
        <row r="1343">
          <cell r="C1343">
            <v>0</v>
          </cell>
          <cell r="D1343">
            <v>0</v>
          </cell>
        </row>
        <row r="1344">
          <cell r="C1344">
            <v>0</v>
          </cell>
          <cell r="D1344">
            <v>0</v>
          </cell>
        </row>
        <row r="1345">
          <cell r="C1345">
            <v>0</v>
          </cell>
          <cell r="D1345">
            <v>0</v>
          </cell>
        </row>
        <row r="1346">
          <cell r="C1346">
            <v>0</v>
          </cell>
          <cell r="D1346">
            <v>0</v>
          </cell>
        </row>
        <row r="1347">
          <cell r="C1347">
            <v>0</v>
          </cell>
          <cell r="D1347">
            <v>0</v>
          </cell>
        </row>
        <row r="1348">
          <cell r="C1348">
            <v>0</v>
          </cell>
          <cell r="D1348">
            <v>0</v>
          </cell>
        </row>
        <row r="1349">
          <cell r="C1349">
            <v>0</v>
          </cell>
          <cell r="D1349">
            <v>0</v>
          </cell>
        </row>
        <row r="1350">
          <cell r="C1350">
            <v>0</v>
          </cell>
          <cell r="D1350">
            <v>0</v>
          </cell>
        </row>
        <row r="1351">
          <cell r="C1351">
            <v>0</v>
          </cell>
          <cell r="D1351">
            <v>0</v>
          </cell>
        </row>
        <row r="1352">
          <cell r="C1352">
            <v>0</v>
          </cell>
          <cell r="D1352">
            <v>0</v>
          </cell>
        </row>
        <row r="1353">
          <cell r="C1353">
            <v>0</v>
          </cell>
          <cell r="D1353">
            <v>0</v>
          </cell>
        </row>
        <row r="1354">
          <cell r="C1354">
            <v>0</v>
          </cell>
          <cell r="D1354">
            <v>0</v>
          </cell>
        </row>
        <row r="1355">
          <cell r="C1355">
            <v>0</v>
          </cell>
          <cell r="D1355">
            <v>0</v>
          </cell>
        </row>
        <row r="1356">
          <cell r="C1356">
            <v>0</v>
          </cell>
          <cell r="D1356">
            <v>0</v>
          </cell>
        </row>
        <row r="1357">
          <cell r="C1357">
            <v>0</v>
          </cell>
          <cell r="D1357">
            <v>0</v>
          </cell>
        </row>
        <row r="1358">
          <cell r="C1358">
            <v>0</v>
          </cell>
          <cell r="D1358">
            <v>0</v>
          </cell>
        </row>
        <row r="1359">
          <cell r="C1359">
            <v>0</v>
          </cell>
          <cell r="D1359">
            <v>0</v>
          </cell>
        </row>
        <row r="1360">
          <cell r="C1360">
            <v>0</v>
          </cell>
          <cell r="D1360">
            <v>0</v>
          </cell>
        </row>
        <row r="1361">
          <cell r="C1361">
            <v>0</v>
          </cell>
          <cell r="D1361">
            <v>0</v>
          </cell>
        </row>
        <row r="1362">
          <cell r="C1362">
            <v>0</v>
          </cell>
          <cell r="D1362">
            <v>0</v>
          </cell>
        </row>
        <row r="1363">
          <cell r="C1363">
            <v>0</v>
          </cell>
          <cell r="D1363">
            <v>0</v>
          </cell>
        </row>
        <row r="1364">
          <cell r="C1364">
            <v>0</v>
          </cell>
          <cell r="D1364">
            <v>0</v>
          </cell>
        </row>
        <row r="1365">
          <cell r="C1365">
            <v>0</v>
          </cell>
          <cell r="D1365">
            <v>0</v>
          </cell>
        </row>
        <row r="1366">
          <cell r="C1366">
            <v>0</v>
          </cell>
          <cell r="D1366">
            <v>0</v>
          </cell>
        </row>
        <row r="1367">
          <cell r="C1367">
            <v>0</v>
          </cell>
          <cell r="D1367">
            <v>0</v>
          </cell>
        </row>
        <row r="1368">
          <cell r="C1368">
            <v>0</v>
          </cell>
          <cell r="D1368">
            <v>0</v>
          </cell>
        </row>
        <row r="1369">
          <cell r="C1369">
            <v>0</v>
          </cell>
          <cell r="D1369">
            <v>0</v>
          </cell>
        </row>
        <row r="1370">
          <cell r="C1370">
            <v>0</v>
          </cell>
          <cell r="D1370">
            <v>0</v>
          </cell>
        </row>
        <row r="1371">
          <cell r="C1371">
            <v>0</v>
          </cell>
          <cell r="D1371">
            <v>0</v>
          </cell>
        </row>
        <row r="1372">
          <cell r="C1372">
            <v>0</v>
          </cell>
          <cell r="D1372">
            <v>0</v>
          </cell>
        </row>
        <row r="1373">
          <cell r="C1373">
            <v>0</v>
          </cell>
          <cell r="D1373">
            <v>0</v>
          </cell>
        </row>
        <row r="1374">
          <cell r="C1374">
            <v>0</v>
          </cell>
          <cell r="D1374">
            <v>0</v>
          </cell>
        </row>
        <row r="1375">
          <cell r="C1375">
            <v>0</v>
          </cell>
          <cell r="D1375">
            <v>0</v>
          </cell>
        </row>
        <row r="1376">
          <cell r="C1376">
            <v>0</v>
          </cell>
          <cell r="D1376">
            <v>0</v>
          </cell>
        </row>
        <row r="1377">
          <cell r="C1377">
            <v>0</v>
          </cell>
          <cell r="D1377">
            <v>0</v>
          </cell>
        </row>
        <row r="1378">
          <cell r="C1378">
            <v>0</v>
          </cell>
          <cell r="D1378">
            <v>0</v>
          </cell>
        </row>
        <row r="1379">
          <cell r="C1379">
            <v>0</v>
          </cell>
          <cell r="D1379">
            <v>0</v>
          </cell>
        </row>
        <row r="1380">
          <cell r="C1380">
            <v>0</v>
          </cell>
          <cell r="D1380">
            <v>0</v>
          </cell>
        </row>
        <row r="1381">
          <cell r="C1381">
            <v>0</v>
          </cell>
          <cell r="D1381">
            <v>0</v>
          </cell>
        </row>
        <row r="1382">
          <cell r="C1382">
            <v>0</v>
          </cell>
          <cell r="D1382">
            <v>0</v>
          </cell>
        </row>
        <row r="1383">
          <cell r="C1383">
            <v>0</v>
          </cell>
          <cell r="D1383">
            <v>0</v>
          </cell>
        </row>
        <row r="1384">
          <cell r="C1384">
            <v>0</v>
          </cell>
          <cell r="D1384">
            <v>0</v>
          </cell>
        </row>
        <row r="1385">
          <cell r="C1385">
            <v>0</v>
          </cell>
          <cell r="D1385">
            <v>0</v>
          </cell>
        </row>
        <row r="1386">
          <cell r="C1386">
            <v>0</v>
          </cell>
          <cell r="D1386">
            <v>0</v>
          </cell>
        </row>
        <row r="1387">
          <cell r="C1387">
            <v>0</v>
          </cell>
          <cell r="D1387">
            <v>0</v>
          </cell>
        </row>
        <row r="1388">
          <cell r="C1388">
            <v>0</v>
          </cell>
          <cell r="D1388">
            <v>0</v>
          </cell>
        </row>
        <row r="1389">
          <cell r="C1389">
            <v>0</v>
          </cell>
          <cell r="D1389">
            <v>0</v>
          </cell>
        </row>
        <row r="1390">
          <cell r="C1390">
            <v>0</v>
          </cell>
          <cell r="D1390">
            <v>0</v>
          </cell>
        </row>
        <row r="1391">
          <cell r="C1391">
            <v>0</v>
          </cell>
          <cell r="D1391">
            <v>0</v>
          </cell>
        </row>
        <row r="1392">
          <cell r="C1392">
            <v>0</v>
          </cell>
          <cell r="D1392">
            <v>0</v>
          </cell>
        </row>
        <row r="1393">
          <cell r="C1393">
            <v>0</v>
          </cell>
          <cell r="D1393">
            <v>0</v>
          </cell>
        </row>
        <row r="1394">
          <cell r="C1394">
            <v>0</v>
          </cell>
          <cell r="D1394">
            <v>0</v>
          </cell>
        </row>
        <row r="1395">
          <cell r="C1395">
            <v>0</v>
          </cell>
          <cell r="D1395">
            <v>0</v>
          </cell>
        </row>
        <row r="1396">
          <cell r="C1396">
            <v>0</v>
          </cell>
          <cell r="D1396">
            <v>0</v>
          </cell>
        </row>
        <row r="1397">
          <cell r="C1397">
            <v>0</v>
          </cell>
          <cell r="D1397">
            <v>0</v>
          </cell>
        </row>
        <row r="1398">
          <cell r="C1398">
            <v>0</v>
          </cell>
          <cell r="D1398">
            <v>0</v>
          </cell>
        </row>
        <row r="1399">
          <cell r="C1399">
            <v>0</v>
          </cell>
          <cell r="D1399">
            <v>0</v>
          </cell>
        </row>
        <row r="1400">
          <cell r="C1400">
            <v>0</v>
          </cell>
          <cell r="D1400">
            <v>0</v>
          </cell>
        </row>
        <row r="1401">
          <cell r="C1401">
            <v>0</v>
          </cell>
          <cell r="D1401">
            <v>0</v>
          </cell>
        </row>
        <row r="1402">
          <cell r="C1402">
            <v>0</v>
          </cell>
          <cell r="D1402">
            <v>0</v>
          </cell>
        </row>
        <row r="1403">
          <cell r="C1403">
            <v>0</v>
          </cell>
          <cell r="D1403">
            <v>0</v>
          </cell>
        </row>
        <row r="1404">
          <cell r="C1404">
            <v>0</v>
          </cell>
          <cell r="D1404">
            <v>0</v>
          </cell>
        </row>
        <row r="1405">
          <cell r="C1405">
            <v>0</v>
          </cell>
          <cell r="D1405">
            <v>0</v>
          </cell>
        </row>
        <row r="1406">
          <cell r="C1406">
            <v>0</v>
          </cell>
          <cell r="D1406">
            <v>0</v>
          </cell>
        </row>
        <row r="1407">
          <cell r="C1407">
            <v>0</v>
          </cell>
          <cell r="D1407">
            <v>0</v>
          </cell>
        </row>
        <row r="1408">
          <cell r="C1408">
            <v>0</v>
          </cell>
          <cell r="D1408">
            <v>0</v>
          </cell>
        </row>
        <row r="1409">
          <cell r="C1409">
            <v>0</v>
          </cell>
          <cell r="D1409">
            <v>0</v>
          </cell>
        </row>
        <row r="1410">
          <cell r="C1410">
            <v>0</v>
          </cell>
          <cell r="D1410">
            <v>0</v>
          </cell>
        </row>
        <row r="1411">
          <cell r="C1411">
            <v>0</v>
          </cell>
          <cell r="D1411">
            <v>0</v>
          </cell>
        </row>
        <row r="1412">
          <cell r="C1412">
            <v>0</v>
          </cell>
          <cell r="D1412">
            <v>0</v>
          </cell>
        </row>
        <row r="1413">
          <cell r="C1413">
            <v>0</v>
          </cell>
          <cell r="D1413">
            <v>0</v>
          </cell>
        </row>
        <row r="1414">
          <cell r="C1414">
            <v>0</v>
          </cell>
          <cell r="D1414">
            <v>0</v>
          </cell>
        </row>
        <row r="1415">
          <cell r="C1415">
            <v>0</v>
          </cell>
          <cell r="D1415">
            <v>0</v>
          </cell>
        </row>
        <row r="1416">
          <cell r="C1416">
            <v>0</v>
          </cell>
          <cell r="D1416">
            <v>0</v>
          </cell>
        </row>
        <row r="1417">
          <cell r="C1417">
            <v>0</v>
          </cell>
          <cell r="D1417">
            <v>0</v>
          </cell>
        </row>
        <row r="1418">
          <cell r="C1418">
            <v>0</v>
          </cell>
          <cell r="D1418">
            <v>0</v>
          </cell>
        </row>
        <row r="1419">
          <cell r="C1419">
            <v>0</v>
          </cell>
          <cell r="D1419">
            <v>0</v>
          </cell>
        </row>
        <row r="1420">
          <cell r="C1420">
            <v>0</v>
          </cell>
          <cell r="D1420">
            <v>0</v>
          </cell>
        </row>
        <row r="1421">
          <cell r="C1421">
            <v>0</v>
          </cell>
          <cell r="D1421">
            <v>0</v>
          </cell>
        </row>
        <row r="1422">
          <cell r="C1422">
            <v>0</v>
          </cell>
          <cell r="D1422">
            <v>0</v>
          </cell>
        </row>
        <row r="1423">
          <cell r="C1423">
            <v>0</v>
          </cell>
          <cell r="D1423">
            <v>0</v>
          </cell>
        </row>
        <row r="1424">
          <cell r="C1424">
            <v>0</v>
          </cell>
          <cell r="D1424">
            <v>0</v>
          </cell>
        </row>
        <row r="1425">
          <cell r="C1425">
            <v>0</v>
          </cell>
          <cell r="D1425">
            <v>0</v>
          </cell>
        </row>
        <row r="1426">
          <cell r="C1426">
            <v>0</v>
          </cell>
          <cell r="D1426">
            <v>0</v>
          </cell>
        </row>
        <row r="1427">
          <cell r="C1427">
            <v>0</v>
          </cell>
          <cell r="D1427">
            <v>0</v>
          </cell>
        </row>
        <row r="1428">
          <cell r="C1428">
            <v>0</v>
          </cell>
          <cell r="D1428">
            <v>0</v>
          </cell>
        </row>
        <row r="1429">
          <cell r="C1429">
            <v>0</v>
          </cell>
          <cell r="D1429">
            <v>0</v>
          </cell>
        </row>
        <row r="1430">
          <cell r="C1430">
            <v>0</v>
          </cell>
          <cell r="D1430">
            <v>0</v>
          </cell>
        </row>
        <row r="1431">
          <cell r="C1431">
            <v>0</v>
          </cell>
          <cell r="D1431">
            <v>0</v>
          </cell>
        </row>
        <row r="1432">
          <cell r="C1432">
            <v>0</v>
          </cell>
          <cell r="D1432">
            <v>0</v>
          </cell>
        </row>
        <row r="1433">
          <cell r="C1433">
            <v>0</v>
          </cell>
          <cell r="D1433">
            <v>0</v>
          </cell>
        </row>
        <row r="1434">
          <cell r="C1434">
            <v>0</v>
          </cell>
          <cell r="D1434">
            <v>0</v>
          </cell>
        </row>
        <row r="1435">
          <cell r="C1435">
            <v>0</v>
          </cell>
          <cell r="D1435">
            <v>0</v>
          </cell>
        </row>
        <row r="1436">
          <cell r="C1436">
            <v>0</v>
          </cell>
          <cell r="D1436">
            <v>0</v>
          </cell>
        </row>
        <row r="1437">
          <cell r="C1437">
            <v>0</v>
          </cell>
          <cell r="D1437">
            <v>0</v>
          </cell>
        </row>
        <row r="1438">
          <cell r="C1438">
            <v>0</v>
          </cell>
          <cell r="D1438">
            <v>0</v>
          </cell>
        </row>
        <row r="1439">
          <cell r="C1439">
            <v>0</v>
          </cell>
          <cell r="D1439">
            <v>0</v>
          </cell>
        </row>
        <row r="1440">
          <cell r="C1440">
            <v>0</v>
          </cell>
          <cell r="D1440">
            <v>0</v>
          </cell>
        </row>
        <row r="1441">
          <cell r="C1441">
            <v>0</v>
          </cell>
          <cell r="D1441">
            <v>0</v>
          </cell>
        </row>
        <row r="1442">
          <cell r="C1442">
            <v>0</v>
          </cell>
          <cell r="D1442">
            <v>0</v>
          </cell>
        </row>
        <row r="1443">
          <cell r="C1443">
            <v>0</v>
          </cell>
          <cell r="D1443">
            <v>0</v>
          </cell>
        </row>
        <row r="1444">
          <cell r="C1444">
            <v>0</v>
          </cell>
          <cell r="D1444">
            <v>0</v>
          </cell>
        </row>
        <row r="1445">
          <cell r="C1445">
            <v>0</v>
          </cell>
          <cell r="D1445">
            <v>0</v>
          </cell>
        </row>
        <row r="1446">
          <cell r="C1446">
            <v>0</v>
          </cell>
          <cell r="D1446">
            <v>0</v>
          </cell>
        </row>
        <row r="1447">
          <cell r="C1447">
            <v>0</v>
          </cell>
          <cell r="D1447">
            <v>0</v>
          </cell>
        </row>
        <row r="1448">
          <cell r="C1448">
            <v>0</v>
          </cell>
          <cell r="D1448">
            <v>0</v>
          </cell>
        </row>
        <row r="1449">
          <cell r="C1449">
            <v>0</v>
          </cell>
          <cell r="D1449">
            <v>0</v>
          </cell>
        </row>
        <row r="1450">
          <cell r="C1450">
            <v>0</v>
          </cell>
          <cell r="D1450">
            <v>0</v>
          </cell>
        </row>
        <row r="1451">
          <cell r="C1451">
            <v>0</v>
          </cell>
          <cell r="D1451">
            <v>0</v>
          </cell>
        </row>
        <row r="1452">
          <cell r="C1452">
            <v>0</v>
          </cell>
          <cell r="D1452">
            <v>0</v>
          </cell>
        </row>
        <row r="1453">
          <cell r="C1453">
            <v>0</v>
          </cell>
          <cell r="D1453">
            <v>0</v>
          </cell>
        </row>
        <row r="1454">
          <cell r="C1454">
            <v>0</v>
          </cell>
          <cell r="D1454">
            <v>0</v>
          </cell>
        </row>
        <row r="1455">
          <cell r="C1455">
            <v>0</v>
          </cell>
          <cell r="D1455">
            <v>0</v>
          </cell>
        </row>
        <row r="1456">
          <cell r="C1456">
            <v>0</v>
          </cell>
          <cell r="D1456">
            <v>0</v>
          </cell>
        </row>
        <row r="1457">
          <cell r="C1457">
            <v>0</v>
          </cell>
          <cell r="D1457">
            <v>0</v>
          </cell>
        </row>
        <row r="1458">
          <cell r="C1458">
            <v>0</v>
          </cell>
          <cell r="D1458">
            <v>0</v>
          </cell>
        </row>
        <row r="1459">
          <cell r="C1459">
            <v>0</v>
          </cell>
          <cell r="D1459">
            <v>0</v>
          </cell>
        </row>
        <row r="1460">
          <cell r="C1460">
            <v>0</v>
          </cell>
          <cell r="D1460">
            <v>0</v>
          </cell>
        </row>
        <row r="1461">
          <cell r="C1461">
            <v>0</v>
          </cell>
          <cell r="D1461">
            <v>0</v>
          </cell>
        </row>
        <row r="1462">
          <cell r="C1462">
            <v>0</v>
          </cell>
          <cell r="D1462">
            <v>0</v>
          </cell>
        </row>
        <row r="1463">
          <cell r="C1463">
            <v>0</v>
          </cell>
          <cell r="D1463">
            <v>0</v>
          </cell>
        </row>
        <row r="1464">
          <cell r="C1464">
            <v>0</v>
          </cell>
          <cell r="D1464">
            <v>0</v>
          </cell>
        </row>
        <row r="1465">
          <cell r="C1465">
            <v>0</v>
          </cell>
          <cell r="D1465">
            <v>0</v>
          </cell>
        </row>
        <row r="1466">
          <cell r="C1466">
            <v>0</v>
          </cell>
          <cell r="D1466">
            <v>0</v>
          </cell>
        </row>
        <row r="1467">
          <cell r="C1467">
            <v>0</v>
          </cell>
          <cell r="D1467">
            <v>0</v>
          </cell>
        </row>
        <row r="1468">
          <cell r="C1468">
            <v>0</v>
          </cell>
          <cell r="D1468">
            <v>0</v>
          </cell>
        </row>
        <row r="1469">
          <cell r="C1469">
            <v>0</v>
          </cell>
          <cell r="D1469">
            <v>0</v>
          </cell>
        </row>
        <row r="1470">
          <cell r="C1470">
            <v>0</v>
          </cell>
          <cell r="D1470">
            <v>0</v>
          </cell>
        </row>
        <row r="1471">
          <cell r="C1471">
            <v>0</v>
          </cell>
          <cell r="D1471">
            <v>0</v>
          </cell>
        </row>
        <row r="1472">
          <cell r="C1472">
            <v>0</v>
          </cell>
          <cell r="D1472">
            <v>0</v>
          </cell>
        </row>
        <row r="1473">
          <cell r="C1473">
            <v>0</v>
          </cell>
          <cell r="D1473">
            <v>0</v>
          </cell>
        </row>
        <row r="1474">
          <cell r="C1474">
            <v>0</v>
          </cell>
          <cell r="D1474">
            <v>0</v>
          </cell>
        </row>
        <row r="1475">
          <cell r="C1475">
            <v>0</v>
          </cell>
          <cell r="D1475">
            <v>0</v>
          </cell>
        </row>
        <row r="1476">
          <cell r="C1476">
            <v>0</v>
          </cell>
          <cell r="D1476">
            <v>0</v>
          </cell>
        </row>
        <row r="1477">
          <cell r="C1477">
            <v>0</v>
          </cell>
          <cell r="D1477">
            <v>0</v>
          </cell>
        </row>
        <row r="1478">
          <cell r="C1478">
            <v>0</v>
          </cell>
          <cell r="D1478">
            <v>0</v>
          </cell>
        </row>
        <row r="1479">
          <cell r="C1479">
            <v>0</v>
          </cell>
          <cell r="D1479">
            <v>0</v>
          </cell>
        </row>
        <row r="1480">
          <cell r="C1480">
            <v>0</v>
          </cell>
          <cell r="D1480">
            <v>0</v>
          </cell>
        </row>
        <row r="1481">
          <cell r="C1481">
            <v>0</v>
          </cell>
          <cell r="D1481">
            <v>0</v>
          </cell>
        </row>
        <row r="1482">
          <cell r="C1482">
            <v>0</v>
          </cell>
          <cell r="D1482">
            <v>0</v>
          </cell>
        </row>
        <row r="1483">
          <cell r="C1483">
            <v>0</v>
          </cell>
          <cell r="D1483">
            <v>0</v>
          </cell>
        </row>
        <row r="1484">
          <cell r="C1484">
            <v>0</v>
          </cell>
          <cell r="D1484">
            <v>0</v>
          </cell>
        </row>
        <row r="1485">
          <cell r="C1485">
            <v>0</v>
          </cell>
          <cell r="D1485">
            <v>0</v>
          </cell>
        </row>
        <row r="1486">
          <cell r="C1486">
            <v>0</v>
          </cell>
          <cell r="D1486">
            <v>0</v>
          </cell>
        </row>
        <row r="1487">
          <cell r="C1487">
            <v>0</v>
          </cell>
          <cell r="D1487">
            <v>0</v>
          </cell>
        </row>
        <row r="1488">
          <cell r="C1488">
            <v>0</v>
          </cell>
          <cell r="D1488">
            <v>0</v>
          </cell>
        </row>
        <row r="1489">
          <cell r="C1489">
            <v>0</v>
          </cell>
          <cell r="D1489">
            <v>0</v>
          </cell>
        </row>
        <row r="1490">
          <cell r="C1490">
            <v>0</v>
          </cell>
          <cell r="D1490">
            <v>0</v>
          </cell>
        </row>
        <row r="1491">
          <cell r="C1491">
            <v>0</v>
          </cell>
          <cell r="D1491">
            <v>0</v>
          </cell>
        </row>
        <row r="1492">
          <cell r="C1492">
            <v>0</v>
          </cell>
          <cell r="D1492">
            <v>0</v>
          </cell>
        </row>
        <row r="1493">
          <cell r="C1493">
            <v>0</v>
          </cell>
          <cell r="D1493">
            <v>0</v>
          </cell>
        </row>
        <row r="1494">
          <cell r="C1494">
            <v>0</v>
          </cell>
          <cell r="D1494">
            <v>0</v>
          </cell>
        </row>
        <row r="1495">
          <cell r="C1495">
            <v>0</v>
          </cell>
          <cell r="D1495">
            <v>0</v>
          </cell>
        </row>
        <row r="1496">
          <cell r="C1496">
            <v>0</v>
          </cell>
          <cell r="D1496">
            <v>0</v>
          </cell>
        </row>
        <row r="1497">
          <cell r="C1497">
            <v>0</v>
          </cell>
          <cell r="D1497">
            <v>0</v>
          </cell>
        </row>
        <row r="1498">
          <cell r="C1498">
            <v>0</v>
          </cell>
          <cell r="D1498">
            <v>0</v>
          </cell>
        </row>
        <row r="1499">
          <cell r="C1499">
            <v>0</v>
          </cell>
          <cell r="D1499">
            <v>0</v>
          </cell>
        </row>
        <row r="1500">
          <cell r="C1500">
            <v>0</v>
          </cell>
          <cell r="D1500">
            <v>0</v>
          </cell>
        </row>
        <row r="1501">
          <cell r="C1501">
            <v>0</v>
          </cell>
          <cell r="D1501">
            <v>0</v>
          </cell>
        </row>
        <row r="1502">
          <cell r="C1502">
            <v>0</v>
          </cell>
          <cell r="D1502">
            <v>0</v>
          </cell>
        </row>
        <row r="1503">
          <cell r="C1503">
            <v>0</v>
          </cell>
          <cell r="D1503">
            <v>0</v>
          </cell>
        </row>
        <row r="1504">
          <cell r="C1504">
            <v>0</v>
          </cell>
          <cell r="D1504">
            <v>0</v>
          </cell>
        </row>
        <row r="1505">
          <cell r="C1505">
            <v>0</v>
          </cell>
          <cell r="D1505">
            <v>0</v>
          </cell>
        </row>
        <row r="1506">
          <cell r="C1506">
            <v>0</v>
          </cell>
          <cell r="D1506">
            <v>0</v>
          </cell>
        </row>
        <row r="1507">
          <cell r="C1507">
            <v>0</v>
          </cell>
          <cell r="D1507">
            <v>0</v>
          </cell>
        </row>
        <row r="1508">
          <cell r="C1508">
            <v>0</v>
          </cell>
          <cell r="D1508">
            <v>0</v>
          </cell>
        </row>
        <row r="1509">
          <cell r="C1509">
            <v>0</v>
          </cell>
          <cell r="D1509">
            <v>0</v>
          </cell>
        </row>
        <row r="1510">
          <cell r="C1510">
            <v>0</v>
          </cell>
          <cell r="D1510">
            <v>0</v>
          </cell>
        </row>
        <row r="1511">
          <cell r="C1511">
            <v>0</v>
          </cell>
          <cell r="D1511">
            <v>0</v>
          </cell>
        </row>
        <row r="1512">
          <cell r="C1512">
            <v>0</v>
          </cell>
          <cell r="D1512">
            <v>0</v>
          </cell>
        </row>
        <row r="1513">
          <cell r="C1513">
            <v>0</v>
          </cell>
          <cell r="D1513">
            <v>0</v>
          </cell>
        </row>
        <row r="1514">
          <cell r="C1514">
            <v>0</v>
          </cell>
          <cell r="D1514">
            <v>0</v>
          </cell>
        </row>
        <row r="1515">
          <cell r="C1515">
            <v>0</v>
          </cell>
          <cell r="D1515">
            <v>0</v>
          </cell>
        </row>
        <row r="1516">
          <cell r="C1516">
            <v>0</v>
          </cell>
          <cell r="D1516">
            <v>0</v>
          </cell>
        </row>
        <row r="1517">
          <cell r="C1517">
            <v>0</v>
          </cell>
          <cell r="D1517">
            <v>0</v>
          </cell>
        </row>
        <row r="1518">
          <cell r="C1518">
            <v>0</v>
          </cell>
          <cell r="D1518">
            <v>0</v>
          </cell>
        </row>
        <row r="1519">
          <cell r="C1519">
            <v>0</v>
          </cell>
          <cell r="D1519">
            <v>0</v>
          </cell>
        </row>
        <row r="1520">
          <cell r="C1520">
            <v>0</v>
          </cell>
          <cell r="D1520">
            <v>0</v>
          </cell>
        </row>
        <row r="1521">
          <cell r="C1521">
            <v>0</v>
          </cell>
          <cell r="D1521">
            <v>0</v>
          </cell>
        </row>
        <row r="1522">
          <cell r="C1522">
            <v>0</v>
          </cell>
          <cell r="D1522">
            <v>0</v>
          </cell>
        </row>
        <row r="1523">
          <cell r="C1523">
            <v>0</v>
          </cell>
          <cell r="D1523">
            <v>0</v>
          </cell>
        </row>
        <row r="1524">
          <cell r="C1524">
            <v>0</v>
          </cell>
          <cell r="D1524">
            <v>0</v>
          </cell>
        </row>
        <row r="1525">
          <cell r="C1525">
            <v>0</v>
          </cell>
          <cell r="D1525">
            <v>0</v>
          </cell>
        </row>
        <row r="1526">
          <cell r="C1526">
            <v>0</v>
          </cell>
          <cell r="D1526">
            <v>0</v>
          </cell>
        </row>
        <row r="1527">
          <cell r="C1527">
            <v>0</v>
          </cell>
          <cell r="D1527">
            <v>0</v>
          </cell>
        </row>
        <row r="1528">
          <cell r="C1528">
            <v>0</v>
          </cell>
          <cell r="D1528">
            <v>0</v>
          </cell>
        </row>
        <row r="1529">
          <cell r="C1529">
            <v>0</v>
          </cell>
          <cell r="D1529">
            <v>0</v>
          </cell>
        </row>
        <row r="1530">
          <cell r="C1530">
            <v>0</v>
          </cell>
          <cell r="D1530">
            <v>0</v>
          </cell>
        </row>
        <row r="1531">
          <cell r="C1531">
            <v>0</v>
          </cell>
          <cell r="D1531">
            <v>0</v>
          </cell>
        </row>
        <row r="1532">
          <cell r="C1532">
            <v>0</v>
          </cell>
          <cell r="D1532">
            <v>0</v>
          </cell>
        </row>
        <row r="1533">
          <cell r="C1533">
            <v>0</v>
          </cell>
          <cell r="D1533">
            <v>0</v>
          </cell>
        </row>
        <row r="1534">
          <cell r="C1534">
            <v>0</v>
          </cell>
          <cell r="D1534">
            <v>0</v>
          </cell>
        </row>
        <row r="1535">
          <cell r="C1535">
            <v>0</v>
          </cell>
          <cell r="D1535">
            <v>0</v>
          </cell>
        </row>
        <row r="1536">
          <cell r="C1536">
            <v>0</v>
          </cell>
          <cell r="D1536">
            <v>0</v>
          </cell>
        </row>
        <row r="1537">
          <cell r="C1537">
            <v>0</v>
          </cell>
          <cell r="D1537">
            <v>0</v>
          </cell>
        </row>
        <row r="1538">
          <cell r="C1538">
            <v>0</v>
          </cell>
          <cell r="D1538">
            <v>0</v>
          </cell>
        </row>
        <row r="1539">
          <cell r="C1539">
            <v>0</v>
          </cell>
          <cell r="D1539">
            <v>0</v>
          </cell>
        </row>
        <row r="1540">
          <cell r="C1540">
            <v>0</v>
          </cell>
          <cell r="D1540">
            <v>0</v>
          </cell>
        </row>
        <row r="1541">
          <cell r="C1541">
            <v>0</v>
          </cell>
          <cell r="D1541">
            <v>0</v>
          </cell>
        </row>
        <row r="1542">
          <cell r="C1542">
            <v>0</v>
          </cell>
          <cell r="D1542">
            <v>0</v>
          </cell>
        </row>
        <row r="1543">
          <cell r="C1543">
            <v>0</v>
          </cell>
          <cell r="D1543">
            <v>0</v>
          </cell>
        </row>
        <row r="1544">
          <cell r="C1544">
            <v>0</v>
          </cell>
          <cell r="D1544">
            <v>0</v>
          </cell>
        </row>
        <row r="1545">
          <cell r="C1545">
            <v>0</v>
          </cell>
          <cell r="D1545">
            <v>0</v>
          </cell>
        </row>
        <row r="1546">
          <cell r="C1546">
            <v>0</v>
          </cell>
          <cell r="D1546">
            <v>0</v>
          </cell>
        </row>
        <row r="1547">
          <cell r="C1547">
            <v>0</v>
          </cell>
          <cell r="D1547">
            <v>0</v>
          </cell>
        </row>
        <row r="1548">
          <cell r="C1548">
            <v>0</v>
          </cell>
          <cell r="D1548">
            <v>0</v>
          </cell>
        </row>
        <row r="1549">
          <cell r="C1549">
            <v>0</v>
          </cell>
          <cell r="D1549">
            <v>0</v>
          </cell>
        </row>
        <row r="1550">
          <cell r="C1550">
            <v>0</v>
          </cell>
          <cell r="D1550">
            <v>0</v>
          </cell>
        </row>
        <row r="1551">
          <cell r="C1551">
            <v>0</v>
          </cell>
          <cell r="D1551">
            <v>0</v>
          </cell>
        </row>
        <row r="1552">
          <cell r="C1552">
            <v>0</v>
          </cell>
          <cell r="D1552">
            <v>0</v>
          </cell>
        </row>
        <row r="1553">
          <cell r="C1553">
            <v>0</v>
          </cell>
          <cell r="D1553">
            <v>0</v>
          </cell>
        </row>
        <row r="1554">
          <cell r="C1554">
            <v>0</v>
          </cell>
          <cell r="D1554">
            <v>0</v>
          </cell>
        </row>
        <row r="1555">
          <cell r="C1555">
            <v>0</v>
          </cell>
          <cell r="D1555">
            <v>0</v>
          </cell>
        </row>
        <row r="1556">
          <cell r="C1556">
            <v>0</v>
          </cell>
          <cell r="D1556">
            <v>0</v>
          </cell>
        </row>
        <row r="1557">
          <cell r="C1557">
            <v>0</v>
          </cell>
          <cell r="D1557">
            <v>0</v>
          </cell>
        </row>
        <row r="1558">
          <cell r="C1558">
            <v>0</v>
          </cell>
          <cell r="D1558">
            <v>0</v>
          </cell>
        </row>
        <row r="1559">
          <cell r="C1559">
            <v>0</v>
          </cell>
          <cell r="D1559">
            <v>0</v>
          </cell>
        </row>
        <row r="1560">
          <cell r="C1560">
            <v>0</v>
          </cell>
          <cell r="D1560">
            <v>0</v>
          </cell>
        </row>
        <row r="1561">
          <cell r="C1561">
            <v>0</v>
          </cell>
          <cell r="D1561">
            <v>0</v>
          </cell>
        </row>
        <row r="1562">
          <cell r="C1562">
            <v>0</v>
          </cell>
          <cell r="D1562">
            <v>0</v>
          </cell>
        </row>
        <row r="1563">
          <cell r="C1563">
            <v>0</v>
          </cell>
          <cell r="D1563">
            <v>0</v>
          </cell>
        </row>
        <row r="1564">
          <cell r="C1564">
            <v>0</v>
          </cell>
          <cell r="D1564">
            <v>0</v>
          </cell>
        </row>
        <row r="1565">
          <cell r="C1565">
            <v>0</v>
          </cell>
          <cell r="D1565">
            <v>0</v>
          </cell>
        </row>
        <row r="1566">
          <cell r="C1566">
            <v>0</v>
          </cell>
          <cell r="D1566">
            <v>0</v>
          </cell>
        </row>
        <row r="1567">
          <cell r="C1567">
            <v>0</v>
          </cell>
          <cell r="D1567">
            <v>0</v>
          </cell>
        </row>
        <row r="1568">
          <cell r="C1568">
            <v>0</v>
          </cell>
          <cell r="D1568">
            <v>0</v>
          </cell>
        </row>
        <row r="1569">
          <cell r="C1569">
            <v>0</v>
          </cell>
          <cell r="D1569">
            <v>0</v>
          </cell>
        </row>
        <row r="1570">
          <cell r="C1570">
            <v>0</v>
          </cell>
          <cell r="D1570">
            <v>0</v>
          </cell>
        </row>
        <row r="1571">
          <cell r="C1571">
            <v>0</v>
          </cell>
          <cell r="D1571">
            <v>0</v>
          </cell>
        </row>
        <row r="1572">
          <cell r="C1572">
            <v>0</v>
          </cell>
          <cell r="D1572">
            <v>0</v>
          </cell>
        </row>
        <row r="1573">
          <cell r="C1573">
            <v>0</v>
          </cell>
          <cell r="D1573">
            <v>0</v>
          </cell>
        </row>
        <row r="1574">
          <cell r="C1574">
            <v>0</v>
          </cell>
          <cell r="D1574">
            <v>0</v>
          </cell>
        </row>
        <row r="1575">
          <cell r="C1575">
            <v>0</v>
          </cell>
          <cell r="D1575">
            <v>0</v>
          </cell>
        </row>
        <row r="1576">
          <cell r="C1576">
            <v>0</v>
          </cell>
          <cell r="D1576">
            <v>0</v>
          </cell>
        </row>
        <row r="1577">
          <cell r="C1577">
            <v>0</v>
          </cell>
          <cell r="D1577">
            <v>0</v>
          </cell>
        </row>
        <row r="1578">
          <cell r="C1578">
            <v>0</v>
          </cell>
          <cell r="D1578">
            <v>0</v>
          </cell>
        </row>
        <row r="1579">
          <cell r="C1579">
            <v>0</v>
          </cell>
          <cell r="D1579">
            <v>0</v>
          </cell>
        </row>
        <row r="1580">
          <cell r="C1580">
            <v>0</v>
          </cell>
          <cell r="D1580">
            <v>0</v>
          </cell>
        </row>
        <row r="1581">
          <cell r="C1581">
            <v>0</v>
          </cell>
          <cell r="D1581">
            <v>0</v>
          </cell>
        </row>
        <row r="1582">
          <cell r="C1582">
            <v>0</v>
          </cell>
          <cell r="D1582">
            <v>0</v>
          </cell>
        </row>
        <row r="1583">
          <cell r="C1583">
            <v>0</v>
          </cell>
          <cell r="D1583">
            <v>0</v>
          </cell>
        </row>
        <row r="1584">
          <cell r="C1584">
            <v>0</v>
          </cell>
          <cell r="D1584">
            <v>0</v>
          </cell>
        </row>
        <row r="1585">
          <cell r="C1585">
            <v>0</v>
          </cell>
          <cell r="D1585">
            <v>0</v>
          </cell>
        </row>
        <row r="1586">
          <cell r="C1586">
            <v>0</v>
          </cell>
          <cell r="D1586">
            <v>0</v>
          </cell>
        </row>
        <row r="1587">
          <cell r="C1587">
            <v>0</v>
          </cell>
          <cell r="D1587">
            <v>0</v>
          </cell>
        </row>
        <row r="1588">
          <cell r="C1588">
            <v>0</v>
          </cell>
          <cell r="D1588">
            <v>0</v>
          </cell>
        </row>
        <row r="1589">
          <cell r="C1589">
            <v>0</v>
          </cell>
          <cell r="D1589">
            <v>0</v>
          </cell>
        </row>
        <row r="1590">
          <cell r="C1590">
            <v>0</v>
          </cell>
          <cell r="D1590">
            <v>0</v>
          </cell>
        </row>
        <row r="1591">
          <cell r="C1591">
            <v>0</v>
          </cell>
          <cell r="D1591">
            <v>0</v>
          </cell>
        </row>
        <row r="1592">
          <cell r="C1592">
            <v>0</v>
          </cell>
          <cell r="D1592">
            <v>0</v>
          </cell>
        </row>
        <row r="1593">
          <cell r="C1593">
            <v>0</v>
          </cell>
          <cell r="D1593">
            <v>0</v>
          </cell>
        </row>
        <row r="1594">
          <cell r="C1594">
            <v>0</v>
          </cell>
          <cell r="D1594">
            <v>0</v>
          </cell>
        </row>
        <row r="1595">
          <cell r="C1595">
            <v>0</v>
          </cell>
          <cell r="D1595">
            <v>0</v>
          </cell>
        </row>
        <row r="1596">
          <cell r="C1596">
            <v>0</v>
          </cell>
          <cell r="D1596">
            <v>0</v>
          </cell>
        </row>
        <row r="1597">
          <cell r="C1597">
            <v>0</v>
          </cell>
          <cell r="D1597">
            <v>0</v>
          </cell>
        </row>
        <row r="1598">
          <cell r="C1598">
            <v>0</v>
          </cell>
          <cell r="D1598">
            <v>0</v>
          </cell>
        </row>
        <row r="1599">
          <cell r="C1599">
            <v>0</v>
          </cell>
          <cell r="D1599">
            <v>0</v>
          </cell>
        </row>
        <row r="1600">
          <cell r="C1600">
            <v>0</v>
          </cell>
          <cell r="D1600">
            <v>0</v>
          </cell>
        </row>
        <row r="1601">
          <cell r="C1601">
            <v>0</v>
          </cell>
          <cell r="D1601">
            <v>0</v>
          </cell>
        </row>
        <row r="1602">
          <cell r="C1602">
            <v>0</v>
          </cell>
          <cell r="D1602">
            <v>0</v>
          </cell>
        </row>
        <row r="1603">
          <cell r="C1603">
            <v>0</v>
          </cell>
          <cell r="D1603">
            <v>0</v>
          </cell>
        </row>
        <row r="1604">
          <cell r="C1604">
            <v>0</v>
          </cell>
          <cell r="D1604">
            <v>0</v>
          </cell>
        </row>
        <row r="1605">
          <cell r="C1605">
            <v>0</v>
          </cell>
          <cell r="D1605">
            <v>0</v>
          </cell>
        </row>
        <row r="1606">
          <cell r="C1606">
            <v>0</v>
          </cell>
          <cell r="D1606">
            <v>0</v>
          </cell>
        </row>
        <row r="1607">
          <cell r="C1607">
            <v>0</v>
          </cell>
          <cell r="D1607">
            <v>0</v>
          </cell>
        </row>
        <row r="1608">
          <cell r="C1608">
            <v>0</v>
          </cell>
          <cell r="D1608">
            <v>0</v>
          </cell>
        </row>
        <row r="1609">
          <cell r="C1609">
            <v>0</v>
          </cell>
          <cell r="D1609">
            <v>0</v>
          </cell>
        </row>
        <row r="1610">
          <cell r="C1610">
            <v>0</v>
          </cell>
          <cell r="D1610">
            <v>0</v>
          </cell>
        </row>
        <row r="1611">
          <cell r="C1611">
            <v>0</v>
          </cell>
          <cell r="D1611">
            <v>0</v>
          </cell>
        </row>
        <row r="1612">
          <cell r="C1612">
            <v>0</v>
          </cell>
          <cell r="D1612">
            <v>0</v>
          </cell>
        </row>
        <row r="1613">
          <cell r="C1613">
            <v>0</v>
          </cell>
          <cell r="D1613">
            <v>0</v>
          </cell>
        </row>
        <row r="1614">
          <cell r="C1614">
            <v>0</v>
          </cell>
          <cell r="D1614">
            <v>0</v>
          </cell>
        </row>
        <row r="1615">
          <cell r="C1615">
            <v>0</v>
          </cell>
          <cell r="D1615">
            <v>0</v>
          </cell>
        </row>
        <row r="1616">
          <cell r="C1616">
            <v>0</v>
          </cell>
          <cell r="D1616">
            <v>0</v>
          </cell>
        </row>
        <row r="1617">
          <cell r="C1617">
            <v>0</v>
          </cell>
          <cell r="D1617">
            <v>0</v>
          </cell>
        </row>
        <row r="1618">
          <cell r="C1618">
            <v>0</v>
          </cell>
          <cell r="D1618">
            <v>0</v>
          </cell>
        </row>
        <row r="1619">
          <cell r="C1619">
            <v>0</v>
          </cell>
          <cell r="D1619">
            <v>0</v>
          </cell>
        </row>
        <row r="1620">
          <cell r="C1620">
            <v>0</v>
          </cell>
          <cell r="D1620">
            <v>0</v>
          </cell>
        </row>
        <row r="1621">
          <cell r="C1621">
            <v>0</v>
          </cell>
          <cell r="D1621">
            <v>0</v>
          </cell>
        </row>
        <row r="1622">
          <cell r="C1622">
            <v>0</v>
          </cell>
          <cell r="D1622">
            <v>0</v>
          </cell>
        </row>
        <row r="1623">
          <cell r="C1623">
            <v>0</v>
          </cell>
          <cell r="D1623">
            <v>0</v>
          </cell>
        </row>
        <row r="1624">
          <cell r="C1624">
            <v>0</v>
          </cell>
          <cell r="D1624">
            <v>0</v>
          </cell>
        </row>
        <row r="1625">
          <cell r="C1625">
            <v>0</v>
          </cell>
          <cell r="D1625">
            <v>0</v>
          </cell>
        </row>
        <row r="1626">
          <cell r="C1626">
            <v>0</v>
          </cell>
          <cell r="D1626">
            <v>0</v>
          </cell>
        </row>
        <row r="1627">
          <cell r="C1627">
            <v>0</v>
          </cell>
          <cell r="D1627">
            <v>0</v>
          </cell>
        </row>
        <row r="1628">
          <cell r="C1628">
            <v>0</v>
          </cell>
          <cell r="D1628">
            <v>0</v>
          </cell>
        </row>
        <row r="1629">
          <cell r="C1629">
            <v>0</v>
          </cell>
          <cell r="D1629">
            <v>0</v>
          </cell>
        </row>
        <row r="1630">
          <cell r="C1630">
            <v>0</v>
          </cell>
          <cell r="D1630">
            <v>0</v>
          </cell>
        </row>
        <row r="1631">
          <cell r="C1631">
            <v>0</v>
          </cell>
          <cell r="D1631">
            <v>0</v>
          </cell>
        </row>
        <row r="1632">
          <cell r="C1632">
            <v>0</v>
          </cell>
          <cell r="D1632">
            <v>0</v>
          </cell>
        </row>
        <row r="1633">
          <cell r="C1633">
            <v>0</v>
          </cell>
          <cell r="D1633">
            <v>0</v>
          </cell>
        </row>
        <row r="1634">
          <cell r="C1634">
            <v>0</v>
          </cell>
          <cell r="D1634">
            <v>0</v>
          </cell>
        </row>
        <row r="1635">
          <cell r="C1635">
            <v>0</v>
          </cell>
          <cell r="D1635">
            <v>0</v>
          </cell>
        </row>
        <row r="1636">
          <cell r="C1636">
            <v>0</v>
          </cell>
          <cell r="D1636">
            <v>0</v>
          </cell>
        </row>
        <row r="1637">
          <cell r="C1637">
            <v>0</v>
          </cell>
          <cell r="D1637">
            <v>0</v>
          </cell>
        </row>
        <row r="1638">
          <cell r="C1638">
            <v>0</v>
          </cell>
          <cell r="D1638">
            <v>0</v>
          </cell>
        </row>
        <row r="1639">
          <cell r="C1639">
            <v>0</v>
          </cell>
          <cell r="D1639">
            <v>0</v>
          </cell>
        </row>
        <row r="1640">
          <cell r="C1640">
            <v>0</v>
          </cell>
          <cell r="D1640">
            <v>0</v>
          </cell>
        </row>
        <row r="1641">
          <cell r="C1641">
            <v>0</v>
          </cell>
          <cell r="D1641">
            <v>0</v>
          </cell>
        </row>
        <row r="1642">
          <cell r="C1642">
            <v>0</v>
          </cell>
          <cell r="D1642">
            <v>0</v>
          </cell>
        </row>
        <row r="1643">
          <cell r="C1643">
            <v>0</v>
          </cell>
          <cell r="D1643">
            <v>0</v>
          </cell>
        </row>
        <row r="1644">
          <cell r="C1644">
            <v>0</v>
          </cell>
          <cell r="D1644">
            <v>0</v>
          </cell>
        </row>
        <row r="1645">
          <cell r="C1645">
            <v>0</v>
          </cell>
          <cell r="D1645">
            <v>0</v>
          </cell>
        </row>
        <row r="1646">
          <cell r="C1646">
            <v>0</v>
          </cell>
          <cell r="D1646">
            <v>0</v>
          </cell>
        </row>
        <row r="1647">
          <cell r="C1647">
            <v>0</v>
          </cell>
          <cell r="D1647">
            <v>0</v>
          </cell>
        </row>
        <row r="1648">
          <cell r="C1648">
            <v>0</v>
          </cell>
          <cell r="D1648">
            <v>0</v>
          </cell>
        </row>
        <row r="1649">
          <cell r="C1649">
            <v>0</v>
          </cell>
          <cell r="D1649">
            <v>0</v>
          </cell>
        </row>
        <row r="1650">
          <cell r="C1650">
            <v>0</v>
          </cell>
          <cell r="D1650">
            <v>0</v>
          </cell>
        </row>
        <row r="1651">
          <cell r="C1651">
            <v>0</v>
          </cell>
          <cell r="D1651">
            <v>0</v>
          </cell>
        </row>
        <row r="1652">
          <cell r="C1652">
            <v>0</v>
          </cell>
          <cell r="D1652">
            <v>0</v>
          </cell>
        </row>
        <row r="1653">
          <cell r="C1653">
            <v>0</v>
          </cell>
          <cell r="D1653">
            <v>0</v>
          </cell>
        </row>
        <row r="1654">
          <cell r="C1654">
            <v>0</v>
          </cell>
          <cell r="D1654">
            <v>0</v>
          </cell>
        </row>
        <row r="1655">
          <cell r="C1655">
            <v>0</v>
          </cell>
          <cell r="D1655">
            <v>0</v>
          </cell>
        </row>
        <row r="1656">
          <cell r="C1656">
            <v>0</v>
          </cell>
          <cell r="D1656">
            <v>0</v>
          </cell>
        </row>
        <row r="1657">
          <cell r="C1657">
            <v>0</v>
          </cell>
          <cell r="D1657">
            <v>0</v>
          </cell>
        </row>
        <row r="1658">
          <cell r="C1658">
            <v>0</v>
          </cell>
          <cell r="D1658">
            <v>0</v>
          </cell>
        </row>
        <row r="1659">
          <cell r="C1659">
            <v>0</v>
          </cell>
          <cell r="D1659">
            <v>0</v>
          </cell>
        </row>
        <row r="1660">
          <cell r="C1660">
            <v>0</v>
          </cell>
          <cell r="D1660">
            <v>0</v>
          </cell>
        </row>
        <row r="1661">
          <cell r="C1661">
            <v>0</v>
          </cell>
          <cell r="D1661">
            <v>0</v>
          </cell>
        </row>
        <row r="1662">
          <cell r="C1662">
            <v>0</v>
          </cell>
          <cell r="D1662">
            <v>0</v>
          </cell>
        </row>
        <row r="1663">
          <cell r="C1663">
            <v>0</v>
          </cell>
          <cell r="D1663">
            <v>0</v>
          </cell>
        </row>
        <row r="1664">
          <cell r="C1664">
            <v>0</v>
          </cell>
          <cell r="D1664">
            <v>0</v>
          </cell>
        </row>
        <row r="1665">
          <cell r="C1665">
            <v>0</v>
          </cell>
          <cell r="D1665">
            <v>0</v>
          </cell>
        </row>
        <row r="1666">
          <cell r="C1666">
            <v>0</v>
          </cell>
          <cell r="D1666">
            <v>0</v>
          </cell>
        </row>
        <row r="1667">
          <cell r="C1667">
            <v>0</v>
          </cell>
          <cell r="D1667">
            <v>0</v>
          </cell>
        </row>
        <row r="1668">
          <cell r="C1668">
            <v>0</v>
          </cell>
          <cell r="D1668">
            <v>0</v>
          </cell>
        </row>
        <row r="1669">
          <cell r="C1669">
            <v>0</v>
          </cell>
          <cell r="D1669">
            <v>0</v>
          </cell>
        </row>
        <row r="1670">
          <cell r="C1670">
            <v>0</v>
          </cell>
          <cell r="D1670">
            <v>0</v>
          </cell>
        </row>
        <row r="1671">
          <cell r="C1671">
            <v>0</v>
          </cell>
          <cell r="D1671">
            <v>0</v>
          </cell>
        </row>
        <row r="1672">
          <cell r="C1672">
            <v>0</v>
          </cell>
          <cell r="D1672">
            <v>0</v>
          </cell>
        </row>
        <row r="1673">
          <cell r="C1673">
            <v>0</v>
          </cell>
          <cell r="D1673">
            <v>0</v>
          </cell>
        </row>
        <row r="1674">
          <cell r="C1674">
            <v>0</v>
          </cell>
          <cell r="D1674">
            <v>0</v>
          </cell>
        </row>
        <row r="1675">
          <cell r="C1675">
            <v>0</v>
          </cell>
          <cell r="D1675">
            <v>0</v>
          </cell>
        </row>
        <row r="1676">
          <cell r="C1676">
            <v>0</v>
          </cell>
          <cell r="D1676">
            <v>0</v>
          </cell>
        </row>
        <row r="1677">
          <cell r="C1677">
            <v>0</v>
          </cell>
          <cell r="D1677">
            <v>0</v>
          </cell>
        </row>
        <row r="1678">
          <cell r="C1678">
            <v>0</v>
          </cell>
          <cell r="D1678">
            <v>0</v>
          </cell>
        </row>
        <row r="1679">
          <cell r="C1679">
            <v>0</v>
          </cell>
          <cell r="D1679">
            <v>0</v>
          </cell>
        </row>
        <row r="1680">
          <cell r="C1680">
            <v>0</v>
          </cell>
          <cell r="D1680">
            <v>0</v>
          </cell>
        </row>
        <row r="1681">
          <cell r="C1681">
            <v>0</v>
          </cell>
          <cell r="D1681">
            <v>0</v>
          </cell>
        </row>
        <row r="1682">
          <cell r="C1682">
            <v>0</v>
          </cell>
          <cell r="D1682">
            <v>0</v>
          </cell>
        </row>
        <row r="1683">
          <cell r="C1683">
            <v>0</v>
          </cell>
          <cell r="D1683">
            <v>0</v>
          </cell>
        </row>
        <row r="1684">
          <cell r="C1684">
            <v>0</v>
          </cell>
          <cell r="D1684">
            <v>0</v>
          </cell>
        </row>
        <row r="1685">
          <cell r="C1685">
            <v>0</v>
          </cell>
          <cell r="D1685">
            <v>0</v>
          </cell>
        </row>
        <row r="1686">
          <cell r="C1686">
            <v>0</v>
          </cell>
          <cell r="D1686">
            <v>0</v>
          </cell>
        </row>
        <row r="1687">
          <cell r="C1687">
            <v>0</v>
          </cell>
          <cell r="D1687">
            <v>0</v>
          </cell>
        </row>
        <row r="1688">
          <cell r="C1688">
            <v>0</v>
          </cell>
          <cell r="D1688">
            <v>0</v>
          </cell>
        </row>
        <row r="1689">
          <cell r="C1689">
            <v>0</v>
          </cell>
          <cell r="D1689">
            <v>0</v>
          </cell>
        </row>
        <row r="1690">
          <cell r="C1690">
            <v>0</v>
          </cell>
          <cell r="D1690">
            <v>0</v>
          </cell>
        </row>
        <row r="1691">
          <cell r="C1691">
            <v>0</v>
          </cell>
          <cell r="D1691">
            <v>0</v>
          </cell>
        </row>
        <row r="1692">
          <cell r="C1692">
            <v>0</v>
          </cell>
          <cell r="D1692">
            <v>0</v>
          </cell>
        </row>
        <row r="1693">
          <cell r="C1693">
            <v>0</v>
          </cell>
          <cell r="D1693">
            <v>0</v>
          </cell>
        </row>
        <row r="1694">
          <cell r="C1694">
            <v>0</v>
          </cell>
          <cell r="D1694">
            <v>0</v>
          </cell>
        </row>
        <row r="1695">
          <cell r="C1695">
            <v>0</v>
          </cell>
          <cell r="D1695">
            <v>0</v>
          </cell>
        </row>
        <row r="1696">
          <cell r="C1696">
            <v>0</v>
          </cell>
          <cell r="D1696">
            <v>0</v>
          </cell>
        </row>
        <row r="1697">
          <cell r="C1697">
            <v>0</v>
          </cell>
          <cell r="D1697">
            <v>0</v>
          </cell>
        </row>
        <row r="1698">
          <cell r="C1698">
            <v>0</v>
          </cell>
          <cell r="D1698">
            <v>0</v>
          </cell>
        </row>
        <row r="1699">
          <cell r="C1699">
            <v>0</v>
          </cell>
          <cell r="D1699">
            <v>0</v>
          </cell>
        </row>
        <row r="1700">
          <cell r="C1700">
            <v>0</v>
          </cell>
          <cell r="D1700">
            <v>0</v>
          </cell>
        </row>
        <row r="1701">
          <cell r="C1701">
            <v>0</v>
          </cell>
          <cell r="D1701">
            <v>0</v>
          </cell>
        </row>
        <row r="1702">
          <cell r="C1702">
            <v>0</v>
          </cell>
          <cell r="D1702">
            <v>0</v>
          </cell>
        </row>
        <row r="1703">
          <cell r="C1703">
            <v>0</v>
          </cell>
          <cell r="D1703">
            <v>0</v>
          </cell>
        </row>
        <row r="1704">
          <cell r="C1704">
            <v>0</v>
          </cell>
          <cell r="D1704">
            <v>0</v>
          </cell>
        </row>
        <row r="1705">
          <cell r="C1705">
            <v>0</v>
          </cell>
          <cell r="D1705">
            <v>0</v>
          </cell>
        </row>
        <row r="1706">
          <cell r="C1706">
            <v>0</v>
          </cell>
          <cell r="D1706">
            <v>0</v>
          </cell>
        </row>
        <row r="1707">
          <cell r="B1707">
            <v>0</v>
          </cell>
          <cell r="C1707">
            <v>0</v>
          </cell>
          <cell r="D1707">
            <v>0</v>
          </cell>
        </row>
        <row r="1708">
          <cell r="B1708">
            <v>0</v>
          </cell>
          <cell r="C1708">
            <v>0</v>
          </cell>
          <cell r="D1708">
            <v>0</v>
          </cell>
        </row>
        <row r="1709">
          <cell r="B1709">
            <v>0</v>
          </cell>
          <cell r="C1709">
            <v>0</v>
          </cell>
          <cell r="D1709">
            <v>0</v>
          </cell>
        </row>
        <row r="1710">
          <cell r="B1710">
            <v>0</v>
          </cell>
          <cell r="C1710">
            <v>0</v>
          </cell>
          <cell r="D1710">
            <v>0</v>
          </cell>
        </row>
        <row r="1711">
          <cell r="B1711">
            <v>0</v>
          </cell>
          <cell r="C1711">
            <v>0</v>
          </cell>
          <cell r="D1711">
            <v>0</v>
          </cell>
        </row>
        <row r="1712">
          <cell r="B1712">
            <v>0</v>
          </cell>
          <cell r="C1712">
            <v>0</v>
          </cell>
          <cell r="D1712">
            <v>0</v>
          </cell>
        </row>
        <row r="1713">
          <cell r="B1713">
            <v>0</v>
          </cell>
          <cell r="C1713">
            <v>0</v>
          </cell>
          <cell r="D1713">
            <v>0</v>
          </cell>
        </row>
        <row r="1714">
          <cell r="B1714">
            <v>0</v>
          </cell>
          <cell r="C1714">
            <v>0</v>
          </cell>
          <cell r="D1714">
            <v>0</v>
          </cell>
        </row>
        <row r="1715">
          <cell r="B1715">
            <v>0</v>
          </cell>
          <cell r="C1715">
            <v>0</v>
          </cell>
          <cell r="D1715">
            <v>0</v>
          </cell>
        </row>
        <row r="1716">
          <cell r="B1716">
            <v>0</v>
          </cell>
          <cell r="C1716">
            <v>0</v>
          </cell>
          <cell r="D1716">
            <v>0</v>
          </cell>
        </row>
        <row r="1717">
          <cell r="B1717">
            <v>0</v>
          </cell>
          <cell r="C1717">
            <v>0</v>
          </cell>
          <cell r="D1717">
            <v>0</v>
          </cell>
        </row>
        <row r="1718">
          <cell r="B1718">
            <v>0</v>
          </cell>
          <cell r="C1718">
            <v>0</v>
          </cell>
          <cell r="D1718">
            <v>0</v>
          </cell>
        </row>
        <row r="1719">
          <cell r="B1719">
            <v>0</v>
          </cell>
          <cell r="C1719">
            <v>0</v>
          </cell>
          <cell r="D1719">
            <v>0</v>
          </cell>
        </row>
        <row r="1720">
          <cell r="B1720">
            <v>0</v>
          </cell>
          <cell r="C1720">
            <v>0</v>
          </cell>
          <cell r="D1720">
            <v>0</v>
          </cell>
        </row>
        <row r="1721">
          <cell r="B1721">
            <v>0</v>
          </cell>
          <cell r="C1721">
            <v>0</v>
          </cell>
          <cell r="D1721">
            <v>0</v>
          </cell>
        </row>
        <row r="1722">
          <cell r="B1722">
            <v>0</v>
          </cell>
          <cell r="C1722">
            <v>0</v>
          </cell>
          <cell r="D1722">
            <v>0</v>
          </cell>
        </row>
        <row r="1723">
          <cell r="B1723">
            <v>0</v>
          </cell>
          <cell r="C1723">
            <v>0</v>
          </cell>
          <cell r="D1723">
            <v>0</v>
          </cell>
        </row>
        <row r="1724">
          <cell r="B1724">
            <v>0</v>
          </cell>
          <cell r="C1724">
            <v>0</v>
          </cell>
          <cell r="D1724">
            <v>0</v>
          </cell>
        </row>
        <row r="1725">
          <cell r="B1725">
            <v>0</v>
          </cell>
          <cell r="C1725">
            <v>0</v>
          </cell>
          <cell r="D1725">
            <v>0</v>
          </cell>
        </row>
        <row r="1726">
          <cell r="B1726">
            <v>0</v>
          </cell>
          <cell r="C1726">
            <v>0</v>
          </cell>
          <cell r="D1726">
            <v>0</v>
          </cell>
        </row>
        <row r="1727">
          <cell r="B1727">
            <v>0</v>
          </cell>
          <cell r="C1727">
            <v>0</v>
          </cell>
          <cell r="D1727">
            <v>0</v>
          </cell>
        </row>
        <row r="1728">
          <cell r="B1728">
            <v>0</v>
          </cell>
          <cell r="C1728">
            <v>0</v>
          </cell>
          <cell r="D1728">
            <v>0</v>
          </cell>
        </row>
        <row r="1729">
          <cell r="B1729">
            <v>0</v>
          </cell>
          <cell r="C1729">
            <v>0</v>
          </cell>
          <cell r="D1729">
            <v>0</v>
          </cell>
        </row>
        <row r="1730">
          <cell r="B1730">
            <v>0</v>
          </cell>
          <cell r="C1730">
            <v>0</v>
          </cell>
          <cell r="D1730">
            <v>0</v>
          </cell>
        </row>
        <row r="1731">
          <cell r="B1731">
            <v>0</v>
          </cell>
          <cell r="C1731">
            <v>0</v>
          </cell>
          <cell r="D1731">
            <v>0</v>
          </cell>
        </row>
        <row r="1732">
          <cell r="B1732">
            <v>0</v>
          </cell>
          <cell r="C1732">
            <v>0</v>
          </cell>
          <cell r="D1732">
            <v>0</v>
          </cell>
        </row>
        <row r="1733">
          <cell r="B1733">
            <v>0</v>
          </cell>
          <cell r="C1733">
            <v>0</v>
          </cell>
          <cell r="D1733">
            <v>0</v>
          </cell>
        </row>
        <row r="1734">
          <cell r="B1734">
            <v>0</v>
          </cell>
          <cell r="C1734">
            <v>0</v>
          </cell>
          <cell r="D1734">
            <v>0</v>
          </cell>
        </row>
        <row r="1735">
          <cell r="B1735">
            <v>0</v>
          </cell>
          <cell r="C1735">
            <v>0</v>
          </cell>
          <cell r="D1735">
            <v>0</v>
          </cell>
        </row>
        <row r="1736">
          <cell r="B1736">
            <v>0</v>
          </cell>
          <cell r="C1736">
            <v>0</v>
          </cell>
          <cell r="D1736">
            <v>0</v>
          </cell>
        </row>
        <row r="1737">
          <cell r="B1737">
            <v>0</v>
          </cell>
          <cell r="C1737">
            <v>0</v>
          </cell>
          <cell r="D1737">
            <v>0</v>
          </cell>
        </row>
        <row r="1738">
          <cell r="B1738">
            <v>0</v>
          </cell>
          <cell r="C1738">
            <v>0</v>
          </cell>
          <cell r="D1738">
            <v>0</v>
          </cell>
        </row>
        <row r="1739">
          <cell r="B1739">
            <v>0</v>
          </cell>
          <cell r="C1739">
            <v>0</v>
          </cell>
          <cell r="D1739">
            <v>0</v>
          </cell>
        </row>
        <row r="1740">
          <cell r="B1740">
            <v>0</v>
          </cell>
          <cell r="C1740">
            <v>0</v>
          </cell>
          <cell r="D1740">
            <v>0</v>
          </cell>
        </row>
        <row r="1741">
          <cell r="B1741">
            <v>0</v>
          </cell>
          <cell r="C1741">
            <v>0</v>
          </cell>
          <cell r="D1741">
            <v>0</v>
          </cell>
        </row>
        <row r="1742">
          <cell r="B1742">
            <v>0</v>
          </cell>
          <cell r="C1742">
            <v>0</v>
          </cell>
          <cell r="D1742">
            <v>0</v>
          </cell>
        </row>
        <row r="1743">
          <cell r="B1743">
            <v>0</v>
          </cell>
          <cell r="C1743">
            <v>0</v>
          </cell>
          <cell r="D1743">
            <v>0</v>
          </cell>
        </row>
        <row r="1744">
          <cell r="B1744">
            <v>0</v>
          </cell>
          <cell r="C1744">
            <v>0</v>
          </cell>
          <cell r="D1744">
            <v>0</v>
          </cell>
        </row>
        <row r="1745">
          <cell r="B1745">
            <v>0</v>
          </cell>
          <cell r="C1745">
            <v>0</v>
          </cell>
          <cell r="D1745">
            <v>0</v>
          </cell>
        </row>
        <row r="1746">
          <cell r="B1746">
            <v>0</v>
          </cell>
          <cell r="C1746">
            <v>0</v>
          </cell>
          <cell r="D1746">
            <v>0</v>
          </cell>
        </row>
        <row r="1747">
          <cell r="B1747">
            <v>0</v>
          </cell>
          <cell r="C1747">
            <v>0</v>
          </cell>
          <cell r="D1747">
            <v>0</v>
          </cell>
        </row>
        <row r="1748">
          <cell r="B1748">
            <v>0</v>
          </cell>
          <cell r="C1748">
            <v>0</v>
          </cell>
          <cell r="D1748">
            <v>0</v>
          </cell>
        </row>
        <row r="1749">
          <cell r="B1749">
            <v>0</v>
          </cell>
          <cell r="C1749">
            <v>0</v>
          </cell>
          <cell r="D1749">
            <v>0</v>
          </cell>
        </row>
        <row r="1750">
          <cell r="B1750">
            <v>0</v>
          </cell>
          <cell r="C1750">
            <v>0</v>
          </cell>
          <cell r="D1750">
            <v>0</v>
          </cell>
        </row>
        <row r="1751">
          <cell r="B1751">
            <v>0</v>
          </cell>
          <cell r="C1751">
            <v>0</v>
          </cell>
          <cell r="D1751">
            <v>0</v>
          </cell>
        </row>
        <row r="1752">
          <cell r="B1752">
            <v>0</v>
          </cell>
          <cell r="C1752">
            <v>0</v>
          </cell>
          <cell r="D1752">
            <v>0</v>
          </cell>
        </row>
        <row r="1753">
          <cell r="B1753">
            <v>0</v>
          </cell>
          <cell r="C1753">
            <v>0</v>
          </cell>
          <cell r="D1753">
            <v>0</v>
          </cell>
        </row>
        <row r="1754">
          <cell r="B1754">
            <v>0</v>
          </cell>
          <cell r="C1754">
            <v>0</v>
          </cell>
          <cell r="D1754">
            <v>0</v>
          </cell>
        </row>
        <row r="1755">
          <cell r="B1755">
            <v>0</v>
          </cell>
          <cell r="C1755">
            <v>0</v>
          </cell>
          <cell r="D1755">
            <v>0</v>
          </cell>
        </row>
        <row r="1756">
          <cell r="B1756">
            <v>0</v>
          </cell>
          <cell r="C1756">
            <v>0</v>
          </cell>
          <cell r="D1756">
            <v>0</v>
          </cell>
        </row>
        <row r="1757">
          <cell r="B1757">
            <v>0</v>
          </cell>
          <cell r="C1757">
            <v>0</v>
          </cell>
          <cell r="D1757">
            <v>0</v>
          </cell>
        </row>
        <row r="1758">
          <cell r="B1758">
            <v>0</v>
          </cell>
          <cell r="C1758">
            <v>0</v>
          </cell>
          <cell r="D1758">
            <v>0</v>
          </cell>
        </row>
        <row r="1759">
          <cell r="B1759">
            <v>0</v>
          </cell>
          <cell r="C1759">
            <v>0</v>
          </cell>
          <cell r="D1759">
            <v>0</v>
          </cell>
        </row>
        <row r="1760">
          <cell r="B1760">
            <v>0</v>
          </cell>
          <cell r="C1760">
            <v>0</v>
          </cell>
          <cell r="D1760">
            <v>0</v>
          </cell>
        </row>
        <row r="1761">
          <cell r="B1761">
            <v>0</v>
          </cell>
          <cell r="C1761">
            <v>0</v>
          </cell>
          <cell r="D1761">
            <v>0</v>
          </cell>
        </row>
        <row r="1762">
          <cell r="B1762">
            <v>0</v>
          </cell>
          <cell r="C1762">
            <v>0</v>
          </cell>
          <cell r="D1762">
            <v>0</v>
          </cell>
        </row>
        <row r="1763">
          <cell r="B1763">
            <v>0</v>
          </cell>
          <cell r="C1763">
            <v>0</v>
          </cell>
          <cell r="D1763">
            <v>0</v>
          </cell>
        </row>
        <row r="1764">
          <cell r="B1764">
            <v>0</v>
          </cell>
          <cell r="C1764">
            <v>0</v>
          </cell>
          <cell r="D1764">
            <v>0</v>
          </cell>
        </row>
        <row r="1765">
          <cell r="B1765">
            <v>0</v>
          </cell>
          <cell r="C1765">
            <v>0</v>
          </cell>
          <cell r="D1765">
            <v>0</v>
          </cell>
        </row>
        <row r="1766">
          <cell r="B1766">
            <v>0</v>
          </cell>
          <cell r="C1766">
            <v>0</v>
          </cell>
          <cell r="D1766">
            <v>0</v>
          </cell>
        </row>
        <row r="1767">
          <cell r="B1767">
            <v>0</v>
          </cell>
          <cell r="C1767">
            <v>0</v>
          </cell>
          <cell r="D1767">
            <v>0</v>
          </cell>
        </row>
        <row r="1768">
          <cell r="C1768">
            <v>0</v>
          </cell>
          <cell r="D1768">
            <v>0</v>
          </cell>
          <cell r="E1768">
            <v>0</v>
          </cell>
          <cell r="F1768">
            <v>0</v>
          </cell>
        </row>
        <row r="1769">
          <cell r="C1769">
            <v>0</v>
          </cell>
          <cell r="D1769">
            <v>0</v>
          </cell>
          <cell r="E1769">
            <v>0</v>
          </cell>
          <cell r="F1769">
            <v>0</v>
          </cell>
        </row>
        <row r="1770">
          <cell r="C1770">
            <v>0</v>
          </cell>
          <cell r="D1770">
            <v>0</v>
          </cell>
          <cell r="E1770">
            <v>0</v>
          </cell>
          <cell r="F1770">
            <v>0</v>
          </cell>
        </row>
        <row r="1771">
          <cell r="C1771">
            <v>0</v>
          </cell>
          <cell r="D1771">
            <v>0</v>
          </cell>
          <cell r="E1771">
            <v>0</v>
          </cell>
          <cell r="F1771">
            <v>0</v>
          </cell>
        </row>
        <row r="1772">
          <cell r="C1772">
            <v>0</v>
          </cell>
          <cell r="D1772">
            <v>0</v>
          </cell>
          <cell r="E1772">
            <v>0</v>
          </cell>
          <cell r="F1772">
            <v>0</v>
          </cell>
        </row>
        <row r="1773">
          <cell r="C1773">
            <v>0</v>
          </cell>
          <cell r="D1773">
            <v>0</v>
          </cell>
          <cell r="E1773">
            <v>0</v>
          </cell>
          <cell r="F1773">
            <v>0</v>
          </cell>
        </row>
        <row r="1774">
          <cell r="C1774">
            <v>0</v>
          </cell>
          <cell r="D1774">
            <v>0</v>
          </cell>
          <cell r="E1774">
            <v>0</v>
          </cell>
          <cell r="F1774">
            <v>0</v>
          </cell>
        </row>
        <row r="1775">
          <cell r="C1775">
            <v>0</v>
          </cell>
          <cell r="D1775">
            <v>0</v>
          </cell>
          <cell r="E1775">
            <v>0</v>
          </cell>
          <cell r="F1775">
            <v>0</v>
          </cell>
        </row>
        <row r="1776">
          <cell r="C1776">
            <v>0</v>
          </cell>
          <cell r="D1776">
            <v>0</v>
          </cell>
          <cell r="E1776">
            <v>0</v>
          </cell>
          <cell r="F1776">
            <v>0</v>
          </cell>
        </row>
        <row r="1777">
          <cell r="C1777">
            <v>0</v>
          </cell>
          <cell r="D1777">
            <v>0</v>
          </cell>
          <cell r="E1777">
            <v>0</v>
          </cell>
          <cell r="F1777">
            <v>0</v>
          </cell>
        </row>
        <row r="1778">
          <cell r="C1778">
            <v>0</v>
          </cell>
          <cell r="D1778">
            <v>0</v>
          </cell>
          <cell r="E1778">
            <v>0</v>
          </cell>
          <cell r="F1778">
            <v>0</v>
          </cell>
        </row>
        <row r="1779">
          <cell r="C1779">
            <v>0</v>
          </cell>
          <cell r="D1779">
            <v>0</v>
          </cell>
          <cell r="E1779">
            <v>0</v>
          </cell>
          <cell r="F1779">
            <v>0</v>
          </cell>
        </row>
        <row r="1780">
          <cell r="C1780">
            <v>0</v>
          </cell>
          <cell r="D1780">
            <v>0</v>
          </cell>
          <cell r="E1780">
            <v>0</v>
          </cell>
          <cell r="F1780">
            <v>0</v>
          </cell>
        </row>
        <row r="1781">
          <cell r="C1781">
            <v>0</v>
          </cell>
          <cell r="D1781">
            <v>0</v>
          </cell>
          <cell r="E1781">
            <v>0</v>
          </cell>
          <cell r="F1781">
            <v>0</v>
          </cell>
        </row>
        <row r="1782">
          <cell r="C1782">
            <v>0</v>
          </cell>
          <cell r="D1782">
            <v>0</v>
          </cell>
          <cell r="E1782">
            <v>0</v>
          </cell>
          <cell r="F1782">
            <v>0</v>
          </cell>
        </row>
        <row r="1783">
          <cell r="C1783">
            <v>0</v>
          </cell>
          <cell r="D1783">
            <v>0</v>
          </cell>
          <cell r="E1783">
            <v>0</v>
          </cell>
          <cell r="F1783">
            <v>0</v>
          </cell>
        </row>
        <row r="1784">
          <cell r="C1784">
            <v>0</v>
          </cell>
          <cell r="D1784">
            <v>0</v>
          </cell>
          <cell r="E1784">
            <v>0</v>
          </cell>
          <cell r="F1784">
            <v>0</v>
          </cell>
        </row>
        <row r="1785">
          <cell r="C1785">
            <v>0</v>
          </cell>
          <cell r="D1785">
            <v>0</v>
          </cell>
          <cell r="E1785">
            <v>0</v>
          </cell>
          <cell r="F1785">
            <v>0</v>
          </cell>
        </row>
        <row r="1786">
          <cell r="C1786">
            <v>0</v>
          </cell>
          <cell r="D1786">
            <v>0</v>
          </cell>
          <cell r="E1786">
            <v>0</v>
          </cell>
          <cell r="F1786">
            <v>0</v>
          </cell>
        </row>
        <row r="1787">
          <cell r="C1787">
            <v>0</v>
          </cell>
          <cell r="D1787">
            <v>0</v>
          </cell>
          <cell r="E1787">
            <v>0</v>
          </cell>
          <cell r="F1787">
            <v>0</v>
          </cell>
        </row>
        <row r="1788">
          <cell r="C1788">
            <v>0</v>
          </cell>
          <cell r="D1788">
            <v>0</v>
          </cell>
          <cell r="E1788">
            <v>0</v>
          </cell>
          <cell r="F1788">
            <v>0</v>
          </cell>
        </row>
        <row r="1789">
          <cell r="C1789">
            <v>0</v>
          </cell>
          <cell r="D1789">
            <v>0</v>
          </cell>
          <cell r="E1789">
            <v>0</v>
          </cell>
          <cell r="F1789">
            <v>0</v>
          </cell>
        </row>
        <row r="1790">
          <cell r="C1790">
            <v>0</v>
          </cell>
          <cell r="D1790">
            <v>0</v>
          </cell>
          <cell r="E1790">
            <v>0</v>
          </cell>
          <cell r="F1790">
            <v>0</v>
          </cell>
        </row>
        <row r="1791">
          <cell r="C1791">
            <v>0</v>
          </cell>
          <cell r="D1791">
            <v>0</v>
          </cell>
          <cell r="E1791">
            <v>0</v>
          </cell>
          <cell r="F1791">
            <v>0</v>
          </cell>
        </row>
        <row r="1792">
          <cell r="C1792">
            <v>0</v>
          </cell>
          <cell r="D1792">
            <v>0</v>
          </cell>
          <cell r="E1792">
            <v>0</v>
          </cell>
          <cell r="F1792">
            <v>0</v>
          </cell>
        </row>
        <row r="1793">
          <cell r="C1793">
            <v>0</v>
          </cell>
          <cell r="D1793">
            <v>0</v>
          </cell>
          <cell r="E1793">
            <v>0</v>
          </cell>
          <cell r="F1793">
            <v>0</v>
          </cell>
        </row>
        <row r="1794">
          <cell r="C1794">
            <v>0</v>
          </cell>
          <cell r="D1794">
            <v>0</v>
          </cell>
          <cell r="E1794">
            <v>0</v>
          </cell>
          <cell r="F1794">
            <v>0</v>
          </cell>
        </row>
        <row r="1795">
          <cell r="C1795">
            <v>0</v>
          </cell>
          <cell r="D1795">
            <v>0</v>
          </cell>
          <cell r="E1795">
            <v>0</v>
          </cell>
          <cell r="F1795">
            <v>0</v>
          </cell>
        </row>
        <row r="1796">
          <cell r="C1796">
            <v>0</v>
          </cell>
          <cell r="D1796">
            <v>0</v>
          </cell>
          <cell r="E1796">
            <v>0</v>
          </cell>
          <cell r="F1796">
            <v>0</v>
          </cell>
        </row>
        <row r="1797">
          <cell r="C1797">
            <v>0</v>
          </cell>
          <cell r="D1797">
            <v>0</v>
          </cell>
          <cell r="E1797">
            <v>0</v>
          </cell>
          <cell r="F1797">
            <v>0</v>
          </cell>
        </row>
        <row r="1798">
          <cell r="C1798">
            <v>0</v>
          </cell>
          <cell r="D1798">
            <v>0</v>
          </cell>
          <cell r="E1798">
            <v>0</v>
          </cell>
          <cell r="F1798">
            <v>0</v>
          </cell>
        </row>
        <row r="1799">
          <cell r="C1799">
            <v>0</v>
          </cell>
          <cell r="D1799">
            <v>0</v>
          </cell>
          <cell r="E1799">
            <v>0</v>
          </cell>
          <cell r="F1799">
            <v>0</v>
          </cell>
        </row>
        <row r="1800">
          <cell r="C1800">
            <v>0</v>
          </cell>
          <cell r="D1800">
            <v>0</v>
          </cell>
          <cell r="E1800">
            <v>0</v>
          </cell>
          <cell r="F1800">
            <v>0</v>
          </cell>
        </row>
        <row r="1801">
          <cell r="C1801">
            <v>0</v>
          </cell>
          <cell r="D1801">
            <v>0</v>
          </cell>
          <cell r="E1801">
            <v>0</v>
          </cell>
          <cell r="F1801">
            <v>0</v>
          </cell>
        </row>
        <row r="1802">
          <cell r="C1802">
            <v>0</v>
          </cell>
          <cell r="D1802">
            <v>0</v>
          </cell>
          <cell r="E1802">
            <v>0</v>
          </cell>
          <cell r="F1802">
            <v>0</v>
          </cell>
        </row>
        <row r="1803">
          <cell r="C1803">
            <v>0</v>
          </cell>
          <cell r="D1803">
            <v>0</v>
          </cell>
          <cell r="E1803">
            <v>0</v>
          </cell>
          <cell r="F1803">
            <v>0</v>
          </cell>
        </row>
        <row r="1804">
          <cell r="C1804">
            <v>0</v>
          </cell>
          <cell r="D1804">
            <v>0</v>
          </cell>
          <cell r="E1804">
            <v>0</v>
          </cell>
          <cell r="F1804">
            <v>0</v>
          </cell>
        </row>
        <row r="1805">
          <cell r="C1805">
            <v>0</v>
          </cell>
          <cell r="D1805">
            <v>0</v>
          </cell>
          <cell r="E1805">
            <v>0</v>
          </cell>
          <cell r="F1805">
            <v>0</v>
          </cell>
        </row>
        <row r="1806">
          <cell r="C1806">
            <v>0</v>
          </cell>
          <cell r="D1806">
            <v>0</v>
          </cell>
          <cell r="E1806">
            <v>0</v>
          </cell>
          <cell r="F1806">
            <v>0</v>
          </cell>
        </row>
        <row r="1807">
          <cell r="C1807">
            <v>0</v>
          </cell>
          <cell r="D1807">
            <v>0</v>
          </cell>
          <cell r="E1807">
            <v>0</v>
          </cell>
          <cell r="F1807">
            <v>0</v>
          </cell>
        </row>
        <row r="1808">
          <cell r="C1808">
            <v>0</v>
          </cell>
          <cell r="D1808">
            <v>0</v>
          </cell>
          <cell r="E1808">
            <v>0</v>
          </cell>
          <cell r="F1808">
            <v>0</v>
          </cell>
        </row>
        <row r="1809">
          <cell r="C1809">
            <v>0</v>
          </cell>
          <cell r="D1809">
            <v>0</v>
          </cell>
          <cell r="E1809">
            <v>0</v>
          </cell>
          <cell r="F1809">
            <v>0</v>
          </cell>
        </row>
        <row r="1810">
          <cell r="C1810">
            <v>0</v>
          </cell>
          <cell r="D1810">
            <v>0</v>
          </cell>
          <cell r="E1810">
            <v>0</v>
          </cell>
          <cell r="F1810">
            <v>0</v>
          </cell>
        </row>
        <row r="1811">
          <cell r="C1811">
            <v>0</v>
          </cell>
          <cell r="D1811">
            <v>0</v>
          </cell>
          <cell r="E1811">
            <v>0</v>
          </cell>
          <cell r="F1811">
            <v>0</v>
          </cell>
        </row>
        <row r="1812">
          <cell r="C1812">
            <v>0</v>
          </cell>
          <cell r="D1812">
            <v>0</v>
          </cell>
          <cell r="E1812">
            <v>0</v>
          </cell>
          <cell r="F1812">
            <v>0</v>
          </cell>
        </row>
        <row r="1813">
          <cell r="C1813">
            <v>0</v>
          </cell>
          <cell r="D1813">
            <v>0</v>
          </cell>
          <cell r="E1813">
            <v>0</v>
          </cell>
          <cell r="F1813">
            <v>0</v>
          </cell>
        </row>
        <row r="1814">
          <cell r="C1814">
            <v>0</v>
          </cell>
          <cell r="D1814">
            <v>0</v>
          </cell>
          <cell r="E1814">
            <v>0</v>
          </cell>
          <cell r="F1814">
            <v>0</v>
          </cell>
        </row>
        <row r="1815">
          <cell r="C1815">
            <v>0</v>
          </cell>
          <cell r="D1815">
            <v>0</v>
          </cell>
          <cell r="E1815">
            <v>0</v>
          </cell>
          <cell r="F1815">
            <v>0</v>
          </cell>
        </row>
        <row r="1816">
          <cell r="C1816">
            <v>0</v>
          </cell>
          <cell r="D1816">
            <v>0</v>
          </cell>
          <cell r="E1816">
            <v>0</v>
          </cell>
          <cell r="F1816">
            <v>0</v>
          </cell>
        </row>
        <row r="1817">
          <cell r="C1817">
            <v>0</v>
          </cell>
          <cell r="D1817">
            <v>0</v>
          </cell>
          <cell r="E1817">
            <v>0</v>
          </cell>
          <cell r="F1817">
            <v>0</v>
          </cell>
        </row>
        <row r="1818">
          <cell r="C1818">
            <v>0</v>
          </cell>
          <cell r="D1818">
            <v>0</v>
          </cell>
          <cell r="E1818">
            <v>0</v>
          </cell>
          <cell r="F1818">
            <v>0</v>
          </cell>
        </row>
        <row r="1819">
          <cell r="C1819">
            <v>0</v>
          </cell>
          <cell r="D1819">
            <v>0</v>
          </cell>
          <cell r="E1819">
            <v>0</v>
          </cell>
          <cell r="F1819">
            <v>0</v>
          </cell>
        </row>
        <row r="1820">
          <cell r="C1820">
            <v>0</v>
          </cell>
          <cell r="D1820">
            <v>0</v>
          </cell>
          <cell r="E1820">
            <v>0</v>
          </cell>
          <cell r="F1820">
            <v>0</v>
          </cell>
        </row>
        <row r="1821">
          <cell r="C1821">
            <v>0</v>
          </cell>
          <cell r="D1821">
            <v>0</v>
          </cell>
          <cell r="E1821">
            <v>0</v>
          </cell>
          <cell r="F1821">
            <v>0</v>
          </cell>
        </row>
        <row r="1822">
          <cell r="C1822">
            <v>0</v>
          </cell>
          <cell r="D1822">
            <v>0</v>
          </cell>
          <cell r="E1822">
            <v>0</v>
          </cell>
          <cell r="F1822">
            <v>0</v>
          </cell>
        </row>
        <row r="1823">
          <cell r="C1823">
            <v>0</v>
          </cell>
          <cell r="D1823">
            <v>0</v>
          </cell>
          <cell r="E1823">
            <v>0</v>
          </cell>
          <cell r="F1823">
            <v>0</v>
          </cell>
        </row>
        <row r="1824">
          <cell r="C1824">
            <v>0</v>
          </cell>
          <cell r="D1824">
            <v>0</v>
          </cell>
        </row>
        <row r="1825">
          <cell r="C1825">
            <v>0</v>
          </cell>
          <cell r="D1825">
            <v>0</v>
          </cell>
        </row>
        <row r="1826">
          <cell r="C1826">
            <v>0</v>
          </cell>
          <cell r="D1826">
            <v>0</v>
          </cell>
        </row>
        <row r="1827">
          <cell r="C1827">
            <v>0</v>
          </cell>
          <cell r="D1827">
            <v>0</v>
          </cell>
        </row>
        <row r="1828">
          <cell r="C1828">
            <v>0</v>
          </cell>
          <cell r="D1828">
            <v>0</v>
          </cell>
        </row>
        <row r="1829">
          <cell r="C1829">
            <v>0</v>
          </cell>
          <cell r="D1829">
            <v>0</v>
          </cell>
        </row>
        <row r="1830">
          <cell r="C1830">
            <v>0</v>
          </cell>
          <cell r="D1830">
            <v>0</v>
          </cell>
        </row>
        <row r="1831">
          <cell r="C1831">
            <v>0</v>
          </cell>
          <cell r="D1831">
            <v>0</v>
          </cell>
        </row>
        <row r="1832">
          <cell r="C1832">
            <v>0</v>
          </cell>
          <cell r="D1832">
            <v>0</v>
          </cell>
        </row>
        <row r="1833">
          <cell r="C1833">
            <v>0</v>
          </cell>
          <cell r="D1833">
            <v>0</v>
          </cell>
        </row>
        <row r="1834">
          <cell r="C1834">
            <v>0</v>
          </cell>
          <cell r="D1834">
            <v>0</v>
          </cell>
        </row>
        <row r="1835">
          <cell r="C1835">
            <v>0</v>
          </cell>
          <cell r="D1835">
            <v>0</v>
          </cell>
        </row>
        <row r="1836">
          <cell r="C1836">
            <v>0</v>
          </cell>
          <cell r="D1836">
            <v>0</v>
          </cell>
        </row>
        <row r="1837">
          <cell r="C1837">
            <v>0</v>
          </cell>
          <cell r="D1837">
            <v>0</v>
          </cell>
        </row>
        <row r="1838">
          <cell r="C1838">
            <v>0</v>
          </cell>
          <cell r="D1838">
            <v>0</v>
          </cell>
        </row>
        <row r="1839">
          <cell r="C1839">
            <v>0</v>
          </cell>
          <cell r="D1839">
            <v>0</v>
          </cell>
        </row>
        <row r="1840">
          <cell r="C1840">
            <v>0</v>
          </cell>
          <cell r="D1840">
            <v>0</v>
          </cell>
        </row>
        <row r="1841">
          <cell r="C1841">
            <v>0</v>
          </cell>
          <cell r="D1841">
            <v>0</v>
          </cell>
        </row>
        <row r="1842">
          <cell r="C1842">
            <v>0</v>
          </cell>
          <cell r="D1842">
            <v>0</v>
          </cell>
        </row>
        <row r="1843">
          <cell r="C1843">
            <v>0</v>
          </cell>
          <cell r="D1843">
            <v>0</v>
          </cell>
        </row>
        <row r="1844">
          <cell r="C1844">
            <v>0</v>
          </cell>
          <cell r="D1844">
            <v>0</v>
          </cell>
        </row>
        <row r="1845">
          <cell r="C1845">
            <v>0</v>
          </cell>
          <cell r="D1845">
            <v>0</v>
          </cell>
        </row>
        <row r="1846">
          <cell r="C1846">
            <v>0</v>
          </cell>
          <cell r="D1846">
            <v>0</v>
          </cell>
        </row>
        <row r="1847">
          <cell r="C1847">
            <v>0</v>
          </cell>
          <cell r="D1847">
            <v>0</v>
          </cell>
        </row>
        <row r="1848">
          <cell r="C1848">
            <v>0</v>
          </cell>
          <cell r="D1848">
            <v>0</v>
          </cell>
        </row>
        <row r="1849">
          <cell r="C1849">
            <v>0</v>
          </cell>
          <cell r="D1849">
            <v>0</v>
          </cell>
        </row>
        <row r="1850">
          <cell r="C1850">
            <v>0</v>
          </cell>
          <cell r="D1850">
            <v>0</v>
          </cell>
        </row>
        <row r="1851">
          <cell r="C1851">
            <v>0</v>
          </cell>
          <cell r="D1851">
            <v>0</v>
          </cell>
        </row>
        <row r="1852">
          <cell r="C1852">
            <v>0</v>
          </cell>
          <cell r="D1852">
            <v>0</v>
          </cell>
        </row>
        <row r="1853">
          <cell r="C1853">
            <v>0</v>
          </cell>
          <cell r="D1853">
            <v>0</v>
          </cell>
        </row>
        <row r="1854">
          <cell r="C1854">
            <v>0</v>
          </cell>
          <cell r="D1854">
            <v>0</v>
          </cell>
        </row>
        <row r="1855">
          <cell r="C1855">
            <v>0</v>
          </cell>
          <cell r="D1855">
            <v>0</v>
          </cell>
        </row>
        <row r="1856">
          <cell r="C1856">
            <v>0</v>
          </cell>
          <cell r="D1856">
            <v>0</v>
          </cell>
        </row>
        <row r="1857">
          <cell r="C1857">
            <v>0</v>
          </cell>
          <cell r="D1857">
            <v>0</v>
          </cell>
        </row>
        <row r="1858">
          <cell r="C1858">
            <v>0</v>
          </cell>
          <cell r="D1858">
            <v>0</v>
          </cell>
        </row>
        <row r="1859">
          <cell r="C1859">
            <v>0</v>
          </cell>
          <cell r="D1859">
            <v>0</v>
          </cell>
        </row>
        <row r="1860">
          <cell r="C1860">
            <v>0</v>
          </cell>
          <cell r="D1860">
            <v>0</v>
          </cell>
        </row>
        <row r="1861">
          <cell r="C1861">
            <v>0</v>
          </cell>
          <cell r="D1861">
            <v>0</v>
          </cell>
        </row>
        <row r="1862">
          <cell r="C1862">
            <v>0</v>
          </cell>
          <cell r="D1862">
            <v>0</v>
          </cell>
        </row>
        <row r="1863">
          <cell r="C1863">
            <v>0</v>
          </cell>
          <cell r="D1863">
            <v>0</v>
          </cell>
        </row>
        <row r="1864">
          <cell r="C1864">
            <v>0</v>
          </cell>
          <cell r="D1864">
            <v>0</v>
          </cell>
        </row>
        <row r="1865">
          <cell r="C1865">
            <v>0</v>
          </cell>
          <cell r="D1865">
            <v>0</v>
          </cell>
        </row>
        <row r="1866">
          <cell r="C1866">
            <v>0</v>
          </cell>
          <cell r="D1866">
            <v>0</v>
          </cell>
        </row>
        <row r="1867">
          <cell r="C1867">
            <v>0</v>
          </cell>
          <cell r="D1867">
            <v>0</v>
          </cell>
        </row>
        <row r="1868">
          <cell r="C1868">
            <v>0</v>
          </cell>
          <cell r="D1868">
            <v>0</v>
          </cell>
        </row>
        <row r="1869">
          <cell r="C1869">
            <v>0</v>
          </cell>
          <cell r="D1869">
            <v>0</v>
          </cell>
        </row>
        <row r="1870">
          <cell r="C1870">
            <v>0</v>
          </cell>
          <cell r="D1870">
            <v>0</v>
          </cell>
        </row>
        <row r="1871">
          <cell r="C1871">
            <v>0</v>
          </cell>
          <cell r="D1871">
            <v>0</v>
          </cell>
        </row>
        <row r="1872">
          <cell r="C1872">
            <v>0</v>
          </cell>
          <cell r="D1872">
            <v>0</v>
          </cell>
        </row>
        <row r="1873">
          <cell r="C1873">
            <v>0</v>
          </cell>
          <cell r="D1873">
            <v>0</v>
          </cell>
        </row>
        <row r="1874">
          <cell r="C1874">
            <v>0</v>
          </cell>
          <cell r="D1874">
            <v>0</v>
          </cell>
        </row>
        <row r="1875">
          <cell r="C1875">
            <v>0</v>
          </cell>
          <cell r="D1875">
            <v>0</v>
          </cell>
        </row>
        <row r="1876">
          <cell r="C1876">
            <v>0</v>
          </cell>
          <cell r="D1876">
            <v>0</v>
          </cell>
        </row>
        <row r="1877">
          <cell r="C1877">
            <v>0</v>
          </cell>
          <cell r="D1877">
            <v>0</v>
          </cell>
        </row>
        <row r="1878">
          <cell r="C1878">
            <v>0</v>
          </cell>
          <cell r="D1878">
            <v>0</v>
          </cell>
        </row>
        <row r="1879">
          <cell r="C1879">
            <v>0</v>
          </cell>
          <cell r="D1879">
            <v>0</v>
          </cell>
        </row>
        <row r="1880">
          <cell r="C1880">
            <v>0</v>
          </cell>
          <cell r="D1880">
            <v>0</v>
          </cell>
        </row>
        <row r="1881">
          <cell r="C1881">
            <v>0</v>
          </cell>
          <cell r="D1881">
            <v>0</v>
          </cell>
        </row>
        <row r="1882">
          <cell r="C1882">
            <v>0</v>
          </cell>
          <cell r="D1882">
            <v>0</v>
          </cell>
        </row>
        <row r="1883">
          <cell r="C1883">
            <v>0</v>
          </cell>
          <cell r="D1883">
            <v>0</v>
          </cell>
        </row>
        <row r="1884">
          <cell r="C1884">
            <v>0</v>
          </cell>
          <cell r="D1884">
            <v>0</v>
          </cell>
        </row>
        <row r="1885">
          <cell r="C1885">
            <v>0</v>
          </cell>
          <cell r="D1885">
            <v>0</v>
          </cell>
        </row>
        <row r="1886">
          <cell r="C1886">
            <v>0</v>
          </cell>
          <cell r="D1886">
            <v>0</v>
          </cell>
        </row>
        <row r="1887">
          <cell r="C1887">
            <v>0</v>
          </cell>
          <cell r="D1887">
            <v>0</v>
          </cell>
        </row>
        <row r="1888">
          <cell r="C1888">
            <v>0</v>
          </cell>
          <cell r="D1888">
            <v>0</v>
          </cell>
        </row>
        <row r="1889">
          <cell r="C1889">
            <v>0</v>
          </cell>
          <cell r="D1889">
            <v>0</v>
          </cell>
        </row>
        <row r="1890">
          <cell r="C1890">
            <v>0</v>
          </cell>
          <cell r="D1890">
            <v>0</v>
          </cell>
        </row>
        <row r="1891">
          <cell r="C1891">
            <v>0</v>
          </cell>
          <cell r="D1891">
            <v>0</v>
          </cell>
        </row>
        <row r="1892">
          <cell r="C1892">
            <v>0</v>
          </cell>
          <cell r="D1892">
            <v>0</v>
          </cell>
        </row>
        <row r="1893">
          <cell r="C1893">
            <v>0</v>
          </cell>
          <cell r="D1893">
            <v>0</v>
          </cell>
        </row>
        <row r="1894">
          <cell r="C1894">
            <v>0</v>
          </cell>
          <cell r="D1894">
            <v>0</v>
          </cell>
        </row>
        <row r="1895">
          <cell r="C1895">
            <v>0</v>
          </cell>
          <cell r="D1895">
            <v>0</v>
          </cell>
        </row>
        <row r="1896">
          <cell r="C1896">
            <v>0</v>
          </cell>
          <cell r="D1896">
            <v>0</v>
          </cell>
        </row>
        <row r="1897">
          <cell r="C1897">
            <v>0</v>
          </cell>
          <cell r="D1897">
            <v>0</v>
          </cell>
        </row>
        <row r="1898">
          <cell r="C1898">
            <v>0</v>
          </cell>
          <cell r="D1898">
            <v>0</v>
          </cell>
        </row>
        <row r="1899">
          <cell r="A1899">
            <v>0</v>
          </cell>
          <cell r="C1899">
            <v>0</v>
          </cell>
          <cell r="D1899">
            <v>0</v>
          </cell>
        </row>
        <row r="1900">
          <cell r="A1900">
            <v>0</v>
          </cell>
          <cell r="C1900">
            <v>0</v>
          </cell>
          <cell r="D1900">
            <v>0</v>
          </cell>
        </row>
        <row r="1901">
          <cell r="A1901">
            <v>0</v>
          </cell>
          <cell r="C1901">
            <v>0</v>
          </cell>
          <cell r="D1901">
            <v>0</v>
          </cell>
        </row>
        <row r="1902">
          <cell r="A1902">
            <v>0</v>
          </cell>
          <cell r="C1902">
            <v>0</v>
          </cell>
          <cell r="D1902">
            <v>0</v>
          </cell>
        </row>
        <row r="1903">
          <cell r="A1903">
            <v>0</v>
          </cell>
          <cell r="C1903">
            <v>0</v>
          </cell>
          <cell r="D1903">
            <v>0</v>
          </cell>
        </row>
        <row r="1904">
          <cell r="A1904">
            <v>0</v>
          </cell>
          <cell r="C1904">
            <v>0</v>
          </cell>
          <cell r="D1904">
            <v>0</v>
          </cell>
        </row>
        <row r="1905">
          <cell r="A1905">
            <v>0</v>
          </cell>
          <cell r="C1905">
            <v>0</v>
          </cell>
          <cell r="D1905">
            <v>0</v>
          </cell>
        </row>
        <row r="1906">
          <cell r="A1906">
            <v>0</v>
          </cell>
          <cell r="C1906">
            <v>0</v>
          </cell>
          <cell r="D1906">
            <v>0</v>
          </cell>
        </row>
        <row r="1907">
          <cell r="A1907">
            <v>0</v>
          </cell>
          <cell r="C1907">
            <v>0</v>
          </cell>
          <cell r="D1907">
            <v>0</v>
          </cell>
        </row>
        <row r="1908">
          <cell r="A1908">
            <v>0</v>
          </cell>
          <cell r="C1908">
            <v>0</v>
          </cell>
          <cell r="D1908">
            <v>0</v>
          </cell>
        </row>
        <row r="1909">
          <cell r="A1909">
            <v>0</v>
          </cell>
          <cell r="C1909">
            <v>0</v>
          </cell>
          <cell r="D1909">
            <v>0</v>
          </cell>
        </row>
        <row r="1910">
          <cell r="A1910">
            <v>0</v>
          </cell>
          <cell r="C1910">
            <v>0</v>
          </cell>
          <cell r="D1910">
            <v>0</v>
          </cell>
        </row>
        <row r="1911">
          <cell r="A1911">
            <v>0</v>
          </cell>
          <cell r="C1911">
            <v>0</v>
          </cell>
          <cell r="D1911">
            <v>0</v>
          </cell>
        </row>
        <row r="1912">
          <cell r="A1912">
            <v>0</v>
          </cell>
          <cell r="C1912">
            <v>0</v>
          </cell>
          <cell r="D1912">
            <v>0</v>
          </cell>
        </row>
        <row r="1913">
          <cell r="A1913">
            <v>0</v>
          </cell>
          <cell r="C1913">
            <v>0</v>
          </cell>
          <cell r="D1913">
            <v>0</v>
          </cell>
        </row>
        <row r="1914">
          <cell r="A1914">
            <v>0</v>
          </cell>
          <cell r="C1914">
            <v>0</v>
          </cell>
          <cell r="D1914">
            <v>0</v>
          </cell>
        </row>
        <row r="1915">
          <cell r="A1915">
            <v>0</v>
          </cell>
          <cell r="C1915">
            <v>0</v>
          </cell>
          <cell r="D1915">
            <v>0</v>
          </cell>
        </row>
        <row r="1916">
          <cell r="A1916">
            <v>0</v>
          </cell>
          <cell r="C1916">
            <v>0</v>
          </cell>
          <cell r="D1916">
            <v>0</v>
          </cell>
        </row>
        <row r="1917">
          <cell r="A1917">
            <v>0</v>
          </cell>
          <cell r="C1917">
            <v>0</v>
          </cell>
          <cell r="D1917">
            <v>0</v>
          </cell>
        </row>
        <row r="1918">
          <cell r="A1918">
            <v>0</v>
          </cell>
          <cell r="C1918">
            <v>0</v>
          </cell>
          <cell r="D1918">
            <v>0</v>
          </cell>
        </row>
        <row r="1919">
          <cell r="A1919">
            <v>0</v>
          </cell>
          <cell r="C1919">
            <v>0</v>
          </cell>
          <cell r="D1919">
            <v>0</v>
          </cell>
        </row>
        <row r="1920">
          <cell r="A1920">
            <v>0</v>
          </cell>
          <cell r="C1920">
            <v>0</v>
          </cell>
          <cell r="D1920">
            <v>0</v>
          </cell>
        </row>
        <row r="1921">
          <cell r="A1921">
            <v>0</v>
          </cell>
          <cell r="C1921">
            <v>0</v>
          </cell>
          <cell r="D1921">
            <v>0</v>
          </cell>
        </row>
        <row r="1922">
          <cell r="A1922">
            <v>0</v>
          </cell>
          <cell r="C1922">
            <v>0</v>
          </cell>
          <cell r="D1922">
            <v>0</v>
          </cell>
        </row>
        <row r="1923">
          <cell r="A1923">
            <v>0</v>
          </cell>
          <cell r="C1923">
            <v>0</v>
          </cell>
          <cell r="D1923">
            <v>0</v>
          </cell>
        </row>
        <row r="1924">
          <cell r="A1924">
            <v>0</v>
          </cell>
          <cell r="C1924">
            <v>0</v>
          </cell>
          <cell r="D1924">
            <v>0</v>
          </cell>
        </row>
        <row r="1925">
          <cell r="A1925">
            <v>0</v>
          </cell>
          <cell r="C1925">
            <v>0</v>
          </cell>
          <cell r="D1925">
            <v>0</v>
          </cell>
        </row>
        <row r="1926">
          <cell r="A1926">
            <v>0</v>
          </cell>
          <cell r="C1926">
            <v>0</v>
          </cell>
          <cell r="D1926">
            <v>0</v>
          </cell>
        </row>
        <row r="1927">
          <cell r="A1927">
            <v>0</v>
          </cell>
          <cell r="C1927">
            <v>0</v>
          </cell>
          <cell r="D1927">
            <v>0</v>
          </cell>
        </row>
        <row r="1928">
          <cell r="A1928">
            <v>0</v>
          </cell>
          <cell r="C1928">
            <v>0</v>
          </cell>
          <cell r="D1928">
            <v>0</v>
          </cell>
        </row>
        <row r="1929">
          <cell r="A1929">
            <v>0</v>
          </cell>
          <cell r="C1929">
            <v>0</v>
          </cell>
          <cell r="D1929">
            <v>0</v>
          </cell>
        </row>
        <row r="1930">
          <cell r="A1930">
            <v>0</v>
          </cell>
          <cell r="C1930">
            <v>0</v>
          </cell>
          <cell r="D1930">
            <v>0</v>
          </cell>
        </row>
        <row r="1931">
          <cell r="A1931">
            <v>0</v>
          </cell>
          <cell r="C1931">
            <v>0</v>
          </cell>
          <cell r="D1931">
            <v>0</v>
          </cell>
        </row>
        <row r="1932">
          <cell r="A1932">
            <v>0</v>
          </cell>
          <cell r="C1932">
            <v>0</v>
          </cell>
          <cell r="D1932">
            <v>0</v>
          </cell>
        </row>
        <row r="1933">
          <cell r="A1933">
            <v>0</v>
          </cell>
          <cell r="C1933">
            <v>0</v>
          </cell>
          <cell r="D1933">
            <v>0</v>
          </cell>
        </row>
        <row r="1934">
          <cell r="A1934">
            <v>0</v>
          </cell>
          <cell r="C1934">
            <v>0</v>
          </cell>
          <cell r="D1934">
            <v>0</v>
          </cell>
        </row>
        <row r="1935">
          <cell r="A1935">
            <v>0</v>
          </cell>
          <cell r="C1935">
            <v>0</v>
          </cell>
          <cell r="D1935">
            <v>0</v>
          </cell>
        </row>
        <row r="1936">
          <cell r="A1936">
            <v>0</v>
          </cell>
          <cell r="C1936">
            <v>0</v>
          </cell>
          <cell r="D1936">
            <v>0</v>
          </cell>
        </row>
        <row r="1937">
          <cell r="A1937">
            <v>0</v>
          </cell>
          <cell r="C1937">
            <v>0</v>
          </cell>
          <cell r="D1937">
            <v>0</v>
          </cell>
        </row>
        <row r="1938">
          <cell r="A1938">
            <v>0</v>
          </cell>
          <cell r="C1938">
            <v>0</v>
          </cell>
          <cell r="D1938">
            <v>0</v>
          </cell>
        </row>
        <row r="1939">
          <cell r="A1939">
            <v>0</v>
          </cell>
          <cell r="C1939">
            <v>0</v>
          </cell>
          <cell r="D1939">
            <v>0</v>
          </cell>
        </row>
        <row r="1940">
          <cell r="A1940">
            <v>0</v>
          </cell>
          <cell r="C1940">
            <v>0</v>
          </cell>
          <cell r="D1940">
            <v>0</v>
          </cell>
        </row>
        <row r="1941">
          <cell r="A1941">
            <v>0</v>
          </cell>
          <cell r="C1941">
            <v>0</v>
          </cell>
          <cell r="D1941">
            <v>0</v>
          </cell>
        </row>
        <row r="1942">
          <cell r="A1942">
            <v>0</v>
          </cell>
          <cell r="C1942">
            <v>0</v>
          </cell>
          <cell r="D1942">
            <v>0</v>
          </cell>
        </row>
        <row r="1943">
          <cell r="A1943">
            <v>0</v>
          </cell>
          <cell r="C1943">
            <v>0</v>
          </cell>
          <cell r="D1943">
            <v>0</v>
          </cell>
        </row>
        <row r="1944">
          <cell r="A1944">
            <v>0</v>
          </cell>
          <cell r="C1944">
            <v>0</v>
          </cell>
          <cell r="D1944">
            <v>0</v>
          </cell>
        </row>
        <row r="1945">
          <cell r="A1945">
            <v>0</v>
          </cell>
          <cell r="C1945">
            <v>0</v>
          </cell>
          <cell r="D1945">
            <v>0</v>
          </cell>
        </row>
        <row r="1946">
          <cell r="A1946">
            <v>0</v>
          </cell>
          <cell r="C1946">
            <v>0</v>
          </cell>
          <cell r="D1946">
            <v>0</v>
          </cell>
        </row>
        <row r="1947">
          <cell r="A1947">
            <v>0</v>
          </cell>
          <cell r="C1947">
            <v>0</v>
          </cell>
          <cell r="D1947">
            <v>0</v>
          </cell>
        </row>
        <row r="1948">
          <cell r="A1948">
            <v>0</v>
          </cell>
          <cell r="C1948">
            <v>0</v>
          </cell>
          <cell r="D1948">
            <v>0</v>
          </cell>
        </row>
        <row r="1949">
          <cell r="A1949">
            <v>0</v>
          </cell>
          <cell r="C1949">
            <v>0</v>
          </cell>
          <cell r="D1949">
            <v>0</v>
          </cell>
        </row>
        <row r="1950">
          <cell r="A1950">
            <v>0</v>
          </cell>
          <cell r="C1950">
            <v>0</v>
          </cell>
          <cell r="D1950">
            <v>0</v>
          </cell>
        </row>
        <row r="1951">
          <cell r="A1951">
            <v>0</v>
          </cell>
          <cell r="C1951">
            <v>0</v>
          </cell>
          <cell r="D1951">
            <v>0</v>
          </cell>
        </row>
        <row r="1952">
          <cell r="A1952">
            <v>0</v>
          </cell>
          <cell r="C1952">
            <v>0</v>
          </cell>
          <cell r="D1952">
            <v>0</v>
          </cell>
        </row>
        <row r="1953">
          <cell r="A1953">
            <v>0</v>
          </cell>
          <cell r="C1953">
            <v>0</v>
          </cell>
          <cell r="D1953">
            <v>0</v>
          </cell>
        </row>
        <row r="1954">
          <cell r="A1954">
            <v>0</v>
          </cell>
          <cell r="C1954">
            <v>0</v>
          </cell>
          <cell r="D1954">
            <v>0</v>
          </cell>
        </row>
        <row r="1955">
          <cell r="A1955">
            <v>0</v>
          </cell>
          <cell r="C1955">
            <v>0</v>
          </cell>
          <cell r="D1955">
            <v>0</v>
          </cell>
        </row>
        <row r="1956">
          <cell r="A1956">
            <v>0</v>
          </cell>
          <cell r="C1956">
            <v>0</v>
          </cell>
          <cell r="D1956">
            <v>0</v>
          </cell>
        </row>
        <row r="1957">
          <cell r="A1957">
            <v>0</v>
          </cell>
          <cell r="C1957">
            <v>0</v>
          </cell>
          <cell r="D1957">
            <v>0</v>
          </cell>
        </row>
        <row r="1958">
          <cell r="A1958">
            <v>0</v>
          </cell>
          <cell r="C1958">
            <v>0</v>
          </cell>
          <cell r="D1958">
            <v>0</v>
          </cell>
        </row>
        <row r="1959">
          <cell r="A1959">
            <v>0</v>
          </cell>
          <cell r="C1959">
            <v>0</v>
          </cell>
          <cell r="D1959">
            <v>0</v>
          </cell>
        </row>
        <row r="1960">
          <cell r="A1960">
            <v>0</v>
          </cell>
          <cell r="C1960">
            <v>0</v>
          </cell>
          <cell r="D1960">
            <v>0</v>
          </cell>
        </row>
        <row r="1961">
          <cell r="A1961">
            <v>0</v>
          </cell>
          <cell r="C1961">
            <v>0</v>
          </cell>
          <cell r="D1961">
            <v>0</v>
          </cell>
        </row>
        <row r="1962">
          <cell r="A1962">
            <v>0</v>
          </cell>
          <cell r="C1962">
            <v>0</v>
          </cell>
          <cell r="D1962">
            <v>0</v>
          </cell>
        </row>
        <row r="1963">
          <cell r="A1963">
            <v>0</v>
          </cell>
          <cell r="C1963">
            <v>0</v>
          </cell>
          <cell r="D1963">
            <v>0</v>
          </cell>
        </row>
        <row r="1964">
          <cell r="A1964">
            <v>0</v>
          </cell>
          <cell r="C1964">
            <v>0</v>
          </cell>
          <cell r="D1964">
            <v>0</v>
          </cell>
        </row>
        <row r="1965">
          <cell r="A1965">
            <v>0</v>
          </cell>
          <cell r="C1965">
            <v>0</v>
          </cell>
          <cell r="D1965">
            <v>0</v>
          </cell>
        </row>
        <row r="1966">
          <cell r="A1966">
            <v>0</v>
          </cell>
          <cell r="C1966">
            <v>0</v>
          </cell>
          <cell r="D1966">
            <v>0</v>
          </cell>
        </row>
        <row r="1967">
          <cell r="A1967">
            <v>0</v>
          </cell>
          <cell r="C1967">
            <v>0</v>
          </cell>
          <cell r="D1967">
            <v>0</v>
          </cell>
        </row>
        <row r="1968">
          <cell r="A1968">
            <v>0</v>
          </cell>
          <cell r="C1968">
            <v>0</v>
          </cell>
          <cell r="D1968">
            <v>0</v>
          </cell>
        </row>
        <row r="1969">
          <cell r="A1969">
            <v>0</v>
          </cell>
          <cell r="C1969">
            <v>0</v>
          </cell>
          <cell r="D1969">
            <v>0</v>
          </cell>
        </row>
        <row r="1970">
          <cell r="A1970">
            <v>0</v>
          </cell>
          <cell r="C1970">
            <v>0</v>
          </cell>
          <cell r="D1970">
            <v>0</v>
          </cell>
        </row>
        <row r="1971">
          <cell r="A1971">
            <v>0</v>
          </cell>
          <cell r="C1971">
            <v>0</v>
          </cell>
          <cell r="D1971">
            <v>0</v>
          </cell>
        </row>
        <row r="1972">
          <cell r="A1972">
            <v>0</v>
          </cell>
          <cell r="C1972">
            <v>0</v>
          </cell>
          <cell r="D1972">
            <v>0</v>
          </cell>
        </row>
        <row r="1973">
          <cell r="A1973">
            <v>0</v>
          </cell>
          <cell r="C1973">
            <v>0</v>
          </cell>
          <cell r="D1973">
            <v>0</v>
          </cell>
        </row>
        <row r="1974">
          <cell r="A1974">
            <v>0</v>
          </cell>
          <cell r="C1974">
            <v>0</v>
          </cell>
          <cell r="D1974">
            <v>0</v>
          </cell>
        </row>
        <row r="1975">
          <cell r="A1975">
            <v>0</v>
          </cell>
          <cell r="C1975">
            <v>0</v>
          </cell>
          <cell r="D1975">
            <v>0</v>
          </cell>
        </row>
        <row r="1976">
          <cell r="A1976">
            <v>0</v>
          </cell>
          <cell r="C1976">
            <v>0</v>
          </cell>
          <cell r="D1976">
            <v>0</v>
          </cell>
        </row>
        <row r="1977">
          <cell r="A1977">
            <v>0</v>
          </cell>
          <cell r="C1977">
            <v>0</v>
          </cell>
          <cell r="D1977">
            <v>0</v>
          </cell>
        </row>
        <row r="1978">
          <cell r="A1978">
            <v>0</v>
          </cell>
          <cell r="C1978">
            <v>0</v>
          </cell>
          <cell r="D1978">
            <v>0</v>
          </cell>
        </row>
        <row r="1979">
          <cell r="A1979">
            <v>0</v>
          </cell>
          <cell r="C1979">
            <v>0</v>
          </cell>
          <cell r="D1979">
            <v>0</v>
          </cell>
        </row>
        <row r="1980">
          <cell r="A1980">
            <v>0</v>
          </cell>
          <cell r="C1980">
            <v>0</v>
          </cell>
          <cell r="D1980">
            <v>0</v>
          </cell>
        </row>
        <row r="1981">
          <cell r="A1981">
            <v>0</v>
          </cell>
          <cell r="C1981">
            <v>0</v>
          </cell>
          <cell r="D1981">
            <v>0</v>
          </cell>
        </row>
        <row r="1982">
          <cell r="A1982">
            <v>0</v>
          </cell>
          <cell r="C1982">
            <v>0</v>
          </cell>
          <cell r="D1982">
            <v>0</v>
          </cell>
        </row>
        <row r="1983">
          <cell r="A1983">
            <v>0</v>
          </cell>
          <cell r="C1983">
            <v>0</v>
          </cell>
          <cell r="D1983">
            <v>0</v>
          </cell>
        </row>
        <row r="1984">
          <cell r="A1984">
            <v>0</v>
          </cell>
          <cell r="C1984">
            <v>0</v>
          </cell>
          <cell r="D1984">
            <v>0</v>
          </cell>
        </row>
        <row r="1985">
          <cell r="A1985">
            <v>0</v>
          </cell>
          <cell r="C1985">
            <v>0</v>
          </cell>
          <cell r="D1985">
            <v>0</v>
          </cell>
        </row>
        <row r="1986">
          <cell r="A1986">
            <v>0</v>
          </cell>
          <cell r="C1986">
            <v>0</v>
          </cell>
          <cell r="D1986">
            <v>0</v>
          </cell>
        </row>
        <row r="1987">
          <cell r="A1987">
            <v>0</v>
          </cell>
          <cell r="C1987">
            <v>0</v>
          </cell>
          <cell r="D1987">
            <v>0</v>
          </cell>
        </row>
        <row r="1988">
          <cell r="A1988">
            <v>0</v>
          </cell>
          <cell r="C1988">
            <v>0</v>
          </cell>
          <cell r="D1988">
            <v>0</v>
          </cell>
        </row>
        <row r="1989">
          <cell r="A1989">
            <v>0</v>
          </cell>
          <cell r="C1989">
            <v>0</v>
          </cell>
          <cell r="D1989">
            <v>0</v>
          </cell>
        </row>
        <row r="1990">
          <cell r="A1990">
            <v>0</v>
          </cell>
          <cell r="C1990">
            <v>0</v>
          </cell>
          <cell r="D1990">
            <v>0</v>
          </cell>
        </row>
        <row r="1991">
          <cell r="A1991">
            <v>0</v>
          </cell>
          <cell r="C1991">
            <v>0</v>
          </cell>
          <cell r="D1991">
            <v>0</v>
          </cell>
        </row>
        <row r="1992">
          <cell r="A1992">
            <v>0</v>
          </cell>
          <cell r="C1992">
            <v>0</v>
          </cell>
          <cell r="D1992">
            <v>0</v>
          </cell>
        </row>
        <row r="1993">
          <cell r="A1993">
            <v>0</v>
          </cell>
          <cell r="C1993">
            <v>0</v>
          </cell>
          <cell r="D1993">
            <v>0</v>
          </cell>
        </row>
        <row r="1994">
          <cell r="A1994">
            <v>0</v>
          </cell>
          <cell r="C1994">
            <v>0</v>
          </cell>
          <cell r="D1994">
            <v>0</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270</v>
      </c>
    </row>
    <row r="3" spans="1:2" x14ac:dyDescent="0.25">
      <c r="B3" s="457" t="s">
        <v>271</v>
      </c>
    </row>
    <row r="4" spans="1:2" x14ac:dyDescent="0.25">
      <c r="B4" s="457" t="s">
        <v>272</v>
      </c>
    </row>
    <row r="5" spans="1:2" x14ac:dyDescent="0.25">
      <c r="B5" s="457" t="s">
        <v>273</v>
      </c>
    </row>
    <row r="7" spans="1:2" x14ac:dyDescent="0.25">
      <c r="A7" t="s">
        <v>274</v>
      </c>
    </row>
    <row r="8" spans="1:2" x14ac:dyDescent="0.25">
      <c r="B8" s="457" t="s">
        <v>275</v>
      </c>
    </row>
    <row r="10" spans="1:2" x14ac:dyDescent="0.25">
      <c r="A10" t="s">
        <v>276</v>
      </c>
    </row>
    <row r="11" spans="1:2" x14ac:dyDescent="0.25">
      <c r="B11" s="457" t="s">
        <v>275</v>
      </c>
    </row>
    <row r="13" spans="1:2" x14ac:dyDescent="0.25">
      <c r="A13" t="s">
        <v>277</v>
      </c>
    </row>
    <row r="14" spans="1:2" x14ac:dyDescent="0.25">
      <c r="B14" s="457" t="s">
        <v>282</v>
      </c>
    </row>
    <row r="15" spans="1:2" x14ac:dyDescent="0.25">
      <c r="B15" s="457" t="s">
        <v>278</v>
      </c>
    </row>
    <row r="16" spans="1:2" x14ac:dyDescent="0.25">
      <c r="B16" s="457" t="s">
        <v>285</v>
      </c>
    </row>
    <row r="17" spans="2:2" x14ac:dyDescent="0.25">
      <c r="B17" s="457" t="s">
        <v>279</v>
      </c>
    </row>
    <row r="18" spans="2:2" x14ac:dyDescent="0.25">
      <c r="B18" s="457" t="s">
        <v>280</v>
      </c>
    </row>
    <row r="19" spans="2:2" x14ac:dyDescent="0.25">
      <c r="B19" s="457" t="s">
        <v>281</v>
      </c>
    </row>
    <row r="20" spans="2:2" x14ac:dyDescent="0.25">
      <c r="B20" s="457" t="s">
        <v>284</v>
      </c>
    </row>
    <row r="21" spans="2:2" x14ac:dyDescent="0.25">
      <c r="B21" s="457" t="s">
        <v>283</v>
      </c>
    </row>
    <row r="22" spans="2:2" x14ac:dyDescent="0.25">
      <c r="B22" s="457" t="s">
        <v>286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G31" sqref="G8:G31"/>
      <selection pane="topRight" activeCell="G31" sqref="G8:G31"/>
      <selection pane="bottomLeft" activeCell="G31" sqref="G8:G31"/>
      <selection pane="bottomRight" activeCell="G10" sqref="G10"/>
    </sheetView>
  </sheetViews>
  <sheetFormatPr defaultColWidth="7.28515625" defaultRowHeight="15" x14ac:dyDescent="0.25"/>
  <cols>
    <col min="1" max="1" width="5.28515625" style="456" customWidth="1"/>
    <col min="2" max="2" width="13.140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IF(G79&gt;E79,"Budget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IF(AY79&lt;0,"Actual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+SUMMARY!A12</f>
        <v>ZK102 - Development and R&amp;D</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194" t="s">
        <v>108</v>
      </c>
      <c r="B8" s="458" t="str">
        <f>+LEFT($E$5,5)&amp;"."&amp;A8&amp;"."&amp;$E$3</f>
        <v>ZK102.K201.C110</v>
      </c>
      <c r="C8" s="336" t="s">
        <v>109</v>
      </c>
      <c r="D8" s="336"/>
      <c r="E8" s="229">
        <f t="shared" ref="E8:L8" si="0">SUM(E9:E30)</f>
        <v>0</v>
      </c>
      <c r="F8" s="432">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71" si="4">+G8-AX8</f>
        <v>0</v>
      </c>
    </row>
    <row r="9" spans="1:52" s="4" customFormat="1" ht="15" customHeight="1" x14ac:dyDescent="0.2">
      <c r="A9" s="337"/>
      <c r="B9" s="467"/>
      <c r="C9" s="338"/>
      <c r="D9" s="351" t="s">
        <v>5115</v>
      </c>
      <c r="E9" s="802">
        <f>+Ticketing!R57</f>
        <v>0</v>
      </c>
      <c r="F9" s="370">
        <f t="shared" ref="F9:F30" si="5">-E9+G9</f>
        <v>0</v>
      </c>
      <c r="G9" s="802">
        <f>+E9</f>
        <v>0</v>
      </c>
      <c r="H9" s="572">
        <f t="shared" ref="H9:H73" si="6">SUM(N9:AV9)</f>
        <v>0</v>
      </c>
      <c r="I9" s="221"/>
      <c r="J9" s="370">
        <f t="shared" ref="J9:J30" si="7">-I9+K9</f>
        <v>0</v>
      </c>
      <c r="K9" s="249"/>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customHeight="1" x14ac:dyDescent="0.2">
      <c r="A10" s="339"/>
      <c r="B10" s="468"/>
      <c r="C10" s="340"/>
      <c r="D10" s="351"/>
      <c r="E10" s="256"/>
      <c r="F10" s="370">
        <f t="shared" si="5"/>
        <v>0</v>
      </c>
      <c r="G10" s="256"/>
      <c r="H10" s="572">
        <f t="shared" si="6"/>
        <v>0</v>
      </c>
      <c r="I10" s="224"/>
      <c r="J10" s="370">
        <f t="shared" si="7"/>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73" si="8">SUM(P10:AV10)</f>
        <v>0</v>
      </c>
      <c r="AX10" s="442">
        <f t="shared" ref="AX10:AX73" si="9">+AW10+N10</f>
        <v>0</v>
      </c>
      <c r="AY10" s="443">
        <f t="shared" si="4"/>
        <v>0</v>
      </c>
    </row>
    <row r="11" spans="1:52" s="4" customFormat="1" ht="15" customHeight="1" x14ac:dyDescent="0.2">
      <c r="A11" s="339"/>
      <c r="B11" s="468"/>
      <c r="C11" s="340"/>
      <c r="D11" s="351"/>
      <c r="E11" s="256"/>
      <c r="F11" s="370">
        <f t="shared" si="5"/>
        <v>0</v>
      </c>
      <c r="G11" s="256"/>
      <c r="H11" s="572">
        <f t="shared" si="6"/>
        <v>0</v>
      </c>
      <c r="I11" s="224"/>
      <c r="J11" s="370">
        <f t="shared" si="7"/>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customHeight="1" x14ac:dyDescent="0.2">
      <c r="A12" s="339"/>
      <c r="B12" s="468"/>
      <c r="C12" s="340"/>
      <c r="D12" s="351"/>
      <c r="E12" s="256"/>
      <c r="F12" s="370">
        <f t="shared" si="5"/>
        <v>0</v>
      </c>
      <c r="G12" s="256"/>
      <c r="H12" s="572">
        <f t="shared" si="6"/>
        <v>0</v>
      </c>
      <c r="I12" s="224"/>
      <c r="J12" s="370">
        <f t="shared" si="7"/>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customHeight="1" x14ac:dyDescent="0.2">
      <c r="A13" s="339"/>
      <c r="B13" s="468"/>
      <c r="C13" s="340"/>
      <c r="D13" s="351"/>
      <c r="E13" s="256"/>
      <c r="F13" s="370">
        <f t="shared" si="5"/>
        <v>0</v>
      </c>
      <c r="G13" s="256"/>
      <c r="H13" s="572">
        <f t="shared" si="6"/>
        <v>0</v>
      </c>
      <c r="I13" s="224"/>
      <c r="J13" s="370">
        <f t="shared" si="7"/>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customHeight="1" x14ac:dyDescent="0.2">
      <c r="A14" s="339"/>
      <c r="B14" s="468"/>
      <c r="C14" s="340"/>
      <c r="D14" s="351"/>
      <c r="E14" s="256"/>
      <c r="F14" s="370">
        <f t="shared" si="5"/>
        <v>0</v>
      </c>
      <c r="G14" s="256"/>
      <c r="H14" s="572">
        <f t="shared" si="6"/>
        <v>0</v>
      </c>
      <c r="I14" s="224"/>
      <c r="J14" s="370">
        <f t="shared" si="7"/>
        <v>0</v>
      </c>
      <c r="K14" s="249"/>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customHeight="1" x14ac:dyDescent="0.2">
      <c r="A15" s="339"/>
      <c r="B15" s="468"/>
      <c r="C15" s="340"/>
      <c r="D15" s="351"/>
      <c r="E15" s="256"/>
      <c r="F15" s="370">
        <f t="shared" si="5"/>
        <v>0</v>
      </c>
      <c r="G15" s="256"/>
      <c r="H15" s="572">
        <f t="shared" si="6"/>
        <v>0</v>
      </c>
      <c r="I15" s="224"/>
      <c r="J15" s="370">
        <f t="shared" si="7"/>
        <v>0</v>
      </c>
      <c r="K15" s="249"/>
      <c r="L15" s="225"/>
      <c r="M15" s="249"/>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customHeight="1" x14ac:dyDescent="0.2">
      <c r="A16" s="339"/>
      <c r="B16" s="468"/>
      <c r="C16" s="340"/>
      <c r="D16" s="351"/>
      <c r="E16" s="256"/>
      <c r="F16" s="370">
        <f t="shared" si="5"/>
        <v>0</v>
      </c>
      <c r="G16" s="256"/>
      <c r="H16" s="572">
        <f t="shared" si="6"/>
        <v>0</v>
      </c>
      <c r="I16" s="224"/>
      <c r="J16" s="370">
        <f t="shared" si="7"/>
        <v>0</v>
      </c>
      <c r="K16" s="249"/>
      <c r="L16" s="225"/>
      <c r="M16" s="249"/>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customHeight="1" x14ac:dyDescent="0.2">
      <c r="A17" s="339"/>
      <c r="B17" s="468"/>
      <c r="C17" s="340"/>
      <c r="D17" s="351"/>
      <c r="E17" s="256"/>
      <c r="F17" s="370">
        <f t="shared" si="5"/>
        <v>0</v>
      </c>
      <c r="G17" s="256"/>
      <c r="H17" s="572">
        <f t="shared" si="6"/>
        <v>0</v>
      </c>
      <c r="I17" s="224"/>
      <c r="J17" s="370">
        <f t="shared" si="7"/>
        <v>0</v>
      </c>
      <c r="K17" s="249">
        <v>0</v>
      </c>
      <c r="L17" s="225"/>
      <c r="M17" s="249"/>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8"/>
        <v>0</v>
      </c>
      <c r="AX17" s="442">
        <f t="shared" si="9"/>
        <v>0</v>
      </c>
      <c r="AY17" s="443">
        <f t="shared" si="4"/>
        <v>0</v>
      </c>
    </row>
    <row r="18" spans="1:51" s="4" customFormat="1" ht="15" customHeight="1" x14ac:dyDescent="0.2">
      <c r="A18" s="339"/>
      <c r="B18" s="468"/>
      <c r="C18" s="340"/>
      <c r="D18" s="351"/>
      <c r="E18" s="256"/>
      <c r="F18" s="370">
        <f t="shared" si="5"/>
        <v>0</v>
      </c>
      <c r="G18" s="256"/>
      <c r="H18" s="572">
        <f t="shared" si="6"/>
        <v>0</v>
      </c>
      <c r="I18" s="224"/>
      <c r="J18" s="370">
        <f t="shared" si="7"/>
        <v>0</v>
      </c>
      <c r="K18" s="249">
        <v>0</v>
      </c>
      <c r="L18" s="225"/>
      <c r="M18" s="249"/>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8"/>
        <v>0</v>
      </c>
      <c r="AX18" s="442">
        <f t="shared" si="9"/>
        <v>0</v>
      </c>
      <c r="AY18" s="443">
        <f t="shared" si="4"/>
        <v>0</v>
      </c>
    </row>
    <row r="19" spans="1:51" s="4" customFormat="1" ht="15" customHeight="1" x14ac:dyDescent="0.2">
      <c r="A19" s="150"/>
      <c r="B19" s="459"/>
      <c r="C19" s="262"/>
      <c r="D19" s="373"/>
      <c r="E19" s="256"/>
      <c r="F19" s="370">
        <f t="shared" si="5"/>
        <v>0</v>
      </c>
      <c r="G19" s="256"/>
      <c r="H19" s="572">
        <f t="shared" si="6"/>
        <v>0</v>
      </c>
      <c r="I19" s="224"/>
      <c r="J19" s="370">
        <f t="shared" si="7"/>
        <v>0</v>
      </c>
      <c r="K19" s="249">
        <v>0</v>
      </c>
      <c r="L19" s="225"/>
      <c r="M19" s="249"/>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8"/>
        <v>0</v>
      </c>
      <c r="AX19" s="442">
        <f t="shared" si="9"/>
        <v>0</v>
      </c>
      <c r="AY19" s="443">
        <f t="shared" si="4"/>
        <v>0</v>
      </c>
    </row>
    <row r="20" spans="1:51" s="4" customFormat="1" ht="15" customHeight="1" x14ac:dyDescent="0.2">
      <c r="A20" s="150"/>
      <c r="B20" s="459"/>
      <c r="C20" s="262"/>
      <c r="D20" s="373"/>
      <c r="E20" s="256"/>
      <c r="F20" s="370">
        <f t="shared" si="5"/>
        <v>0</v>
      </c>
      <c r="G20" s="256"/>
      <c r="H20" s="572">
        <f t="shared" si="6"/>
        <v>0</v>
      </c>
      <c r="I20" s="224"/>
      <c r="J20" s="370">
        <f t="shared" si="7"/>
        <v>0</v>
      </c>
      <c r="K20" s="249">
        <v>0</v>
      </c>
      <c r="L20" s="225"/>
      <c r="M20" s="249"/>
      <c r="N20" s="223"/>
      <c r="O20" s="223"/>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8"/>
        <v>0</v>
      </c>
      <c r="AX20" s="442">
        <f t="shared" si="9"/>
        <v>0</v>
      </c>
      <c r="AY20" s="443">
        <f t="shared" si="4"/>
        <v>0</v>
      </c>
    </row>
    <row r="21" spans="1:51" s="4" customFormat="1" ht="15" hidden="1" customHeight="1" thickBot="1" x14ac:dyDescent="0.2">
      <c r="A21" s="150"/>
      <c r="B21" s="459"/>
      <c r="C21" s="451"/>
      <c r="D21" s="451"/>
      <c r="E21" s="256"/>
      <c r="F21" s="370">
        <f t="shared" si="5"/>
        <v>0</v>
      </c>
      <c r="G21" s="256"/>
      <c r="H21" s="572">
        <f t="shared" si="6"/>
        <v>0</v>
      </c>
      <c r="I21" s="224"/>
      <c r="J21" s="370">
        <f t="shared" si="7"/>
        <v>0</v>
      </c>
      <c r="K21" s="249">
        <v>0</v>
      </c>
      <c r="L21" s="225"/>
      <c r="M21" s="249"/>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8"/>
        <v>0</v>
      </c>
      <c r="AX21" s="442">
        <f t="shared" si="9"/>
        <v>0</v>
      </c>
      <c r="AY21" s="443">
        <f t="shared" si="4"/>
        <v>0</v>
      </c>
    </row>
    <row r="22" spans="1:51" s="4" customFormat="1" ht="15" hidden="1" customHeight="1" x14ac:dyDescent="0.2">
      <c r="A22" s="150"/>
      <c r="B22" s="459"/>
      <c r="C22" s="262"/>
      <c r="D22" s="373"/>
      <c r="E22" s="256"/>
      <c r="F22" s="370">
        <f t="shared" si="5"/>
        <v>0</v>
      </c>
      <c r="G22" s="256"/>
      <c r="H22" s="572">
        <f t="shared" si="6"/>
        <v>0</v>
      </c>
      <c r="I22" s="224"/>
      <c r="J22" s="370">
        <f t="shared" si="7"/>
        <v>0</v>
      </c>
      <c r="K22" s="249"/>
      <c r="L22" s="225"/>
      <c r="M22" s="249"/>
      <c r="N22" s="223"/>
      <c r="O22" s="223"/>
      <c r="P22" s="253"/>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8"/>
        <v>0</v>
      </c>
      <c r="AX22" s="442">
        <f t="shared" si="9"/>
        <v>0</v>
      </c>
      <c r="AY22" s="443">
        <f t="shared" si="4"/>
        <v>0</v>
      </c>
    </row>
    <row r="23" spans="1:51" s="4" customFormat="1" ht="15" hidden="1" customHeight="1" x14ac:dyDescent="0.2">
      <c r="A23" s="150"/>
      <c r="B23" s="459"/>
      <c r="C23" s="262"/>
      <c r="D23" s="373"/>
      <c r="E23" s="256"/>
      <c r="F23" s="370">
        <f t="shared" si="5"/>
        <v>0</v>
      </c>
      <c r="G23" s="256"/>
      <c r="H23" s="572">
        <f t="shared" si="6"/>
        <v>0</v>
      </c>
      <c r="I23" s="224"/>
      <c r="J23" s="370">
        <f t="shared" si="7"/>
        <v>0</v>
      </c>
      <c r="K23" s="256"/>
      <c r="L23" s="225"/>
      <c r="M23" s="256"/>
      <c r="N23" s="223"/>
      <c r="O23" s="223"/>
      <c r="P23" s="253"/>
      <c r="Q23" s="250"/>
      <c r="R23" s="400"/>
      <c r="S23" s="395"/>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441">
        <f t="shared" si="8"/>
        <v>0</v>
      </c>
      <c r="AX23" s="442">
        <f t="shared" si="9"/>
        <v>0</v>
      </c>
      <c r="AY23" s="443">
        <f t="shared" si="4"/>
        <v>0</v>
      </c>
    </row>
    <row r="24" spans="1:51" s="4" customFormat="1" ht="15" hidden="1" customHeight="1" x14ac:dyDescent="0.2">
      <c r="A24" s="150"/>
      <c r="B24" s="459"/>
      <c r="C24" s="262"/>
      <c r="D24" s="373"/>
      <c r="E24" s="256"/>
      <c r="F24" s="370">
        <f t="shared" si="5"/>
        <v>0</v>
      </c>
      <c r="G24" s="256"/>
      <c r="H24" s="572">
        <f t="shared" si="6"/>
        <v>0</v>
      </c>
      <c r="I24" s="224"/>
      <c r="J24" s="370">
        <f t="shared" si="7"/>
        <v>0</v>
      </c>
      <c r="K24" s="256"/>
      <c r="L24" s="225"/>
      <c r="M24" s="256"/>
      <c r="N24" s="223"/>
      <c r="O24" s="223"/>
      <c r="P24" s="253"/>
      <c r="Q24" s="250"/>
      <c r="R24" s="400"/>
      <c r="S24" s="395"/>
      <c r="T24" s="250"/>
      <c r="U24" s="250"/>
      <c r="V24" s="250"/>
      <c r="W24" s="250"/>
      <c r="X24" s="250"/>
      <c r="Y24" s="250"/>
      <c r="Z24" s="250"/>
      <c r="AA24" s="250"/>
      <c r="AB24" s="250"/>
      <c r="AC24" s="250"/>
      <c r="AD24" s="400"/>
      <c r="AE24" s="395"/>
      <c r="AF24" s="250"/>
      <c r="AG24" s="250"/>
      <c r="AH24" s="250"/>
      <c r="AI24" s="250"/>
      <c r="AJ24" s="250"/>
      <c r="AK24" s="250"/>
      <c r="AL24" s="250"/>
      <c r="AM24" s="250"/>
      <c r="AN24" s="250"/>
      <c r="AO24" s="250"/>
      <c r="AP24" s="400"/>
      <c r="AQ24" s="395"/>
      <c r="AR24" s="250"/>
      <c r="AS24" s="250"/>
      <c r="AT24" s="250"/>
      <c r="AU24" s="250"/>
      <c r="AV24" s="250"/>
      <c r="AW24" s="441">
        <f t="shared" si="8"/>
        <v>0</v>
      </c>
      <c r="AX24" s="442">
        <f t="shared" si="9"/>
        <v>0</v>
      </c>
      <c r="AY24" s="443">
        <f t="shared" si="4"/>
        <v>0</v>
      </c>
    </row>
    <row r="25" spans="1:51" s="4" customFormat="1" ht="15" hidden="1" customHeight="1" x14ac:dyDescent="0.2">
      <c r="A25" s="150"/>
      <c r="B25" s="459"/>
      <c r="C25" s="262" t="s">
        <v>301</v>
      </c>
      <c r="D25" s="373"/>
      <c r="E25" s="256"/>
      <c r="F25" s="370">
        <f t="shared" si="5"/>
        <v>0</v>
      </c>
      <c r="G25" s="256"/>
      <c r="H25" s="572">
        <f t="shared" si="6"/>
        <v>0</v>
      </c>
      <c r="I25" s="224"/>
      <c r="J25" s="370">
        <f t="shared" si="7"/>
        <v>0</v>
      </c>
      <c r="K25" s="256"/>
      <c r="L25" s="225"/>
      <c r="M25" s="256"/>
      <c r="N25" s="235">
        <f>+IFERROR(VLOOKUP(B8,Sheet1!B:D,2,FALSE),0)</f>
        <v>0</v>
      </c>
      <c r="O25" s="220">
        <f>+IFERROR(VLOOKUP(B8,Sheet1!B:D,3,FALSE)+VLOOKUP(B8,Sheet1!B:E,4,FALSE),0)</f>
        <v>0</v>
      </c>
      <c r="P25" s="253"/>
      <c r="Q25" s="250"/>
      <c r="R25" s="400"/>
      <c r="S25" s="395"/>
      <c r="T25" s="250"/>
      <c r="U25" s="250"/>
      <c r="V25" s="250"/>
      <c r="W25" s="250"/>
      <c r="X25" s="250"/>
      <c r="Y25" s="250"/>
      <c r="Z25" s="250"/>
      <c r="AA25" s="250"/>
      <c r="AB25" s="250"/>
      <c r="AC25" s="250"/>
      <c r="AD25" s="400"/>
      <c r="AE25" s="395"/>
      <c r="AF25" s="250"/>
      <c r="AG25" s="250"/>
      <c r="AH25" s="250"/>
      <c r="AI25" s="250"/>
      <c r="AJ25" s="250"/>
      <c r="AK25" s="250"/>
      <c r="AL25" s="250"/>
      <c r="AM25" s="250"/>
      <c r="AN25" s="250"/>
      <c r="AO25" s="250"/>
      <c r="AP25" s="400"/>
      <c r="AQ25" s="395"/>
      <c r="AR25" s="250"/>
      <c r="AS25" s="250"/>
      <c r="AT25" s="250"/>
      <c r="AU25" s="250"/>
      <c r="AV25" s="250"/>
      <c r="AW25" s="441">
        <f t="shared" si="8"/>
        <v>0</v>
      </c>
      <c r="AX25" s="442">
        <f t="shared" si="9"/>
        <v>0</v>
      </c>
      <c r="AY25" s="443">
        <f t="shared" si="4"/>
        <v>0</v>
      </c>
    </row>
    <row r="26" spans="1:51" s="4" customFormat="1" ht="15" hidden="1" customHeight="1" thickBot="1" x14ac:dyDescent="0.2">
      <c r="A26" s="150"/>
      <c r="B26" s="459"/>
      <c r="C26" s="262"/>
      <c r="D26" s="373"/>
      <c r="E26" s="256"/>
      <c r="F26" s="370">
        <f t="shared" si="5"/>
        <v>0</v>
      </c>
      <c r="G26" s="256"/>
      <c r="H26" s="572">
        <f t="shared" si="6"/>
        <v>0</v>
      </c>
      <c r="I26" s="224"/>
      <c r="J26" s="370">
        <f t="shared" si="7"/>
        <v>0</v>
      </c>
      <c r="K26" s="256"/>
      <c r="L26" s="225"/>
      <c r="M26" s="256"/>
      <c r="N26" s="223"/>
      <c r="O26" s="223"/>
      <c r="P26" s="253"/>
      <c r="Q26" s="250"/>
      <c r="R26" s="400"/>
      <c r="S26" s="395"/>
      <c r="T26" s="250"/>
      <c r="U26" s="250"/>
      <c r="V26" s="250"/>
      <c r="W26" s="250"/>
      <c r="X26" s="250"/>
      <c r="Y26" s="250"/>
      <c r="Z26" s="250"/>
      <c r="AA26" s="250"/>
      <c r="AB26" s="250"/>
      <c r="AC26" s="250"/>
      <c r="AD26" s="400"/>
      <c r="AE26" s="395"/>
      <c r="AF26" s="250"/>
      <c r="AG26" s="250"/>
      <c r="AH26" s="250"/>
      <c r="AI26" s="250"/>
      <c r="AJ26" s="250"/>
      <c r="AK26" s="250"/>
      <c r="AL26" s="250"/>
      <c r="AM26" s="250"/>
      <c r="AN26" s="250"/>
      <c r="AO26" s="250"/>
      <c r="AP26" s="400"/>
      <c r="AQ26" s="395"/>
      <c r="AR26" s="250"/>
      <c r="AS26" s="250"/>
      <c r="AT26" s="250"/>
      <c r="AU26" s="250"/>
      <c r="AV26" s="250"/>
      <c r="AW26" s="441">
        <f t="shared" si="8"/>
        <v>0</v>
      </c>
      <c r="AX26" s="442">
        <f t="shared" si="9"/>
        <v>0</v>
      </c>
      <c r="AY26" s="443">
        <f t="shared" si="4"/>
        <v>0</v>
      </c>
    </row>
    <row r="27" spans="1:51" s="4" customFormat="1" ht="15" hidden="1" customHeight="1" x14ac:dyDescent="0.2">
      <c r="A27" s="150"/>
      <c r="B27" s="459"/>
      <c r="C27" s="262"/>
      <c r="D27" s="373"/>
      <c r="E27" s="256"/>
      <c r="F27" s="370">
        <f t="shared" si="5"/>
        <v>0</v>
      </c>
      <c r="G27" s="256"/>
      <c r="H27" s="572">
        <f t="shared" si="6"/>
        <v>0</v>
      </c>
      <c r="I27" s="224"/>
      <c r="J27" s="370">
        <f t="shared" si="7"/>
        <v>0</v>
      </c>
      <c r="K27" s="256"/>
      <c r="L27" s="225"/>
      <c r="M27" s="256"/>
      <c r="N27" s="223"/>
      <c r="O27" s="220"/>
      <c r="P27" s="253"/>
      <c r="Q27" s="250"/>
      <c r="R27" s="400"/>
      <c r="S27" s="395"/>
      <c r="T27" s="250"/>
      <c r="U27" s="250"/>
      <c r="V27" s="250"/>
      <c r="W27" s="250"/>
      <c r="X27" s="250"/>
      <c r="Y27" s="250"/>
      <c r="Z27" s="250"/>
      <c r="AA27" s="250"/>
      <c r="AB27" s="250"/>
      <c r="AC27" s="250"/>
      <c r="AD27" s="400"/>
      <c r="AE27" s="395"/>
      <c r="AF27" s="250"/>
      <c r="AG27" s="250"/>
      <c r="AH27" s="250"/>
      <c r="AI27" s="250"/>
      <c r="AJ27" s="250"/>
      <c r="AK27" s="250"/>
      <c r="AL27" s="250"/>
      <c r="AM27" s="250"/>
      <c r="AN27" s="250"/>
      <c r="AO27" s="250"/>
      <c r="AP27" s="400"/>
      <c r="AQ27" s="395"/>
      <c r="AR27" s="250"/>
      <c r="AS27" s="250"/>
      <c r="AT27" s="250"/>
      <c r="AU27" s="250"/>
      <c r="AV27" s="250"/>
      <c r="AW27" s="441">
        <f t="shared" si="8"/>
        <v>0</v>
      </c>
      <c r="AX27" s="442">
        <f t="shared" si="9"/>
        <v>0</v>
      </c>
      <c r="AY27" s="443">
        <f t="shared" si="4"/>
        <v>0</v>
      </c>
    </row>
    <row r="28" spans="1:51" s="4" customFormat="1" ht="15" customHeight="1" x14ac:dyDescent="0.2">
      <c r="A28" s="150"/>
      <c r="B28" s="459"/>
      <c r="C28" s="262"/>
      <c r="D28" s="373"/>
      <c r="E28" s="256"/>
      <c r="F28" s="370">
        <f t="shared" si="5"/>
        <v>0</v>
      </c>
      <c r="G28" s="256"/>
      <c r="H28" s="572">
        <f t="shared" si="6"/>
        <v>0</v>
      </c>
      <c r="I28" s="224"/>
      <c r="J28" s="370">
        <f t="shared" si="7"/>
        <v>0</v>
      </c>
      <c r="K28" s="256"/>
      <c r="L28" s="225"/>
      <c r="M28" s="256"/>
      <c r="N28" s="223"/>
      <c r="O28" s="223"/>
      <c r="P28" s="253"/>
      <c r="Q28" s="250"/>
      <c r="R28" s="400"/>
      <c r="S28" s="395"/>
      <c r="T28" s="250"/>
      <c r="U28" s="250"/>
      <c r="V28" s="250"/>
      <c r="W28" s="250"/>
      <c r="X28" s="250"/>
      <c r="Y28" s="250"/>
      <c r="Z28" s="250"/>
      <c r="AA28" s="250"/>
      <c r="AB28" s="250"/>
      <c r="AC28" s="250"/>
      <c r="AD28" s="400"/>
      <c r="AE28" s="395"/>
      <c r="AF28" s="250"/>
      <c r="AG28" s="250"/>
      <c r="AH28" s="250"/>
      <c r="AI28" s="250"/>
      <c r="AJ28" s="250"/>
      <c r="AK28" s="250"/>
      <c r="AL28" s="250"/>
      <c r="AM28" s="250"/>
      <c r="AN28" s="250"/>
      <c r="AO28" s="250"/>
      <c r="AP28" s="400"/>
      <c r="AQ28" s="395"/>
      <c r="AR28" s="250"/>
      <c r="AS28" s="250"/>
      <c r="AT28" s="250"/>
      <c r="AU28" s="250"/>
      <c r="AV28" s="250"/>
      <c r="AW28" s="441">
        <f t="shared" si="8"/>
        <v>0</v>
      </c>
      <c r="AX28" s="442">
        <f t="shared" si="9"/>
        <v>0</v>
      </c>
      <c r="AY28" s="443">
        <f t="shared" si="4"/>
        <v>0</v>
      </c>
    </row>
    <row r="29" spans="1:51" s="4" customFormat="1" ht="15" customHeight="1" x14ac:dyDescent="0.2">
      <c r="A29" s="150"/>
      <c r="B29" s="459" t="str">
        <f>+B8</f>
        <v>ZK102.K201.C110</v>
      </c>
      <c r="C29" s="262"/>
      <c r="D29" s="373"/>
      <c r="E29" s="256"/>
      <c r="F29" s="370">
        <f t="shared" si="5"/>
        <v>0</v>
      </c>
      <c r="G29" s="256"/>
      <c r="H29" s="572">
        <f t="shared" si="6"/>
        <v>0</v>
      </c>
      <c r="I29" s="224"/>
      <c r="J29" s="370">
        <f t="shared" si="7"/>
        <v>0</v>
      </c>
      <c r="K29" s="256"/>
      <c r="L29" s="225"/>
      <c r="M29" s="256"/>
      <c r="N29" s="608"/>
      <c r="O29" s="608"/>
      <c r="P29" s="253"/>
      <c r="Q29" s="250"/>
      <c r="R29" s="400"/>
      <c r="S29" s="395"/>
      <c r="T29" s="250"/>
      <c r="U29" s="250"/>
      <c r="V29" s="250"/>
      <c r="W29" s="250"/>
      <c r="X29" s="250"/>
      <c r="Y29" s="250"/>
      <c r="Z29" s="250"/>
      <c r="AA29" s="250"/>
      <c r="AB29" s="250"/>
      <c r="AC29" s="250"/>
      <c r="AD29" s="400"/>
      <c r="AE29" s="395"/>
      <c r="AF29" s="250"/>
      <c r="AG29" s="250"/>
      <c r="AH29" s="250"/>
      <c r="AI29" s="250"/>
      <c r="AJ29" s="250"/>
      <c r="AK29" s="250"/>
      <c r="AL29" s="250"/>
      <c r="AM29" s="250"/>
      <c r="AN29" s="250"/>
      <c r="AO29" s="250"/>
      <c r="AP29" s="400"/>
      <c r="AQ29" s="395"/>
      <c r="AR29" s="250"/>
      <c r="AS29" s="250"/>
      <c r="AT29" s="250"/>
      <c r="AU29" s="250"/>
      <c r="AV29" s="250"/>
      <c r="AW29" s="441">
        <f t="shared" si="8"/>
        <v>0</v>
      </c>
      <c r="AX29" s="442">
        <f t="shared" si="9"/>
        <v>0</v>
      </c>
      <c r="AY29" s="443">
        <f t="shared" si="4"/>
        <v>0</v>
      </c>
    </row>
    <row r="30" spans="1:51" s="4" customFormat="1" ht="15" customHeight="1" thickBot="1" x14ac:dyDescent="0.3">
      <c r="A30" s="170"/>
      <c r="B30" s="460"/>
      <c r="C30" s="280" t="s">
        <v>301</v>
      </c>
      <c r="D30" s="280"/>
      <c r="E30" s="277"/>
      <c r="F30" s="370">
        <f t="shared" si="5"/>
        <v>0</v>
      </c>
      <c r="G30" s="277"/>
      <c r="H30" s="579">
        <f t="shared" si="6"/>
        <v>0</v>
      </c>
      <c r="I30" s="227"/>
      <c r="J30" s="370">
        <f t="shared" si="7"/>
        <v>0</v>
      </c>
      <c r="K30" s="277">
        <v>0</v>
      </c>
      <c r="L30" s="228"/>
      <c r="M30" s="277"/>
      <c r="N30" s="568">
        <f>+IFERROR(VLOOKUP(B29,Sheet1!B:D,2,FALSE),0)</f>
        <v>0</v>
      </c>
      <c r="O30" s="609">
        <f>+IFERROR(VLOOKUP(B29,Sheet1!B:D,3,FALSE)+VLOOKUP(B29,Sheet1!B:E,4,FALSE),0)</f>
        <v>0</v>
      </c>
      <c r="P30" s="396"/>
      <c r="Q30" s="250"/>
      <c r="R30" s="400"/>
      <c r="S30" s="395"/>
      <c r="T30" s="250"/>
      <c r="U30" s="250"/>
      <c r="V30" s="250"/>
      <c r="W30" s="250"/>
      <c r="X30" s="250"/>
      <c r="Y30" s="250"/>
      <c r="Z30" s="250"/>
      <c r="AA30" s="250"/>
      <c r="AB30" s="250"/>
      <c r="AC30" s="250"/>
      <c r="AD30" s="400"/>
      <c r="AE30" s="395"/>
      <c r="AF30" s="250"/>
      <c r="AG30" s="250"/>
      <c r="AH30" s="250"/>
      <c r="AI30" s="250"/>
      <c r="AJ30" s="250"/>
      <c r="AK30" s="250"/>
      <c r="AL30" s="250"/>
      <c r="AM30" s="250"/>
      <c r="AN30" s="250"/>
      <c r="AO30" s="250"/>
      <c r="AP30" s="400"/>
      <c r="AQ30" s="395"/>
      <c r="AR30" s="250"/>
      <c r="AS30" s="250"/>
      <c r="AT30" s="250"/>
      <c r="AU30" s="250"/>
      <c r="AV30" s="250"/>
      <c r="AW30" s="441">
        <f t="shared" si="8"/>
        <v>0</v>
      </c>
      <c r="AX30" s="442">
        <f t="shared" si="9"/>
        <v>0</v>
      </c>
      <c r="AY30" s="443">
        <f t="shared" si="4"/>
        <v>0</v>
      </c>
    </row>
    <row r="31" spans="1:51" s="4" customFormat="1" ht="15" customHeight="1" x14ac:dyDescent="0.2">
      <c r="A31" s="194" t="s">
        <v>112</v>
      </c>
      <c r="B31" s="458" t="str">
        <f>+LEFT($E$5,5)&amp;"."&amp;A31&amp;"."&amp;$E$3</f>
        <v>ZK102.K115.C110</v>
      </c>
      <c r="C31" s="341" t="s">
        <v>113</v>
      </c>
      <c r="D31" s="343"/>
      <c r="E31" s="229">
        <f>SUM(E32:E35)</f>
        <v>0</v>
      </c>
      <c r="F31" s="433">
        <f t="shared" ref="F31:L31" si="10">SUM(F32:F35)</f>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1">
        <f t="shared" ref="R31:X31" si="11">SUM(R32:R35)</f>
        <v>0</v>
      </c>
      <c r="S31" s="411">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1">
        <f t="shared" ref="AD31" si="13">SUM(AD32:AD35)</f>
        <v>0</v>
      </c>
      <c r="AE31" s="411">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1">
        <f t="shared" ref="AP31" si="25">SUM(AP32:AP35)</f>
        <v>0</v>
      </c>
      <c r="AQ31" s="411">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1">
        <f t="shared" si="8"/>
        <v>0</v>
      </c>
      <c r="AX31" s="442">
        <f t="shared" si="9"/>
        <v>0</v>
      </c>
      <c r="AY31" s="443">
        <f t="shared" si="4"/>
        <v>0</v>
      </c>
    </row>
    <row r="32" spans="1:51" s="4" customFormat="1" ht="15" customHeight="1" x14ac:dyDescent="0.2">
      <c r="A32" s="337"/>
      <c r="B32" s="467"/>
      <c r="C32" s="338"/>
      <c r="D32" s="338"/>
      <c r="E32" s="249"/>
      <c r="F32" s="370">
        <f>-E32+G32</f>
        <v>0</v>
      </c>
      <c r="G32" s="249"/>
      <c r="H32" s="572">
        <f t="shared" si="6"/>
        <v>0</v>
      </c>
      <c r="I32" s="231">
        <v>0</v>
      </c>
      <c r="J32" s="370">
        <f t="shared" ref="J32:J77" si="32">-I32+K32</f>
        <v>0</v>
      </c>
      <c r="K32" s="249">
        <v>0</v>
      </c>
      <c r="L32" s="232"/>
      <c r="M32" s="249"/>
      <c r="N32" s="235"/>
      <c r="O32" s="266"/>
      <c r="P32" s="362"/>
      <c r="Q32" s="363"/>
      <c r="R32" s="402"/>
      <c r="S32" s="412"/>
      <c r="T32" s="363"/>
      <c r="U32" s="363"/>
      <c r="V32" s="363"/>
      <c r="W32" s="363"/>
      <c r="X32" s="363"/>
      <c r="Y32" s="363"/>
      <c r="Z32" s="363"/>
      <c r="AA32" s="363"/>
      <c r="AB32" s="363"/>
      <c r="AC32" s="363"/>
      <c r="AD32" s="402"/>
      <c r="AE32" s="412"/>
      <c r="AF32" s="363"/>
      <c r="AG32" s="363"/>
      <c r="AH32" s="363"/>
      <c r="AI32" s="363"/>
      <c r="AJ32" s="363"/>
      <c r="AK32" s="363"/>
      <c r="AL32" s="363"/>
      <c r="AM32" s="363"/>
      <c r="AN32" s="363"/>
      <c r="AO32" s="363"/>
      <c r="AP32" s="402"/>
      <c r="AQ32" s="412"/>
      <c r="AR32" s="363"/>
      <c r="AS32" s="363"/>
      <c r="AT32" s="363"/>
      <c r="AU32" s="363"/>
      <c r="AV32" s="363"/>
      <c r="AW32" s="441">
        <f t="shared" si="8"/>
        <v>0</v>
      </c>
      <c r="AX32" s="442">
        <f t="shared" si="9"/>
        <v>0</v>
      </c>
      <c r="AY32" s="443">
        <f t="shared" si="4"/>
        <v>0</v>
      </c>
    </row>
    <row r="33" spans="1:51" s="4" customFormat="1" ht="15" customHeight="1" x14ac:dyDescent="0.2">
      <c r="A33" s="339"/>
      <c r="B33" s="468"/>
      <c r="C33" s="340"/>
      <c r="D33" s="756"/>
      <c r="E33" s="249"/>
      <c r="F33" s="370">
        <f>-E33+G33</f>
        <v>0</v>
      </c>
      <c r="G33" s="249"/>
      <c r="H33" s="572">
        <f t="shared" si="6"/>
        <v>0</v>
      </c>
      <c r="I33" s="231"/>
      <c r="J33" s="370">
        <f t="shared" si="32"/>
        <v>0</v>
      </c>
      <c r="K33" s="249">
        <v>0</v>
      </c>
      <c r="L33" s="232"/>
      <c r="M33" s="249"/>
      <c r="N33" s="266"/>
      <c r="O33" s="266"/>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SUM(P33:AV33)</f>
        <v>0</v>
      </c>
      <c r="AX33" s="442">
        <f>+AW33+N33</f>
        <v>0</v>
      </c>
      <c r="AY33" s="443">
        <f>+G33-AX33</f>
        <v>0</v>
      </c>
    </row>
    <row r="34" spans="1:51" s="4" customFormat="1" ht="15" customHeight="1" x14ac:dyDescent="0.2">
      <c r="A34" s="339"/>
      <c r="B34" s="468" t="str">
        <f>+B31</f>
        <v>ZK102.K115.C110</v>
      </c>
      <c r="C34" s="340"/>
      <c r="D34" s="346"/>
      <c r="E34" s="249"/>
      <c r="F34" s="370">
        <f t="shared" ref="F34:F77" si="33">-E34+G34</f>
        <v>0</v>
      </c>
      <c r="G34" s="249">
        <v>0</v>
      </c>
      <c r="H34" s="572">
        <f t="shared" si="6"/>
        <v>0</v>
      </c>
      <c r="I34" s="231"/>
      <c r="J34" s="370">
        <f t="shared" si="32"/>
        <v>0</v>
      </c>
      <c r="K34" s="249">
        <v>0</v>
      </c>
      <c r="L34" s="232"/>
      <c r="M34" s="249"/>
      <c r="N34" s="266"/>
      <c r="O34" s="266"/>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SUM(P34:AV34)</f>
        <v>0</v>
      </c>
      <c r="AX34" s="442">
        <f>+AW34+N34</f>
        <v>0</v>
      </c>
      <c r="AY34" s="443">
        <f>+G34-AX34</f>
        <v>0</v>
      </c>
    </row>
    <row r="35" spans="1:51" s="4" customFormat="1" ht="15" customHeight="1" thickBot="1" x14ac:dyDescent="0.25">
      <c r="A35" s="170"/>
      <c r="B35" s="460"/>
      <c r="C35" s="274" t="s">
        <v>301</v>
      </c>
      <c r="D35" s="274"/>
      <c r="E35" s="277"/>
      <c r="F35" s="370">
        <f t="shared" si="33"/>
        <v>0</v>
      </c>
      <c r="G35" s="277">
        <v>0</v>
      </c>
      <c r="H35" s="579">
        <f t="shared" si="6"/>
        <v>0</v>
      </c>
      <c r="I35" s="227"/>
      <c r="J35" s="370">
        <f t="shared" si="32"/>
        <v>0</v>
      </c>
      <c r="K35" s="277">
        <v>0</v>
      </c>
      <c r="L35" s="228"/>
      <c r="M35" s="277"/>
      <c r="N35" s="568">
        <f>+IFERROR(VLOOKUP(B34,Sheet1!B:D,2,FALSE),0)</f>
        <v>0</v>
      </c>
      <c r="O35" s="572">
        <f>+IFERROR(VLOOKUP(B34,Sheet1!B:D,3,FALSE)+VLOOKUP(B34,Sheet1!B:E,4,FALSE),0)</f>
        <v>0</v>
      </c>
      <c r="P35" s="364"/>
      <c r="Q35" s="365"/>
      <c r="R35" s="403"/>
      <c r="S35" s="413"/>
      <c r="T35" s="365"/>
      <c r="U35" s="365"/>
      <c r="V35" s="365"/>
      <c r="W35" s="365"/>
      <c r="X35" s="365"/>
      <c r="Y35" s="365"/>
      <c r="Z35" s="365"/>
      <c r="AA35" s="365"/>
      <c r="AB35" s="365"/>
      <c r="AC35" s="365"/>
      <c r="AD35" s="403"/>
      <c r="AE35" s="413"/>
      <c r="AF35" s="365"/>
      <c r="AG35" s="365"/>
      <c r="AH35" s="365"/>
      <c r="AI35" s="365"/>
      <c r="AJ35" s="365"/>
      <c r="AK35" s="365"/>
      <c r="AL35" s="365"/>
      <c r="AM35" s="365"/>
      <c r="AN35" s="365"/>
      <c r="AO35" s="365"/>
      <c r="AP35" s="403"/>
      <c r="AQ35" s="413"/>
      <c r="AR35" s="365"/>
      <c r="AS35" s="365"/>
      <c r="AT35" s="365"/>
      <c r="AU35" s="365"/>
      <c r="AV35" s="365"/>
      <c r="AW35" s="441">
        <f t="shared" si="8"/>
        <v>0</v>
      </c>
      <c r="AX35" s="442">
        <f t="shared" si="9"/>
        <v>0</v>
      </c>
      <c r="AY35" s="443">
        <f t="shared" si="4"/>
        <v>0</v>
      </c>
    </row>
    <row r="36" spans="1:51" s="4" customFormat="1" ht="15" customHeight="1" x14ac:dyDescent="0.2">
      <c r="A36" s="194" t="s">
        <v>110</v>
      </c>
      <c r="B36" s="458" t="str">
        <f>+LEFT($E$5,5)&amp;"."&amp;A36&amp;"."&amp;$E$3</f>
        <v>ZK102.K116.C110</v>
      </c>
      <c r="C36" s="341" t="s">
        <v>111</v>
      </c>
      <c r="D36" s="343"/>
      <c r="E36" s="229">
        <f t="shared" ref="E36:L36" si="34">SUM(E37:E40)</f>
        <v>0</v>
      </c>
      <c r="F36" s="433">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1">
        <f t="shared" ref="R36:X36" si="35">SUM(R37:R40)</f>
        <v>0</v>
      </c>
      <c r="S36" s="411">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1">
        <f t="shared" ref="AD36" si="37">SUM(AD37:AD40)</f>
        <v>0</v>
      </c>
      <c r="AE36" s="411">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1">
        <f t="shared" ref="AP36" si="49">SUM(AP37:AP40)</f>
        <v>0</v>
      </c>
      <c r="AQ36" s="411">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1">
        <f t="shared" si="8"/>
        <v>0</v>
      </c>
      <c r="AX36" s="442">
        <f t="shared" si="9"/>
        <v>0</v>
      </c>
      <c r="AY36" s="443">
        <f t="shared" si="4"/>
        <v>0</v>
      </c>
    </row>
    <row r="37" spans="1:51" s="4" customFormat="1" ht="15" customHeight="1" x14ac:dyDescent="0.2">
      <c r="A37" s="339"/>
      <c r="B37" s="468"/>
      <c r="C37" s="340"/>
      <c r="D37" s="340"/>
      <c r="E37" s="249"/>
      <c r="F37" s="370">
        <f t="shared" si="33"/>
        <v>0</v>
      </c>
      <c r="G37" s="249">
        <v>0</v>
      </c>
      <c r="H37" s="572">
        <f t="shared" si="6"/>
        <v>0</v>
      </c>
      <c r="I37" s="231"/>
      <c r="J37" s="370">
        <f t="shared" si="32"/>
        <v>0</v>
      </c>
      <c r="K37" s="249">
        <v>0</v>
      </c>
      <c r="L37" s="232"/>
      <c r="M37" s="249"/>
      <c r="N37" s="235"/>
      <c r="O37" s="266"/>
      <c r="P37" s="362"/>
      <c r="Q37" s="363"/>
      <c r="R37" s="402"/>
      <c r="S37" s="412"/>
      <c r="T37" s="363"/>
      <c r="U37" s="363"/>
      <c r="V37" s="363"/>
      <c r="W37" s="363"/>
      <c r="X37" s="363"/>
      <c r="Y37" s="363"/>
      <c r="Z37" s="363"/>
      <c r="AA37" s="363"/>
      <c r="AB37" s="363"/>
      <c r="AC37" s="363"/>
      <c r="AD37" s="402"/>
      <c r="AE37" s="412"/>
      <c r="AF37" s="363"/>
      <c r="AG37" s="363"/>
      <c r="AH37" s="363"/>
      <c r="AI37" s="363"/>
      <c r="AJ37" s="363"/>
      <c r="AK37" s="363"/>
      <c r="AL37" s="363"/>
      <c r="AM37" s="363"/>
      <c r="AN37" s="363"/>
      <c r="AO37" s="363"/>
      <c r="AP37" s="402"/>
      <c r="AQ37" s="412"/>
      <c r="AR37" s="363"/>
      <c r="AS37" s="363"/>
      <c r="AT37" s="363"/>
      <c r="AU37" s="363"/>
      <c r="AV37" s="363"/>
      <c r="AW37" s="441">
        <f t="shared" si="8"/>
        <v>0</v>
      </c>
      <c r="AX37" s="442">
        <f t="shared" si="9"/>
        <v>0</v>
      </c>
      <c r="AY37" s="443">
        <f t="shared" si="4"/>
        <v>0</v>
      </c>
    </row>
    <row r="38" spans="1:51" s="4" customFormat="1" ht="15" customHeight="1" x14ac:dyDescent="0.2">
      <c r="A38" s="339"/>
      <c r="B38" s="459"/>
      <c r="C38" s="340"/>
      <c r="D38" s="346"/>
      <c r="E38" s="249"/>
      <c r="F38" s="370">
        <f t="shared" si="33"/>
        <v>0</v>
      </c>
      <c r="G38" s="249">
        <v>0</v>
      </c>
      <c r="H38" s="572">
        <f t="shared" si="6"/>
        <v>0</v>
      </c>
      <c r="I38" s="231"/>
      <c r="J38" s="370">
        <f t="shared" si="32"/>
        <v>0</v>
      </c>
      <c r="K38" s="249">
        <v>0</v>
      </c>
      <c r="L38" s="232"/>
      <c r="M38" s="249"/>
      <c r="N38" s="266"/>
      <c r="O38" s="266"/>
      <c r="P38" s="362"/>
      <c r="Q38" s="363"/>
      <c r="R38" s="402"/>
      <c r="S38" s="412"/>
      <c r="T38" s="363"/>
      <c r="U38" s="363"/>
      <c r="V38" s="363"/>
      <c r="W38" s="363"/>
      <c r="X38" s="363"/>
      <c r="Y38" s="363"/>
      <c r="Z38" s="363"/>
      <c r="AA38" s="363"/>
      <c r="AB38" s="363"/>
      <c r="AC38" s="363"/>
      <c r="AD38" s="402"/>
      <c r="AE38" s="412"/>
      <c r="AF38" s="363"/>
      <c r="AG38" s="363"/>
      <c r="AH38" s="363"/>
      <c r="AI38" s="363"/>
      <c r="AJ38" s="363"/>
      <c r="AK38" s="363"/>
      <c r="AL38" s="363"/>
      <c r="AM38" s="363"/>
      <c r="AN38" s="363"/>
      <c r="AO38" s="363"/>
      <c r="AP38" s="402"/>
      <c r="AQ38" s="412"/>
      <c r="AR38" s="363"/>
      <c r="AS38" s="363"/>
      <c r="AT38" s="363"/>
      <c r="AU38" s="363"/>
      <c r="AV38" s="363"/>
      <c r="AW38" s="441">
        <f>SUM(P38:AV38)</f>
        <v>0</v>
      </c>
      <c r="AX38" s="442">
        <f>+AW38+N38</f>
        <v>0</v>
      </c>
      <c r="AY38" s="443">
        <f>+G38-AX38</f>
        <v>0</v>
      </c>
    </row>
    <row r="39" spans="1:51" s="4" customFormat="1" ht="15" customHeight="1" x14ac:dyDescent="0.2">
      <c r="A39" s="150"/>
      <c r="B39" s="459" t="str">
        <f>+B36</f>
        <v>ZK102.K116.C110</v>
      </c>
      <c r="C39" s="342"/>
      <c r="D39" s="342"/>
      <c r="E39" s="249"/>
      <c r="F39" s="370">
        <f t="shared" si="33"/>
        <v>0</v>
      </c>
      <c r="G39" s="249">
        <v>0</v>
      </c>
      <c r="H39" s="572">
        <f t="shared" si="6"/>
        <v>0</v>
      </c>
      <c r="I39" s="231"/>
      <c r="J39" s="370">
        <f t="shared" si="32"/>
        <v>0</v>
      </c>
      <c r="K39" s="249">
        <v>0</v>
      </c>
      <c r="L39" s="232"/>
      <c r="M39" s="249"/>
      <c r="N39" s="235"/>
      <c r="O39" s="220"/>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SUM(P39:AV39)</f>
        <v>0</v>
      </c>
      <c r="AX39" s="442">
        <f>+AW39+N39</f>
        <v>0</v>
      </c>
      <c r="AY39" s="443">
        <f>+G39-AX39</f>
        <v>0</v>
      </c>
    </row>
    <row r="40" spans="1:51" s="4" customFormat="1" ht="15" customHeight="1" thickBot="1" x14ac:dyDescent="0.25">
      <c r="A40" s="170"/>
      <c r="B40" s="460"/>
      <c r="C40" s="274" t="s">
        <v>301</v>
      </c>
      <c r="D40" s="274"/>
      <c r="E40" s="277"/>
      <c r="F40" s="370">
        <f t="shared" si="33"/>
        <v>0</v>
      </c>
      <c r="G40" s="277">
        <v>0</v>
      </c>
      <c r="H40" s="579">
        <f t="shared" si="6"/>
        <v>0</v>
      </c>
      <c r="I40" s="227"/>
      <c r="J40" s="370">
        <f t="shared" si="32"/>
        <v>0</v>
      </c>
      <c r="K40" s="277">
        <v>0</v>
      </c>
      <c r="L40" s="228"/>
      <c r="M40" s="277"/>
      <c r="N40" s="568">
        <f>+IFERROR(VLOOKUP(B39,Sheet1!B:D,2,FALSE),0)</f>
        <v>0</v>
      </c>
      <c r="O40" s="572">
        <f>+IFERROR(VLOOKUP(B39,Sheet1!B:D,3,FALSE)+VLOOKUP(B39,Sheet1!B:E,4,FALSE),0)</f>
        <v>0</v>
      </c>
      <c r="P40" s="364"/>
      <c r="Q40" s="365"/>
      <c r="R40" s="403"/>
      <c r="S40" s="413"/>
      <c r="T40" s="365"/>
      <c r="U40" s="365"/>
      <c r="V40" s="365"/>
      <c r="W40" s="365"/>
      <c r="X40" s="365"/>
      <c r="Y40" s="365"/>
      <c r="Z40" s="365"/>
      <c r="AA40" s="365"/>
      <c r="AB40" s="365"/>
      <c r="AC40" s="365"/>
      <c r="AD40" s="403"/>
      <c r="AE40" s="413"/>
      <c r="AF40" s="365"/>
      <c r="AG40" s="365"/>
      <c r="AH40" s="365"/>
      <c r="AI40" s="365"/>
      <c r="AJ40" s="365"/>
      <c r="AK40" s="365"/>
      <c r="AL40" s="365"/>
      <c r="AM40" s="365"/>
      <c r="AN40" s="365"/>
      <c r="AO40" s="365"/>
      <c r="AP40" s="403"/>
      <c r="AQ40" s="413"/>
      <c r="AR40" s="365"/>
      <c r="AS40" s="365"/>
      <c r="AT40" s="365"/>
      <c r="AU40" s="365"/>
      <c r="AV40" s="365"/>
      <c r="AW40" s="441">
        <f t="shared" si="8"/>
        <v>0</v>
      </c>
      <c r="AX40" s="442">
        <f t="shared" si="9"/>
        <v>0</v>
      </c>
      <c r="AY40" s="443">
        <f t="shared" si="4"/>
        <v>0</v>
      </c>
    </row>
    <row r="41" spans="1:51" s="4" customFormat="1" ht="15" customHeight="1" x14ac:dyDescent="0.2">
      <c r="A41" s="195" t="s">
        <v>114</v>
      </c>
      <c r="B41" s="458" t="str">
        <f>+LEFT($E$5,5)&amp;"."&amp;A41&amp;"."&amp;$E$3</f>
        <v>ZK102.K202.C110</v>
      </c>
      <c r="C41" s="343" t="s">
        <v>115</v>
      </c>
      <c r="D41" s="343"/>
      <c r="E41" s="229">
        <f t="shared" ref="E41:L41" si="56">SUM(E42:E45)</f>
        <v>0</v>
      </c>
      <c r="F41" s="433">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1">
        <f t="shared" ref="R41:X41" si="57">SUM(R42:R45)</f>
        <v>0</v>
      </c>
      <c r="S41" s="411">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1">
        <f t="shared" ref="AD41" si="59">SUM(AD42:AD45)</f>
        <v>0</v>
      </c>
      <c r="AE41" s="411">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1">
        <f t="shared" ref="AP41" si="71">SUM(AP42:AP45)</f>
        <v>0</v>
      </c>
      <c r="AQ41" s="411">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1">
        <f t="shared" si="8"/>
        <v>0</v>
      </c>
      <c r="AX41" s="442">
        <f t="shared" si="9"/>
        <v>0</v>
      </c>
      <c r="AY41" s="443">
        <f t="shared" si="4"/>
        <v>0</v>
      </c>
    </row>
    <row r="42" spans="1:51" s="4" customFormat="1" ht="15" customHeight="1" x14ac:dyDescent="0.2">
      <c r="A42" s="344"/>
      <c r="B42" s="469"/>
      <c r="C42" s="340"/>
      <c r="D42" s="340"/>
      <c r="E42" s="249"/>
      <c r="F42" s="370">
        <f t="shared" si="33"/>
        <v>0</v>
      </c>
      <c r="G42" s="249">
        <v>0</v>
      </c>
      <c r="H42" s="572">
        <f t="shared" si="6"/>
        <v>0</v>
      </c>
      <c r="I42" s="231"/>
      <c r="J42" s="370">
        <f t="shared" si="32"/>
        <v>0</v>
      </c>
      <c r="K42" s="249">
        <v>0</v>
      </c>
      <c r="L42" s="232"/>
      <c r="M42" s="249"/>
      <c r="N42" s="235"/>
      <c r="O42" s="266"/>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 t="shared" si="8"/>
        <v>0</v>
      </c>
      <c r="AX42" s="442">
        <f t="shared" si="9"/>
        <v>0</v>
      </c>
      <c r="AY42" s="443">
        <f t="shared" si="4"/>
        <v>0</v>
      </c>
    </row>
    <row r="43" spans="1:51" s="4" customFormat="1" ht="15" customHeight="1" x14ac:dyDescent="0.2">
      <c r="A43" s="339"/>
      <c r="B43" s="468"/>
      <c r="C43" s="340"/>
      <c r="D43" s="346"/>
      <c r="E43" s="249"/>
      <c r="F43" s="370">
        <f t="shared" si="33"/>
        <v>0</v>
      </c>
      <c r="G43" s="249">
        <v>0</v>
      </c>
      <c r="H43" s="572">
        <f t="shared" si="6"/>
        <v>0</v>
      </c>
      <c r="I43" s="231"/>
      <c r="J43" s="370">
        <f t="shared" si="32"/>
        <v>0</v>
      </c>
      <c r="K43" s="249">
        <v>0</v>
      </c>
      <c r="L43" s="232"/>
      <c r="M43" s="249"/>
      <c r="N43" s="266"/>
      <c r="O43" s="266"/>
      <c r="P43" s="362"/>
      <c r="Q43" s="363"/>
      <c r="R43" s="402"/>
      <c r="S43" s="412"/>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SUM(P43:AV43)</f>
        <v>0</v>
      </c>
      <c r="AX43" s="442">
        <f>+AW43+N43</f>
        <v>0</v>
      </c>
      <c r="AY43" s="443">
        <f>+G43-AX43</f>
        <v>0</v>
      </c>
    </row>
    <row r="44" spans="1:51" s="4" customFormat="1" ht="15" customHeight="1" thickBot="1" x14ac:dyDescent="0.25">
      <c r="A44" s="344"/>
      <c r="B44" s="461" t="str">
        <f>+B41</f>
        <v>ZK102.K202.C110</v>
      </c>
      <c r="C44" s="340"/>
      <c r="D44" s="346"/>
      <c r="E44" s="249"/>
      <c r="F44" s="370">
        <f t="shared" si="33"/>
        <v>0</v>
      </c>
      <c r="G44" s="249">
        <v>0</v>
      </c>
      <c r="H44" s="572">
        <f t="shared" si="6"/>
        <v>0</v>
      </c>
      <c r="I44" s="231"/>
      <c r="J44" s="370">
        <f t="shared" si="32"/>
        <v>0</v>
      </c>
      <c r="K44" s="249">
        <v>0</v>
      </c>
      <c r="L44" s="232"/>
      <c r="M44" s="249"/>
      <c r="N44" s="266"/>
      <c r="O44" s="266"/>
      <c r="P44" s="362"/>
      <c r="Q44" s="363"/>
      <c r="R44" s="402"/>
      <c r="S44" s="412"/>
      <c r="T44" s="363"/>
      <c r="U44" s="363"/>
      <c r="V44" s="363"/>
      <c r="W44" s="363"/>
      <c r="X44" s="363"/>
      <c r="Y44" s="363"/>
      <c r="Z44" s="363"/>
      <c r="AA44" s="363"/>
      <c r="AB44" s="363"/>
      <c r="AC44" s="363"/>
      <c r="AD44" s="402"/>
      <c r="AE44" s="412"/>
      <c r="AF44" s="363"/>
      <c r="AG44" s="363"/>
      <c r="AH44" s="363"/>
      <c r="AI44" s="363"/>
      <c r="AJ44" s="363"/>
      <c r="AK44" s="363"/>
      <c r="AL44" s="363"/>
      <c r="AM44" s="363"/>
      <c r="AN44" s="363"/>
      <c r="AO44" s="363"/>
      <c r="AP44" s="402"/>
      <c r="AQ44" s="412"/>
      <c r="AR44" s="363"/>
      <c r="AS44" s="363"/>
      <c r="AT44" s="363"/>
      <c r="AU44" s="363"/>
      <c r="AV44" s="363"/>
      <c r="AW44" s="441">
        <f>SUM(P44:AV44)</f>
        <v>0</v>
      </c>
      <c r="AX44" s="442">
        <f>+AW44+N44</f>
        <v>0</v>
      </c>
      <c r="AY44" s="443">
        <f>+G44-AX44</f>
        <v>0</v>
      </c>
    </row>
    <row r="45" spans="1:51" s="4" customFormat="1" ht="15" customHeight="1" thickBot="1" x14ac:dyDescent="0.25">
      <c r="A45" s="169"/>
      <c r="B45" s="461"/>
      <c r="C45" s="274" t="s">
        <v>301</v>
      </c>
      <c r="D45" s="274"/>
      <c r="E45" s="277"/>
      <c r="F45" s="370">
        <f t="shared" si="33"/>
        <v>0</v>
      </c>
      <c r="G45" s="277">
        <v>0</v>
      </c>
      <c r="H45" s="579">
        <f t="shared" si="6"/>
        <v>0</v>
      </c>
      <c r="I45" s="227"/>
      <c r="J45" s="370">
        <f t="shared" si="32"/>
        <v>0</v>
      </c>
      <c r="K45" s="277">
        <v>0</v>
      </c>
      <c r="L45" s="228"/>
      <c r="M45" s="277"/>
      <c r="N45" s="568">
        <f>+IFERROR(VLOOKUP(B44,Sheet1!B:D,2,FALSE),0)</f>
        <v>0</v>
      </c>
      <c r="O45" s="572">
        <f>+IFERROR(VLOOKUP(B44,Sheet1!B:D,3,FALSE)+VLOOKUP(B44,Sheet1!B:E,4,FALSE),0)</f>
        <v>0</v>
      </c>
      <c r="P45" s="364"/>
      <c r="Q45" s="365"/>
      <c r="R45" s="403"/>
      <c r="S45" s="413"/>
      <c r="T45" s="365"/>
      <c r="U45" s="365"/>
      <c r="V45" s="365"/>
      <c r="W45" s="365"/>
      <c r="X45" s="365"/>
      <c r="Y45" s="365"/>
      <c r="Z45" s="365"/>
      <c r="AA45" s="365"/>
      <c r="AB45" s="365"/>
      <c r="AC45" s="365"/>
      <c r="AD45" s="403"/>
      <c r="AE45" s="413"/>
      <c r="AF45" s="365"/>
      <c r="AG45" s="365"/>
      <c r="AH45" s="365"/>
      <c r="AI45" s="365"/>
      <c r="AJ45" s="365"/>
      <c r="AK45" s="365"/>
      <c r="AL45" s="365"/>
      <c r="AM45" s="365"/>
      <c r="AN45" s="365"/>
      <c r="AO45" s="365"/>
      <c r="AP45" s="403"/>
      <c r="AQ45" s="413"/>
      <c r="AR45" s="365"/>
      <c r="AS45" s="365"/>
      <c r="AT45" s="365"/>
      <c r="AU45" s="365"/>
      <c r="AV45" s="365"/>
      <c r="AW45" s="441">
        <f t="shared" si="8"/>
        <v>0</v>
      </c>
      <c r="AX45" s="442">
        <f t="shared" si="9"/>
        <v>0</v>
      </c>
      <c r="AY45" s="443">
        <f t="shared" si="4"/>
        <v>0</v>
      </c>
    </row>
    <row r="46" spans="1:51" s="4" customFormat="1" ht="15" customHeight="1" x14ac:dyDescent="0.2">
      <c r="A46" s="195" t="s">
        <v>116</v>
      </c>
      <c r="B46" s="458" t="str">
        <f>+LEFT($E$5,5)&amp;"."&amp;A46&amp;"."&amp;$E$3</f>
        <v>ZK102.K203.C110</v>
      </c>
      <c r="C46" s="343" t="s">
        <v>117</v>
      </c>
      <c r="D46" s="343"/>
      <c r="E46" s="229">
        <f t="shared" ref="E46:L46" si="78">SUM(E47:E50)</f>
        <v>0</v>
      </c>
      <c r="F46" s="433">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1">
        <f t="shared" ref="R46:X46" si="79">SUM(R47:R50)</f>
        <v>0</v>
      </c>
      <c r="S46" s="411">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1">
        <f t="shared" ref="AD46" si="81">SUM(AD47:AD50)</f>
        <v>0</v>
      </c>
      <c r="AE46" s="411">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1">
        <f t="shared" ref="AP46" si="93">SUM(AP47:AP50)</f>
        <v>0</v>
      </c>
      <c r="AQ46" s="411">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1">
        <f t="shared" si="8"/>
        <v>0</v>
      </c>
      <c r="AX46" s="442">
        <f t="shared" si="9"/>
        <v>0</v>
      </c>
      <c r="AY46" s="443">
        <f t="shared" si="4"/>
        <v>0</v>
      </c>
    </row>
    <row r="47" spans="1:51" s="4" customFormat="1" ht="15" customHeight="1" x14ac:dyDescent="0.2">
      <c r="A47" s="344"/>
      <c r="B47" s="469"/>
      <c r="C47" s="340"/>
      <c r="D47" s="340"/>
      <c r="E47" s="249"/>
      <c r="F47" s="370">
        <f t="shared" si="33"/>
        <v>0</v>
      </c>
      <c r="G47" s="249">
        <v>0</v>
      </c>
      <c r="H47" s="572">
        <f t="shared" si="6"/>
        <v>0</v>
      </c>
      <c r="I47" s="231"/>
      <c r="J47" s="370">
        <f t="shared" si="32"/>
        <v>0</v>
      </c>
      <c r="K47" s="249">
        <v>0</v>
      </c>
      <c r="L47" s="232"/>
      <c r="M47" s="249"/>
      <c r="N47" s="235"/>
      <c r="O47" s="220"/>
      <c r="P47" s="362"/>
      <c r="Q47" s="363"/>
      <c r="R47" s="402"/>
      <c r="S47" s="412"/>
      <c r="T47" s="363"/>
      <c r="U47" s="363"/>
      <c r="V47" s="363"/>
      <c r="W47" s="363"/>
      <c r="X47" s="363"/>
      <c r="Y47" s="363"/>
      <c r="Z47" s="363"/>
      <c r="AA47" s="363"/>
      <c r="AB47" s="363"/>
      <c r="AC47" s="363"/>
      <c r="AD47" s="402"/>
      <c r="AE47" s="412"/>
      <c r="AF47" s="363"/>
      <c r="AG47" s="363"/>
      <c r="AH47" s="363"/>
      <c r="AI47" s="363"/>
      <c r="AJ47" s="363"/>
      <c r="AK47" s="363"/>
      <c r="AL47" s="363"/>
      <c r="AM47" s="363"/>
      <c r="AN47" s="363"/>
      <c r="AO47" s="363"/>
      <c r="AP47" s="402"/>
      <c r="AQ47" s="412"/>
      <c r="AR47" s="363"/>
      <c r="AS47" s="363"/>
      <c r="AT47" s="363"/>
      <c r="AU47" s="363"/>
      <c r="AV47" s="363"/>
      <c r="AW47" s="441">
        <f t="shared" si="8"/>
        <v>0</v>
      </c>
      <c r="AX47" s="442">
        <f t="shared" si="9"/>
        <v>0</v>
      </c>
      <c r="AY47" s="443">
        <f t="shared" si="4"/>
        <v>0</v>
      </c>
    </row>
    <row r="48" spans="1:51" s="4" customFormat="1" ht="15" customHeight="1" x14ac:dyDescent="0.2">
      <c r="A48" s="344"/>
      <c r="B48" s="469"/>
      <c r="C48" s="340"/>
      <c r="D48" s="346"/>
      <c r="E48" s="249"/>
      <c r="F48" s="370">
        <f t="shared" si="33"/>
        <v>0</v>
      </c>
      <c r="G48" s="249">
        <v>0</v>
      </c>
      <c r="H48" s="572">
        <f t="shared" si="6"/>
        <v>0</v>
      </c>
      <c r="I48" s="231"/>
      <c r="J48" s="370">
        <f t="shared" si="32"/>
        <v>0</v>
      </c>
      <c r="K48" s="249">
        <v>0</v>
      </c>
      <c r="L48" s="232"/>
      <c r="M48" s="249"/>
      <c r="N48" s="266"/>
      <c r="O48" s="266"/>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SUM(P48:AV48)</f>
        <v>0</v>
      </c>
      <c r="AX48" s="442">
        <f>+AW48+N48</f>
        <v>0</v>
      </c>
      <c r="AY48" s="443">
        <f>+G48-AX48</f>
        <v>0</v>
      </c>
    </row>
    <row r="49" spans="1:51" s="4" customFormat="1" ht="15" customHeight="1" x14ac:dyDescent="0.2">
      <c r="A49" s="339"/>
      <c r="B49" s="468" t="str">
        <f>+B46</f>
        <v>ZK102.K203.C110</v>
      </c>
      <c r="C49" s="340"/>
      <c r="D49" s="346"/>
      <c r="E49" s="249"/>
      <c r="F49" s="370">
        <f t="shared" si="33"/>
        <v>0</v>
      </c>
      <c r="G49" s="249">
        <v>0</v>
      </c>
      <c r="H49" s="572">
        <f t="shared" si="6"/>
        <v>0</v>
      </c>
      <c r="I49" s="231"/>
      <c r="J49" s="370">
        <f t="shared" si="32"/>
        <v>0</v>
      </c>
      <c r="K49" s="249">
        <v>0</v>
      </c>
      <c r="L49" s="232"/>
      <c r="M49" s="249"/>
      <c r="N49" s="267"/>
      <c r="O49" s="267"/>
      <c r="P49" s="362"/>
      <c r="Q49" s="363"/>
      <c r="R49" s="402"/>
      <c r="S49" s="412"/>
      <c r="T49" s="363"/>
      <c r="U49" s="363"/>
      <c r="V49" s="363"/>
      <c r="W49" s="363"/>
      <c r="X49" s="363"/>
      <c r="Y49" s="363"/>
      <c r="Z49" s="363"/>
      <c r="AA49" s="363"/>
      <c r="AB49" s="363"/>
      <c r="AC49" s="363"/>
      <c r="AD49" s="402"/>
      <c r="AE49" s="412"/>
      <c r="AF49" s="363"/>
      <c r="AG49" s="363"/>
      <c r="AH49" s="363"/>
      <c r="AI49" s="363"/>
      <c r="AJ49" s="363"/>
      <c r="AK49" s="363"/>
      <c r="AL49" s="363"/>
      <c r="AM49" s="363"/>
      <c r="AN49" s="363"/>
      <c r="AO49" s="363"/>
      <c r="AP49" s="402"/>
      <c r="AQ49" s="412"/>
      <c r="AR49" s="363"/>
      <c r="AS49" s="363"/>
      <c r="AT49" s="363"/>
      <c r="AU49" s="363"/>
      <c r="AV49" s="363"/>
      <c r="AW49" s="441">
        <f>SUM(P49:AV49)</f>
        <v>0</v>
      </c>
      <c r="AX49" s="442">
        <f>+AW49+N49</f>
        <v>0</v>
      </c>
      <c r="AY49" s="443">
        <f>+G49-AX49</f>
        <v>0</v>
      </c>
    </row>
    <row r="50" spans="1:51" s="4" customFormat="1" ht="15" customHeight="1" thickBot="1" x14ac:dyDescent="0.25">
      <c r="A50" s="169"/>
      <c r="B50" s="461"/>
      <c r="C50" s="274" t="s">
        <v>301</v>
      </c>
      <c r="D50" s="274"/>
      <c r="E50" s="277"/>
      <c r="F50" s="371">
        <f t="shared" si="33"/>
        <v>0</v>
      </c>
      <c r="G50" s="277">
        <v>0</v>
      </c>
      <c r="H50" s="579">
        <f t="shared" si="6"/>
        <v>0</v>
      </c>
      <c r="I50" s="227"/>
      <c r="J50" s="371">
        <f t="shared" si="32"/>
        <v>0</v>
      </c>
      <c r="K50" s="277">
        <v>0</v>
      </c>
      <c r="L50" s="228"/>
      <c r="M50" s="277"/>
      <c r="N50" s="571">
        <f>+IFERROR(VLOOKUP(B49,Sheet1!B:D,2,FALSE),0)</f>
        <v>0</v>
      </c>
      <c r="O50" s="571">
        <f>+IFERROR(VLOOKUP(B49,Sheet1!B:D,3,FALSE)+VLOOKUP(B49,Sheet1!B:E,4,FALSE),0)</f>
        <v>0</v>
      </c>
      <c r="P50" s="364"/>
      <c r="Q50" s="365"/>
      <c r="R50" s="403"/>
      <c r="S50" s="413"/>
      <c r="T50" s="365"/>
      <c r="U50" s="365"/>
      <c r="V50" s="365"/>
      <c r="W50" s="365"/>
      <c r="X50" s="365"/>
      <c r="Y50" s="365"/>
      <c r="Z50" s="365"/>
      <c r="AA50" s="365"/>
      <c r="AB50" s="365"/>
      <c r="AC50" s="365"/>
      <c r="AD50" s="403"/>
      <c r="AE50" s="413"/>
      <c r="AF50" s="365"/>
      <c r="AG50" s="365"/>
      <c r="AH50" s="365"/>
      <c r="AI50" s="365"/>
      <c r="AJ50" s="365"/>
      <c r="AK50" s="365"/>
      <c r="AL50" s="365"/>
      <c r="AM50" s="365"/>
      <c r="AN50" s="365"/>
      <c r="AO50" s="365"/>
      <c r="AP50" s="403"/>
      <c r="AQ50" s="413"/>
      <c r="AR50" s="365"/>
      <c r="AS50" s="365"/>
      <c r="AT50" s="365"/>
      <c r="AU50" s="365"/>
      <c r="AV50" s="365"/>
      <c r="AW50" s="441">
        <f t="shared" si="8"/>
        <v>0</v>
      </c>
      <c r="AX50" s="442">
        <f t="shared" si="9"/>
        <v>0</v>
      </c>
      <c r="AY50" s="443">
        <f t="shared" si="4"/>
        <v>0</v>
      </c>
    </row>
    <row r="51" spans="1:51" s="4" customFormat="1" ht="15" customHeight="1" x14ac:dyDescent="0.2">
      <c r="A51" s="557" t="s">
        <v>317</v>
      </c>
      <c r="B51" s="548" t="str">
        <f>+LEFT($E$5,5)&amp;"."&amp;A51&amp;"."&amp;$E$3</f>
        <v>ZK102.K117.C110</v>
      </c>
      <c r="C51" s="450" t="s">
        <v>5095</v>
      </c>
      <c r="D51" s="450"/>
      <c r="E51" s="431">
        <f t="shared" ref="E51:L51" si="100">SUM(E52:E54)</f>
        <v>0</v>
      </c>
      <c r="F51" s="574">
        <f>SUM(F52:F54)</f>
        <v>0</v>
      </c>
      <c r="G51" s="431">
        <f>SUM(G52:G54)</f>
        <v>0</v>
      </c>
      <c r="H51" s="431">
        <f t="shared" si="100"/>
        <v>0</v>
      </c>
      <c r="I51" s="550">
        <f t="shared" si="100"/>
        <v>0</v>
      </c>
      <c r="J51" s="549">
        <f>SUM(J52:J54)</f>
        <v>0</v>
      </c>
      <c r="K51" s="550">
        <f t="shared" si="100"/>
        <v>0</v>
      </c>
      <c r="L51" s="551">
        <f t="shared" si="100"/>
        <v>0</v>
      </c>
      <c r="M51" s="551"/>
      <c r="N51" s="431">
        <f>SUM(N52:N54)</f>
        <v>0</v>
      </c>
      <c r="O51" s="431">
        <f>SUM(O52:O54)</f>
        <v>0</v>
      </c>
      <c r="P51" s="481">
        <f>SUM(P52:P54)</f>
        <v>0</v>
      </c>
      <c r="Q51" s="482">
        <f>SUM(Q52:Q54)</f>
        <v>0</v>
      </c>
      <c r="R51" s="483">
        <f t="shared" ref="R51:X51" si="101">SUM(R52:R54)</f>
        <v>0</v>
      </c>
      <c r="S51" s="484">
        <f t="shared" si="101"/>
        <v>0</v>
      </c>
      <c r="T51" s="482">
        <f t="shared" si="101"/>
        <v>0</v>
      </c>
      <c r="U51" s="482">
        <f t="shared" si="101"/>
        <v>0</v>
      </c>
      <c r="V51" s="482">
        <f t="shared" si="101"/>
        <v>0</v>
      </c>
      <c r="W51" s="482">
        <f t="shared" si="101"/>
        <v>0</v>
      </c>
      <c r="X51" s="482">
        <f t="shared" si="101"/>
        <v>0</v>
      </c>
      <c r="Y51" s="482">
        <f t="shared" ref="Y51:AC51" si="102">SUM(Y52:Y54)</f>
        <v>0</v>
      </c>
      <c r="Z51" s="482">
        <f t="shared" si="102"/>
        <v>0</v>
      </c>
      <c r="AA51" s="482">
        <f t="shared" si="102"/>
        <v>0</v>
      </c>
      <c r="AB51" s="482">
        <f t="shared" si="102"/>
        <v>0</v>
      </c>
      <c r="AC51" s="482">
        <f t="shared" si="102"/>
        <v>0</v>
      </c>
      <c r="AD51" s="483">
        <f t="shared" ref="AD51" si="103">SUM(AD52:AD54)</f>
        <v>0</v>
      </c>
      <c r="AE51" s="484">
        <f t="shared" ref="AE51" si="104">SUM(AE52:AE54)</f>
        <v>0</v>
      </c>
      <c r="AF51" s="482">
        <f t="shared" ref="AF51" si="105">SUM(AF52:AF54)</f>
        <v>0</v>
      </c>
      <c r="AG51" s="482">
        <f t="shared" ref="AG51" si="106">SUM(AG52:AG54)</f>
        <v>0</v>
      </c>
      <c r="AH51" s="482">
        <f t="shared" ref="AH51" si="107">SUM(AH52:AH54)</f>
        <v>0</v>
      </c>
      <c r="AI51" s="482">
        <f t="shared" ref="AI51" si="108">SUM(AI52:AI54)</f>
        <v>0</v>
      </c>
      <c r="AJ51" s="482">
        <f t="shared" ref="AJ51" si="109">SUM(AJ52:AJ54)</f>
        <v>0</v>
      </c>
      <c r="AK51" s="482">
        <f t="shared" ref="AK51" si="110">SUM(AK52:AK54)</f>
        <v>0</v>
      </c>
      <c r="AL51" s="482">
        <f t="shared" ref="AL51" si="111">SUM(AL52:AL54)</f>
        <v>0</v>
      </c>
      <c r="AM51" s="482">
        <f t="shared" ref="AM51" si="112">SUM(AM52:AM54)</f>
        <v>0</v>
      </c>
      <c r="AN51" s="482">
        <f t="shared" ref="AN51" si="113">SUM(AN52:AN54)</f>
        <v>0</v>
      </c>
      <c r="AO51" s="482">
        <f t="shared" ref="AO51" si="114">SUM(AO52:AO54)</f>
        <v>0</v>
      </c>
      <c r="AP51" s="483">
        <f t="shared" ref="AP51" si="115">SUM(AP52:AP54)</f>
        <v>0</v>
      </c>
      <c r="AQ51" s="484">
        <f t="shared" ref="AQ51" si="116">SUM(AQ52:AQ54)</f>
        <v>0</v>
      </c>
      <c r="AR51" s="482">
        <f t="shared" ref="AR51" si="117">SUM(AR52:AR54)</f>
        <v>0</v>
      </c>
      <c r="AS51" s="482">
        <f t="shared" ref="AS51" si="118">SUM(AS52:AS54)</f>
        <v>0</v>
      </c>
      <c r="AT51" s="482">
        <f t="shared" ref="AT51" si="119">SUM(AT52:AT54)</f>
        <v>0</v>
      </c>
      <c r="AU51" s="482">
        <f t="shared" ref="AU51" si="120">SUM(AU52:AU54)</f>
        <v>0</v>
      </c>
      <c r="AV51" s="482">
        <f t="shared" ref="AV51" si="121">SUM(AV52:AV54)</f>
        <v>0</v>
      </c>
      <c r="AW51" s="441">
        <f t="shared" si="8"/>
        <v>0</v>
      </c>
      <c r="AX51" s="442">
        <f t="shared" si="9"/>
        <v>0</v>
      </c>
      <c r="AY51" s="443">
        <f t="shared" si="4"/>
        <v>0</v>
      </c>
    </row>
    <row r="52" spans="1:51" s="4" customFormat="1" ht="15" customHeight="1" x14ac:dyDescent="0.2">
      <c r="A52" s="151"/>
      <c r="B52" s="463"/>
      <c r="C52" s="273"/>
      <c r="D52" s="273"/>
      <c r="E52" s="249"/>
      <c r="F52" s="552">
        <f t="shared" si="33"/>
        <v>0</v>
      </c>
      <c r="G52" s="249"/>
      <c r="H52" s="220"/>
      <c r="I52" s="231"/>
      <c r="J52" s="552">
        <f t="shared" si="32"/>
        <v>0</v>
      </c>
      <c r="K52" s="249"/>
      <c r="L52" s="232"/>
      <c r="M52" s="249"/>
      <c r="N52" s="235">
        <f>+IFERROR(VLOOKUP(B51,Sheet1!B:D,2,FALSE),0)</f>
        <v>0</v>
      </c>
      <c r="O52" s="220">
        <f>+IFERROR(VLOOKUP(B51,Sheet1!B:D,3,FALSE)+VLOOKUP(B51,Sheet1!B:E,4,FALSE),0)</f>
        <v>0</v>
      </c>
      <c r="P52" s="362"/>
      <c r="Q52" s="363"/>
      <c r="R52" s="402"/>
      <c r="S52" s="412"/>
      <c r="T52" s="363"/>
      <c r="U52" s="363"/>
      <c r="V52" s="363"/>
      <c r="W52" s="363"/>
      <c r="X52" s="363"/>
      <c r="Y52" s="363"/>
      <c r="Z52" s="363"/>
      <c r="AA52" s="363"/>
      <c r="AB52" s="363"/>
      <c r="AC52" s="363"/>
      <c r="AD52" s="402"/>
      <c r="AE52" s="412"/>
      <c r="AF52" s="363"/>
      <c r="AG52" s="363"/>
      <c r="AH52" s="363"/>
      <c r="AI52" s="363"/>
      <c r="AJ52" s="363"/>
      <c r="AK52" s="363"/>
      <c r="AL52" s="363"/>
      <c r="AM52" s="363"/>
      <c r="AN52" s="363"/>
      <c r="AO52" s="363"/>
      <c r="AP52" s="402"/>
      <c r="AQ52" s="412"/>
      <c r="AR52" s="363"/>
      <c r="AS52" s="363"/>
      <c r="AT52" s="363"/>
      <c r="AU52" s="363"/>
      <c r="AV52" s="363"/>
      <c r="AW52" s="441">
        <f t="shared" si="8"/>
        <v>0</v>
      </c>
      <c r="AX52" s="442">
        <f t="shared" si="9"/>
        <v>0</v>
      </c>
      <c r="AY52" s="443">
        <f t="shared" si="4"/>
        <v>0</v>
      </c>
    </row>
    <row r="53" spans="1:51" s="4" customFormat="1" ht="15" customHeight="1" x14ac:dyDescent="0.2">
      <c r="A53" s="151"/>
      <c r="B53" s="463" t="str">
        <f>+B51</f>
        <v>ZK102.K117.C110</v>
      </c>
      <c r="C53" s="342"/>
      <c r="D53" s="342"/>
      <c r="E53" s="249"/>
      <c r="F53" s="552">
        <f t="shared" si="33"/>
        <v>0</v>
      </c>
      <c r="G53" s="249">
        <v>0</v>
      </c>
      <c r="H53" s="220">
        <f t="shared" si="6"/>
        <v>0</v>
      </c>
      <c r="I53" s="231"/>
      <c r="J53" s="552">
        <f t="shared" si="32"/>
        <v>0</v>
      </c>
      <c r="K53" s="249">
        <v>0</v>
      </c>
      <c r="L53" s="232"/>
      <c r="M53" s="249"/>
      <c r="N53" s="267"/>
      <c r="O53" s="267"/>
      <c r="P53" s="362"/>
      <c r="Q53" s="363"/>
      <c r="R53" s="402"/>
      <c r="S53" s="412"/>
      <c r="T53" s="363"/>
      <c r="U53" s="363"/>
      <c r="V53" s="363"/>
      <c r="W53" s="363"/>
      <c r="X53" s="363"/>
      <c r="Y53" s="363"/>
      <c r="Z53" s="363"/>
      <c r="AA53" s="363"/>
      <c r="AB53" s="363"/>
      <c r="AC53" s="363"/>
      <c r="AD53" s="402"/>
      <c r="AE53" s="412"/>
      <c r="AF53" s="363"/>
      <c r="AG53" s="363"/>
      <c r="AH53" s="363"/>
      <c r="AI53" s="363"/>
      <c r="AJ53" s="363"/>
      <c r="AK53" s="363"/>
      <c r="AL53" s="363"/>
      <c r="AM53" s="363"/>
      <c r="AN53" s="363"/>
      <c r="AO53" s="363"/>
      <c r="AP53" s="402"/>
      <c r="AQ53" s="412"/>
      <c r="AR53" s="363"/>
      <c r="AS53" s="363"/>
      <c r="AT53" s="363"/>
      <c r="AU53" s="363"/>
      <c r="AV53" s="363"/>
      <c r="AW53" s="441">
        <f>SUM(P53:AV53)</f>
        <v>0</v>
      </c>
      <c r="AX53" s="442">
        <f>+AW53+N53</f>
        <v>0</v>
      </c>
      <c r="AY53" s="443">
        <f>+G53-AX53</f>
        <v>0</v>
      </c>
    </row>
    <row r="54" spans="1:51" s="4" customFormat="1" ht="15" customHeight="1" thickBot="1" x14ac:dyDescent="0.25">
      <c r="A54" s="169"/>
      <c r="B54" s="461"/>
      <c r="C54" s="274" t="s">
        <v>301</v>
      </c>
      <c r="D54" s="274"/>
      <c r="E54" s="277"/>
      <c r="F54" s="560">
        <f t="shared" si="33"/>
        <v>0</v>
      </c>
      <c r="G54" s="277">
        <v>0</v>
      </c>
      <c r="H54" s="226">
        <f t="shared" si="6"/>
        <v>0</v>
      </c>
      <c r="I54" s="227"/>
      <c r="J54" s="560">
        <f t="shared" si="32"/>
        <v>0</v>
      </c>
      <c r="K54" s="277">
        <v>0</v>
      </c>
      <c r="L54" s="228"/>
      <c r="M54" s="277"/>
      <c r="N54" s="571">
        <f>+IFERROR(VLOOKUP(B53,Sheet1!B:D,2,FALSE),0)</f>
        <v>0</v>
      </c>
      <c r="O54" s="571">
        <f>+IFERROR(VLOOKUP(B53,Sheet1!B:D,3,FALSE)+VLOOKUP(B53,Sheet1!B:E,4,FALSE),0)</f>
        <v>0</v>
      </c>
      <c r="P54" s="364"/>
      <c r="Q54" s="365"/>
      <c r="R54" s="403"/>
      <c r="S54" s="413"/>
      <c r="T54" s="365"/>
      <c r="U54" s="365"/>
      <c r="V54" s="365"/>
      <c r="W54" s="365"/>
      <c r="X54" s="365"/>
      <c r="Y54" s="365"/>
      <c r="Z54" s="365"/>
      <c r="AA54" s="365"/>
      <c r="AB54" s="365"/>
      <c r="AC54" s="365"/>
      <c r="AD54" s="403"/>
      <c r="AE54" s="413"/>
      <c r="AF54" s="365"/>
      <c r="AG54" s="365"/>
      <c r="AH54" s="365"/>
      <c r="AI54" s="365"/>
      <c r="AJ54" s="365"/>
      <c r="AK54" s="365"/>
      <c r="AL54" s="365"/>
      <c r="AM54" s="365"/>
      <c r="AN54" s="365"/>
      <c r="AO54" s="365"/>
      <c r="AP54" s="403"/>
      <c r="AQ54" s="413"/>
      <c r="AR54" s="365"/>
      <c r="AS54" s="365"/>
      <c r="AT54" s="365"/>
      <c r="AU54" s="365"/>
      <c r="AV54" s="365"/>
      <c r="AW54" s="441">
        <f t="shared" si="8"/>
        <v>0</v>
      </c>
      <c r="AX54" s="442">
        <f t="shared" si="9"/>
        <v>0</v>
      </c>
      <c r="AY54" s="443">
        <f t="shared" si="4"/>
        <v>0</v>
      </c>
    </row>
    <row r="55" spans="1:51" s="4" customFormat="1" ht="15" hidden="1" customHeight="1" x14ac:dyDescent="0.2">
      <c r="A55" s="557"/>
      <c r="B55" s="548" t="str">
        <f>+LEFT($E$5,5)&amp;"."&amp;A55&amp;"."&amp;$E$3</f>
        <v>ZK102..C110</v>
      </c>
      <c r="C55" s="450"/>
      <c r="D55" s="450"/>
      <c r="E55" s="431">
        <f t="shared" ref="E55:L55" si="122">SUM(E56:E58)</f>
        <v>0</v>
      </c>
      <c r="F55" s="574">
        <f t="shared" si="122"/>
        <v>0</v>
      </c>
      <c r="G55" s="431">
        <f t="shared" si="122"/>
        <v>0</v>
      </c>
      <c r="H55" s="431">
        <f t="shared" si="122"/>
        <v>0</v>
      </c>
      <c r="I55" s="550">
        <f t="shared" si="122"/>
        <v>0</v>
      </c>
      <c r="J55" s="549">
        <f t="shared" si="122"/>
        <v>0</v>
      </c>
      <c r="K55" s="550">
        <f t="shared" si="122"/>
        <v>0</v>
      </c>
      <c r="L55" s="551">
        <f t="shared" si="122"/>
        <v>0</v>
      </c>
      <c r="M55" s="551"/>
      <c r="N55" s="431">
        <f>SUM(N56:N58)</f>
        <v>0</v>
      </c>
      <c r="O55" s="431">
        <f>SUM(O56:O58)</f>
        <v>0</v>
      </c>
      <c r="P55" s="481">
        <f>SUM(P56:P58)</f>
        <v>0</v>
      </c>
      <c r="Q55" s="482">
        <f>SUM(Q56:Q58)</f>
        <v>0</v>
      </c>
      <c r="R55" s="483">
        <f t="shared" ref="R55:X55" si="123">SUM(R56:R58)</f>
        <v>0</v>
      </c>
      <c r="S55" s="484">
        <f t="shared" si="123"/>
        <v>0</v>
      </c>
      <c r="T55" s="482">
        <f t="shared" si="123"/>
        <v>0</v>
      </c>
      <c r="U55" s="482">
        <f t="shared" si="123"/>
        <v>0</v>
      </c>
      <c r="V55" s="482">
        <f t="shared" si="123"/>
        <v>0</v>
      </c>
      <c r="W55" s="482">
        <f t="shared" si="123"/>
        <v>0</v>
      </c>
      <c r="X55" s="482">
        <f t="shared" si="123"/>
        <v>0</v>
      </c>
      <c r="Y55" s="482">
        <f t="shared" ref="Y55:AC55" si="124">SUM(Y56:Y58)</f>
        <v>0</v>
      </c>
      <c r="Z55" s="482">
        <f t="shared" si="124"/>
        <v>0</v>
      </c>
      <c r="AA55" s="482">
        <f t="shared" si="124"/>
        <v>0</v>
      </c>
      <c r="AB55" s="482">
        <f t="shared" si="124"/>
        <v>0</v>
      </c>
      <c r="AC55" s="482">
        <f t="shared" si="124"/>
        <v>0</v>
      </c>
      <c r="AD55" s="483">
        <f t="shared" ref="AD55" si="125">SUM(AD56:AD58)</f>
        <v>0</v>
      </c>
      <c r="AE55" s="484">
        <f t="shared" ref="AE55" si="126">SUM(AE56:AE58)</f>
        <v>0</v>
      </c>
      <c r="AF55" s="482">
        <f t="shared" ref="AF55" si="127">SUM(AF56:AF58)</f>
        <v>0</v>
      </c>
      <c r="AG55" s="482">
        <f t="shared" ref="AG55" si="128">SUM(AG56:AG58)</f>
        <v>0</v>
      </c>
      <c r="AH55" s="482">
        <f t="shared" ref="AH55" si="129">SUM(AH56:AH58)</f>
        <v>0</v>
      </c>
      <c r="AI55" s="482">
        <f t="shared" ref="AI55" si="130">SUM(AI56:AI58)</f>
        <v>0</v>
      </c>
      <c r="AJ55" s="482">
        <f t="shared" ref="AJ55" si="131">SUM(AJ56:AJ58)</f>
        <v>0</v>
      </c>
      <c r="AK55" s="482">
        <f t="shared" ref="AK55" si="132">SUM(AK56:AK58)</f>
        <v>0</v>
      </c>
      <c r="AL55" s="482">
        <f t="shared" ref="AL55" si="133">SUM(AL56:AL58)</f>
        <v>0</v>
      </c>
      <c r="AM55" s="482">
        <f t="shared" ref="AM55" si="134">SUM(AM56:AM58)</f>
        <v>0</v>
      </c>
      <c r="AN55" s="482">
        <f t="shared" ref="AN55" si="135">SUM(AN56:AN58)</f>
        <v>0</v>
      </c>
      <c r="AO55" s="482">
        <f t="shared" ref="AO55" si="136">SUM(AO56:AO58)</f>
        <v>0</v>
      </c>
      <c r="AP55" s="483">
        <f t="shared" ref="AP55" si="137">SUM(AP56:AP58)</f>
        <v>0</v>
      </c>
      <c r="AQ55" s="484">
        <f t="shared" ref="AQ55" si="138">SUM(AQ56:AQ58)</f>
        <v>0</v>
      </c>
      <c r="AR55" s="482">
        <f t="shared" ref="AR55" si="139">SUM(AR56:AR58)</f>
        <v>0</v>
      </c>
      <c r="AS55" s="482">
        <f t="shared" ref="AS55" si="140">SUM(AS56:AS58)</f>
        <v>0</v>
      </c>
      <c r="AT55" s="482">
        <f t="shared" ref="AT55" si="141">SUM(AT56:AT58)</f>
        <v>0</v>
      </c>
      <c r="AU55" s="482">
        <f t="shared" ref="AU55" si="142">SUM(AU56:AU58)</f>
        <v>0</v>
      </c>
      <c r="AV55" s="482">
        <f t="shared" ref="AV55" si="143">SUM(AV56:AV58)</f>
        <v>0</v>
      </c>
      <c r="AW55" s="441">
        <f t="shared" si="8"/>
        <v>0</v>
      </c>
      <c r="AX55" s="442">
        <f t="shared" si="9"/>
        <v>0</v>
      </c>
      <c r="AY55" s="443">
        <f t="shared" si="4"/>
        <v>0</v>
      </c>
    </row>
    <row r="56" spans="1:51" s="4" customFormat="1" ht="15" hidden="1" customHeight="1" x14ac:dyDescent="0.2">
      <c r="A56" s="151"/>
      <c r="B56" s="463"/>
      <c r="C56" s="273"/>
      <c r="D56" s="273"/>
      <c r="E56" s="249"/>
      <c r="F56" s="552">
        <f t="shared" si="33"/>
        <v>0</v>
      </c>
      <c r="G56" s="249">
        <v>0</v>
      </c>
      <c r="H56" s="220">
        <f t="shared" si="6"/>
        <v>0</v>
      </c>
      <c r="I56" s="231"/>
      <c r="J56" s="552">
        <f t="shared" si="32"/>
        <v>0</v>
      </c>
      <c r="K56" s="249">
        <v>0</v>
      </c>
      <c r="L56" s="232"/>
      <c r="M56" s="249"/>
      <c r="N56" s="235">
        <f>+IFERROR(VLOOKUP(B55,Sheet1!B:D,2,FALSE),0)</f>
        <v>0</v>
      </c>
      <c r="O56" s="266"/>
      <c r="P56" s="362"/>
      <c r="Q56" s="363"/>
      <c r="R56" s="402"/>
      <c r="S56" s="412"/>
      <c r="T56" s="363"/>
      <c r="U56" s="363"/>
      <c r="V56" s="363"/>
      <c r="W56" s="363"/>
      <c r="X56" s="363"/>
      <c r="Y56" s="363"/>
      <c r="Z56" s="363"/>
      <c r="AA56" s="363"/>
      <c r="AB56" s="363"/>
      <c r="AC56" s="363"/>
      <c r="AD56" s="402"/>
      <c r="AE56" s="412"/>
      <c r="AF56" s="363"/>
      <c r="AG56" s="363"/>
      <c r="AH56" s="363"/>
      <c r="AI56" s="363"/>
      <c r="AJ56" s="363"/>
      <c r="AK56" s="363"/>
      <c r="AL56" s="363"/>
      <c r="AM56" s="363"/>
      <c r="AN56" s="363"/>
      <c r="AO56" s="363"/>
      <c r="AP56" s="402"/>
      <c r="AQ56" s="412"/>
      <c r="AR56" s="363"/>
      <c r="AS56" s="363"/>
      <c r="AT56" s="363"/>
      <c r="AU56" s="363"/>
      <c r="AV56" s="363"/>
      <c r="AW56" s="441">
        <f t="shared" si="8"/>
        <v>0</v>
      </c>
      <c r="AX56" s="442">
        <f t="shared" si="9"/>
        <v>0</v>
      </c>
      <c r="AY56" s="443">
        <f t="shared" si="4"/>
        <v>0</v>
      </c>
    </row>
    <row r="57" spans="1:51" s="4" customFormat="1" ht="15" hidden="1" customHeight="1" x14ac:dyDescent="0.2">
      <c r="A57" s="151"/>
      <c r="B57" s="463"/>
      <c r="C57" s="342"/>
      <c r="D57" s="342"/>
      <c r="E57" s="249"/>
      <c r="F57" s="552">
        <f t="shared" si="33"/>
        <v>0</v>
      </c>
      <c r="G57" s="249">
        <v>0</v>
      </c>
      <c r="H57" s="220">
        <f t="shared" si="6"/>
        <v>0</v>
      </c>
      <c r="I57" s="231"/>
      <c r="J57" s="552">
        <f t="shared" si="32"/>
        <v>0</v>
      </c>
      <c r="K57" s="249">
        <v>0</v>
      </c>
      <c r="L57" s="232"/>
      <c r="M57" s="249"/>
      <c r="N57" s="266"/>
      <c r="O57" s="266"/>
      <c r="P57" s="362"/>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441">
        <f>SUM(P57:AV57)</f>
        <v>0</v>
      </c>
      <c r="AX57" s="442">
        <f>+AW57+N57</f>
        <v>0</v>
      </c>
      <c r="AY57" s="443">
        <f>+G57-AX57</f>
        <v>0</v>
      </c>
    </row>
    <row r="58" spans="1:51" s="4" customFormat="1" ht="15" hidden="1" customHeight="1" thickBot="1" x14ac:dyDescent="0.25">
      <c r="A58" s="169"/>
      <c r="B58" s="461"/>
      <c r="C58" s="274"/>
      <c r="D58" s="274"/>
      <c r="E58" s="277"/>
      <c r="F58" s="552">
        <f t="shared" si="33"/>
        <v>0</v>
      </c>
      <c r="G58" s="277">
        <v>0</v>
      </c>
      <c r="H58" s="226">
        <f t="shared" si="6"/>
        <v>0</v>
      </c>
      <c r="I58" s="227"/>
      <c r="J58" s="552">
        <f t="shared" si="32"/>
        <v>0</v>
      </c>
      <c r="K58" s="277">
        <v>0</v>
      </c>
      <c r="L58" s="228"/>
      <c r="M58" s="277"/>
      <c r="N58" s="267"/>
      <c r="O58" s="267"/>
      <c r="P58" s="364"/>
      <c r="Q58" s="365"/>
      <c r="R58" s="403"/>
      <c r="S58" s="413"/>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441">
        <f t="shared" si="8"/>
        <v>0</v>
      </c>
      <c r="AX58" s="442">
        <f t="shared" si="9"/>
        <v>0</v>
      </c>
      <c r="AY58" s="443">
        <f t="shared" si="4"/>
        <v>0</v>
      </c>
    </row>
    <row r="59" spans="1:51" s="4" customFormat="1" ht="15" hidden="1" customHeight="1" x14ac:dyDescent="0.2">
      <c r="A59" s="557"/>
      <c r="B59" s="548" t="str">
        <f>+LEFT($E$5,5)&amp;"."&amp;A59&amp;"."&amp;$E$3</f>
        <v>ZK102..C110</v>
      </c>
      <c r="C59" s="450"/>
      <c r="D59" s="450"/>
      <c r="E59" s="431">
        <f t="shared" ref="E59:L59" si="144">SUM(E60:E62)</f>
        <v>0</v>
      </c>
      <c r="F59" s="574">
        <f t="shared" si="144"/>
        <v>0</v>
      </c>
      <c r="G59" s="431">
        <f t="shared" si="144"/>
        <v>0</v>
      </c>
      <c r="H59" s="431">
        <f t="shared" si="144"/>
        <v>0</v>
      </c>
      <c r="I59" s="550">
        <f t="shared" si="144"/>
        <v>0</v>
      </c>
      <c r="J59" s="549">
        <f t="shared" si="144"/>
        <v>0</v>
      </c>
      <c r="K59" s="550">
        <f t="shared" si="144"/>
        <v>0</v>
      </c>
      <c r="L59" s="551">
        <f t="shared" si="144"/>
        <v>0</v>
      </c>
      <c r="M59" s="551"/>
      <c r="N59" s="481">
        <f>SUM(N60:N62)</f>
        <v>0</v>
      </c>
      <c r="O59" s="481">
        <f>SUM(O60:O62)</f>
        <v>0</v>
      </c>
      <c r="P59" s="481">
        <f>SUM(P60:P62)</f>
        <v>0</v>
      </c>
      <c r="Q59" s="482">
        <f>SUM(Q60:Q62)</f>
        <v>0</v>
      </c>
      <c r="R59" s="483">
        <f t="shared" ref="R59:X59" si="145">SUM(R60:R62)</f>
        <v>0</v>
      </c>
      <c r="S59" s="484">
        <f t="shared" si="145"/>
        <v>0</v>
      </c>
      <c r="T59" s="482">
        <f t="shared" si="145"/>
        <v>0</v>
      </c>
      <c r="U59" s="482">
        <f t="shared" si="145"/>
        <v>0</v>
      </c>
      <c r="V59" s="482">
        <f t="shared" si="145"/>
        <v>0</v>
      </c>
      <c r="W59" s="482">
        <f t="shared" si="145"/>
        <v>0</v>
      </c>
      <c r="X59" s="482">
        <f t="shared" si="145"/>
        <v>0</v>
      </c>
      <c r="Y59" s="482">
        <f t="shared" ref="Y59:AC59" si="146">SUM(Y60:Y62)</f>
        <v>0</v>
      </c>
      <c r="Z59" s="482">
        <f t="shared" si="146"/>
        <v>0</v>
      </c>
      <c r="AA59" s="482">
        <f t="shared" si="146"/>
        <v>0</v>
      </c>
      <c r="AB59" s="482">
        <f t="shared" si="146"/>
        <v>0</v>
      </c>
      <c r="AC59" s="482">
        <f t="shared" si="146"/>
        <v>0</v>
      </c>
      <c r="AD59" s="483">
        <f t="shared" ref="AD59" si="147">SUM(AD60:AD62)</f>
        <v>0</v>
      </c>
      <c r="AE59" s="484">
        <f t="shared" ref="AE59" si="148">SUM(AE60:AE62)</f>
        <v>0</v>
      </c>
      <c r="AF59" s="482">
        <f t="shared" ref="AF59" si="149">SUM(AF60:AF62)</f>
        <v>0</v>
      </c>
      <c r="AG59" s="482">
        <f t="shared" ref="AG59" si="150">SUM(AG60:AG62)</f>
        <v>0</v>
      </c>
      <c r="AH59" s="482">
        <f t="shared" ref="AH59" si="151">SUM(AH60:AH62)</f>
        <v>0</v>
      </c>
      <c r="AI59" s="482">
        <f t="shared" ref="AI59" si="152">SUM(AI60:AI62)</f>
        <v>0</v>
      </c>
      <c r="AJ59" s="482">
        <f t="shared" ref="AJ59" si="153">SUM(AJ60:AJ62)</f>
        <v>0</v>
      </c>
      <c r="AK59" s="482">
        <f t="shared" ref="AK59" si="154">SUM(AK60:AK62)</f>
        <v>0</v>
      </c>
      <c r="AL59" s="482">
        <f t="shared" ref="AL59" si="155">SUM(AL60:AL62)</f>
        <v>0</v>
      </c>
      <c r="AM59" s="482">
        <f t="shared" ref="AM59" si="156">SUM(AM60:AM62)</f>
        <v>0</v>
      </c>
      <c r="AN59" s="482">
        <f t="shared" ref="AN59" si="157">SUM(AN60:AN62)</f>
        <v>0</v>
      </c>
      <c r="AO59" s="482">
        <f t="shared" ref="AO59" si="158">SUM(AO60:AO62)</f>
        <v>0</v>
      </c>
      <c r="AP59" s="483">
        <f t="shared" ref="AP59" si="159">SUM(AP60:AP62)</f>
        <v>0</v>
      </c>
      <c r="AQ59" s="484">
        <f t="shared" ref="AQ59" si="160">SUM(AQ60:AQ62)</f>
        <v>0</v>
      </c>
      <c r="AR59" s="482">
        <f t="shared" ref="AR59" si="161">SUM(AR60:AR62)</f>
        <v>0</v>
      </c>
      <c r="AS59" s="482">
        <f t="shared" ref="AS59" si="162">SUM(AS60:AS62)</f>
        <v>0</v>
      </c>
      <c r="AT59" s="482">
        <f t="shared" ref="AT59" si="163">SUM(AT60:AT62)</f>
        <v>0</v>
      </c>
      <c r="AU59" s="482">
        <f t="shared" ref="AU59" si="164">SUM(AU60:AU62)</f>
        <v>0</v>
      </c>
      <c r="AV59" s="482">
        <f t="shared" ref="AV59" si="165">SUM(AV60:AV62)</f>
        <v>0</v>
      </c>
      <c r="AW59" s="441">
        <f t="shared" si="8"/>
        <v>0</v>
      </c>
      <c r="AX59" s="442">
        <f t="shared" si="9"/>
        <v>0</v>
      </c>
      <c r="AY59" s="443">
        <f t="shared" si="4"/>
        <v>0</v>
      </c>
    </row>
    <row r="60" spans="1:51" s="4" customFormat="1" ht="15" hidden="1" customHeight="1" x14ac:dyDescent="0.2">
      <c r="A60" s="151"/>
      <c r="B60" s="463"/>
      <c r="C60" s="273"/>
      <c r="D60" s="273"/>
      <c r="E60" s="249"/>
      <c r="F60" s="552">
        <f t="shared" si="33"/>
        <v>0</v>
      </c>
      <c r="G60" s="249">
        <v>0</v>
      </c>
      <c r="H60" s="220">
        <f t="shared" si="6"/>
        <v>0</v>
      </c>
      <c r="I60" s="231"/>
      <c r="J60" s="552">
        <f t="shared" si="32"/>
        <v>0</v>
      </c>
      <c r="K60" s="249">
        <v>0</v>
      </c>
      <c r="L60" s="232"/>
      <c r="M60" s="249"/>
      <c r="N60" s="235">
        <f>+IFERROR(VLOOKUP(B59,Sheet1!B:D,2,FALSE),0)</f>
        <v>0</v>
      </c>
      <c r="O60" s="266"/>
      <c r="P60" s="362"/>
      <c r="Q60" s="363"/>
      <c r="R60" s="402"/>
      <c r="S60" s="412"/>
      <c r="T60" s="363"/>
      <c r="U60" s="363"/>
      <c r="V60" s="363"/>
      <c r="W60" s="363"/>
      <c r="X60" s="363"/>
      <c r="Y60" s="363"/>
      <c r="Z60" s="363"/>
      <c r="AA60" s="363"/>
      <c r="AB60" s="363"/>
      <c r="AC60" s="363"/>
      <c r="AD60" s="402"/>
      <c r="AE60" s="412"/>
      <c r="AF60" s="363"/>
      <c r="AG60" s="363"/>
      <c r="AH60" s="363"/>
      <c r="AI60" s="363"/>
      <c r="AJ60" s="363"/>
      <c r="AK60" s="363"/>
      <c r="AL60" s="363"/>
      <c r="AM60" s="363"/>
      <c r="AN60" s="363"/>
      <c r="AO60" s="363"/>
      <c r="AP60" s="402"/>
      <c r="AQ60" s="412"/>
      <c r="AR60" s="363"/>
      <c r="AS60" s="363"/>
      <c r="AT60" s="363"/>
      <c r="AU60" s="363"/>
      <c r="AV60" s="363"/>
      <c r="AW60" s="441">
        <f t="shared" si="8"/>
        <v>0</v>
      </c>
      <c r="AX60" s="442">
        <f t="shared" si="9"/>
        <v>0</v>
      </c>
      <c r="AY60" s="443">
        <f t="shared" si="4"/>
        <v>0</v>
      </c>
    </row>
    <row r="61" spans="1:51" s="4" customFormat="1" ht="15" hidden="1" customHeight="1" x14ac:dyDescent="0.2">
      <c r="A61" s="151"/>
      <c r="B61" s="463"/>
      <c r="C61" s="342"/>
      <c r="D61" s="342"/>
      <c r="E61" s="249"/>
      <c r="F61" s="552">
        <f t="shared" si="33"/>
        <v>0</v>
      </c>
      <c r="G61" s="249">
        <v>0</v>
      </c>
      <c r="H61" s="220">
        <f t="shared" si="6"/>
        <v>0</v>
      </c>
      <c r="I61" s="231"/>
      <c r="J61" s="552">
        <f t="shared" si="32"/>
        <v>0</v>
      </c>
      <c r="K61" s="249">
        <v>0</v>
      </c>
      <c r="L61" s="232"/>
      <c r="M61" s="249"/>
      <c r="N61" s="266"/>
      <c r="O61" s="266"/>
      <c r="P61" s="362"/>
      <c r="Q61" s="363"/>
      <c r="R61" s="402"/>
      <c r="S61" s="412"/>
      <c r="T61" s="363"/>
      <c r="U61" s="363"/>
      <c r="V61" s="363"/>
      <c r="W61" s="363"/>
      <c r="X61" s="363"/>
      <c r="Y61" s="363"/>
      <c r="Z61" s="363"/>
      <c r="AA61" s="363"/>
      <c r="AB61" s="363"/>
      <c r="AC61" s="363"/>
      <c r="AD61" s="402"/>
      <c r="AE61" s="412"/>
      <c r="AF61" s="363"/>
      <c r="AG61" s="363"/>
      <c r="AH61" s="363"/>
      <c r="AI61" s="363"/>
      <c r="AJ61" s="363"/>
      <c r="AK61" s="363"/>
      <c r="AL61" s="363"/>
      <c r="AM61" s="363"/>
      <c r="AN61" s="363"/>
      <c r="AO61" s="363"/>
      <c r="AP61" s="402"/>
      <c r="AQ61" s="412"/>
      <c r="AR61" s="363"/>
      <c r="AS61" s="363"/>
      <c r="AT61" s="363"/>
      <c r="AU61" s="363"/>
      <c r="AV61" s="363"/>
      <c r="AW61" s="441">
        <f>SUM(P61:AV61)</f>
        <v>0</v>
      </c>
      <c r="AX61" s="442">
        <f>+AW61+N61</f>
        <v>0</v>
      </c>
      <c r="AY61" s="443">
        <f>+G61-AX61</f>
        <v>0</v>
      </c>
    </row>
    <row r="62" spans="1:51" s="4" customFormat="1" ht="15" hidden="1" customHeight="1" thickBot="1" x14ac:dyDescent="0.25">
      <c r="A62" s="169"/>
      <c r="B62" s="461"/>
      <c r="C62" s="274"/>
      <c r="D62" s="274"/>
      <c r="E62" s="277"/>
      <c r="F62" s="552">
        <f t="shared" si="33"/>
        <v>0</v>
      </c>
      <c r="G62" s="277">
        <v>0</v>
      </c>
      <c r="H62" s="226">
        <f t="shared" si="6"/>
        <v>0</v>
      </c>
      <c r="I62" s="227"/>
      <c r="J62" s="552">
        <f t="shared" si="32"/>
        <v>0</v>
      </c>
      <c r="K62" s="277">
        <v>0</v>
      </c>
      <c r="L62" s="228"/>
      <c r="M62" s="277"/>
      <c r="N62" s="267"/>
      <c r="O62" s="267"/>
      <c r="P62" s="364"/>
      <c r="Q62" s="365"/>
      <c r="R62" s="403"/>
      <c r="S62" s="413"/>
      <c r="T62" s="365"/>
      <c r="U62" s="365"/>
      <c r="V62" s="365"/>
      <c r="W62" s="365"/>
      <c r="X62" s="365"/>
      <c r="Y62" s="365"/>
      <c r="Z62" s="365"/>
      <c r="AA62" s="365"/>
      <c r="AB62" s="365"/>
      <c r="AC62" s="365"/>
      <c r="AD62" s="403"/>
      <c r="AE62" s="413"/>
      <c r="AF62" s="365"/>
      <c r="AG62" s="365"/>
      <c r="AH62" s="365"/>
      <c r="AI62" s="365"/>
      <c r="AJ62" s="365"/>
      <c r="AK62" s="365"/>
      <c r="AL62" s="365"/>
      <c r="AM62" s="365"/>
      <c r="AN62" s="365"/>
      <c r="AO62" s="365"/>
      <c r="AP62" s="403"/>
      <c r="AQ62" s="413"/>
      <c r="AR62" s="365"/>
      <c r="AS62" s="365"/>
      <c r="AT62" s="365"/>
      <c r="AU62" s="365"/>
      <c r="AV62" s="365"/>
      <c r="AW62" s="441">
        <f t="shared" si="8"/>
        <v>0</v>
      </c>
      <c r="AX62" s="442">
        <f t="shared" si="9"/>
        <v>0</v>
      </c>
      <c r="AY62" s="443">
        <f t="shared" si="4"/>
        <v>0</v>
      </c>
    </row>
    <row r="63" spans="1:51" s="4" customFormat="1" ht="15" hidden="1" customHeight="1" x14ac:dyDescent="0.2">
      <c r="A63" s="557"/>
      <c r="B63" s="548" t="str">
        <f>+LEFT($E$5,5)&amp;"."&amp;A63&amp;"."&amp;$E$3</f>
        <v>ZK102..C110</v>
      </c>
      <c r="C63" s="450"/>
      <c r="D63" s="450"/>
      <c r="E63" s="431">
        <f t="shared" ref="E63:L63" si="166">SUM(E64:E65)</f>
        <v>0</v>
      </c>
      <c r="F63" s="574">
        <f t="shared" si="166"/>
        <v>0</v>
      </c>
      <c r="G63" s="431">
        <f t="shared" si="166"/>
        <v>0</v>
      </c>
      <c r="H63" s="431">
        <f t="shared" si="166"/>
        <v>0</v>
      </c>
      <c r="I63" s="550">
        <f t="shared" si="166"/>
        <v>0</v>
      </c>
      <c r="J63" s="549">
        <f>SUM(J64:J65)</f>
        <v>0</v>
      </c>
      <c r="K63" s="550">
        <f t="shared" si="166"/>
        <v>0</v>
      </c>
      <c r="L63" s="551">
        <f t="shared" si="166"/>
        <v>0</v>
      </c>
      <c r="M63" s="551"/>
      <c r="N63" s="481">
        <f t="shared" ref="N63:AC63" si="167">SUM(N64:N65)</f>
        <v>0</v>
      </c>
      <c r="O63" s="481">
        <f t="shared" ref="O63" si="168">SUM(O64:O65)</f>
        <v>0</v>
      </c>
      <c r="P63" s="481">
        <f t="shared" si="167"/>
        <v>0</v>
      </c>
      <c r="Q63" s="482">
        <f t="shared" si="167"/>
        <v>0</v>
      </c>
      <c r="R63" s="483">
        <f t="shared" si="167"/>
        <v>0</v>
      </c>
      <c r="S63" s="484">
        <f t="shared" si="167"/>
        <v>0</v>
      </c>
      <c r="T63" s="482">
        <f t="shared" si="167"/>
        <v>0</v>
      </c>
      <c r="U63" s="482">
        <f t="shared" si="167"/>
        <v>0</v>
      </c>
      <c r="V63" s="482">
        <f t="shared" si="167"/>
        <v>0</v>
      </c>
      <c r="W63" s="482">
        <f t="shared" si="167"/>
        <v>0</v>
      </c>
      <c r="X63" s="482">
        <f t="shared" si="167"/>
        <v>0</v>
      </c>
      <c r="Y63" s="482">
        <f t="shared" si="167"/>
        <v>0</v>
      </c>
      <c r="Z63" s="482">
        <f t="shared" si="167"/>
        <v>0</v>
      </c>
      <c r="AA63" s="482">
        <f t="shared" si="167"/>
        <v>0</v>
      </c>
      <c r="AB63" s="482">
        <f t="shared" si="167"/>
        <v>0</v>
      </c>
      <c r="AC63" s="482">
        <f t="shared" si="167"/>
        <v>0</v>
      </c>
      <c r="AD63" s="483">
        <f t="shared" ref="AD63:AV63" si="169">SUM(AD64:AD65)</f>
        <v>0</v>
      </c>
      <c r="AE63" s="484">
        <f t="shared" si="169"/>
        <v>0</v>
      </c>
      <c r="AF63" s="482">
        <f t="shared" si="169"/>
        <v>0</v>
      </c>
      <c r="AG63" s="482">
        <f t="shared" si="169"/>
        <v>0</v>
      </c>
      <c r="AH63" s="482">
        <f t="shared" si="169"/>
        <v>0</v>
      </c>
      <c r="AI63" s="482">
        <f t="shared" si="169"/>
        <v>0</v>
      </c>
      <c r="AJ63" s="482">
        <f t="shared" si="169"/>
        <v>0</v>
      </c>
      <c r="AK63" s="482">
        <f t="shared" si="169"/>
        <v>0</v>
      </c>
      <c r="AL63" s="482">
        <f t="shared" si="169"/>
        <v>0</v>
      </c>
      <c r="AM63" s="482">
        <f t="shared" si="169"/>
        <v>0</v>
      </c>
      <c r="AN63" s="482">
        <f t="shared" si="169"/>
        <v>0</v>
      </c>
      <c r="AO63" s="482">
        <f t="shared" si="169"/>
        <v>0</v>
      </c>
      <c r="AP63" s="483">
        <f t="shared" si="169"/>
        <v>0</v>
      </c>
      <c r="AQ63" s="484">
        <f t="shared" si="169"/>
        <v>0</v>
      </c>
      <c r="AR63" s="482">
        <f t="shared" si="169"/>
        <v>0</v>
      </c>
      <c r="AS63" s="482">
        <f t="shared" si="169"/>
        <v>0</v>
      </c>
      <c r="AT63" s="482">
        <f t="shared" si="169"/>
        <v>0</v>
      </c>
      <c r="AU63" s="482">
        <f t="shared" si="169"/>
        <v>0</v>
      </c>
      <c r="AV63" s="482">
        <f t="shared" si="169"/>
        <v>0</v>
      </c>
      <c r="AW63" s="441">
        <f t="shared" si="8"/>
        <v>0</v>
      </c>
      <c r="AX63" s="442">
        <f t="shared" si="9"/>
        <v>0</v>
      </c>
      <c r="AY63" s="443">
        <f t="shared" si="4"/>
        <v>0</v>
      </c>
    </row>
    <row r="64" spans="1:51" s="4" customFormat="1" ht="15" hidden="1" customHeight="1" x14ac:dyDescent="0.2">
      <c r="A64" s="151"/>
      <c r="B64" s="463"/>
      <c r="C64" s="273"/>
      <c r="D64" s="273"/>
      <c r="E64" s="249"/>
      <c r="F64" s="552">
        <f t="shared" si="33"/>
        <v>0</v>
      </c>
      <c r="G64" s="249">
        <v>0</v>
      </c>
      <c r="H64" s="220">
        <f t="shared" si="6"/>
        <v>0</v>
      </c>
      <c r="I64" s="231"/>
      <c r="J64" s="552">
        <f t="shared" si="32"/>
        <v>0</v>
      </c>
      <c r="K64" s="249">
        <v>0</v>
      </c>
      <c r="L64" s="232"/>
      <c r="M64" s="249"/>
      <c r="N64" s="235">
        <f>+IFERROR(VLOOKUP(B63,Sheet1!B:D,2,FALSE),0)</f>
        <v>0</v>
      </c>
      <c r="O64" s="266"/>
      <c r="P64" s="362"/>
      <c r="Q64" s="363"/>
      <c r="R64" s="402"/>
      <c r="S64" s="412"/>
      <c r="T64" s="363"/>
      <c r="U64" s="363"/>
      <c r="V64" s="363"/>
      <c r="W64" s="363"/>
      <c r="X64" s="363"/>
      <c r="Y64" s="363"/>
      <c r="Z64" s="363"/>
      <c r="AA64" s="363"/>
      <c r="AB64" s="363"/>
      <c r="AC64" s="363"/>
      <c r="AD64" s="402"/>
      <c r="AE64" s="412"/>
      <c r="AF64" s="363"/>
      <c r="AG64" s="363"/>
      <c r="AH64" s="363"/>
      <c r="AI64" s="363"/>
      <c r="AJ64" s="363"/>
      <c r="AK64" s="363"/>
      <c r="AL64" s="363"/>
      <c r="AM64" s="363"/>
      <c r="AN64" s="363"/>
      <c r="AO64" s="363"/>
      <c r="AP64" s="402"/>
      <c r="AQ64" s="412"/>
      <c r="AR64" s="363"/>
      <c r="AS64" s="363"/>
      <c r="AT64" s="363"/>
      <c r="AU64" s="363"/>
      <c r="AV64" s="363"/>
      <c r="AW64" s="441">
        <f t="shared" si="8"/>
        <v>0</v>
      </c>
      <c r="AX64" s="442">
        <f t="shared" si="9"/>
        <v>0</v>
      </c>
      <c r="AY64" s="443">
        <f t="shared" si="4"/>
        <v>0</v>
      </c>
    </row>
    <row r="65" spans="1:51" s="4" customFormat="1" ht="15" hidden="1" customHeight="1" thickBot="1" x14ac:dyDescent="0.25">
      <c r="A65" s="169"/>
      <c r="B65" s="461"/>
      <c r="C65" s="274"/>
      <c r="D65" s="274"/>
      <c r="E65" s="277"/>
      <c r="F65" s="552">
        <f t="shared" si="33"/>
        <v>0</v>
      </c>
      <c r="G65" s="277">
        <v>0</v>
      </c>
      <c r="H65" s="226">
        <f t="shared" si="6"/>
        <v>0</v>
      </c>
      <c r="I65" s="227"/>
      <c r="J65" s="552">
        <f t="shared" si="32"/>
        <v>0</v>
      </c>
      <c r="K65" s="277">
        <v>0</v>
      </c>
      <c r="L65" s="228"/>
      <c r="M65" s="277"/>
      <c r="N65" s="267"/>
      <c r="O65" s="267"/>
      <c r="P65" s="364"/>
      <c r="Q65" s="365"/>
      <c r="R65" s="403"/>
      <c r="S65" s="413"/>
      <c r="T65" s="365"/>
      <c r="U65" s="365"/>
      <c r="V65" s="365"/>
      <c r="W65" s="365"/>
      <c r="X65" s="365"/>
      <c r="Y65" s="365"/>
      <c r="Z65" s="365"/>
      <c r="AA65" s="365"/>
      <c r="AB65" s="365"/>
      <c r="AC65" s="365"/>
      <c r="AD65" s="403"/>
      <c r="AE65" s="413"/>
      <c r="AF65" s="365"/>
      <c r="AG65" s="365"/>
      <c r="AH65" s="365"/>
      <c r="AI65" s="365"/>
      <c r="AJ65" s="365"/>
      <c r="AK65" s="365"/>
      <c r="AL65" s="365"/>
      <c r="AM65" s="365"/>
      <c r="AN65" s="365"/>
      <c r="AO65" s="365"/>
      <c r="AP65" s="403"/>
      <c r="AQ65" s="413"/>
      <c r="AR65" s="365"/>
      <c r="AS65" s="365"/>
      <c r="AT65" s="365"/>
      <c r="AU65" s="365"/>
      <c r="AV65" s="365"/>
      <c r="AW65" s="441">
        <f t="shared" si="8"/>
        <v>0</v>
      </c>
      <c r="AX65" s="442">
        <f t="shared" si="9"/>
        <v>0</v>
      </c>
      <c r="AY65" s="443">
        <f t="shared" si="4"/>
        <v>0</v>
      </c>
    </row>
    <row r="66" spans="1:51" s="4" customFormat="1" ht="15" hidden="1" customHeight="1" x14ac:dyDescent="0.2">
      <c r="A66" s="557"/>
      <c r="B66" s="548" t="str">
        <f>+LEFT($E$5,5)&amp;"."&amp;A66&amp;"."&amp;$E$3</f>
        <v>ZK102..C110</v>
      </c>
      <c r="C66" s="450"/>
      <c r="D66" s="450"/>
      <c r="E66" s="431">
        <f t="shared" ref="E66:L66" si="170">SUM(E67:E68)</f>
        <v>0</v>
      </c>
      <c r="F66" s="574">
        <f t="shared" si="170"/>
        <v>0</v>
      </c>
      <c r="G66" s="431">
        <f t="shared" si="170"/>
        <v>0</v>
      </c>
      <c r="H66" s="431">
        <f t="shared" si="170"/>
        <v>0</v>
      </c>
      <c r="I66" s="550">
        <f t="shared" si="170"/>
        <v>0</v>
      </c>
      <c r="J66" s="549">
        <f>SUM(J67:J68)</f>
        <v>0</v>
      </c>
      <c r="K66" s="550">
        <f t="shared" si="170"/>
        <v>0</v>
      </c>
      <c r="L66" s="551">
        <f t="shared" si="170"/>
        <v>0</v>
      </c>
      <c r="M66" s="551"/>
      <c r="N66" s="481">
        <f t="shared" ref="N66:AC66" si="171">SUM(N67:N68)</f>
        <v>0</v>
      </c>
      <c r="O66" s="481">
        <f t="shared" ref="O66" si="172">SUM(O67:O68)</f>
        <v>0</v>
      </c>
      <c r="P66" s="481">
        <f t="shared" si="171"/>
        <v>0</v>
      </c>
      <c r="Q66" s="482">
        <f t="shared" si="171"/>
        <v>0</v>
      </c>
      <c r="R66" s="483">
        <f t="shared" si="171"/>
        <v>0</v>
      </c>
      <c r="S66" s="484">
        <f t="shared" si="171"/>
        <v>0</v>
      </c>
      <c r="T66" s="482">
        <f t="shared" si="171"/>
        <v>0</v>
      </c>
      <c r="U66" s="482">
        <f t="shared" si="171"/>
        <v>0</v>
      </c>
      <c r="V66" s="482">
        <f t="shared" si="171"/>
        <v>0</v>
      </c>
      <c r="W66" s="482">
        <f t="shared" si="171"/>
        <v>0</v>
      </c>
      <c r="X66" s="482">
        <f t="shared" si="171"/>
        <v>0</v>
      </c>
      <c r="Y66" s="482">
        <f t="shared" si="171"/>
        <v>0</v>
      </c>
      <c r="Z66" s="482">
        <f t="shared" si="171"/>
        <v>0</v>
      </c>
      <c r="AA66" s="482">
        <f t="shared" si="171"/>
        <v>0</v>
      </c>
      <c r="AB66" s="482">
        <f t="shared" si="171"/>
        <v>0</v>
      </c>
      <c r="AC66" s="482">
        <f t="shared" si="171"/>
        <v>0</v>
      </c>
      <c r="AD66" s="483">
        <f t="shared" ref="AD66:AV66" si="173">SUM(AD67:AD68)</f>
        <v>0</v>
      </c>
      <c r="AE66" s="484">
        <f t="shared" si="173"/>
        <v>0</v>
      </c>
      <c r="AF66" s="482">
        <f t="shared" si="173"/>
        <v>0</v>
      </c>
      <c r="AG66" s="482">
        <f t="shared" si="173"/>
        <v>0</v>
      </c>
      <c r="AH66" s="482">
        <f t="shared" si="173"/>
        <v>0</v>
      </c>
      <c r="AI66" s="482">
        <f t="shared" si="173"/>
        <v>0</v>
      </c>
      <c r="AJ66" s="482">
        <f t="shared" si="173"/>
        <v>0</v>
      </c>
      <c r="AK66" s="482">
        <f t="shared" si="173"/>
        <v>0</v>
      </c>
      <c r="AL66" s="482">
        <f t="shared" si="173"/>
        <v>0</v>
      </c>
      <c r="AM66" s="482">
        <f t="shared" si="173"/>
        <v>0</v>
      </c>
      <c r="AN66" s="482">
        <f t="shared" si="173"/>
        <v>0</v>
      </c>
      <c r="AO66" s="482">
        <f t="shared" si="173"/>
        <v>0</v>
      </c>
      <c r="AP66" s="483">
        <f t="shared" si="173"/>
        <v>0</v>
      </c>
      <c r="AQ66" s="484">
        <f t="shared" si="173"/>
        <v>0</v>
      </c>
      <c r="AR66" s="482">
        <f t="shared" si="173"/>
        <v>0</v>
      </c>
      <c r="AS66" s="482">
        <f t="shared" si="173"/>
        <v>0</v>
      </c>
      <c r="AT66" s="482">
        <f t="shared" si="173"/>
        <v>0</v>
      </c>
      <c r="AU66" s="482">
        <f t="shared" si="173"/>
        <v>0</v>
      </c>
      <c r="AV66" s="482">
        <f t="shared" si="173"/>
        <v>0</v>
      </c>
      <c r="AW66" s="441">
        <f t="shared" si="8"/>
        <v>0</v>
      </c>
      <c r="AX66" s="442">
        <f t="shared" si="9"/>
        <v>0</v>
      </c>
      <c r="AY66" s="443">
        <f t="shared" si="4"/>
        <v>0</v>
      </c>
    </row>
    <row r="67" spans="1:51" s="4" customFormat="1" ht="15" hidden="1" customHeight="1" x14ac:dyDescent="0.2">
      <c r="A67" s="150"/>
      <c r="B67" s="459"/>
      <c r="C67" s="273"/>
      <c r="D67" s="273"/>
      <c r="E67" s="249"/>
      <c r="F67" s="552">
        <f t="shared" si="33"/>
        <v>0</v>
      </c>
      <c r="G67" s="249">
        <v>0</v>
      </c>
      <c r="H67" s="220">
        <f t="shared" si="6"/>
        <v>0</v>
      </c>
      <c r="I67" s="231"/>
      <c r="J67" s="552">
        <f t="shared" si="32"/>
        <v>0</v>
      </c>
      <c r="K67" s="249">
        <v>0</v>
      </c>
      <c r="L67" s="232"/>
      <c r="M67" s="249"/>
      <c r="N67" s="235">
        <f>+IFERROR(VLOOKUP(B66,Sheet1!B:D,2,FALSE),0)</f>
        <v>0</v>
      </c>
      <c r="O67" s="266"/>
      <c r="P67" s="362"/>
      <c r="Q67" s="363"/>
      <c r="R67" s="402"/>
      <c r="S67" s="412"/>
      <c r="T67" s="363"/>
      <c r="U67" s="363"/>
      <c r="V67" s="363"/>
      <c r="W67" s="363"/>
      <c r="X67" s="363"/>
      <c r="Y67" s="363"/>
      <c r="Z67" s="363"/>
      <c r="AA67" s="363"/>
      <c r="AB67" s="363"/>
      <c r="AC67" s="363"/>
      <c r="AD67" s="402"/>
      <c r="AE67" s="412"/>
      <c r="AF67" s="363"/>
      <c r="AG67" s="363"/>
      <c r="AH67" s="363"/>
      <c r="AI67" s="363"/>
      <c r="AJ67" s="363"/>
      <c r="AK67" s="363"/>
      <c r="AL67" s="363"/>
      <c r="AM67" s="363"/>
      <c r="AN67" s="363"/>
      <c r="AO67" s="363"/>
      <c r="AP67" s="402"/>
      <c r="AQ67" s="412"/>
      <c r="AR67" s="363"/>
      <c r="AS67" s="363"/>
      <c r="AT67" s="363"/>
      <c r="AU67" s="363"/>
      <c r="AV67" s="363"/>
      <c r="AW67" s="441">
        <f t="shared" si="8"/>
        <v>0</v>
      </c>
      <c r="AX67" s="442">
        <f t="shared" si="9"/>
        <v>0</v>
      </c>
      <c r="AY67" s="443">
        <f t="shared" si="4"/>
        <v>0</v>
      </c>
    </row>
    <row r="68" spans="1:51" s="4" customFormat="1" ht="15" hidden="1" customHeight="1" thickBot="1" x14ac:dyDescent="0.25">
      <c r="A68" s="169"/>
      <c r="B68" s="461"/>
      <c r="C68" s="274"/>
      <c r="D68" s="274"/>
      <c r="E68" s="277"/>
      <c r="F68" s="552">
        <f t="shared" si="33"/>
        <v>0</v>
      </c>
      <c r="G68" s="277">
        <v>0</v>
      </c>
      <c r="H68" s="226">
        <f t="shared" si="6"/>
        <v>0</v>
      </c>
      <c r="I68" s="227"/>
      <c r="J68" s="552">
        <f t="shared" si="32"/>
        <v>0</v>
      </c>
      <c r="K68" s="277">
        <v>0</v>
      </c>
      <c r="L68" s="228"/>
      <c r="M68" s="277"/>
      <c r="N68" s="267"/>
      <c r="O68" s="267"/>
      <c r="P68" s="364"/>
      <c r="Q68" s="365"/>
      <c r="R68" s="403"/>
      <c r="S68" s="413"/>
      <c r="T68" s="365"/>
      <c r="U68" s="365"/>
      <c r="V68" s="365"/>
      <c r="W68" s="365"/>
      <c r="X68" s="365"/>
      <c r="Y68" s="365"/>
      <c r="Z68" s="365"/>
      <c r="AA68" s="365"/>
      <c r="AB68" s="365"/>
      <c r="AC68" s="365"/>
      <c r="AD68" s="403"/>
      <c r="AE68" s="413"/>
      <c r="AF68" s="365"/>
      <c r="AG68" s="365"/>
      <c r="AH68" s="365"/>
      <c r="AI68" s="365"/>
      <c r="AJ68" s="365"/>
      <c r="AK68" s="365"/>
      <c r="AL68" s="365"/>
      <c r="AM68" s="365"/>
      <c r="AN68" s="365"/>
      <c r="AO68" s="365"/>
      <c r="AP68" s="403"/>
      <c r="AQ68" s="413"/>
      <c r="AR68" s="365"/>
      <c r="AS68" s="365"/>
      <c r="AT68" s="365"/>
      <c r="AU68" s="365"/>
      <c r="AV68" s="365"/>
      <c r="AW68" s="441">
        <f t="shared" si="8"/>
        <v>0</v>
      </c>
      <c r="AX68" s="442">
        <f t="shared" si="9"/>
        <v>0</v>
      </c>
      <c r="AY68" s="443">
        <f t="shared" si="4"/>
        <v>0</v>
      </c>
    </row>
    <row r="69" spans="1:51" s="4" customFormat="1" ht="15" hidden="1" customHeight="1" x14ac:dyDescent="0.2">
      <c r="A69" s="557"/>
      <c r="B69" s="548" t="str">
        <f>+LEFT($E$5,5)&amp;"."&amp;A69&amp;"."&amp;$E$3</f>
        <v>ZK102..C110</v>
      </c>
      <c r="C69" s="450"/>
      <c r="D69" s="450"/>
      <c r="E69" s="431">
        <f t="shared" ref="E69:L69" si="174">SUM(E70:E71)</f>
        <v>0</v>
      </c>
      <c r="F69" s="574">
        <f t="shared" si="174"/>
        <v>0</v>
      </c>
      <c r="G69" s="431">
        <f t="shared" si="174"/>
        <v>0</v>
      </c>
      <c r="H69" s="431">
        <f t="shared" si="174"/>
        <v>0</v>
      </c>
      <c r="I69" s="550">
        <f t="shared" si="174"/>
        <v>0</v>
      </c>
      <c r="J69" s="549">
        <f>SUM(J70:J71)</f>
        <v>0</v>
      </c>
      <c r="K69" s="550">
        <f t="shared" si="174"/>
        <v>0</v>
      </c>
      <c r="L69" s="551">
        <f t="shared" si="174"/>
        <v>0</v>
      </c>
      <c r="M69" s="551"/>
      <c r="N69" s="267"/>
      <c r="O69" s="220">
        <f>+IFERROR(VLOOKUP(B68,Sheet1!B:D,3,FALSE)+VLOOKUP(B68,Sheet1!B:E,4,FALSE),0)</f>
        <v>0</v>
      </c>
      <c r="P69" s="481">
        <f t="shared" ref="P69:AC69" si="175">SUM(P70:P71)</f>
        <v>0</v>
      </c>
      <c r="Q69" s="482">
        <f t="shared" si="175"/>
        <v>0</v>
      </c>
      <c r="R69" s="483">
        <f t="shared" si="175"/>
        <v>0</v>
      </c>
      <c r="S69" s="484">
        <f t="shared" si="175"/>
        <v>0</v>
      </c>
      <c r="T69" s="482">
        <f t="shared" si="175"/>
        <v>0</v>
      </c>
      <c r="U69" s="482">
        <f t="shared" si="175"/>
        <v>0</v>
      </c>
      <c r="V69" s="482">
        <f t="shared" si="175"/>
        <v>0</v>
      </c>
      <c r="W69" s="482">
        <f t="shared" si="175"/>
        <v>0</v>
      </c>
      <c r="X69" s="482">
        <f t="shared" si="175"/>
        <v>0</v>
      </c>
      <c r="Y69" s="482">
        <f t="shared" si="175"/>
        <v>0</v>
      </c>
      <c r="Z69" s="482">
        <f t="shared" si="175"/>
        <v>0</v>
      </c>
      <c r="AA69" s="482">
        <f t="shared" si="175"/>
        <v>0</v>
      </c>
      <c r="AB69" s="482">
        <f t="shared" si="175"/>
        <v>0</v>
      </c>
      <c r="AC69" s="482">
        <f t="shared" si="175"/>
        <v>0</v>
      </c>
      <c r="AD69" s="483">
        <f t="shared" ref="AD69:AV69" si="176">SUM(AD70:AD71)</f>
        <v>0</v>
      </c>
      <c r="AE69" s="484">
        <f t="shared" si="176"/>
        <v>0</v>
      </c>
      <c r="AF69" s="482">
        <f t="shared" si="176"/>
        <v>0</v>
      </c>
      <c r="AG69" s="482">
        <f t="shared" si="176"/>
        <v>0</v>
      </c>
      <c r="AH69" s="482">
        <f t="shared" si="176"/>
        <v>0</v>
      </c>
      <c r="AI69" s="482">
        <f t="shared" si="176"/>
        <v>0</v>
      </c>
      <c r="AJ69" s="482">
        <f t="shared" si="176"/>
        <v>0</v>
      </c>
      <c r="AK69" s="482">
        <f t="shared" si="176"/>
        <v>0</v>
      </c>
      <c r="AL69" s="482">
        <f t="shared" si="176"/>
        <v>0</v>
      </c>
      <c r="AM69" s="482">
        <f t="shared" si="176"/>
        <v>0</v>
      </c>
      <c r="AN69" s="482">
        <f t="shared" si="176"/>
        <v>0</v>
      </c>
      <c r="AO69" s="482">
        <f t="shared" si="176"/>
        <v>0</v>
      </c>
      <c r="AP69" s="483">
        <f t="shared" si="176"/>
        <v>0</v>
      </c>
      <c r="AQ69" s="484">
        <f t="shared" si="176"/>
        <v>0</v>
      </c>
      <c r="AR69" s="482">
        <f t="shared" si="176"/>
        <v>0</v>
      </c>
      <c r="AS69" s="482">
        <f t="shared" si="176"/>
        <v>0</v>
      </c>
      <c r="AT69" s="482">
        <f t="shared" si="176"/>
        <v>0</v>
      </c>
      <c r="AU69" s="482">
        <f t="shared" si="176"/>
        <v>0</v>
      </c>
      <c r="AV69" s="482">
        <f t="shared" si="176"/>
        <v>0</v>
      </c>
      <c r="AW69" s="441">
        <f t="shared" si="8"/>
        <v>0</v>
      </c>
      <c r="AX69" s="442">
        <f t="shared" si="9"/>
        <v>0</v>
      </c>
      <c r="AY69" s="443">
        <f t="shared" si="4"/>
        <v>0</v>
      </c>
    </row>
    <row r="70" spans="1:51" s="4" customFormat="1" ht="15" hidden="1" customHeight="1" x14ac:dyDescent="0.2">
      <c r="A70" s="150"/>
      <c r="B70" s="459"/>
      <c r="C70" s="273"/>
      <c r="D70" s="273"/>
      <c r="E70" s="249"/>
      <c r="F70" s="552">
        <f t="shared" si="33"/>
        <v>0</v>
      </c>
      <c r="G70" s="249">
        <v>0</v>
      </c>
      <c r="H70" s="220">
        <f t="shared" si="6"/>
        <v>0</v>
      </c>
      <c r="I70" s="231"/>
      <c r="J70" s="552">
        <f t="shared" si="32"/>
        <v>0</v>
      </c>
      <c r="K70" s="249">
        <v>0</v>
      </c>
      <c r="L70" s="232"/>
      <c r="M70" s="249"/>
      <c r="N70" s="235">
        <f>+IFERROR(VLOOKUP(B69,Sheet1!B:D,2,FALSE),0)</f>
        <v>0</v>
      </c>
      <c r="O70" s="266"/>
      <c r="P70" s="362"/>
      <c r="Q70" s="363"/>
      <c r="R70" s="402"/>
      <c r="S70" s="412"/>
      <c r="T70" s="363"/>
      <c r="U70" s="363"/>
      <c r="V70" s="363"/>
      <c r="W70" s="363"/>
      <c r="X70" s="363"/>
      <c r="Y70" s="363"/>
      <c r="Z70" s="363"/>
      <c r="AA70" s="363"/>
      <c r="AB70" s="363"/>
      <c r="AC70" s="363"/>
      <c r="AD70" s="402"/>
      <c r="AE70" s="412"/>
      <c r="AF70" s="363"/>
      <c r="AG70" s="363"/>
      <c r="AH70" s="363"/>
      <c r="AI70" s="363"/>
      <c r="AJ70" s="363"/>
      <c r="AK70" s="363"/>
      <c r="AL70" s="363"/>
      <c r="AM70" s="363"/>
      <c r="AN70" s="363"/>
      <c r="AO70" s="363"/>
      <c r="AP70" s="402"/>
      <c r="AQ70" s="412"/>
      <c r="AR70" s="363"/>
      <c r="AS70" s="363"/>
      <c r="AT70" s="363"/>
      <c r="AU70" s="363"/>
      <c r="AV70" s="363"/>
      <c r="AW70" s="441">
        <f t="shared" si="8"/>
        <v>0</v>
      </c>
      <c r="AX70" s="442">
        <f t="shared" si="9"/>
        <v>0</v>
      </c>
      <c r="AY70" s="443">
        <f t="shared" si="4"/>
        <v>0</v>
      </c>
    </row>
    <row r="71" spans="1:51" s="4" customFormat="1" ht="15" hidden="1" customHeight="1" thickBot="1" x14ac:dyDescent="0.25">
      <c r="A71" s="169"/>
      <c r="B71" s="461"/>
      <c r="C71" s="274"/>
      <c r="D71" s="274"/>
      <c r="E71" s="277"/>
      <c r="F71" s="552">
        <f t="shared" si="33"/>
        <v>0</v>
      </c>
      <c r="G71" s="277">
        <v>0</v>
      </c>
      <c r="H71" s="226">
        <f t="shared" si="6"/>
        <v>0</v>
      </c>
      <c r="I71" s="227"/>
      <c r="J71" s="552">
        <f t="shared" si="32"/>
        <v>0</v>
      </c>
      <c r="K71" s="277">
        <v>0</v>
      </c>
      <c r="L71" s="228"/>
      <c r="M71" s="277"/>
      <c r="N71" s="267"/>
      <c r="O71" s="220"/>
      <c r="P71" s="364"/>
      <c r="Q71" s="365"/>
      <c r="R71" s="403"/>
      <c r="S71" s="413"/>
      <c r="T71" s="365"/>
      <c r="U71" s="365"/>
      <c r="V71" s="365"/>
      <c r="W71" s="365"/>
      <c r="X71" s="365"/>
      <c r="Y71" s="365"/>
      <c r="Z71" s="365"/>
      <c r="AA71" s="365"/>
      <c r="AB71" s="365"/>
      <c r="AC71" s="365"/>
      <c r="AD71" s="403"/>
      <c r="AE71" s="413"/>
      <c r="AF71" s="365"/>
      <c r="AG71" s="365"/>
      <c r="AH71" s="365"/>
      <c r="AI71" s="365"/>
      <c r="AJ71" s="365"/>
      <c r="AK71" s="365"/>
      <c r="AL71" s="365"/>
      <c r="AM71" s="365"/>
      <c r="AN71" s="365"/>
      <c r="AO71" s="365"/>
      <c r="AP71" s="403"/>
      <c r="AQ71" s="413"/>
      <c r="AR71" s="365"/>
      <c r="AS71" s="365"/>
      <c r="AT71" s="365"/>
      <c r="AU71" s="365"/>
      <c r="AV71" s="365"/>
      <c r="AW71" s="441">
        <f t="shared" si="8"/>
        <v>0</v>
      </c>
      <c r="AX71" s="442">
        <f t="shared" si="9"/>
        <v>0</v>
      </c>
      <c r="AY71" s="443">
        <f t="shared" si="4"/>
        <v>0</v>
      </c>
    </row>
    <row r="72" spans="1:51" s="4" customFormat="1" ht="15" hidden="1" customHeight="1" x14ac:dyDescent="0.2">
      <c r="A72" s="557"/>
      <c r="B72" s="548" t="str">
        <f>+LEFT($E$5,5)&amp;"."&amp;A72&amp;"."&amp;$E$3</f>
        <v>ZK102..C110</v>
      </c>
      <c r="C72" s="450"/>
      <c r="D72" s="450"/>
      <c r="E72" s="431">
        <f t="shared" ref="E72:L72" si="177">SUM(E73:E74)</f>
        <v>0</v>
      </c>
      <c r="F72" s="574">
        <f t="shared" si="177"/>
        <v>0</v>
      </c>
      <c r="G72" s="431">
        <f t="shared" si="177"/>
        <v>0</v>
      </c>
      <c r="H72" s="431">
        <f t="shared" si="177"/>
        <v>0</v>
      </c>
      <c r="I72" s="550">
        <f t="shared" si="177"/>
        <v>0</v>
      </c>
      <c r="J72" s="549">
        <f>SUM(J73:J74)</f>
        <v>0</v>
      </c>
      <c r="K72" s="550">
        <f t="shared" si="177"/>
        <v>0</v>
      </c>
      <c r="L72" s="551">
        <f t="shared" si="177"/>
        <v>0</v>
      </c>
      <c r="M72" s="551"/>
      <c r="N72" s="481">
        <f t="shared" ref="N72:AC72" si="178">SUM(N73:N74)</f>
        <v>0</v>
      </c>
      <c r="O72" s="481">
        <f t="shared" ref="O72" si="179">SUM(O73:O74)</f>
        <v>0</v>
      </c>
      <c r="P72" s="481">
        <f t="shared" si="178"/>
        <v>0</v>
      </c>
      <c r="Q72" s="482">
        <f t="shared" si="178"/>
        <v>0</v>
      </c>
      <c r="R72" s="483">
        <f t="shared" si="178"/>
        <v>0</v>
      </c>
      <c r="S72" s="484">
        <f t="shared" si="178"/>
        <v>0</v>
      </c>
      <c r="T72" s="482">
        <f t="shared" si="178"/>
        <v>0</v>
      </c>
      <c r="U72" s="482">
        <f t="shared" si="178"/>
        <v>0</v>
      </c>
      <c r="V72" s="482">
        <f t="shared" si="178"/>
        <v>0</v>
      </c>
      <c r="W72" s="482">
        <f t="shared" si="178"/>
        <v>0</v>
      </c>
      <c r="X72" s="482">
        <f t="shared" si="178"/>
        <v>0</v>
      </c>
      <c r="Y72" s="482">
        <f t="shared" si="178"/>
        <v>0</v>
      </c>
      <c r="Z72" s="482">
        <f t="shared" si="178"/>
        <v>0</v>
      </c>
      <c r="AA72" s="482">
        <f t="shared" si="178"/>
        <v>0</v>
      </c>
      <c r="AB72" s="482">
        <f t="shared" si="178"/>
        <v>0</v>
      </c>
      <c r="AC72" s="482">
        <f t="shared" si="178"/>
        <v>0</v>
      </c>
      <c r="AD72" s="483">
        <f t="shared" ref="AD72:AV72" si="180">SUM(AD73:AD74)</f>
        <v>0</v>
      </c>
      <c r="AE72" s="484">
        <f t="shared" si="180"/>
        <v>0</v>
      </c>
      <c r="AF72" s="482">
        <f t="shared" si="180"/>
        <v>0</v>
      </c>
      <c r="AG72" s="482">
        <f t="shared" si="180"/>
        <v>0</v>
      </c>
      <c r="AH72" s="482">
        <f t="shared" si="180"/>
        <v>0</v>
      </c>
      <c r="AI72" s="482">
        <f t="shared" si="180"/>
        <v>0</v>
      </c>
      <c r="AJ72" s="482">
        <f t="shared" si="180"/>
        <v>0</v>
      </c>
      <c r="AK72" s="482">
        <f t="shared" si="180"/>
        <v>0</v>
      </c>
      <c r="AL72" s="482">
        <f t="shared" si="180"/>
        <v>0</v>
      </c>
      <c r="AM72" s="482">
        <f t="shared" si="180"/>
        <v>0</v>
      </c>
      <c r="AN72" s="482">
        <f t="shared" si="180"/>
        <v>0</v>
      </c>
      <c r="AO72" s="482">
        <f t="shared" si="180"/>
        <v>0</v>
      </c>
      <c r="AP72" s="483">
        <f t="shared" si="180"/>
        <v>0</v>
      </c>
      <c r="AQ72" s="484">
        <f t="shared" si="180"/>
        <v>0</v>
      </c>
      <c r="AR72" s="482">
        <f t="shared" si="180"/>
        <v>0</v>
      </c>
      <c r="AS72" s="482">
        <f t="shared" si="180"/>
        <v>0</v>
      </c>
      <c r="AT72" s="482">
        <f t="shared" si="180"/>
        <v>0</v>
      </c>
      <c r="AU72" s="482">
        <f t="shared" si="180"/>
        <v>0</v>
      </c>
      <c r="AV72" s="482">
        <f t="shared" si="180"/>
        <v>0</v>
      </c>
      <c r="AW72" s="441">
        <f t="shared" si="8"/>
        <v>0</v>
      </c>
      <c r="AX72" s="442">
        <f t="shared" si="9"/>
        <v>0</v>
      </c>
      <c r="AY72" s="443">
        <f t="shared" ref="AY72:AY79" si="181">+G72-AX72</f>
        <v>0</v>
      </c>
    </row>
    <row r="73" spans="1:51" s="4" customFormat="1" ht="15" hidden="1" customHeight="1" x14ac:dyDescent="0.2">
      <c r="A73" s="150"/>
      <c r="B73" s="459"/>
      <c r="C73" s="273"/>
      <c r="D73" s="273"/>
      <c r="E73" s="249"/>
      <c r="F73" s="552">
        <f t="shared" si="33"/>
        <v>0</v>
      </c>
      <c r="G73" s="249">
        <v>0</v>
      </c>
      <c r="H73" s="220">
        <f t="shared" si="6"/>
        <v>0</v>
      </c>
      <c r="I73" s="231"/>
      <c r="J73" s="552">
        <f t="shared" si="32"/>
        <v>0</v>
      </c>
      <c r="K73" s="249">
        <v>0</v>
      </c>
      <c r="L73" s="232"/>
      <c r="M73" s="249"/>
      <c r="N73" s="235">
        <f>+IFERROR(VLOOKUP(B72,Sheet1!B:D,2,FALSE),0)</f>
        <v>0</v>
      </c>
      <c r="O73" s="266"/>
      <c r="P73" s="362"/>
      <c r="Q73" s="363"/>
      <c r="R73" s="402"/>
      <c r="S73" s="412"/>
      <c r="T73" s="363"/>
      <c r="U73" s="363"/>
      <c r="V73" s="363"/>
      <c r="W73" s="363"/>
      <c r="X73" s="363"/>
      <c r="Y73" s="363"/>
      <c r="Z73" s="363"/>
      <c r="AA73" s="363"/>
      <c r="AB73" s="363"/>
      <c r="AC73" s="363"/>
      <c r="AD73" s="402"/>
      <c r="AE73" s="412"/>
      <c r="AF73" s="363"/>
      <c r="AG73" s="363"/>
      <c r="AH73" s="363"/>
      <c r="AI73" s="363"/>
      <c r="AJ73" s="363"/>
      <c r="AK73" s="363"/>
      <c r="AL73" s="363"/>
      <c r="AM73" s="363"/>
      <c r="AN73" s="363"/>
      <c r="AO73" s="363"/>
      <c r="AP73" s="402"/>
      <c r="AQ73" s="412"/>
      <c r="AR73" s="363"/>
      <c r="AS73" s="363"/>
      <c r="AT73" s="363"/>
      <c r="AU73" s="363"/>
      <c r="AV73" s="363"/>
      <c r="AW73" s="441">
        <f t="shared" si="8"/>
        <v>0</v>
      </c>
      <c r="AX73" s="442">
        <f t="shared" si="9"/>
        <v>0</v>
      </c>
      <c r="AY73" s="443">
        <f t="shared" si="181"/>
        <v>0</v>
      </c>
    </row>
    <row r="74" spans="1:51" s="4" customFormat="1" ht="15" hidden="1" customHeight="1" thickBot="1" x14ac:dyDescent="0.25">
      <c r="A74" s="170"/>
      <c r="B74" s="460"/>
      <c r="C74" s="274"/>
      <c r="D74" s="274"/>
      <c r="E74" s="277"/>
      <c r="F74" s="552">
        <f t="shared" si="33"/>
        <v>0</v>
      </c>
      <c r="G74" s="277">
        <v>0</v>
      </c>
      <c r="H74" s="226">
        <f>SUM(N74:AV74)</f>
        <v>0</v>
      </c>
      <c r="I74" s="227"/>
      <c r="J74" s="552">
        <f t="shared" si="32"/>
        <v>0</v>
      </c>
      <c r="K74" s="277">
        <v>0</v>
      </c>
      <c r="L74" s="228"/>
      <c r="M74" s="277"/>
      <c r="N74" s="267"/>
      <c r="O74" s="267"/>
      <c r="P74" s="364"/>
      <c r="Q74" s="365"/>
      <c r="R74" s="403"/>
      <c r="S74" s="413"/>
      <c r="T74" s="365"/>
      <c r="U74" s="365"/>
      <c r="V74" s="365"/>
      <c r="W74" s="365"/>
      <c r="X74" s="365"/>
      <c r="Y74" s="365"/>
      <c r="Z74" s="365"/>
      <c r="AA74" s="365"/>
      <c r="AB74" s="365"/>
      <c r="AC74" s="365"/>
      <c r="AD74" s="403"/>
      <c r="AE74" s="413"/>
      <c r="AF74" s="365"/>
      <c r="AG74" s="365"/>
      <c r="AH74" s="365"/>
      <c r="AI74" s="365"/>
      <c r="AJ74" s="365"/>
      <c r="AK74" s="365"/>
      <c r="AL74" s="365"/>
      <c r="AM74" s="365"/>
      <c r="AN74" s="365"/>
      <c r="AO74" s="365"/>
      <c r="AP74" s="403"/>
      <c r="AQ74" s="413"/>
      <c r="AR74" s="365"/>
      <c r="AS74" s="365"/>
      <c r="AT74" s="365"/>
      <c r="AU74" s="365"/>
      <c r="AV74" s="365"/>
      <c r="AW74" s="441">
        <f t="shared" ref="AW74:AW79" si="182">SUM(P74:AV74)</f>
        <v>0</v>
      </c>
      <c r="AX74" s="442">
        <f t="shared" ref="AX74:AX79" si="183">+AW74+N74</f>
        <v>0</v>
      </c>
      <c r="AY74" s="443">
        <f t="shared" si="181"/>
        <v>0</v>
      </c>
    </row>
    <row r="75" spans="1:51" s="4" customFormat="1" ht="15" hidden="1" customHeight="1" x14ac:dyDescent="0.2">
      <c r="A75" s="558"/>
      <c r="B75" s="548"/>
      <c r="C75" s="578"/>
      <c r="D75" s="453"/>
      <c r="E75" s="431">
        <f t="shared" ref="E75:L75" si="184">SUM(E76:E77)</f>
        <v>0</v>
      </c>
      <c r="F75" s="574">
        <f t="shared" si="184"/>
        <v>0</v>
      </c>
      <c r="G75" s="431">
        <f t="shared" si="184"/>
        <v>0</v>
      </c>
      <c r="H75" s="431">
        <f t="shared" si="184"/>
        <v>0</v>
      </c>
      <c r="I75" s="550">
        <f t="shared" si="184"/>
        <v>0</v>
      </c>
      <c r="J75" s="549">
        <f>SUM(J76:J77)</f>
        <v>0</v>
      </c>
      <c r="K75" s="550">
        <f t="shared" si="184"/>
        <v>0</v>
      </c>
      <c r="L75" s="551">
        <f t="shared" si="184"/>
        <v>0</v>
      </c>
      <c r="M75" s="551"/>
      <c r="N75" s="481">
        <f t="shared" ref="N75:AC75" si="185">SUM(N76:N77)</f>
        <v>0</v>
      </c>
      <c r="O75" s="481">
        <f t="shared" ref="O75" si="186">SUM(O76:O77)</f>
        <v>0</v>
      </c>
      <c r="P75" s="481">
        <f t="shared" si="185"/>
        <v>0</v>
      </c>
      <c r="Q75" s="482">
        <f t="shared" si="185"/>
        <v>0</v>
      </c>
      <c r="R75" s="483">
        <f t="shared" si="185"/>
        <v>0</v>
      </c>
      <c r="S75" s="484">
        <f t="shared" si="185"/>
        <v>0</v>
      </c>
      <c r="T75" s="482">
        <f t="shared" si="185"/>
        <v>0</v>
      </c>
      <c r="U75" s="482">
        <f t="shared" si="185"/>
        <v>0</v>
      </c>
      <c r="V75" s="482">
        <f t="shared" si="185"/>
        <v>0</v>
      </c>
      <c r="W75" s="482">
        <f t="shared" si="185"/>
        <v>0</v>
      </c>
      <c r="X75" s="482">
        <f t="shared" si="185"/>
        <v>0</v>
      </c>
      <c r="Y75" s="482">
        <f t="shared" si="185"/>
        <v>0</v>
      </c>
      <c r="Z75" s="482">
        <f t="shared" si="185"/>
        <v>0</v>
      </c>
      <c r="AA75" s="482">
        <f t="shared" si="185"/>
        <v>0</v>
      </c>
      <c r="AB75" s="482">
        <f t="shared" si="185"/>
        <v>0</v>
      </c>
      <c r="AC75" s="482">
        <f t="shared" si="185"/>
        <v>0</v>
      </c>
      <c r="AD75" s="483">
        <f t="shared" ref="AD75:AV75" si="187">SUM(AD76:AD77)</f>
        <v>0</v>
      </c>
      <c r="AE75" s="484">
        <f t="shared" si="187"/>
        <v>0</v>
      </c>
      <c r="AF75" s="482">
        <f t="shared" si="187"/>
        <v>0</v>
      </c>
      <c r="AG75" s="482">
        <f t="shared" si="187"/>
        <v>0</v>
      </c>
      <c r="AH75" s="482">
        <f t="shared" si="187"/>
        <v>0</v>
      </c>
      <c r="AI75" s="482">
        <f t="shared" si="187"/>
        <v>0</v>
      </c>
      <c r="AJ75" s="482">
        <f t="shared" si="187"/>
        <v>0</v>
      </c>
      <c r="AK75" s="482">
        <f t="shared" si="187"/>
        <v>0</v>
      </c>
      <c r="AL75" s="482">
        <f t="shared" si="187"/>
        <v>0</v>
      </c>
      <c r="AM75" s="482">
        <f t="shared" si="187"/>
        <v>0</v>
      </c>
      <c r="AN75" s="482">
        <f t="shared" si="187"/>
        <v>0</v>
      </c>
      <c r="AO75" s="482">
        <f t="shared" si="187"/>
        <v>0</v>
      </c>
      <c r="AP75" s="483">
        <f t="shared" si="187"/>
        <v>0</v>
      </c>
      <c r="AQ75" s="484">
        <f t="shared" si="187"/>
        <v>0</v>
      </c>
      <c r="AR75" s="482">
        <f t="shared" si="187"/>
        <v>0</v>
      </c>
      <c r="AS75" s="482">
        <f t="shared" si="187"/>
        <v>0</v>
      </c>
      <c r="AT75" s="482">
        <f t="shared" si="187"/>
        <v>0</v>
      </c>
      <c r="AU75" s="482">
        <f t="shared" si="187"/>
        <v>0</v>
      </c>
      <c r="AV75" s="482">
        <f t="shared" si="187"/>
        <v>0</v>
      </c>
      <c r="AW75" s="441">
        <f t="shared" si="182"/>
        <v>0</v>
      </c>
      <c r="AX75" s="442">
        <f t="shared" si="183"/>
        <v>0</v>
      </c>
      <c r="AY75" s="443">
        <f t="shared" si="181"/>
        <v>0</v>
      </c>
    </row>
    <row r="76" spans="1:51" s="4" customFormat="1" ht="15" hidden="1" customHeight="1" x14ac:dyDescent="0.2">
      <c r="A76" s="174"/>
      <c r="B76" s="465"/>
      <c r="C76" s="275"/>
      <c r="D76" s="275"/>
      <c r="E76" s="249"/>
      <c r="F76" s="552">
        <f t="shared" si="33"/>
        <v>0</v>
      </c>
      <c r="G76" s="249">
        <v>0</v>
      </c>
      <c r="H76" s="220">
        <f>SUM(N76:AV76)</f>
        <v>0</v>
      </c>
      <c r="I76" s="233"/>
      <c r="J76" s="552">
        <f t="shared" si="32"/>
        <v>0</v>
      </c>
      <c r="K76" s="249">
        <v>0</v>
      </c>
      <c r="L76" s="234"/>
      <c r="M76" s="249"/>
      <c r="N76" s="267"/>
      <c r="O76" s="220">
        <f>+IFERROR(VLOOKUP(B75,Sheet1!B:D,3,FALSE)+VLOOKUP(B75,Sheet1!B:E,4,FALSE),0)</f>
        <v>0</v>
      </c>
      <c r="P76" s="364"/>
      <c r="Q76" s="365"/>
      <c r="R76" s="403"/>
      <c r="S76" s="413"/>
      <c r="T76" s="365"/>
      <c r="U76" s="365"/>
      <c r="V76" s="365"/>
      <c r="W76" s="365"/>
      <c r="X76" s="365"/>
      <c r="Y76" s="365"/>
      <c r="Z76" s="365"/>
      <c r="AA76" s="365"/>
      <c r="AB76" s="365"/>
      <c r="AC76" s="365"/>
      <c r="AD76" s="403"/>
      <c r="AE76" s="413"/>
      <c r="AF76" s="365"/>
      <c r="AG76" s="365"/>
      <c r="AH76" s="365"/>
      <c r="AI76" s="365"/>
      <c r="AJ76" s="365"/>
      <c r="AK76" s="365"/>
      <c r="AL76" s="365"/>
      <c r="AM76" s="365"/>
      <c r="AN76" s="365"/>
      <c r="AO76" s="365"/>
      <c r="AP76" s="403"/>
      <c r="AQ76" s="413"/>
      <c r="AR76" s="365"/>
      <c r="AS76" s="365"/>
      <c r="AT76" s="365"/>
      <c r="AU76" s="365"/>
      <c r="AV76" s="365"/>
      <c r="AW76" s="441">
        <f t="shared" si="182"/>
        <v>0</v>
      </c>
      <c r="AX76" s="442">
        <f t="shared" si="183"/>
        <v>0</v>
      </c>
      <c r="AY76" s="443">
        <f t="shared" si="181"/>
        <v>0</v>
      </c>
    </row>
    <row r="77" spans="1:51" s="4" customFormat="1" ht="15" hidden="1" customHeight="1" thickBot="1" x14ac:dyDescent="0.25">
      <c r="A77" s="179"/>
      <c r="B77" s="460"/>
      <c r="C77" s="276"/>
      <c r="D77" s="276"/>
      <c r="E77" s="277"/>
      <c r="F77" s="560">
        <f t="shared" si="33"/>
        <v>0</v>
      </c>
      <c r="G77" s="277">
        <v>0</v>
      </c>
      <c r="H77" s="226">
        <f>SUM(N77:AV77)</f>
        <v>0</v>
      </c>
      <c r="I77" s="227"/>
      <c r="J77" s="560">
        <f t="shared" si="32"/>
        <v>0</v>
      </c>
      <c r="K77" s="277">
        <v>0</v>
      </c>
      <c r="L77" s="228"/>
      <c r="M77" s="277"/>
      <c r="N77" s="236"/>
      <c r="O77" s="236"/>
      <c r="P77" s="364"/>
      <c r="Q77" s="365"/>
      <c r="R77" s="403"/>
      <c r="S77" s="413"/>
      <c r="T77" s="365"/>
      <c r="U77" s="365"/>
      <c r="V77" s="365"/>
      <c r="W77" s="365"/>
      <c r="X77" s="365"/>
      <c r="Y77" s="365"/>
      <c r="Z77" s="365"/>
      <c r="AA77" s="365"/>
      <c r="AB77" s="365"/>
      <c r="AC77" s="365"/>
      <c r="AD77" s="403"/>
      <c r="AE77" s="413"/>
      <c r="AF77" s="365"/>
      <c r="AG77" s="365"/>
      <c r="AH77" s="365"/>
      <c r="AI77" s="365"/>
      <c r="AJ77" s="365"/>
      <c r="AK77" s="365"/>
      <c r="AL77" s="365"/>
      <c r="AM77" s="365"/>
      <c r="AN77" s="365"/>
      <c r="AO77" s="365"/>
      <c r="AP77" s="403"/>
      <c r="AQ77" s="413"/>
      <c r="AR77" s="365"/>
      <c r="AS77" s="365"/>
      <c r="AT77" s="365"/>
      <c r="AU77" s="365"/>
      <c r="AV77" s="365"/>
      <c r="AW77" s="441">
        <f t="shared" si="182"/>
        <v>0</v>
      </c>
      <c r="AX77" s="442">
        <f t="shared" si="183"/>
        <v>0</v>
      </c>
      <c r="AY77" s="443">
        <f t="shared" si="181"/>
        <v>0</v>
      </c>
    </row>
    <row r="78" spans="1:51" ht="15.75" thickBot="1" x14ac:dyDescent="0.3">
      <c r="A78" s="177"/>
      <c r="B78" s="466"/>
      <c r="C78" s="178"/>
      <c r="D78" s="375"/>
      <c r="E78" s="209"/>
      <c r="F78" s="209"/>
      <c r="G78" s="209"/>
      <c r="H78" s="237"/>
      <c r="I78" s="224"/>
      <c r="J78" s="209"/>
      <c r="K78" s="238"/>
      <c r="L78" s="239"/>
      <c r="M78" s="239"/>
      <c r="N78" s="237"/>
      <c r="O78" s="220"/>
      <c r="P78" s="268"/>
      <c r="Q78" s="270"/>
      <c r="R78" s="404"/>
      <c r="S78" s="414"/>
      <c r="T78" s="270"/>
      <c r="U78" s="270"/>
      <c r="V78" s="270"/>
      <c r="W78" s="270"/>
      <c r="X78" s="270"/>
      <c r="Y78" s="270"/>
      <c r="Z78" s="270"/>
      <c r="AA78" s="270"/>
      <c r="AB78" s="270"/>
      <c r="AC78" s="270"/>
      <c r="AD78" s="404"/>
      <c r="AE78" s="414"/>
      <c r="AF78" s="270"/>
      <c r="AG78" s="270"/>
      <c r="AH78" s="270"/>
      <c r="AI78" s="270"/>
      <c r="AJ78" s="270"/>
      <c r="AK78" s="270"/>
      <c r="AL78" s="270"/>
      <c r="AM78" s="270"/>
      <c r="AN78" s="270"/>
      <c r="AO78" s="270"/>
      <c r="AP78" s="404"/>
      <c r="AQ78" s="414"/>
      <c r="AR78" s="270"/>
      <c r="AS78" s="270"/>
      <c r="AT78" s="270"/>
      <c r="AU78" s="270"/>
      <c r="AV78" s="270"/>
      <c r="AW78" s="441">
        <f t="shared" si="182"/>
        <v>0</v>
      </c>
      <c r="AX78" s="442">
        <f t="shared" si="183"/>
        <v>0</v>
      </c>
      <c r="AY78" s="443">
        <f t="shared" si="181"/>
        <v>0</v>
      </c>
    </row>
    <row r="79" spans="1:51" s="565" customFormat="1" ht="22.5" customHeight="1" thickBot="1" x14ac:dyDescent="0.3">
      <c r="A79" s="175"/>
      <c r="B79" s="175"/>
      <c r="C79" s="176"/>
      <c r="D79" s="17"/>
      <c r="E79" s="240">
        <f t="shared" ref="E79:L79" si="188">SUM(E8,E31,E36,E41,E46,E51,E55,E59,E63,E66,E69,E72,E75)</f>
        <v>0</v>
      </c>
      <c r="F79" s="328">
        <f t="shared" si="188"/>
        <v>0</v>
      </c>
      <c r="G79" s="240">
        <f t="shared" si="188"/>
        <v>0</v>
      </c>
      <c r="H79" s="607">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5">
        <f t="shared" si="189"/>
        <v>0</v>
      </c>
      <c r="S79" s="397">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5">
        <f t="shared" ref="AD79:AV79" si="190">SUM(AD8,AD31,AD36,AD41,AD46,AD51,AD55,AD59,AD63,AD66,AD69,AD72,AD75)</f>
        <v>0</v>
      </c>
      <c r="AE79" s="397">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5">
        <f t="shared" si="190"/>
        <v>0</v>
      </c>
      <c r="AQ79" s="397">
        <f t="shared" si="190"/>
        <v>0</v>
      </c>
      <c r="AR79" s="240">
        <f t="shared" si="190"/>
        <v>0</v>
      </c>
      <c r="AS79" s="240">
        <f t="shared" si="190"/>
        <v>0</v>
      </c>
      <c r="AT79" s="240">
        <f t="shared" si="190"/>
        <v>0</v>
      </c>
      <c r="AU79" s="240">
        <f t="shared" si="190"/>
        <v>0</v>
      </c>
      <c r="AV79" s="240">
        <f t="shared" si="190"/>
        <v>0</v>
      </c>
      <c r="AW79" s="240">
        <f t="shared" si="182"/>
        <v>0</v>
      </c>
      <c r="AX79" s="240">
        <f t="shared" si="183"/>
        <v>0</v>
      </c>
      <c r="AY79" s="445">
        <f t="shared" si="181"/>
        <v>0</v>
      </c>
    </row>
    <row r="80" spans="1:51" hidden="1" x14ac:dyDescent="0.25">
      <c r="A80" s="447"/>
      <c r="B80" s="447"/>
      <c r="C80" s="447"/>
      <c r="D80" s="447"/>
      <c r="E80" s="851"/>
      <c r="F80" s="851"/>
      <c r="G80" s="851"/>
      <c r="H80" s="851"/>
      <c r="I80" s="852"/>
      <c r="J80" s="853"/>
      <c r="K80" s="853"/>
      <c r="L80" s="853"/>
      <c r="M80" s="854"/>
      <c r="N80" s="487"/>
      <c r="O80" s="487"/>
      <c r="P80" s="487"/>
      <c r="Q80" s="488"/>
      <c r="R80" s="488"/>
      <c r="S80" s="488"/>
      <c r="T80" s="488"/>
      <c r="U80" s="488"/>
      <c r="V80" s="488"/>
      <c r="W80" s="488"/>
      <c r="X80" s="488"/>
      <c r="Y80" s="488"/>
      <c r="Z80" s="488"/>
      <c r="AA80" s="488"/>
      <c r="AB80" s="488"/>
      <c r="AC80" s="488"/>
      <c r="AD80" s="488"/>
      <c r="AE80" s="488"/>
      <c r="AF80" s="488"/>
      <c r="AG80" s="488"/>
      <c r="AH80" s="488"/>
      <c r="AI80" s="488"/>
      <c r="AJ80" s="488"/>
      <c r="AK80" s="488"/>
      <c r="AL80" s="488"/>
      <c r="AM80" s="488"/>
      <c r="AN80" s="488"/>
      <c r="AO80" s="488"/>
      <c r="AP80" s="488"/>
      <c r="AQ80" s="488"/>
      <c r="AR80" s="488"/>
      <c r="AS80" s="488"/>
      <c r="AT80" s="488"/>
      <c r="AU80" s="488"/>
      <c r="AV80" s="488"/>
    </row>
    <row r="81" spans="1:50" hidden="1" x14ac:dyDescent="0.25">
      <c r="A81" s="447"/>
      <c r="B81" s="447"/>
      <c r="C81" s="447"/>
      <c r="D81" s="447"/>
    </row>
    <row r="82" spans="1:50" ht="15.75" hidden="1" thickBot="1" x14ac:dyDescent="0.3"/>
    <row r="83" spans="1:50" ht="15.75" hidden="1" thickBot="1" x14ac:dyDescent="0.3">
      <c r="C83" s="456" t="s">
        <v>58</v>
      </c>
      <c r="E83" s="566"/>
      <c r="F83" s="566"/>
      <c r="G83" s="566"/>
      <c r="H83" s="490">
        <f>+H79*0.2</f>
        <v>0</v>
      </c>
      <c r="I83" s="566"/>
      <c r="J83" s="566"/>
      <c r="K83" s="566"/>
      <c r="L83" s="566"/>
      <c r="M83" s="566"/>
      <c r="N83" s="490">
        <f t="shared" ref="N83:AC83" si="191">+N79*0.2</f>
        <v>0</v>
      </c>
      <c r="O83" s="490">
        <f t="shared" ref="O83" si="192">+O79*0.2</f>
        <v>0</v>
      </c>
      <c r="P83" s="490">
        <f t="shared" si="191"/>
        <v>0</v>
      </c>
      <c r="Q83" s="490">
        <f t="shared" si="191"/>
        <v>0</v>
      </c>
      <c r="R83" s="490">
        <f t="shared" si="191"/>
        <v>0</v>
      </c>
      <c r="S83" s="490">
        <f t="shared" si="191"/>
        <v>0</v>
      </c>
      <c r="T83" s="490">
        <f t="shared" si="191"/>
        <v>0</v>
      </c>
      <c r="U83" s="490">
        <f t="shared" si="191"/>
        <v>0</v>
      </c>
      <c r="V83" s="490">
        <f t="shared" si="191"/>
        <v>0</v>
      </c>
      <c r="W83" s="490">
        <f t="shared" si="191"/>
        <v>0</v>
      </c>
      <c r="X83" s="490">
        <f t="shared" si="191"/>
        <v>0</v>
      </c>
      <c r="Y83" s="490">
        <f t="shared" si="191"/>
        <v>0</v>
      </c>
      <c r="Z83" s="490">
        <f t="shared" si="191"/>
        <v>0</v>
      </c>
      <c r="AA83" s="490">
        <f t="shared" si="191"/>
        <v>0</v>
      </c>
      <c r="AB83" s="490">
        <f t="shared" si="191"/>
        <v>0</v>
      </c>
      <c r="AC83" s="490">
        <f t="shared" si="191"/>
        <v>0</v>
      </c>
      <c r="AD83" s="490">
        <f t="shared" ref="AD83:AV83" si="193">+AD79*0.2</f>
        <v>0</v>
      </c>
      <c r="AE83" s="490">
        <f t="shared" si="193"/>
        <v>0</v>
      </c>
      <c r="AF83" s="490">
        <f t="shared" si="193"/>
        <v>0</v>
      </c>
      <c r="AG83" s="490">
        <f t="shared" si="193"/>
        <v>0</v>
      </c>
      <c r="AH83" s="490">
        <f t="shared" si="193"/>
        <v>0</v>
      </c>
      <c r="AI83" s="490">
        <f t="shared" si="193"/>
        <v>0</v>
      </c>
      <c r="AJ83" s="490">
        <f t="shared" si="193"/>
        <v>0</v>
      </c>
      <c r="AK83" s="490">
        <f t="shared" si="193"/>
        <v>0</v>
      </c>
      <c r="AL83" s="490">
        <f t="shared" si="193"/>
        <v>0</v>
      </c>
      <c r="AM83" s="490">
        <f t="shared" si="193"/>
        <v>0</v>
      </c>
      <c r="AN83" s="490">
        <f t="shared" si="193"/>
        <v>0</v>
      </c>
      <c r="AO83" s="490">
        <f t="shared" si="193"/>
        <v>0</v>
      </c>
      <c r="AP83" s="490">
        <f t="shared" si="193"/>
        <v>0</v>
      </c>
      <c r="AQ83" s="490">
        <f t="shared" si="193"/>
        <v>0</v>
      </c>
      <c r="AR83" s="490">
        <f t="shared" si="193"/>
        <v>0</v>
      </c>
      <c r="AS83" s="490">
        <f t="shared" si="193"/>
        <v>0</v>
      </c>
      <c r="AT83" s="490">
        <f t="shared" si="193"/>
        <v>0</v>
      </c>
      <c r="AU83" s="490">
        <f t="shared" si="193"/>
        <v>0</v>
      </c>
      <c r="AV83" s="490">
        <f t="shared" si="193"/>
        <v>0</v>
      </c>
      <c r="AW83" s="490">
        <f>+AW79*0.2</f>
        <v>0</v>
      </c>
      <c r="AX83" s="490">
        <f>+AX79*0.2</f>
        <v>0</v>
      </c>
    </row>
    <row r="84" spans="1:50" ht="15.75" hidden="1" thickBot="1" x14ac:dyDescent="0.3">
      <c r="C84" s="456" t="s">
        <v>59</v>
      </c>
      <c r="E84" s="566"/>
      <c r="F84" s="566"/>
      <c r="G84" s="566"/>
      <c r="H84" s="490">
        <f>SUM(H79:H83)</f>
        <v>0</v>
      </c>
      <c r="I84" s="566"/>
      <c r="J84" s="566"/>
      <c r="K84" s="566"/>
      <c r="L84" s="566"/>
      <c r="M84" s="566"/>
      <c r="N84" s="490">
        <f t="shared" ref="N84:AC84" si="194">SUM(N79:N83)</f>
        <v>0</v>
      </c>
      <c r="O84" s="220">
        <f>+IFERROR(VLOOKUP(B83,Sheet1!B:D,3,FALSE)+VLOOKUP(B83,Sheet1!B:E,4,FALSE),0)</f>
        <v>0</v>
      </c>
      <c r="P84" s="490">
        <f t="shared" si="194"/>
        <v>0</v>
      </c>
      <c r="Q84" s="490">
        <f t="shared" si="194"/>
        <v>0</v>
      </c>
      <c r="R84" s="490">
        <f t="shared" si="194"/>
        <v>0</v>
      </c>
      <c r="S84" s="490">
        <f t="shared" si="194"/>
        <v>0</v>
      </c>
      <c r="T84" s="490">
        <f t="shared" si="194"/>
        <v>0</v>
      </c>
      <c r="U84" s="490">
        <f t="shared" si="194"/>
        <v>0</v>
      </c>
      <c r="V84" s="490">
        <f t="shared" si="194"/>
        <v>0</v>
      </c>
      <c r="W84" s="490">
        <f t="shared" si="194"/>
        <v>0</v>
      </c>
      <c r="X84" s="490">
        <f t="shared" si="194"/>
        <v>0</v>
      </c>
      <c r="Y84" s="490">
        <f t="shared" si="194"/>
        <v>0</v>
      </c>
      <c r="Z84" s="490">
        <f t="shared" si="194"/>
        <v>0</v>
      </c>
      <c r="AA84" s="490">
        <f t="shared" si="194"/>
        <v>0</v>
      </c>
      <c r="AB84" s="490">
        <f t="shared" si="194"/>
        <v>0</v>
      </c>
      <c r="AC84" s="490">
        <f t="shared" si="194"/>
        <v>0</v>
      </c>
      <c r="AD84" s="490">
        <f t="shared" ref="AD84:AV84" si="195">SUM(AD79:AD83)</f>
        <v>0</v>
      </c>
      <c r="AE84" s="490">
        <f t="shared" si="195"/>
        <v>0</v>
      </c>
      <c r="AF84" s="490">
        <f t="shared" si="195"/>
        <v>0</v>
      </c>
      <c r="AG84" s="490">
        <f t="shared" si="195"/>
        <v>0</v>
      </c>
      <c r="AH84" s="490">
        <f t="shared" si="195"/>
        <v>0</v>
      </c>
      <c r="AI84" s="490">
        <f t="shared" si="195"/>
        <v>0</v>
      </c>
      <c r="AJ84" s="490">
        <f t="shared" si="195"/>
        <v>0</v>
      </c>
      <c r="AK84" s="490">
        <f t="shared" si="195"/>
        <v>0</v>
      </c>
      <c r="AL84" s="490">
        <f t="shared" si="195"/>
        <v>0</v>
      </c>
      <c r="AM84" s="490">
        <f t="shared" si="195"/>
        <v>0</v>
      </c>
      <c r="AN84" s="490">
        <f t="shared" si="195"/>
        <v>0</v>
      </c>
      <c r="AO84" s="490">
        <f t="shared" si="195"/>
        <v>0</v>
      </c>
      <c r="AP84" s="490">
        <f t="shared" si="195"/>
        <v>0</v>
      </c>
      <c r="AQ84" s="490">
        <f t="shared" si="195"/>
        <v>0</v>
      </c>
      <c r="AR84" s="490">
        <f t="shared" si="195"/>
        <v>0</v>
      </c>
      <c r="AS84" s="490">
        <f t="shared" si="195"/>
        <v>0</v>
      </c>
      <c r="AT84" s="490">
        <f t="shared" si="195"/>
        <v>0</v>
      </c>
      <c r="AU84" s="490">
        <f t="shared" si="195"/>
        <v>0</v>
      </c>
      <c r="AV84" s="490">
        <f t="shared" si="195"/>
        <v>0</v>
      </c>
      <c r="AW84" s="490">
        <f>SUM(AW79:AW83)</f>
        <v>0</v>
      </c>
      <c r="AX84" s="490">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Hull Dance 2017</v>
      </c>
      <c r="F1" s="334"/>
      <c r="G1" s="333"/>
      <c r="H1" s="257" t="s">
        <v>55</v>
      </c>
      <c r="I1" s="257"/>
      <c r="J1" s="257"/>
      <c r="K1" s="257"/>
      <c r="L1" s="201"/>
      <c r="M1" s="201"/>
      <c r="N1" s="201"/>
      <c r="O1" s="201"/>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8"/>
      <c r="B2" s="8"/>
      <c r="C2" s="8"/>
      <c r="D2" s="8"/>
      <c r="E2" s="149"/>
      <c r="F2" s="149"/>
      <c r="G2" s="212"/>
      <c r="I2" s="201"/>
      <c r="J2" s="201"/>
      <c r="K2" s="201"/>
      <c r="L2" s="201"/>
      <c r="M2" s="201"/>
      <c r="N2" s="201"/>
      <c r="O2" s="201"/>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8"/>
      <c r="B3" s="8"/>
      <c r="C3" s="9" t="s">
        <v>10</v>
      </c>
      <c r="D3" s="9"/>
      <c r="E3" s="148" t="str">
        <f>+'Cover Sheet'!$C$5</f>
        <v>C110</v>
      </c>
      <c r="F3" s="212"/>
      <c r="G3" s="212"/>
      <c r="H3" s="873" t="str">
        <f>IF(G102&gt;E102,"Budget Revisions add cost.",":)")</f>
        <v>:)</v>
      </c>
      <c r="I3" s="873"/>
      <c r="J3" s="873"/>
      <c r="K3" s="873"/>
      <c r="L3" s="873"/>
      <c r="M3" s="874"/>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8"/>
      <c r="B4" s="8"/>
      <c r="C4" s="9"/>
      <c r="D4" s="9"/>
      <c r="E4" s="147"/>
      <c r="F4" s="212"/>
      <c r="G4" s="212"/>
      <c r="H4" s="873" t="str">
        <f>IF(AY102&lt;0,"Actual plus expected cost is more than forecast",":)")</f>
        <v>:)</v>
      </c>
      <c r="I4" s="873"/>
      <c r="J4" s="873"/>
      <c r="K4" s="873"/>
      <c r="L4" s="873"/>
      <c r="M4" s="874"/>
      <c r="N4" s="223"/>
      <c r="O4" s="223"/>
      <c r="P4" s="473"/>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row>
    <row r="5" spans="1:52" x14ac:dyDescent="0.25">
      <c r="A5" s="8"/>
      <c r="B5" s="8"/>
      <c r="C5" s="9" t="s">
        <v>67</v>
      </c>
      <c r="D5" s="9"/>
      <c r="E5" s="330" t="str">
        <f>+SUMMARY!A13</f>
        <v>ZK103 - Creative &amp; Production teams and Consultants</v>
      </c>
      <c r="F5" s="335"/>
      <c r="G5" s="329"/>
      <c r="H5" s="329"/>
      <c r="I5" s="329"/>
      <c r="J5" s="201"/>
      <c r="K5" s="201"/>
      <c r="L5" s="201"/>
      <c r="M5" s="201"/>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8"/>
      <c r="B6" s="8"/>
      <c r="C6" s="8"/>
      <c r="D6" s="8"/>
      <c r="E6" s="875" t="s">
        <v>21</v>
      </c>
      <c r="F6" s="876"/>
      <c r="G6" s="876"/>
      <c r="H6" s="877"/>
      <c r="I6" s="878" t="s">
        <v>22</v>
      </c>
      <c r="J6" s="879"/>
      <c r="K6" s="879"/>
      <c r="L6" s="879"/>
      <c r="M6" s="880"/>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246"/>
    </row>
    <row r="7" spans="1:52" ht="42" customHeight="1" thickBot="1" x14ac:dyDescent="0.3">
      <c r="A7" s="144" t="s">
        <v>36</v>
      </c>
      <c r="B7" s="144"/>
      <c r="C7" s="143" t="s">
        <v>8</v>
      </c>
      <c r="D7" s="143" t="s">
        <v>35</v>
      </c>
      <c r="E7" s="202" t="s">
        <v>7</v>
      </c>
      <c r="F7" s="320" t="s">
        <v>63</v>
      </c>
      <c r="G7" s="215" t="s">
        <v>6</v>
      </c>
      <c r="H7" s="260" t="s">
        <v>61</v>
      </c>
      <c r="I7" s="216" t="s">
        <v>7</v>
      </c>
      <c r="J7" s="322" t="s">
        <v>63</v>
      </c>
      <c r="K7" s="217" t="s">
        <v>6</v>
      </c>
      <c r="L7" s="218" t="s">
        <v>5</v>
      </c>
      <c r="M7" s="218" t="s">
        <v>44</v>
      </c>
      <c r="N7" s="260" t="s">
        <v>287</v>
      </c>
      <c r="O7" s="260"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247" t="s">
        <v>52</v>
      </c>
      <c r="AX7" s="199" t="s">
        <v>53</v>
      </c>
      <c r="AY7" s="243" t="s">
        <v>54</v>
      </c>
      <c r="AZ7" s="199" t="s">
        <v>35</v>
      </c>
    </row>
    <row r="8" spans="1:52" s="24" customFormat="1" ht="15" customHeight="1" x14ac:dyDescent="0.2">
      <c r="A8" s="349" t="s">
        <v>118</v>
      </c>
      <c r="B8" s="458" t="str">
        <f>+LEFT($E$5,5)&amp;"."&amp;A8&amp;"."&amp;$E$3</f>
        <v>ZK103.K161.C110</v>
      </c>
      <c r="C8" s="167" t="s">
        <v>119</v>
      </c>
      <c r="D8" s="168"/>
      <c r="E8" s="229">
        <f t="shared" ref="E8:L8" si="0">SUM(E9:E25)</f>
        <v>0</v>
      </c>
      <c r="F8" s="432">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94" si="4">+G8-AX8</f>
        <v>0</v>
      </c>
    </row>
    <row r="9" spans="1:52" s="4" customFormat="1" ht="15" customHeight="1" x14ac:dyDescent="0.2">
      <c r="A9" s="339"/>
      <c r="B9" s="468"/>
      <c r="C9" s="340"/>
      <c r="D9" s="756"/>
      <c r="E9" s="249"/>
      <c r="F9" s="370">
        <f>-E9+G9</f>
        <v>0</v>
      </c>
      <c r="G9" s="249"/>
      <c r="H9" s="572">
        <f t="shared" ref="H9:H45" si="5">SUM(N9:AV9)</f>
        <v>0</v>
      </c>
      <c r="I9" s="221"/>
      <c r="J9" s="370">
        <f t="shared" ref="J9:J75" si="6">-I9+K9</f>
        <v>0</v>
      </c>
      <c r="K9" s="249">
        <v>0</v>
      </c>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customHeight="1" x14ac:dyDescent="0.2">
      <c r="A10" s="339"/>
      <c r="B10" s="468"/>
      <c r="C10" s="340"/>
      <c r="D10" s="756"/>
      <c r="E10" s="256"/>
      <c r="F10" s="370">
        <f t="shared" ref="F10:F75" si="7">-E10+G10</f>
        <v>0</v>
      </c>
      <c r="G10" s="256"/>
      <c r="H10" s="572">
        <f t="shared" si="5"/>
        <v>0</v>
      </c>
      <c r="I10" s="224"/>
      <c r="J10" s="370">
        <f t="shared" si="6"/>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96" si="8">SUM(P10:AV10)</f>
        <v>0</v>
      </c>
      <c r="AX10" s="442">
        <f t="shared" ref="AX10:AX96" si="9">+AW10+N10</f>
        <v>0</v>
      </c>
      <c r="AY10" s="443">
        <f t="shared" si="4"/>
        <v>0</v>
      </c>
    </row>
    <row r="11" spans="1:52" s="4" customFormat="1" ht="15" customHeight="1" x14ac:dyDescent="0.2">
      <c r="A11" s="339"/>
      <c r="B11" s="468"/>
      <c r="C11" s="340"/>
      <c r="D11" s="756"/>
      <c r="E11" s="256"/>
      <c r="F11" s="370">
        <f t="shared" si="7"/>
        <v>0</v>
      </c>
      <c r="G11" s="256"/>
      <c r="H11" s="572">
        <f t="shared" si="5"/>
        <v>0</v>
      </c>
      <c r="I11" s="224"/>
      <c r="J11" s="370">
        <f t="shared" si="6"/>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customHeight="1" x14ac:dyDescent="0.2">
      <c r="A12" s="339"/>
      <c r="B12" s="468"/>
      <c r="C12" s="340"/>
      <c r="D12" s="756"/>
      <c r="E12" s="256"/>
      <c r="F12" s="370">
        <f t="shared" si="7"/>
        <v>0</v>
      </c>
      <c r="G12" s="256"/>
      <c r="H12" s="572">
        <f t="shared" si="5"/>
        <v>0</v>
      </c>
      <c r="I12" s="224"/>
      <c r="J12" s="370">
        <f t="shared" si="6"/>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customHeight="1" thickBot="1" x14ac:dyDescent="0.25">
      <c r="A13" s="150"/>
      <c r="B13" s="459"/>
      <c r="C13" s="759"/>
      <c r="D13" s="760"/>
      <c r="E13" s="256"/>
      <c r="F13" s="370">
        <f t="shared" si="7"/>
        <v>0</v>
      </c>
      <c r="G13" s="256"/>
      <c r="H13" s="572">
        <f t="shared" si="5"/>
        <v>0</v>
      </c>
      <c r="I13" s="224"/>
      <c r="J13" s="370">
        <f t="shared" si="6"/>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customHeight="1" x14ac:dyDescent="0.2">
      <c r="A14" s="150"/>
      <c r="B14" s="459"/>
      <c r="C14" s="262"/>
      <c r="D14" s="373"/>
      <c r="E14" s="256"/>
      <c r="F14" s="370">
        <f t="shared" si="7"/>
        <v>0</v>
      </c>
      <c r="G14" s="256"/>
      <c r="H14" s="572">
        <f t="shared" si="5"/>
        <v>0</v>
      </c>
      <c r="I14" s="224"/>
      <c r="J14" s="370">
        <f t="shared" si="6"/>
        <v>0</v>
      </c>
      <c r="K14" s="249">
        <v>0</v>
      </c>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customHeight="1" x14ac:dyDescent="0.2">
      <c r="A15" s="150"/>
      <c r="B15" s="459"/>
      <c r="C15" s="262"/>
      <c r="D15" s="373"/>
      <c r="E15" s="256"/>
      <c r="F15" s="370">
        <f t="shared" si="7"/>
        <v>0</v>
      </c>
      <c r="G15" s="256"/>
      <c r="H15" s="572">
        <f t="shared" si="5"/>
        <v>0</v>
      </c>
      <c r="I15" s="224"/>
      <c r="J15" s="370">
        <f t="shared" si="6"/>
        <v>0</v>
      </c>
      <c r="K15" s="249">
        <v>0</v>
      </c>
      <c r="L15" s="225"/>
      <c r="M15" s="249"/>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hidden="1" customHeight="1" thickBot="1" x14ac:dyDescent="0.2">
      <c r="A16" s="150"/>
      <c r="B16" s="459"/>
      <c r="C16" s="279"/>
      <c r="D16" s="279"/>
      <c r="E16" s="256"/>
      <c r="F16" s="370">
        <f t="shared" si="7"/>
        <v>0</v>
      </c>
      <c r="G16" s="256"/>
      <c r="H16" s="572">
        <f t="shared" si="5"/>
        <v>0</v>
      </c>
      <c r="I16" s="224"/>
      <c r="J16" s="370">
        <f t="shared" si="6"/>
        <v>0</v>
      </c>
      <c r="K16" s="249">
        <v>0</v>
      </c>
      <c r="L16" s="225"/>
      <c r="M16" s="249"/>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hidden="1" customHeight="1" x14ac:dyDescent="0.2">
      <c r="A17" s="150"/>
      <c r="B17" s="459"/>
      <c r="C17" s="262"/>
      <c r="D17" s="373"/>
      <c r="E17" s="256"/>
      <c r="F17" s="370">
        <f t="shared" si="7"/>
        <v>0</v>
      </c>
      <c r="G17" s="256"/>
      <c r="H17" s="572">
        <f t="shared" si="5"/>
        <v>0</v>
      </c>
      <c r="I17" s="224"/>
      <c r="J17" s="370">
        <f t="shared" si="6"/>
        <v>0</v>
      </c>
      <c r="K17" s="249"/>
      <c r="L17" s="225"/>
      <c r="M17" s="249"/>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8"/>
        <v>0</v>
      </c>
      <c r="AX17" s="442">
        <f t="shared" si="9"/>
        <v>0</v>
      </c>
      <c r="AY17" s="443">
        <f t="shared" si="4"/>
        <v>0</v>
      </c>
    </row>
    <row r="18" spans="1:51" s="4" customFormat="1" ht="15" hidden="1" customHeight="1" x14ac:dyDescent="0.2">
      <c r="A18" s="150"/>
      <c r="B18" s="459"/>
      <c r="C18" s="262"/>
      <c r="D18" s="373"/>
      <c r="E18" s="256"/>
      <c r="F18" s="370">
        <f t="shared" si="7"/>
        <v>0</v>
      </c>
      <c r="G18" s="256"/>
      <c r="H18" s="572">
        <f t="shared" si="5"/>
        <v>0</v>
      </c>
      <c r="I18" s="224"/>
      <c r="J18" s="370">
        <f t="shared" si="6"/>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8"/>
        <v>0</v>
      </c>
      <c r="AX18" s="442">
        <f t="shared" si="9"/>
        <v>0</v>
      </c>
      <c r="AY18" s="443">
        <f t="shared" si="4"/>
        <v>0</v>
      </c>
    </row>
    <row r="19" spans="1:51" s="4" customFormat="1" ht="15" hidden="1" customHeight="1" x14ac:dyDescent="0.2">
      <c r="A19" s="150"/>
      <c r="B19" s="459"/>
      <c r="C19" s="262"/>
      <c r="D19" s="373"/>
      <c r="E19" s="256"/>
      <c r="F19" s="370">
        <f t="shared" si="7"/>
        <v>0</v>
      </c>
      <c r="G19" s="256"/>
      <c r="H19" s="572">
        <f t="shared" si="5"/>
        <v>0</v>
      </c>
      <c r="I19" s="224"/>
      <c r="J19" s="370">
        <f t="shared" si="6"/>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8"/>
        <v>0</v>
      </c>
      <c r="AX19" s="442">
        <f t="shared" si="9"/>
        <v>0</v>
      </c>
      <c r="AY19" s="443">
        <f t="shared" si="4"/>
        <v>0</v>
      </c>
    </row>
    <row r="20" spans="1:51" s="4" customFormat="1" ht="15" hidden="1" customHeight="1" x14ac:dyDescent="0.2">
      <c r="A20" s="150"/>
      <c r="B20" s="459"/>
      <c r="C20" s="262"/>
      <c r="D20" s="373"/>
      <c r="E20" s="256"/>
      <c r="F20" s="370">
        <f t="shared" si="7"/>
        <v>0</v>
      </c>
      <c r="G20" s="256"/>
      <c r="H20" s="572">
        <f t="shared" si="5"/>
        <v>0</v>
      </c>
      <c r="I20" s="224"/>
      <c r="J20" s="370">
        <f t="shared" si="6"/>
        <v>0</v>
      </c>
      <c r="K20" s="256"/>
      <c r="L20" s="225"/>
      <c r="M20" s="256"/>
      <c r="N20" s="223"/>
      <c r="O20" s="223"/>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8"/>
        <v>0</v>
      </c>
      <c r="AX20" s="442">
        <f t="shared" si="9"/>
        <v>0</v>
      </c>
      <c r="AY20" s="443">
        <f t="shared" si="4"/>
        <v>0</v>
      </c>
    </row>
    <row r="21" spans="1:51" s="4" customFormat="1" ht="15" hidden="1" customHeight="1" thickBot="1" x14ac:dyDescent="0.2">
      <c r="A21" s="150"/>
      <c r="B21" s="459"/>
      <c r="C21" s="262"/>
      <c r="D21" s="373"/>
      <c r="E21" s="256"/>
      <c r="F21" s="370">
        <f t="shared" si="7"/>
        <v>0</v>
      </c>
      <c r="G21" s="256"/>
      <c r="H21" s="572">
        <f t="shared" si="5"/>
        <v>0</v>
      </c>
      <c r="I21" s="224"/>
      <c r="J21" s="370">
        <f t="shared" si="6"/>
        <v>0</v>
      </c>
      <c r="K21" s="256"/>
      <c r="L21" s="225"/>
      <c r="M21" s="256"/>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8"/>
        <v>0</v>
      </c>
      <c r="AX21" s="442">
        <f t="shared" si="9"/>
        <v>0</v>
      </c>
      <c r="AY21" s="443">
        <f t="shared" si="4"/>
        <v>0</v>
      </c>
    </row>
    <row r="22" spans="1:51" s="4" customFormat="1" ht="15" hidden="1" customHeight="1" x14ac:dyDescent="0.2">
      <c r="A22" s="150"/>
      <c r="B22" s="459"/>
      <c r="C22" s="262"/>
      <c r="D22" s="373"/>
      <c r="E22" s="256"/>
      <c r="F22" s="370">
        <f t="shared" si="7"/>
        <v>0</v>
      </c>
      <c r="G22" s="256"/>
      <c r="H22" s="572">
        <f t="shared" si="5"/>
        <v>0</v>
      </c>
      <c r="I22" s="224"/>
      <c r="J22" s="370">
        <f t="shared" si="6"/>
        <v>0</v>
      </c>
      <c r="K22" s="256"/>
      <c r="L22" s="225"/>
      <c r="M22" s="256"/>
      <c r="N22" s="223"/>
      <c r="O22" s="223"/>
      <c r="P22" s="253"/>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8"/>
        <v>0</v>
      </c>
      <c r="AX22" s="442">
        <f t="shared" si="9"/>
        <v>0</v>
      </c>
      <c r="AY22" s="443">
        <f t="shared" si="4"/>
        <v>0</v>
      </c>
    </row>
    <row r="23" spans="1:51" s="4" customFormat="1" ht="15" customHeight="1" x14ac:dyDescent="0.2">
      <c r="A23" s="150"/>
      <c r="B23" s="459"/>
      <c r="C23" s="262"/>
      <c r="D23" s="373"/>
      <c r="E23" s="256"/>
      <c r="F23" s="370">
        <f t="shared" si="7"/>
        <v>0</v>
      </c>
      <c r="G23" s="256"/>
      <c r="H23" s="572">
        <f t="shared" si="5"/>
        <v>0</v>
      </c>
      <c r="I23" s="224"/>
      <c r="J23" s="370">
        <f t="shared" si="6"/>
        <v>0</v>
      </c>
      <c r="K23" s="256"/>
      <c r="L23" s="225"/>
      <c r="M23" s="256"/>
      <c r="N23" s="223"/>
      <c r="O23" s="223"/>
      <c r="P23" s="253"/>
      <c r="Q23" s="250"/>
      <c r="R23" s="400"/>
      <c r="S23" s="395"/>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441">
        <f t="shared" si="8"/>
        <v>0</v>
      </c>
      <c r="AX23" s="442">
        <f t="shared" si="9"/>
        <v>0</v>
      </c>
      <c r="AY23" s="443">
        <f t="shared" si="4"/>
        <v>0</v>
      </c>
    </row>
    <row r="24" spans="1:51" s="4" customFormat="1" ht="15" customHeight="1" x14ac:dyDescent="0.2">
      <c r="A24" s="150"/>
      <c r="B24" s="459" t="str">
        <f>+B8</f>
        <v>ZK103.K161.C110</v>
      </c>
      <c r="C24" s="262"/>
      <c r="D24" s="373"/>
      <c r="E24" s="256"/>
      <c r="F24" s="370">
        <f t="shared" si="7"/>
        <v>0</v>
      </c>
      <c r="G24" s="256"/>
      <c r="H24" s="572">
        <f t="shared" si="5"/>
        <v>0</v>
      </c>
      <c r="I24" s="224"/>
      <c r="J24" s="370">
        <f t="shared" si="6"/>
        <v>0</v>
      </c>
      <c r="K24" s="256"/>
      <c r="L24" s="225"/>
      <c r="M24" s="256"/>
      <c r="N24" s="223"/>
      <c r="O24" s="223"/>
      <c r="P24" s="253"/>
      <c r="Q24" s="250"/>
      <c r="R24" s="400"/>
      <c r="S24" s="395"/>
      <c r="T24" s="250"/>
      <c r="U24" s="250"/>
      <c r="V24" s="250"/>
      <c r="W24" s="250"/>
      <c r="X24" s="250"/>
      <c r="Y24" s="250"/>
      <c r="Z24" s="250"/>
      <c r="AA24" s="250"/>
      <c r="AB24" s="250"/>
      <c r="AC24" s="250"/>
      <c r="AD24" s="400"/>
      <c r="AE24" s="395"/>
      <c r="AF24" s="250"/>
      <c r="AG24" s="250"/>
      <c r="AH24" s="250"/>
      <c r="AI24" s="250"/>
      <c r="AJ24" s="250"/>
      <c r="AK24" s="250"/>
      <c r="AL24" s="250"/>
      <c r="AM24" s="250"/>
      <c r="AN24" s="250"/>
      <c r="AO24" s="250"/>
      <c r="AP24" s="400"/>
      <c r="AQ24" s="395"/>
      <c r="AR24" s="250"/>
      <c r="AS24" s="250"/>
      <c r="AT24" s="250"/>
      <c r="AU24" s="250"/>
      <c r="AV24" s="250"/>
      <c r="AW24" s="441">
        <f t="shared" si="8"/>
        <v>0</v>
      </c>
      <c r="AX24" s="442">
        <f t="shared" si="9"/>
        <v>0</v>
      </c>
      <c r="AY24" s="443">
        <f t="shared" si="4"/>
        <v>0</v>
      </c>
    </row>
    <row r="25" spans="1:51" s="4" customFormat="1" ht="15" customHeight="1" thickBot="1" x14ac:dyDescent="0.3">
      <c r="A25" s="170"/>
      <c r="B25" s="460"/>
      <c r="C25" s="280" t="s">
        <v>301</v>
      </c>
      <c r="D25" s="280"/>
      <c r="E25" s="277"/>
      <c r="F25" s="370">
        <f t="shared" si="7"/>
        <v>0</v>
      </c>
      <c r="G25" s="277"/>
      <c r="H25" s="579">
        <f t="shared" si="5"/>
        <v>0</v>
      </c>
      <c r="I25" s="227"/>
      <c r="J25" s="370">
        <f t="shared" si="6"/>
        <v>0</v>
      </c>
      <c r="K25" s="277">
        <v>0</v>
      </c>
      <c r="L25" s="228"/>
      <c r="M25" s="277"/>
      <c r="N25" s="568">
        <f>+IFERROR(VLOOKUP(B24,Sheet1!B:D,2,FALSE),0)</f>
        <v>0</v>
      </c>
      <c r="O25" s="571">
        <f>+IFERROR(VLOOKUP(B24,Sheet1!B:D,3,FALSE)+VLOOKUP(B24,Sheet1!B:E,4,FALSE),0)</f>
        <v>0</v>
      </c>
      <c r="P25" s="396"/>
      <c r="Q25" s="250"/>
      <c r="R25" s="400"/>
      <c r="S25" s="395"/>
      <c r="T25" s="250"/>
      <c r="U25" s="250"/>
      <c r="V25" s="250"/>
      <c r="W25" s="250"/>
      <c r="X25" s="250"/>
      <c r="Y25" s="250"/>
      <c r="Z25" s="250"/>
      <c r="AA25" s="250"/>
      <c r="AB25" s="250"/>
      <c r="AC25" s="250"/>
      <c r="AD25" s="400"/>
      <c r="AE25" s="395"/>
      <c r="AF25" s="250"/>
      <c r="AG25" s="250"/>
      <c r="AH25" s="250"/>
      <c r="AI25" s="250"/>
      <c r="AJ25" s="250"/>
      <c r="AK25" s="250"/>
      <c r="AL25" s="250"/>
      <c r="AM25" s="250"/>
      <c r="AN25" s="250"/>
      <c r="AO25" s="250"/>
      <c r="AP25" s="400"/>
      <c r="AQ25" s="395"/>
      <c r="AR25" s="250"/>
      <c r="AS25" s="250"/>
      <c r="AT25" s="250"/>
      <c r="AU25" s="250"/>
      <c r="AV25" s="250"/>
      <c r="AW25" s="441">
        <f t="shared" si="8"/>
        <v>0</v>
      </c>
      <c r="AX25" s="442">
        <f t="shared" si="9"/>
        <v>0</v>
      </c>
      <c r="AY25" s="443">
        <f t="shared" si="4"/>
        <v>0</v>
      </c>
    </row>
    <row r="26" spans="1:51" s="4" customFormat="1" ht="15" customHeight="1" x14ac:dyDescent="0.2">
      <c r="A26" s="196" t="s">
        <v>120</v>
      </c>
      <c r="B26" s="458" t="str">
        <f>+LEFT($E$5,5)&amp;"."&amp;A26&amp;"."&amp;$E$3</f>
        <v>ZK103.K223.C110</v>
      </c>
      <c r="C26" s="343" t="s">
        <v>121</v>
      </c>
      <c r="D26" s="343"/>
      <c r="E26" s="229">
        <f t="shared" ref="E26:L26" si="10">SUM(E27:E39)</f>
        <v>0</v>
      </c>
      <c r="F26" s="433">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1">
        <f t="shared" ref="R26:X26" si="11">SUM(R27:R39)</f>
        <v>0</v>
      </c>
      <c r="S26" s="411">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1">
        <f t="shared" ref="AD26" si="13">SUM(AD27:AD39)</f>
        <v>0</v>
      </c>
      <c r="AE26" s="411">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1">
        <f t="shared" ref="AP26" si="25">SUM(AP27:AP39)</f>
        <v>0</v>
      </c>
      <c r="AQ26" s="411">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1">
        <f t="shared" si="8"/>
        <v>0</v>
      </c>
      <c r="AX26" s="442">
        <f t="shared" si="9"/>
        <v>0</v>
      </c>
      <c r="AY26" s="443">
        <f t="shared" si="4"/>
        <v>0</v>
      </c>
    </row>
    <row r="27" spans="1:51" s="4" customFormat="1" ht="15" customHeight="1" x14ac:dyDescent="0.2">
      <c r="A27" s="339"/>
      <c r="B27" s="468"/>
      <c r="C27" s="340"/>
      <c r="D27" s="340"/>
      <c r="E27" s="249"/>
      <c r="F27" s="370">
        <f t="shared" si="7"/>
        <v>0</v>
      </c>
      <c r="G27" s="249"/>
      <c r="H27" s="572">
        <f t="shared" si="5"/>
        <v>0</v>
      </c>
      <c r="I27" s="231"/>
      <c r="J27" s="370">
        <f t="shared" si="6"/>
        <v>0</v>
      </c>
      <c r="K27" s="249">
        <v>0</v>
      </c>
      <c r="L27" s="232"/>
      <c r="M27" s="249"/>
      <c r="N27" s="235"/>
      <c r="O27" s="220"/>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8"/>
        <v>0</v>
      </c>
      <c r="AX27" s="442">
        <f t="shared" si="9"/>
        <v>0</v>
      </c>
      <c r="AY27" s="443">
        <f t="shared" si="4"/>
        <v>0</v>
      </c>
    </row>
    <row r="28" spans="1:51" s="4" customFormat="1" ht="15" customHeight="1" x14ac:dyDescent="0.2">
      <c r="A28" s="339"/>
      <c r="B28" s="468"/>
      <c r="C28" s="340"/>
      <c r="D28" s="346"/>
      <c r="E28" s="249"/>
      <c r="F28" s="370">
        <f t="shared" si="7"/>
        <v>0</v>
      </c>
      <c r="G28" s="249"/>
      <c r="H28" s="572">
        <f t="shared" si="5"/>
        <v>0</v>
      </c>
      <c r="I28" s="233"/>
      <c r="J28" s="370">
        <f t="shared" si="6"/>
        <v>0</v>
      </c>
      <c r="K28" s="249"/>
      <c r="L28" s="234"/>
      <c r="M28" s="249"/>
      <c r="N28" s="267"/>
      <c r="O28" s="267"/>
      <c r="P28" s="364"/>
      <c r="Q28" s="365"/>
      <c r="R28" s="403"/>
      <c r="S28" s="413"/>
      <c r="T28" s="365"/>
      <c r="U28" s="365"/>
      <c r="V28" s="365"/>
      <c r="W28" s="365"/>
      <c r="X28" s="365"/>
      <c r="Y28" s="365"/>
      <c r="Z28" s="365"/>
      <c r="AA28" s="365"/>
      <c r="AB28" s="365"/>
      <c r="AC28" s="365"/>
      <c r="AD28" s="403"/>
      <c r="AE28" s="413"/>
      <c r="AF28" s="365"/>
      <c r="AG28" s="365"/>
      <c r="AH28" s="365"/>
      <c r="AI28" s="365"/>
      <c r="AJ28" s="365"/>
      <c r="AK28" s="365"/>
      <c r="AL28" s="365"/>
      <c r="AM28" s="365"/>
      <c r="AN28" s="365"/>
      <c r="AO28" s="365"/>
      <c r="AP28" s="403"/>
      <c r="AQ28" s="413"/>
      <c r="AR28" s="365"/>
      <c r="AS28" s="365"/>
      <c r="AT28" s="365"/>
      <c r="AU28" s="365"/>
      <c r="AV28" s="365"/>
      <c r="AW28" s="441">
        <f t="shared" ref="AW28:AW38" si="32">SUM(P28:AV28)</f>
        <v>0</v>
      </c>
      <c r="AX28" s="442">
        <f t="shared" ref="AX28:AX38" si="33">+AW28+N28</f>
        <v>0</v>
      </c>
      <c r="AY28" s="443">
        <f t="shared" ref="AY28:AY38" si="34">+G28-AX28</f>
        <v>0</v>
      </c>
    </row>
    <row r="29" spans="1:51" s="4" customFormat="1" ht="15" customHeight="1" x14ac:dyDescent="0.2">
      <c r="A29" s="339"/>
      <c r="B29" s="468"/>
      <c r="C29" s="340"/>
      <c r="D29" s="346"/>
      <c r="E29" s="249"/>
      <c r="F29" s="370">
        <f t="shared" si="7"/>
        <v>0</v>
      </c>
      <c r="G29" s="249"/>
      <c r="H29" s="572">
        <f t="shared" si="5"/>
        <v>0</v>
      </c>
      <c r="I29" s="233"/>
      <c r="J29" s="370">
        <f t="shared" si="6"/>
        <v>0</v>
      </c>
      <c r="K29" s="249"/>
      <c r="L29" s="234"/>
      <c r="M29" s="249"/>
      <c r="N29" s="267"/>
      <c r="O29" s="267"/>
      <c r="P29" s="364"/>
      <c r="Q29" s="365"/>
      <c r="R29" s="403"/>
      <c r="S29" s="413"/>
      <c r="T29" s="365"/>
      <c r="U29" s="365"/>
      <c r="V29" s="365"/>
      <c r="W29" s="365"/>
      <c r="X29" s="365"/>
      <c r="Y29" s="365"/>
      <c r="Z29" s="365"/>
      <c r="AA29" s="365"/>
      <c r="AB29" s="365"/>
      <c r="AC29" s="365"/>
      <c r="AD29" s="403"/>
      <c r="AE29" s="413"/>
      <c r="AF29" s="365"/>
      <c r="AG29" s="365"/>
      <c r="AH29" s="365"/>
      <c r="AI29" s="365"/>
      <c r="AJ29" s="365"/>
      <c r="AK29" s="365"/>
      <c r="AL29" s="365"/>
      <c r="AM29" s="365"/>
      <c r="AN29" s="365"/>
      <c r="AO29" s="365"/>
      <c r="AP29" s="403"/>
      <c r="AQ29" s="413"/>
      <c r="AR29" s="365"/>
      <c r="AS29" s="365"/>
      <c r="AT29" s="365"/>
      <c r="AU29" s="365"/>
      <c r="AV29" s="365"/>
      <c r="AW29" s="441">
        <f t="shared" si="32"/>
        <v>0</v>
      </c>
      <c r="AX29" s="442">
        <f t="shared" si="33"/>
        <v>0</v>
      </c>
      <c r="AY29" s="443">
        <f t="shared" si="34"/>
        <v>0</v>
      </c>
    </row>
    <row r="30" spans="1:51" s="4" customFormat="1" ht="15" customHeight="1" x14ac:dyDescent="0.2">
      <c r="A30" s="339"/>
      <c r="B30" s="468"/>
      <c r="C30" s="340"/>
      <c r="D30" s="346"/>
      <c r="E30" s="249"/>
      <c r="F30" s="370">
        <f t="shared" si="7"/>
        <v>0</v>
      </c>
      <c r="G30" s="249"/>
      <c r="H30" s="572">
        <f t="shared" si="5"/>
        <v>0</v>
      </c>
      <c r="I30" s="233"/>
      <c r="J30" s="370">
        <f t="shared" si="6"/>
        <v>0</v>
      </c>
      <c r="K30" s="249"/>
      <c r="L30" s="234"/>
      <c r="M30" s="249"/>
      <c r="N30" s="267"/>
      <c r="O30" s="267"/>
      <c r="P30" s="364"/>
      <c r="Q30" s="365"/>
      <c r="R30" s="403"/>
      <c r="S30" s="413"/>
      <c r="T30" s="365"/>
      <c r="U30" s="365"/>
      <c r="V30" s="365"/>
      <c r="W30" s="365"/>
      <c r="X30" s="365"/>
      <c r="Y30" s="365"/>
      <c r="Z30" s="365"/>
      <c r="AA30" s="365"/>
      <c r="AB30" s="365"/>
      <c r="AC30" s="365"/>
      <c r="AD30" s="403"/>
      <c r="AE30" s="413"/>
      <c r="AF30" s="365"/>
      <c r="AG30" s="365"/>
      <c r="AH30" s="365"/>
      <c r="AI30" s="365"/>
      <c r="AJ30" s="365"/>
      <c r="AK30" s="365"/>
      <c r="AL30" s="365"/>
      <c r="AM30" s="365"/>
      <c r="AN30" s="365"/>
      <c r="AO30" s="365"/>
      <c r="AP30" s="403"/>
      <c r="AQ30" s="413"/>
      <c r="AR30" s="365"/>
      <c r="AS30" s="365"/>
      <c r="AT30" s="365"/>
      <c r="AU30" s="365"/>
      <c r="AV30" s="365"/>
      <c r="AW30" s="441">
        <f t="shared" si="32"/>
        <v>0</v>
      </c>
      <c r="AX30" s="442">
        <f t="shared" si="33"/>
        <v>0</v>
      </c>
      <c r="AY30" s="443">
        <f t="shared" si="34"/>
        <v>0</v>
      </c>
    </row>
    <row r="31" spans="1:51" s="4" customFormat="1" ht="15" customHeight="1" x14ac:dyDescent="0.2">
      <c r="A31" s="339"/>
      <c r="B31" s="468"/>
      <c r="C31" s="340"/>
      <c r="D31" s="346"/>
      <c r="E31" s="249"/>
      <c r="F31" s="370">
        <f t="shared" si="7"/>
        <v>0</v>
      </c>
      <c r="G31" s="249"/>
      <c r="H31" s="572">
        <f t="shared" si="5"/>
        <v>0</v>
      </c>
      <c r="I31" s="233"/>
      <c r="J31" s="370">
        <f t="shared" si="6"/>
        <v>0</v>
      </c>
      <c r="K31" s="249"/>
      <c r="L31" s="234"/>
      <c r="M31" s="249"/>
      <c r="N31" s="267"/>
      <c r="O31" s="267"/>
      <c r="P31" s="364"/>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441">
        <f t="shared" si="32"/>
        <v>0</v>
      </c>
      <c r="AX31" s="442">
        <f t="shared" si="33"/>
        <v>0</v>
      </c>
      <c r="AY31" s="443">
        <f t="shared" si="34"/>
        <v>0</v>
      </c>
    </row>
    <row r="32" spans="1:51" s="4" customFormat="1" ht="15" customHeight="1" x14ac:dyDescent="0.2">
      <c r="A32" s="339"/>
      <c r="B32" s="468"/>
      <c r="C32" s="340"/>
      <c r="D32" s="346"/>
      <c r="E32" s="249"/>
      <c r="F32" s="370">
        <f t="shared" si="7"/>
        <v>0</v>
      </c>
      <c r="G32" s="249"/>
      <c r="H32" s="572">
        <f t="shared" si="5"/>
        <v>0</v>
      </c>
      <c r="I32" s="233"/>
      <c r="J32" s="370">
        <f t="shared" si="6"/>
        <v>0</v>
      </c>
      <c r="K32" s="249"/>
      <c r="L32" s="234"/>
      <c r="M32" s="249"/>
      <c r="N32" s="267"/>
      <c r="O32" s="267"/>
      <c r="P32" s="364"/>
      <c r="Q32" s="365"/>
      <c r="R32" s="403"/>
      <c r="S32" s="413"/>
      <c r="T32" s="365"/>
      <c r="U32" s="365"/>
      <c r="V32" s="365"/>
      <c r="W32" s="365"/>
      <c r="X32" s="365"/>
      <c r="Y32" s="365"/>
      <c r="Z32" s="365"/>
      <c r="AA32" s="365"/>
      <c r="AB32" s="365"/>
      <c r="AC32" s="365"/>
      <c r="AD32" s="403"/>
      <c r="AE32" s="413"/>
      <c r="AF32" s="365"/>
      <c r="AG32" s="365"/>
      <c r="AH32" s="365"/>
      <c r="AI32" s="365"/>
      <c r="AJ32" s="365"/>
      <c r="AK32" s="365"/>
      <c r="AL32" s="365"/>
      <c r="AM32" s="365"/>
      <c r="AN32" s="365"/>
      <c r="AO32" s="365"/>
      <c r="AP32" s="403"/>
      <c r="AQ32" s="413"/>
      <c r="AR32" s="365"/>
      <c r="AS32" s="365"/>
      <c r="AT32" s="365"/>
      <c r="AU32" s="365"/>
      <c r="AV32" s="365"/>
      <c r="AW32" s="441">
        <f t="shared" si="32"/>
        <v>0</v>
      </c>
      <c r="AX32" s="442">
        <f t="shared" si="33"/>
        <v>0</v>
      </c>
      <c r="AY32" s="443">
        <f t="shared" si="34"/>
        <v>0</v>
      </c>
    </row>
    <row r="33" spans="1:51" s="4" customFormat="1" ht="15" customHeight="1" x14ac:dyDescent="0.2">
      <c r="A33" s="339"/>
      <c r="B33" s="468"/>
      <c r="C33" s="340"/>
      <c r="D33" s="346"/>
      <c r="E33" s="249"/>
      <c r="F33" s="370">
        <f t="shared" si="7"/>
        <v>0</v>
      </c>
      <c r="G33" s="249"/>
      <c r="H33" s="572">
        <f t="shared" si="5"/>
        <v>0</v>
      </c>
      <c r="I33" s="233"/>
      <c r="J33" s="370">
        <f t="shared" si="6"/>
        <v>0</v>
      </c>
      <c r="K33" s="249"/>
      <c r="L33" s="234"/>
      <c r="M33" s="249"/>
      <c r="N33" s="267"/>
      <c r="O33" s="267"/>
      <c r="P33" s="364"/>
      <c r="Q33" s="365"/>
      <c r="R33" s="403"/>
      <c r="S33" s="413"/>
      <c r="T33" s="365"/>
      <c r="U33" s="365"/>
      <c r="V33" s="365"/>
      <c r="W33" s="365"/>
      <c r="X33" s="365"/>
      <c r="Y33" s="365"/>
      <c r="Z33" s="365"/>
      <c r="AA33" s="365"/>
      <c r="AB33" s="365"/>
      <c r="AC33" s="365"/>
      <c r="AD33" s="403"/>
      <c r="AE33" s="413"/>
      <c r="AF33" s="365"/>
      <c r="AG33" s="365"/>
      <c r="AH33" s="365"/>
      <c r="AI33" s="365"/>
      <c r="AJ33" s="365"/>
      <c r="AK33" s="365"/>
      <c r="AL33" s="365"/>
      <c r="AM33" s="365"/>
      <c r="AN33" s="365"/>
      <c r="AO33" s="365"/>
      <c r="AP33" s="403"/>
      <c r="AQ33" s="413"/>
      <c r="AR33" s="365"/>
      <c r="AS33" s="365"/>
      <c r="AT33" s="365"/>
      <c r="AU33" s="365"/>
      <c r="AV33" s="365"/>
      <c r="AW33" s="441">
        <f t="shared" si="32"/>
        <v>0</v>
      </c>
      <c r="AX33" s="442">
        <f t="shared" si="33"/>
        <v>0</v>
      </c>
      <c r="AY33" s="443">
        <f t="shared" si="34"/>
        <v>0</v>
      </c>
    </row>
    <row r="34" spans="1:51" s="4" customFormat="1" ht="15" customHeight="1" x14ac:dyDescent="0.2">
      <c r="A34" s="339"/>
      <c r="B34" s="468"/>
      <c r="C34" s="340"/>
      <c r="D34" s="346"/>
      <c r="E34" s="249"/>
      <c r="F34" s="370">
        <f t="shared" si="7"/>
        <v>0</v>
      </c>
      <c r="G34" s="249"/>
      <c r="H34" s="572">
        <f t="shared" si="5"/>
        <v>0</v>
      </c>
      <c r="I34" s="233"/>
      <c r="J34" s="370">
        <f t="shared" si="6"/>
        <v>0</v>
      </c>
      <c r="K34" s="249"/>
      <c r="L34" s="234"/>
      <c r="M34" s="249"/>
      <c r="N34" s="267"/>
      <c r="O34" s="267"/>
      <c r="P34" s="364"/>
      <c r="Q34" s="365"/>
      <c r="R34" s="403"/>
      <c r="S34" s="413"/>
      <c r="T34" s="365"/>
      <c r="U34" s="365"/>
      <c r="V34" s="365"/>
      <c r="W34" s="365"/>
      <c r="X34" s="365"/>
      <c r="Y34" s="365"/>
      <c r="Z34" s="365"/>
      <c r="AA34" s="365"/>
      <c r="AB34" s="365"/>
      <c r="AC34" s="365"/>
      <c r="AD34" s="403"/>
      <c r="AE34" s="413"/>
      <c r="AF34" s="365"/>
      <c r="AG34" s="365"/>
      <c r="AH34" s="365"/>
      <c r="AI34" s="365"/>
      <c r="AJ34" s="365"/>
      <c r="AK34" s="365"/>
      <c r="AL34" s="365"/>
      <c r="AM34" s="365"/>
      <c r="AN34" s="365"/>
      <c r="AO34" s="365"/>
      <c r="AP34" s="403"/>
      <c r="AQ34" s="413"/>
      <c r="AR34" s="365"/>
      <c r="AS34" s="365"/>
      <c r="AT34" s="365"/>
      <c r="AU34" s="365"/>
      <c r="AV34" s="365"/>
      <c r="AW34" s="441">
        <f t="shared" si="32"/>
        <v>0</v>
      </c>
      <c r="AX34" s="442">
        <f t="shared" si="33"/>
        <v>0</v>
      </c>
      <c r="AY34" s="443">
        <f t="shared" si="34"/>
        <v>0</v>
      </c>
    </row>
    <row r="35" spans="1:51" s="4" customFormat="1" ht="15" customHeight="1" x14ac:dyDescent="0.2">
      <c r="A35" s="339"/>
      <c r="B35" s="468"/>
      <c r="C35" s="340"/>
      <c r="D35" s="346"/>
      <c r="E35" s="249"/>
      <c r="F35" s="370">
        <f t="shared" si="7"/>
        <v>0</v>
      </c>
      <c r="G35" s="249"/>
      <c r="H35" s="572">
        <f t="shared" si="5"/>
        <v>0</v>
      </c>
      <c r="I35" s="233"/>
      <c r="J35" s="370">
        <f t="shared" si="6"/>
        <v>0</v>
      </c>
      <c r="K35" s="249"/>
      <c r="L35" s="234"/>
      <c r="M35" s="249"/>
      <c r="N35" s="267"/>
      <c r="O35" s="267"/>
      <c r="P35" s="364"/>
      <c r="Q35" s="365"/>
      <c r="R35" s="403"/>
      <c r="S35" s="413"/>
      <c r="T35" s="365"/>
      <c r="U35" s="365"/>
      <c r="V35" s="365"/>
      <c r="W35" s="365"/>
      <c r="X35" s="365"/>
      <c r="Y35" s="365"/>
      <c r="Z35" s="365"/>
      <c r="AA35" s="365"/>
      <c r="AB35" s="365"/>
      <c r="AC35" s="365"/>
      <c r="AD35" s="403"/>
      <c r="AE35" s="413"/>
      <c r="AF35" s="365"/>
      <c r="AG35" s="365"/>
      <c r="AH35" s="365"/>
      <c r="AI35" s="365"/>
      <c r="AJ35" s="365"/>
      <c r="AK35" s="365"/>
      <c r="AL35" s="365"/>
      <c r="AM35" s="365"/>
      <c r="AN35" s="365"/>
      <c r="AO35" s="365"/>
      <c r="AP35" s="403"/>
      <c r="AQ35" s="413"/>
      <c r="AR35" s="365"/>
      <c r="AS35" s="365"/>
      <c r="AT35" s="365"/>
      <c r="AU35" s="365"/>
      <c r="AV35" s="365"/>
      <c r="AW35" s="441">
        <f t="shared" si="32"/>
        <v>0</v>
      </c>
      <c r="AX35" s="442">
        <f t="shared" si="33"/>
        <v>0</v>
      </c>
      <c r="AY35" s="443">
        <f t="shared" si="34"/>
        <v>0</v>
      </c>
    </row>
    <row r="36" spans="1:51" s="4" customFormat="1" ht="15" customHeight="1" x14ac:dyDescent="0.2">
      <c r="A36" s="339"/>
      <c r="B36" s="468"/>
      <c r="C36" s="340"/>
      <c r="D36" s="346"/>
      <c r="E36" s="249"/>
      <c r="F36" s="370">
        <f t="shared" si="7"/>
        <v>0</v>
      </c>
      <c r="G36" s="249"/>
      <c r="H36" s="572">
        <f t="shared" si="5"/>
        <v>0</v>
      </c>
      <c r="I36" s="233"/>
      <c r="J36" s="370">
        <f t="shared" si="6"/>
        <v>0</v>
      </c>
      <c r="K36" s="249"/>
      <c r="L36" s="234"/>
      <c r="M36" s="249"/>
      <c r="N36" s="267"/>
      <c r="O36" s="267"/>
      <c r="P36" s="364"/>
      <c r="Q36" s="365"/>
      <c r="R36" s="403"/>
      <c r="S36" s="413"/>
      <c r="T36" s="365"/>
      <c r="U36" s="365"/>
      <c r="V36" s="365"/>
      <c r="W36" s="365"/>
      <c r="X36" s="365"/>
      <c r="Y36" s="365"/>
      <c r="Z36" s="365"/>
      <c r="AA36" s="365"/>
      <c r="AB36" s="365"/>
      <c r="AC36" s="365"/>
      <c r="AD36" s="403"/>
      <c r="AE36" s="413"/>
      <c r="AF36" s="365"/>
      <c r="AG36" s="365"/>
      <c r="AH36" s="365"/>
      <c r="AI36" s="365"/>
      <c r="AJ36" s="365"/>
      <c r="AK36" s="365"/>
      <c r="AL36" s="365"/>
      <c r="AM36" s="365"/>
      <c r="AN36" s="365"/>
      <c r="AO36" s="365"/>
      <c r="AP36" s="403"/>
      <c r="AQ36" s="413"/>
      <c r="AR36" s="365"/>
      <c r="AS36" s="365"/>
      <c r="AT36" s="365"/>
      <c r="AU36" s="365"/>
      <c r="AV36" s="365"/>
      <c r="AW36" s="441">
        <f t="shared" si="32"/>
        <v>0</v>
      </c>
      <c r="AX36" s="442">
        <f t="shared" si="33"/>
        <v>0</v>
      </c>
      <c r="AY36" s="443">
        <f t="shared" si="34"/>
        <v>0</v>
      </c>
    </row>
    <row r="37" spans="1:51" s="4" customFormat="1" ht="15" customHeight="1" x14ac:dyDescent="0.2">
      <c r="A37" s="339"/>
      <c r="B37" s="468"/>
      <c r="C37" s="340"/>
      <c r="D37" s="346"/>
      <c r="E37" s="249"/>
      <c r="F37" s="370">
        <f t="shared" si="7"/>
        <v>0</v>
      </c>
      <c r="G37" s="249"/>
      <c r="H37" s="572">
        <f t="shared" si="5"/>
        <v>0</v>
      </c>
      <c r="I37" s="233"/>
      <c r="J37" s="370">
        <f t="shared" si="6"/>
        <v>0</v>
      </c>
      <c r="K37" s="249"/>
      <c r="L37" s="234"/>
      <c r="M37" s="249"/>
      <c r="N37" s="267"/>
      <c r="O37" s="267"/>
      <c r="P37" s="364"/>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441">
        <f t="shared" si="32"/>
        <v>0</v>
      </c>
      <c r="AX37" s="442">
        <f t="shared" si="33"/>
        <v>0</v>
      </c>
      <c r="AY37" s="443">
        <f t="shared" si="34"/>
        <v>0</v>
      </c>
    </row>
    <row r="38" spans="1:51" s="4" customFormat="1" ht="15" customHeight="1" x14ac:dyDescent="0.2">
      <c r="A38" s="344"/>
      <c r="B38" s="458" t="s">
        <v>289</v>
      </c>
      <c r="C38" s="340"/>
      <c r="D38" s="346"/>
      <c r="E38" s="249"/>
      <c r="F38" s="370">
        <f t="shared" si="7"/>
        <v>0</v>
      </c>
      <c r="G38" s="249"/>
      <c r="H38" s="572">
        <f t="shared" si="5"/>
        <v>0</v>
      </c>
      <c r="I38" s="233"/>
      <c r="J38" s="370">
        <f t="shared" si="6"/>
        <v>0</v>
      </c>
      <c r="K38" s="249"/>
      <c r="L38" s="234"/>
      <c r="M38" s="249"/>
      <c r="N38" s="267"/>
      <c r="O38" s="267"/>
      <c r="P38" s="364"/>
      <c r="Q38" s="365"/>
      <c r="R38" s="403"/>
      <c r="S38" s="413"/>
      <c r="T38" s="365"/>
      <c r="U38" s="365"/>
      <c r="V38" s="365"/>
      <c r="W38" s="365"/>
      <c r="X38" s="365"/>
      <c r="Y38" s="365"/>
      <c r="Z38" s="365"/>
      <c r="AA38" s="365"/>
      <c r="AB38" s="365"/>
      <c r="AC38" s="365"/>
      <c r="AD38" s="403"/>
      <c r="AE38" s="413"/>
      <c r="AF38" s="365"/>
      <c r="AG38" s="365"/>
      <c r="AH38" s="365"/>
      <c r="AI38" s="365"/>
      <c r="AJ38" s="365"/>
      <c r="AK38" s="365"/>
      <c r="AL38" s="365"/>
      <c r="AM38" s="365"/>
      <c r="AN38" s="365"/>
      <c r="AO38" s="365"/>
      <c r="AP38" s="403"/>
      <c r="AQ38" s="413"/>
      <c r="AR38" s="365"/>
      <c r="AS38" s="365"/>
      <c r="AT38" s="365"/>
      <c r="AU38" s="365"/>
      <c r="AV38" s="365"/>
      <c r="AW38" s="441">
        <f t="shared" si="32"/>
        <v>0</v>
      </c>
      <c r="AX38" s="442">
        <f t="shared" si="33"/>
        <v>0</v>
      </c>
      <c r="AY38" s="443">
        <f t="shared" si="34"/>
        <v>0</v>
      </c>
    </row>
    <row r="39" spans="1:51" s="4" customFormat="1" ht="15" customHeight="1" thickBot="1" x14ac:dyDescent="0.25">
      <c r="A39" s="170"/>
      <c r="B39" s="460"/>
      <c r="C39" s="274" t="s">
        <v>301</v>
      </c>
      <c r="D39" s="274"/>
      <c r="E39" s="277"/>
      <c r="F39" s="370">
        <f t="shared" si="7"/>
        <v>0</v>
      </c>
      <c r="G39" s="277">
        <v>0</v>
      </c>
      <c r="H39" s="579">
        <f t="shared" si="5"/>
        <v>0</v>
      </c>
      <c r="I39" s="227"/>
      <c r="J39" s="370">
        <f t="shared" si="6"/>
        <v>0</v>
      </c>
      <c r="K39" s="277">
        <v>0</v>
      </c>
      <c r="L39" s="228"/>
      <c r="M39" s="277"/>
      <c r="N39" s="568">
        <f>+IFERROR(VLOOKUP(B38,Sheet1!B:D,2,FALSE),0)</f>
        <v>0</v>
      </c>
      <c r="O39" s="572">
        <f>+IFERROR(VLOOKUP(B38,Sheet1!B:D,3,FALSE)+VLOOKUP(B38,Sheet1!B:E,4,FALSE),0)</f>
        <v>0</v>
      </c>
      <c r="P39" s="364"/>
      <c r="Q39" s="365"/>
      <c r="R39" s="403"/>
      <c r="S39" s="413"/>
      <c r="T39" s="365"/>
      <c r="U39" s="365"/>
      <c r="V39" s="365"/>
      <c r="W39" s="365"/>
      <c r="X39" s="365"/>
      <c r="Y39" s="365"/>
      <c r="Z39" s="365"/>
      <c r="AA39" s="365"/>
      <c r="AB39" s="365"/>
      <c r="AC39" s="365"/>
      <c r="AD39" s="403"/>
      <c r="AE39" s="413"/>
      <c r="AF39" s="365"/>
      <c r="AG39" s="365"/>
      <c r="AH39" s="365"/>
      <c r="AI39" s="365"/>
      <c r="AJ39" s="365"/>
      <c r="AK39" s="365"/>
      <c r="AL39" s="365"/>
      <c r="AM39" s="365"/>
      <c r="AN39" s="365"/>
      <c r="AO39" s="365"/>
      <c r="AP39" s="403"/>
      <c r="AQ39" s="413"/>
      <c r="AR39" s="365"/>
      <c r="AS39" s="365"/>
      <c r="AT39" s="365"/>
      <c r="AU39" s="365"/>
      <c r="AV39" s="365"/>
      <c r="AW39" s="441">
        <f t="shared" si="8"/>
        <v>0</v>
      </c>
      <c r="AX39" s="442">
        <f t="shared" si="9"/>
        <v>0</v>
      </c>
      <c r="AY39" s="443">
        <f t="shared" si="4"/>
        <v>0</v>
      </c>
    </row>
    <row r="40" spans="1:51" s="24" customFormat="1" ht="15" customHeight="1" x14ac:dyDescent="0.2">
      <c r="A40" s="196" t="s">
        <v>122</v>
      </c>
      <c r="B40" s="458" t="str">
        <f>+LEFT($E$5,5)&amp;"."&amp;A40&amp;"."&amp;$E$3</f>
        <v>ZK103.K224.C110</v>
      </c>
      <c r="C40" s="343" t="s">
        <v>123</v>
      </c>
      <c r="D40" s="343"/>
      <c r="E40" s="229">
        <f t="shared" ref="E40:L40" si="35">SUM(E41:E45)</f>
        <v>0</v>
      </c>
      <c r="F40" s="433">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1">
        <f t="shared" ref="R40:X40" si="36">SUM(R41:R45)</f>
        <v>0</v>
      </c>
      <c r="S40" s="411">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1">
        <f t="shared" ref="AD40" si="38">SUM(AD41:AD45)</f>
        <v>0</v>
      </c>
      <c r="AE40" s="411">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1">
        <f t="shared" ref="AP40" si="50">SUM(AP41:AP45)</f>
        <v>0</v>
      </c>
      <c r="AQ40" s="411">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1">
        <f t="shared" si="8"/>
        <v>0</v>
      </c>
      <c r="AX40" s="442">
        <f t="shared" si="9"/>
        <v>0</v>
      </c>
      <c r="AY40" s="443">
        <f t="shared" si="4"/>
        <v>0</v>
      </c>
    </row>
    <row r="41" spans="1:51" s="4" customFormat="1" ht="15" customHeight="1" x14ac:dyDescent="0.2">
      <c r="A41" s="344"/>
      <c r="B41" s="469"/>
      <c r="C41" s="340"/>
      <c r="D41" s="340"/>
      <c r="E41" s="249"/>
      <c r="F41" s="370">
        <f t="shared" si="7"/>
        <v>0</v>
      </c>
      <c r="G41" s="249">
        <v>0</v>
      </c>
      <c r="H41" s="572">
        <f t="shared" si="5"/>
        <v>0</v>
      </c>
      <c r="I41" s="231"/>
      <c r="J41" s="370">
        <f t="shared" si="6"/>
        <v>0</v>
      </c>
      <c r="K41" s="249">
        <v>0</v>
      </c>
      <c r="L41" s="232"/>
      <c r="M41" s="249"/>
      <c r="N41" s="235"/>
      <c r="O41" s="220"/>
      <c r="P41" s="362"/>
      <c r="Q41" s="363"/>
      <c r="R41" s="402"/>
      <c r="S41" s="412"/>
      <c r="T41" s="363"/>
      <c r="U41" s="363"/>
      <c r="V41" s="363"/>
      <c r="W41" s="363"/>
      <c r="X41" s="363"/>
      <c r="Y41" s="363"/>
      <c r="Z41" s="363"/>
      <c r="AA41" s="363"/>
      <c r="AB41" s="363"/>
      <c r="AC41" s="363"/>
      <c r="AD41" s="402"/>
      <c r="AE41" s="412"/>
      <c r="AF41" s="363"/>
      <c r="AG41" s="363"/>
      <c r="AH41" s="363"/>
      <c r="AI41" s="363"/>
      <c r="AJ41" s="363"/>
      <c r="AK41" s="363"/>
      <c r="AL41" s="363"/>
      <c r="AM41" s="363"/>
      <c r="AN41" s="363"/>
      <c r="AO41" s="363"/>
      <c r="AP41" s="402"/>
      <c r="AQ41" s="412"/>
      <c r="AR41" s="363"/>
      <c r="AS41" s="363"/>
      <c r="AT41" s="363"/>
      <c r="AU41" s="363"/>
      <c r="AV41" s="363"/>
      <c r="AW41" s="441">
        <f t="shared" si="8"/>
        <v>0</v>
      </c>
      <c r="AX41" s="442">
        <f t="shared" si="9"/>
        <v>0</v>
      </c>
      <c r="AY41" s="443">
        <f t="shared" si="4"/>
        <v>0</v>
      </c>
    </row>
    <row r="42" spans="1:51" s="4" customFormat="1" ht="15" customHeight="1" x14ac:dyDescent="0.2">
      <c r="A42" s="344"/>
      <c r="B42" s="469"/>
      <c r="C42" s="340"/>
      <c r="D42" s="346"/>
      <c r="E42" s="249"/>
      <c r="F42" s="370">
        <f t="shared" si="7"/>
        <v>0</v>
      </c>
      <c r="G42" s="249">
        <v>0</v>
      </c>
      <c r="H42" s="572">
        <f t="shared" si="5"/>
        <v>0</v>
      </c>
      <c r="I42" s="231"/>
      <c r="J42" s="370">
        <f t="shared" si="6"/>
        <v>0</v>
      </c>
      <c r="K42" s="249">
        <v>0</v>
      </c>
      <c r="L42" s="232"/>
      <c r="M42" s="249"/>
      <c r="N42" s="266"/>
      <c r="O42" s="266"/>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SUM(P42:AV42)</f>
        <v>0</v>
      </c>
      <c r="AX42" s="442">
        <f>+AW42+N42</f>
        <v>0</v>
      </c>
      <c r="AY42" s="443">
        <f>+G42-AX42</f>
        <v>0</v>
      </c>
    </row>
    <row r="43" spans="1:51" s="4" customFormat="1" ht="15" customHeight="1" x14ac:dyDescent="0.2">
      <c r="A43" s="339"/>
      <c r="B43" s="468"/>
      <c r="C43" s="340"/>
      <c r="D43" s="346"/>
      <c r="E43" s="249"/>
      <c r="F43" s="370">
        <f t="shared" si="7"/>
        <v>0</v>
      </c>
      <c r="G43" s="249">
        <v>0</v>
      </c>
      <c r="H43" s="572">
        <f t="shared" si="5"/>
        <v>0</v>
      </c>
      <c r="I43" s="231"/>
      <c r="J43" s="370">
        <f t="shared" si="6"/>
        <v>0</v>
      </c>
      <c r="K43" s="249">
        <v>0</v>
      </c>
      <c r="L43" s="232"/>
      <c r="M43" s="249"/>
      <c r="N43" s="266"/>
      <c r="O43" s="266"/>
      <c r="P43" s="362"/>
      <c r="Q43" s="363"/>
      <c r="R43" s="402"/>
      <c r="S43" s="412"/>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SUM(P43:AV43)</f>
        <v>0</v>
      </c>
      <c r="AX43" s="442">
        <f>+AW43+N43</f>
        <v>0</v>
      </c>
      <c r="AY43" s="443">
        <f>+G43-AX43</f>
        <v>0</v>
      </c>
    </row>
    <row r="44" spans="1:51" s="4" customFormat="1" ht="15" customHeight="1" thickBot="1" x14ac:dyDescent="0.25">
      <c r="A44" s="344"/>
      <c r="B44" s="460" t="str">
        <f>+B40</f>
        <v>ZK103.K224.C110</v>
      </c>
      <c r="C44" s="340"/>
      <c r="D44" s="346"/>
      <c r="E44" s="249"/>
      <c r="F44" s="370">
        <f t="shared" si="7"/>
        <v>0</v>
      </c>
      <c r="G44" s="249">
        <v>0</v>
      </c>
      <c r="H44" s="572">
        <f t="shared" si="5"/>
        <v>0</v>
      </c>
      <c r="I44" s="231"/>
      <c r="J44" s="370">
        <f t="shared" si="6"/>
        <v>0</v>
      </c>
      <c r="K44" s="249">
        <v>0</v>
      </c>
      <c r="L44" s="232"/>
      <c r="M44" s="249"/>
      <c r="N44" s="266"/>
      <c r="O44" s="266"/>
      <c r="P44" s="362"/>
      <c r="Q44" s="363"/>
      <c r="R44" s="402"/>
      <c r="S44" s="412"/>
      <c r="T44" s="363"/>
      <c r="U44" s="363"/>
      <c r="V44" s="363"/>
      <c r="W44" s="363"/>
      <c r="X44" s="363"/>
      <c r="Y44" s="363"/>
      <c r="Z44" s="363"/>
      <c r="AA44" s="363"/>
      <c r="AB44" s="363"/>
      <c r="AC44" s="363"/>
      <c r="AD44" s="402"/>
      <c r="AE44" s="412"/>
      <c r="AF44" s="363"/>
      <c r="AG44" s="363"/>
      <c r="AH44" s="363"/>
      <c r="AI44" s="363"/>
      <c r="AJ44" s="363"/>
      <c r="AK44" s="363"/>
      <c r="AL44" s="363"/>
      <c r="AM44" s="363"/>
      <c r="AN44" s="363"/>
      <c r="AO44" s="363"/>
      <c r="AP44" s="402"/>
      <c r="AQ44" s="412"/>
      <c r="AR44" s="363"/>
      <c r="AS44" s="363"/>
      <c r="AT44" s="363"/>
      <c r="AU44" s="363"/>
      <c r="AV44" s="363"/>
      <c r="AW44" s="441">
        <f>SUM(P44:AV44)</f>
        <v>0</v>
      </c>
      <c r="AX44" s="442">
        <f>+AW44+N44</f>
        <v>0</v>
      </c>
      <c r="AY44" s="443">
        <f>+G44-AX44</f>
        <v>0</v>
      </c>
    </row>
    <row r="45" spans="1:51" s="4" customFormat="1" ht="15" customHeight="1" thickBot="1" x14ac:dyDescent="0.25">
      <c r="A45" s="170"/>
      <c r="B45" s="460" t="s">
        <v>290</v>
      </c>
      <c r="C45" s="274" t="s">
        <v>301</v>
      </c>
      <c r="D45" s="274"/>
      <c r="E45" s="277"/>
      <c r="F45" s="370">
        <f t="shared" si="7"/>
        <v>0</v>
      </c>
      <c r="G45" s="277">
        <v>0</v>
      </c>
      <c r="H45" s="579">
        <f t="shared" si="5"/>
        <v>0</v>
      </c>
      <c r="I45" s="227"/>
      <c r="J45" s="370">
        <f t="shared" si="6"/>
        <v>0</v>
      </c>
      <c r="K45" s="277">
        <v>0</v>
      </c>
      <c r="L45" s="228"/>
      <c r="M45" s="277"/>
      <c r="N45" s="568">
        <f>+IFERROR(VLOOKUP(B44,Sheet1!B:D,2,FALSE),0)</f>
        <v>0</v>
      </c>
      <c r="O45" s="572">
        <f>+IFERROR(VLOOKUP(B44,Sheet1!B:D,3,FALSE)+VLOOKUP(B44,Sheet1!B:E,4,FALSE),0)</f>
        <v>0</v>
      </c>
      <c r="P45" s="364"/>
      <c r="Q45" s="365"/>
      <c r="R45" s="403"/>
      <c r="S45" s="413"/>
      <c r="T45" s="365"/>
      <c r="U45" s="365"/>
      <c r="V45" s="365"/>
      <c r="W45" s="365"/>
      <c r="X45" s="365"/>
      <c r="Y45" s="365"/>
      <c r="Z45" s="365"/>
      <c r="AA45" s="365"/>
      <c r="AB45" s="365"/>
      <c r="AC45" s="365"/>
      <c r="AD45" s="403"/>
      <c r="AE45" s="413"/>
      <c r="AF45" s="365"/>
      <c r="AG45" s="365"/>
      <c r="AH45" s="365"/>
      <c r="AI45" s="365"/>
      <c r="AJ45" s="365"/>
      <c r="AK45" s="365"/>
      <c r="AL45" s="365"/>
      <c r="AM45" s="365"/>
      <c r="AN45" s="365"/>
      <c r="AO45" s="365"/>
      <c r="AP45" s="403"/>
      <c r="AQ45" s="413"/>
      <c r="AR45" s="365"/>
      <c r="AS45" s="365"/>
      <c r="AT45" s="365"/>
      <c r="AU45" s="365"/>
      <c r="AV45" s="365"/>
      <c r="AW45" s="441">
        <f t="shared" si="8"/>
        <v>0</v>
      </c>
      <c r="AX45" s="442">
        <f t="shared" si="9"/>
        <v>0</v>
      </c>
      <c r="AY45" s="443">
        <f t="shared" si="4"/>
        <v>0</v>
      </c>
    </row>
    <row r="46" spans="1:51" s="24" customFormat="1" ht="15" customHeight="1" x14ac:dyDescent="0.2">
      <c r="A46" s="196" t="s">
        <v>124</v>
      </c>
      <c r="B46" s="458" t="str">
        <f>+LEFT($E$5,5)&amp;"."&amp;A46&amp;"."&amp;$E$3</f>
        <v>ZK103.K225.C110</v>
      </c>
      <c r="C46" s="343" t="s">
        <v>125</v>
      </c>
      <c r="D46" s="343"/>
      <c r="E46" s="229">
        <f t="shared" ref="E46:L46" si="57">SUM(E47:E52)</f>
        <v>0</v>
      </c>
      <c r="F46" s="433">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1">
        <f t="shared" si="58"/>
        <v>0</v>
      </c>
      <c r="S46" s="411">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1">
        <f t="shared" ref="AD46:AV46" si="60">SUM(AD47:AD52)</f>
        <v>0</v>
      </c>
      <c r="AE46" s="411">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1">
        <f t="shared" si="60"/>
        <v>0</v>
      </c>
      <c r="AQ46" s="411">
        <f t="shared" si="60"/>
        <v>0</v>
      </c>
      <c r="AR46" s="269">
        <f t="shared" si="60"/>
        <v>0</v>
      </c>
      <c r="AS46" s="269">
        <f t="shared" si="60"/>
        <v>0</v>
      </c>
      <c r="AT46" s="269">
        <f t="shared" si="60"/>
        <v>0</v>
      </c>
      <c r="AU46" s="269">
        <f t="shared" si="60"/>
        <v>0</v>
      </c>
      <c r="AV46" s="269">
        <f t="shared" si="60"/>
        <v>0</v>
      </c>
      <c r="AW46" s="441">
        <f t="shared" si="8"/>
        <v>0</v>
      </c>
      <c r="AX46" s="442">
        <f t="shared" si="9"/>
        <v>0</v>
      </c>
      <c r="AY46" s="443">
        <f t="shared" si="4"/>
        <v>0</v>
      </c>
    </row>
    <row r="47" spans="1:51" s="4" customFormat="1" ht="15" customHeight="1" x14ac:dyDescent="0.2">
      <c r="A47" s="344"/>
      <c r="B47" s="469"/>
      <c r="C47" s="340"/>
      <c r="D47" s="346"/>
      <c r="E47" s="249"/>
      <c r="F47" s="370">
        <f t="shared" si="7"/>
        <v>0</v>
      </c>
      <c r="G47" s="249"/>
      <c r="H47" s="572">
        <f t="shared" ref="H47:H100" si="61">SUM(N47:AV47)</f>
        <v>0</v>
      </c>
      <c r="I47" s="231"/>
      <c r="J47" s="370">
        <f t="shared" si="6"/>
        <v>0</v>
      </c>
      <c r="K47" s="249">
        <v>0</v>
      </c>
      <c r="L47" s="232"/>
      <c r="M47" s="249"/>
      <c r="N47" s="235"/>
      <c r="O47" s="220"/>
      <c r="P47" s="362"/>
      <c r="Q47" s="363"/>
      <c r="R47" s="402"/>
      <c r="S47" s="412"/>
      <c r="T47" s="363"/>
      <c r="U47" s="365"/>
      <c r="V47" s="365"/>
      <c r="W47" s="363"/>
      <c r="X47" s="363"/>
      <c r="Y47" s="363"/>
      <c r="Z47" s="363"/>
      <c r="AA47" s="363"/>
      <c r="AB47" s="363"/>
      <c r="AC47" s="363"/>
      <c r="AD47" s="402"/>
      <c r="AE47" s="412"/>
      <c r="AF47" s="363"/>
      <c r="AG47" s="363"/>
      <c r="AH47" s="363"/>
      <c r="AI47" s="363"/>
      <c r="AJ47" s="363"/>
      <c r="AK47" s="363"/>
      <c r="AL47" s="363"/>
      <c r="AM47" s="363"/>
      <c r="AN47" s="363"/>
      <c r="AO47" s="363"/>
      <c r="AP47" s="402"/>
      <c r="AQ47" s="412"/>
      <c r="AR47" s="363"/>
      <c r="AS47" s="363"/>
      <c r="AT47" s="363"/>
      <c r="AU47" s="363"/>
      <c r="AV47" s="363"/>
      <c r="AW47" s="441">
        <f t="shared" si="8"/>
        <v>0</v>
      </c>
      <c r="AX47" s="442">
        <f t="shared" si="9"/>
        <v>0</v>
      </c>
      <c r="AY47" s="443">
        <f t="shared" si="4"/>
        <v>0</v>
      </c>
    </row>
    <row r="48" spans="1:51" s="4" customFormat="1" ht="15" customHeight="1" x14ac:dyDescent="0.2">
      <c r="A48" s="344"/>
      <c r="B48" s="469"/>
      <c r="C48" s="340"/>
      <c r="D48" s="346"/>
      <c r="E48" s="249"/>
      <c r="F48" s="370">
        <f t="shared" si="7"/>
        <v>0</v>
      </c>
      <c r="G48" s="249"/>
      <c r="H48" s="572">
        <f t="shared" si="61"/>
        <v>0</v>
      </c>
      <c r="I48" s="231"/>
      <c r="J48" s="370">
        <f t="shared" si="6"/>
        <v>0</v>
      </c>
      <c r="K48" s="249"/>
      <c r="L48" s="234"/>
      <c r="M48" s="249"/>
      <c r="N48" s="267"/>
      <c r="O48" s="267"/>
      <c r="P48" s="364"/>
      <c r="Q48" s="365"/>
      <c r="R48" s="403"/>
      <c r="S48" s="413"/>
      <c r="T48" s="365"/>
      <c r="U48" s="365"/>
      <c r="V48" s="365"/>
      <c r="W48" s="365"/>
      <c r="X48" s="365"/>
      <c r="Y48" s="365"/>
      <c r="Z48" s="365"/>
      <c r="AA48" s="365"/>
      <c r="AB48" s="365"/>
      <c r="AC48" s="365"/>
      <c r="AD48" s="403"/>
      <c r="AE48" s="413"/>
      <c r="AF48" s="365"/>
      <c r="AG48" s="365"/>
      <c r="AH48" s="365"/>
      <c r="AI48" s="365"/>
      <c r="AJ48" s="365"/>
      <c r="AK48" s="365"/>
      <c r="AL48" s="365"/>
      <c r="AM48" s="365"/>
      <c r="AN48" s="365"/>
      <c r="AO48" s="365"/>
      <c r="AP48" s="403"/>
      <c r="AQ48" s="413"/>
      <c r="AR48" s="365"/>
      <c r="AS48" s="365"/>
      <c r="AT48" s="365"/>
      <c r="AU48" s="365"/>
      <c r="AV48" s="365"/>
      <c r="AW48" s="441">
        <f>SUM(P48:AV48)</f>
        <v>0</v>
      </c>
      <c r="AX48" s="442">
        <f>+AW48+N48</f>
        <v>0</v>
      </c>
      <c r="AY48" s="443">
        <f>+G48-AX48</f>
        <v>0</v>
      </c>
    </row>
    <row r="49" spans="1:51" s="4" customFormat="1" ht="15" customHeight="1" x14ac:dyDescent="0.2">
      <c r="A49" s="339"/>
      <c r="B49" s="468"/>
      <c r="C49" s="340"/>
      <c r="D49" s="346"/>
      <c r="E49" s="249"/>
      <c r="F49" s="370">
        <f t="shared" si="7"/>
        <v>0</v>
      </c>
      <c r="G49" s="249"/>
      <c r="H49" s="572">
        <f t="shared" si="61"/>
        <v>0</v>
      </c>
      <c r="I49" s="231"/>
      <c r="J49" s="370">
        <f t="shared" si="6"/>
        <v>0</v>
      </c>
      <c r="K49" s="249"/>
      <c r="L49" s="234"/>
      <c r="M49" s="249"/>
      <c r="N49" s="267"/>
      <c r="O49" s="267"/>
      <c r="P49" s="364"/>
      <c r="Q49" s="365"/>
      <c r="R49" s="403"/>
      <c r="S49" s="413"/>
      <c r="T49" s="365"/>
      <c r="U49" s="365"/>
      <c r="V49" s="365"/>
      <c r="W49" s="365"/>
      <c r="X49" s="365"/>
      <c r="Y49" s="365"/>
      <c r="Z49" s="365"/>
      <c r="AA49" s="365"/>
      <c r="AB49" s="365"/>
      <c r="AC49" s="365"/>
      <c r="AD49" s="403"/>
      <c r="AE49" s="413"/>
      <c r="AF49" s="365"/>
      <c r="AG49" s="365"/>
      <c r="AH49" s="365"/>
      <c r="AI49" s="365"/>
      <c r="AJ49" s="365"/>
      <c r="AK49" s="365"/>
      <c r="AL49" s="365"/>
      <c r="AM49" s="365"/>
      <c r="AN49" s="365"/>
      <c r="AO49" s="365"/>
      <c r="AP49" s="403"/>
      <c r="AQ49" s="413"/>
      <c r="AR49" s="365"/>
      <c r="AS49" s="365"/>
      <c r="AT49" s="365"/>
      <c r="AU49" s="365"/>
      <c r="AV49" s="365"/>
      <c r="AW49" s="441">
        <f>SUM(P49:AV49)</f>
        <v>0</v>
      </c>
      <c r="AX49" s="442">
        <f>+AW49+N49</f>
        <v>0</v>
      </c>
      <c r="AY49" s="443">
        <f>+G49-AX49</f>
        <v>0</v>
      </c>
    </row>
    <row r="50" spans="1:51" s="4" customFormat="1" ht="15" customHeight="1" x14ac:dyDescent="0.2">
      <c r="A50" s="339"/>
      <c r="B50" s="468"/>
      <c r="C50" s="340"/>
      <c r="D50" s="346"/>
      <c r="E50" s="249"/>
      <c r="F50" s="370">
        <f t="shared" si="7"/>
        <v>0</v>
      </c>
      <c r="G50" s="249"/>
      <c r="H50" s="572">
        <f t="shared" si="61"/>
        <v>0</v>
      </c>
      <c r="I50" s="231"/>
      <c r="J50" s="370">
        <f t="shared" si="6"/>
        <v>0</v>
      </c>
      <c r="K50" s="249"/>
      <c r="L50" s="234"/>
      <c r="M50" s="249"/>
      <c r="N50" s="267"/>
      <c r="O50" s="267"/>
      <c r="P50" s="364"/>
      <c r="Q50" s="365"/>
      <c r="R50" s="403"/>
      <c r="S50" s="413"/>
      <c r="T50" s="365"/>
      <c r="U50" s="365"/>
      <c r="V50" s="365"/>
      <c r="W50" s="365"/>
      <c r="X50" s="365"/>
      <c r="Y50" s="365"/>
      <c r="Z50" s="365"/>
      <c r="AA50" s="365"/>
      <c r="AB50" s="365"/>
      <c r="AC50" s="365"/>
      <c r="AD50" s="403"/>
      <c r="AE50" s="413"/>
      <c r="AF50" s="365"/>
      <c r="AG50" s="365"/>
      <c r="AH50" s="365"/>
      <c r="AI50" s="365"/>
      <c r="AJ50" s="365"/>
      <c r="AK50" s="365"/>
      <c r="AL50" s="365"/>
      <c r="AM50" s="365"/>
      <c r="AN50" s="365"/>
      <c r="AO50" s="365"/>
      <c r="AP50" s="403"/>
      <c r="AQ50" s="413"/>
      <c r="AR50" s="365"/>
      <c r="AS50" s="365"/>
      <c r="AT50" s="365"/>
      <c r="AU50" s="365"/>
      <c r="AV50" s="365"/>
      <c r="AW50" s="441">
        <f>SUM(P50:AV50)</f>
        <v>0</v>
      </c>
      <c r="AX50" s="442">
        <f>+AW50+N50</f>
        <v>0</v>
      </c>
      <c r="AY50" s="443">
        <f>+G50-AX50</f>
        <v>0</v>
      </c>
    </row>
    <row r="51" spans="1:51" s="4" customFormat="1" ht="15" customHeight="1" x14ac:dyDescent="0.2">
      <c r="A51" s="339"/>
      <c r="B51" s="468" t="s">
        <v>291</v>
      </c>
      <c r="C51" s="340"/>
      <c r="D51" s="346"/>
      <c r="E51" s="249"/>
      <c r="F51" s="370">
        <f t="shared" si="7"/>
        <v>0</v>
      </c>
      <c r="G51" s="249"/>
      <c r="H51" s="572">
        <f t="shared" si="61"/>
        <v>0</v>
      </c>
      <c r="I51" s="231"/>
      <c r="J51" s="370">
        <f t="shared" si="6"/>
        <v>0</v>
      </c>
      <c r="K51" s="249"/>
      <c r="L51" s="234"/>
      <c r="M51" s="249"/>
      <c r="N51" s="267"/>
      <c r="O51" s="267"/>
      <c r="P51" s="364"/>
      <c r="Q51" s="365"/>
      <c r="R51" s="403"/>
      <c r="S51" s="413"/>
      <c r="T51" s="365"/>
      <c r="U51" s="365"/>
      <c r="V51" s="365"/>
      <c r="W51" s="365"/>
      <c r="X51" s="365"/>
      <c r="Y51" s="365"/>
      <c r="Z51" s="365"/>
      <c r="AA51" s="365"/>
      <c r="AB51" s="365"/>
      <c r="AC51" s="365"/>
      <c r="AD51" s="403"/>
      <c r="AE51" s="413"/>
      <c r="AF51" s="365"/>
      <c r="AG51" s="365"/>
      <c r="AH51" s="365"/>
      <c r="AI51" s="365"/>
      <c r="AJ51" s="365"/>
      <c r="AK51" s="365"/>
      <c r="AL51" s="365"/>
      <c r="AM51" s="365"/>
      <c r="AN51" s="365"/>
      <c r="AO51" s="365"/>
      <c r="AP51" s="403"/>
      <c r="AQ51" s="413"/>
      <c r="AR51" s="365"/>
      <c r="AS51" s="365"/>
      <c r="AT51" s="365"/>
      <c r="AU51" s="365"/>
      <c r="AV51" s="365"/>
      <c r="AW51" s="441">
        <f>SUM(P51:AV51)</f>
        <v>0</v>
      </c>
      <c r="AX51" s="442">
        <f>+AW51+N51</f>
        <v>0</v>
      </c>
      <c r="AY51" s="443">
        <f>+G51-AX51</f>
        <v>0</v>
      </c>
    </row>
    <row r="52" spans="1:51" s="4" customFormat="1" ht="15" customHeight="1" thickBot="1" x14ac:dyDescent="0.25">
      <c r="A52" s="169"/>
      <c r="B52" s="461"/>
      <c r="C52" s="274" t="s">
        <v>301</v>
      </c>
      <c r="D52" s="274"/>
      <c r="E52" s="277"/>
      <c r="F52" s="370">
        <f t="shared" si="7"/>
        <v>0</v>
      </c>
      <c r="G52" s="277">
        <v>0</v>
      </c>
      <c r="H52" s="579">
        <f t="shared" si="61"/>
        <v>0</v>
      </c>
      <c r="I52" s="227"/>
      <c r="J52" s="370">
        <f t="shared" si="6"/>
        <v>0</v>
      </c>
      <c r="K52" s="277">
        <v>0</v>
      </c>
      <c r="L52" s="228"/>
      <c r="M52" s="277"/>
      <c r="N52" s="568">
        <f>+IFERROR(VLOOKUP(B51,Sheet1!B:D,2,FALSE),0)</f>
        <v>0</v>
      </c>
      <c r="O52" s="572">
        <f>+IFERROR(VLOOKUP(B51,Sheet1!B:D,3,FALSE)+VLOOKUP(B51,Sheet1!B:E,4,FALSE),0)</f>
        <v>0</v>
      </c>
      <c r="P52" s="364"/>
      <c r="Q52" s="365"/>
      <c r="R52" s="403"/>
      <c r="S52" s="413"/>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441">
        <f t="shared" si="8"/>
        <v>0</v>
      </c>
      <c r="AX52" s="442">
        <f t="shared" si="9"/>
        <v>0</v>
      </c>
      <c r="AY52" s="443">
        <f t="shared" si="4"/>
        <v>0</v>
      </c>
    </row>
    <row r="53" spans="1:51" s="24" customFormat="1" ht="15" customHeight="1" x14ac:dyDescent="0.2">
      <c r="A53" s="196" t="s">
        <v>126</v>
      </c>
      <c r="B53" s="458" t="str">
        <f>+LEFT($E$5,5)&amp;"."&amp;A53&amp;"."&amp;$E$3</f>
        <v>ZK103.K226.C110</v>
      </c>
      <c r="C53" s="343" t="s">
        <v>127</v>
      </c>
      <c r="D53" s="343"/>
      <c r="E53" s="229">
        <f t="shared" ref="E53:L53" si="62">SUM(E54:E69)</f>
        <v>0</v>
      </c>
      <c r="F53" s="433">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1">
        <f t="shared" ref="R53:X53" si="63">SUM(R54:R69)</f>
        <v>0</v>
      </c>
      <c r="S53" s="411">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1">
        <f t="shared" ref="AD53" si="65">SUM(AD54:AD69)</f>
        <v>0</v>
      </c>
      <c r="AE53" s="411">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1">
        <f t="shared" ref="AP53" si="77">SUM(AP54:AP69)</f>
        <v>0</v>
      </c>
      <c r="AQ53" s="411">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1">
        <f t="shared" si="8"/>
        <v>0</v>
      </c>
      <c r="AX53" s="442">
        <f t="shared" si="9"/>
        <v>0</v>
      </c>
      <c r="AY53" s="443">
        <f t="shared" si="4"/>
        <v>0</v>
      </c>
    </row>
    <row r="54" spans="1:51" s="4" customFormat="1" ht="15" customHeight="1" x14ac:dyDescent="0.2">
      <c r="A54" s="339"/>
      <c r="B54" s="468"/>
      <c r="C54" s="340"/>
      <c r="D54" s="340"/>
      <c r="E54" s="249"/>
      <c r="F54" s="370">
        <f t="shared" si="7"/>
        <v>0</v>
      </c>
      <c r="G54" s="249">
        <v>0</v>
      </c>
      <c r="H54" s="572">
        <f t="shared" si="61"/>
        <v>0</v>
      </c>
      <c r="I54" s="231"/>
      <c r="J54" s="370">
        <f t="shared" si="6"/>
        <v>0</v>
      </c>
      <c r="K54" s="249">
        <v>0</v>
      </c>
      <c r="L54" s="232"/>
      <c r="M54" s="249"/>
      <c r="N54" s="235"/>
      <c r="O54" s="220"/>
      <c r="P54" s="362"/>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441">
        <f t="shared" si="8"/>
        <v>0</v>
      </c>
      <c r="AX54" s="442">
        <f t="shared" si="9"/>
        <v>0</v>
      </c>
      <c r="AY54" s="443">
        <f t="shared" si="4"/>
        <v>0</v>
      </c>
    </row>
    <row r="55" spans="1:51" s="4" customFormat="1" ht="15" customHeight="1" x14ac:dyDescent="0.2">
      <c r="A55" s="339"/>
      <c r="B55" s="468"/>
      <c r="C55" s="340"/>
      <c r="D55" s="346"/>
      <c r="E55" s="249"/>
      <c r="F55" s="370">
        <f t="shared" si="7"/>
        <v>0</v>
      </c>
      <c r="G55" s="249">
        <v>0</v>
      </c>
      <c r="H55" s="572">
        <f t="shared" si="61"/>
        <v>0</v>
      </c>
      <c r="I55" s="231"/>
      <c r="J55" s="370">
        <f t="shared" si="6"/>
        <v>0</v>
      </c>
      <c r="K55" s="249">
        <v>0</v>
      </c>
      <c r="L55" s="234"/>
      <c r="M55" s="249"/>
      <c r="N55" s="267"/>
      <c r="O55" s="267"/>
      <c r="P55" s="364"/>
      <c r="Q55" s="365"/>
      <c r="R55" s="403"/>
      <c r="S55" s="413"/>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441">
        <f t="shared" ref="AW55:AW68" si="84">SUM(P55:AV55)</f>
        <v>0</v>
      </c>
      <c r="AX55" s="442">
        <f t="shared" ref="AX55:AX68" si="85">+AW55+N55</f>
        <v>0</v>
      </c>
      <c r="AY55" s="443">
        <f t="shared" ref="AY55:AY68" si="86">+G55-AX55</f>
        <v>0</v>
      </c>
    </row>
    <row r="56" spans="1:51" s="4" customFormat="1" ht="15" customHeight="1" x14ac:dyDescent="0.2">
      <c r="A56" s="339"/>
      <c r="B56" s="468"/>
      <c r="C56" s="340"/>
      <c r="D56" s="346"/>
      <c r="E56" s="249"/>
      <c r="F56" s="370">
        <f t="shared" si="7"/>
        <v>0</v>
      </c>
      <c r="G56" s="249">
        <v>0</v>
      </c>
      <c r="H56" s="572">
        <f t="shared" si="61"/>
        <v>0</v>
      </c>
      <c r="I56" s="231"/>
      <c r="J56" s="370">
        <f t="shared" si="6"/>
        <v>0</v>
      </c>
      <c r="K56" s="249">
        <v>0</v>
      </c>
      <c r="L56" s="234"/>
      <c r="M56" s="249"/>
      <c r="N56" s="267"/>
      <c r="O56" s="267"/>
      <c r="P56" s="364"/>
      <c r="Q56" s="365"/>
      <c r="R56" s="403"/>
      <c r="S56" s="413"/>
      <c r="T56" s="365"/>
      <c r="U56" s="365"/>
      <c r="V56" s="365"/>
      <c r="W56" s="365"/>
      <c r="X56" s="365"/>
      <c r="Y56" s="365"/>
      <c r="Z56" s="365"/>
      <c r="AA56" s="365"/>
      <c r="AB56" s="365"/>
      <c r="AC56" s="365"/>
      <c r="AD56" s="403"/>
      <c r="AE56" s="413"/>
      <c r="AF56" s="365"/>
      <c r="AG56" s="365"/>
      <c r="AH56" s="365"/>
      <c r="AI56" s="365"/>
      <c r="AJ56" s="365"/>
      <c r="AK56" s="365"/>
      <c r="AL56" s="365"/>
      <c r="AM56" s="365"/>
      <c r="AN56" s="365"/>
      <c r="AO56" s="365"/>
      <c r="AP56" s="403"/>
      <c r="AQ56" s="413"/>
      <c r="AR56" s="365"/>
      <c r="AS56" s="365"/>
      <c r="AT56" s="365"/>
      <c r="AU56" s="365"/>
      <c r="AV56" s="365"/>
      <c r="AW56" s="441">
        <f t="shared" si="84"/>
        <v>0</v>
      </c>
      <c r="AX56" s="442">
        <f t="shared" si="85"/>
        <v>0</v>
      </c>
      <c r="AY56" s="443">
        <f t="shared" si="86"/>
        <v>0</v>
      </c>
    </row>
    <row r="57" spans="1:51" s="4" customFormat="1" ht="15" customHeight="1" x14ac:dyDescent="0.2">
      <c r="A57" s="339"/>
      <c r="B57" s="468"/>
      <c r="C57" s="340"/>
      <c r="D57" s="346"/>
      <c r="E57" s="249"/>
      <c r="F57" s="370">
        <f t="shared" si="7"/>
        <v>0</v>
      </c>
      <c r="G57" s="249">
        <v>0</v>
      </c>
      <c r="H57" s="572">
        <f t="shared" si="61"/>
        <v>0</v>
      </c>
      <c r="I57" s="231"/>
      <c r="J57" s="370">
        <f t="shared" si="6"/>
        <v>0</v>
      </c>
      <c r="K57" s="249">
        <v>0</v>
      </c>
      <c r="L57" s="234"/>
      <c r="M57" s="249"/>
      <c r="N57" s="267"/>
      <c r="O57" s="267"/>
      <c r="P57" s="364"/>
      <c r="Q57" s="365"/>
      <c r="R57" s="403"/>
      <c r="S57" s="413"/>
      <c r="T57" s="365"/>
      <c r="U57" s="365"/>
      <c r="V57" s="365"/>
      <c r="W57" s="365"/>
      <c r="X57" s="365"/>
      <c r="Y57" s="365"/>
      <c r="Z57" s="365"/>
      <c r="AA57" s="365"/>
      <c r="AB57" s="365"/>
      <c r="AC57" s="365"/>
      <c r="AD57" s="403"/>
      <c r="AE57" s="413"/>
      <c r="AF57" s="365"/>
      <c r="AG57" s="365"/>
      <c r="AH57" s="365"/>
      <c r="AI57" s="365"/>
      <c r="AJ57" s="365"/>
      <c r="AK57" s="365"/>
      <c r="AL57" s="365"/>
      <c r="AM57" s="365"/>
      <c r="AN57" s="365"/>
      <c r="AO57" s="365"/>
      <c r="AP57" s="403"/>
      <c r="AQ57" s="413"/>
      <c r="AR57" s="365"/>
      <c r="AS57" s="365"/>
      <c r="AT57" s="365"/>
      <c r="AU57" s="365"/>
      <c r="AV57" s="365"/>
      <c r="AW57" s="441">
        <f t="shared" si="84"/>
        <v>0</v>
      </c>
      <c r="AX57" s="442">
        <f t="shared" si="85"/>
        <v>0</v>
      </c>
      <c r="AY57" s="443">
        <f t="shared" si="86"/>
        <v>0</v>
      </c>
    </row>
    <row r="58" spans="1:51" s="4" customFormat="1" ht="15" customHeight="1" x14ac:dyDescent="0.2">
      <c r="A58" s="339"/>
      <c r="B58" s="468"/>
      <c r="C58" s="340"/>
      <c r="D58" s="346"/>
      <c r="E58" s="249"/>
      <c r="F58" s="370">
        <f t="shared" si="7"/>
        <v>0</v>
      </c>
      <c r="G58" s="249">
        <v>0</v>
      </c>
      <c r="H58" s="572">
        <f t="shared" si="61"/>
        <v>0</v>
      </c>
      <c r="I58" s="231"/>
      <c r="J58" s="370">
        <f t="shared" si="6"/>
        <v>0</v>
      </c>
      <c r="K58" s="249">
        <v>0</v>
      </c>
      <c r="L58" s="234"/>
      <c r="M58" s="249"/>
      <c r="N58" s="267"/>
      <c r="O58" s="267"/>
      <c r="P58" s="364"/>
      <c r="Q58" s="365"/>
      <c r="R58" s="403"/>
      <c r="S58" s="413"/>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441">
        <f t="shared" si="84"/>
        <v>0</v>
      </c>
      <c r="AX58" s="442">
        <f t="shared" si="85"/>
        <v>0</v>
      </c>
      <c r="AY58" s="443">
        <f t="shared" si="86"/>
        <v>0</v>
      </c>
    </row>
    <row r="59" spans="1:51" s="4" customFormat="1" ht="15" customHeight="1" x14ac:dyDescent="0.2">
      <c r="A59" s="339"/>
      <c r="B59" s="468"/>
      <c r="C59" s="340"/>
      <c r="D59" s="346"/>
      <c r="E59" s="249"/>
      <c r="F59" s="370">
        <f t="shared" si="7"/>
        <v>0</v>
      </c>
      <c r="G59" s="249">
        <v>0</v>
      </c>
      <c r="H59" s="572">
        <f t="shared" si="61"/>
        <v>0</v>
      </c>
      <c r="I59" s="231"/>
      <c r="J59" s="370">
        <f t="shared" si="6"/>
        <v>0</v>
      </c>
      <c r="K59" s="249">
        <v>0</v>
      </c>
      <c r="L59" s="234"/>
      <c r="M59" s="249"/>
      <c r="N59" s="267"/>
      <c r="O59" s="267"/>
      <c r="P59" s="364"/>
      <c r="Q59" s="365"/>
      <c r="R59" s="403"/>
      <c r="S59" s="413"/>
      <c r="T59" s="365"/>
      <c r="U59" s="365"/>
      <c r="V59" s="365"/>
      <c r="W59" s="365"/>
      <c r="X59" s="365"/>
      <c r="Y59" s="365"/>
      <c r="Z59" s="365"/>
      <c r="AA59" s="365"/>
      <c r="AB59" s="365"/>
      <c r="AC59" s="365"/>
      <c r="AD59" s="403"/>
      <c r="AE59" s="413"/>
      <c r="AF59" s="365"/>
      <c r="AG59" s="365"/>
      <c r="AH59" s="365"/>
      <c r="AI59" s="365"/>
      <c r="AJ59" s="365"/>
      <c r="AK59" s="365"/>
      <c r="AL59" s="365"/>
      <c r="AM59" s="365"/>
      <c r="AN59" s="365"/>
      <c r="AO59" s="365"/>
      <c r="AP59" s="403"/>
      <c r="AQ59" s="413"/>
      <c r="AR59" s="365"/>
      <c r="AS59" s="365"/>
      <c r="AT59" s="365"/>
      <c r="AU59" s="365"/>
      <c r="AV59" s="365"/>
      <c r="AW59" s="441">
        <f t="shared" si="84"/>
        <v>0</v>
      </c>
      <c r="AX59" s="442">
        <f t="shared" si="85"/>
        <v>0</v>
      </c>
      <c r="AY59" s="443">
        <f t="shared" si="86"/>
        <v>0</v>
      </c>
    </row>
    <row r="60" spans="1:51" s="4" customFormat="1" ht="15" customHeight="1" x14ac:dyDescent="0.2">
      <c r="A60" s="339"/>
      <c r="B60" s="468"/>
      <c r="C60" s="340"/>
      <c r="D60" s="346"/>
      <c r="E60" s="249"/>
      <c r="F60" s="370">
        <f t="shared" si="7"/>
        <v>0</v>
      </c>
      <c r="G60" s="249">
        <v>0</v>
      </c>
      <c r="H60" s="572">
        <f t="shared" si="61"/>
        <v>0</v>
      </c>
      <c r="I60" s="231"/>
      <c r="J60" s="370">
        <f t="shared" si="6"/>
        <v>0</v>
      </c>
      <c r="K60" s="249">
        <v>0</v>
      </c>
      <c r="L60" s="234"/>
      <c r="M60" s="249"/>
      <c r="N60" s="267"/>
      <c r="O60" s="267"/>
      <c r="P60" s="364"/>
      <c r="Q60" s="365"/>
      <c r="R60" s="403"/>
      <c r="S60" s="413"/>
      <c r="T60" s="365"/>
      <c r="U60" s="365"/>
      <c r="V60" s="365"/>
      <c r="W60" s="365"/>
      <c r="X60" s="365"/>
      <c r="Y60" s="365"/>
      <c r="Z60" s="365"/>
      <c r="AA60" s="365"/>
      <c r="AB60" s="365"/>
      <c r="AC60" s="365"/>
      <c r="AD60" s="403"/>
      <c r="AE60" s="413"/>
      <c r="AF60" s="365"/>
      <c r="AG60" s="365"/>
      <c r="AH60" s="365"/>
      <c r="AI60" s="365"/>
      <c r="AJ60" s="365"/>
      <c r="AK60" s="365"/>
      <c r="AL60" s="365"/>
      <c r="AM60" s="365"/>
      <c r="AN60" s="365"/>
      <c r="AO60" s="365"/>
      <c r="AP60" s="403"/>
      <c r="AQ60" s="413"/>
      <c r="AR60" s="365"/>
      <c r="AS60" s="365"/>
      <c r="AT60" s="365"/>
      <c r="AU60" s="365"/>
      <c r="AV60" s="365"/>
      <c r="AW60" s="441">
        <f t="shared" si="84"/>
        <v>0</v>
      </c>
      <c r="AX60" s="442">
        <f t="shared" si="85"/>
        <v>0</v>
      </c>
      <c r="AY60" s="443">
        <f t="shared" si="86"/>
        <v>0</v>
      </c>
    </row>
    <row r="61" spans="1:51" s="4" customFormat="1" ht="15" customHeight="1" x14ac:dyDescent="0.2">
      <c r="A61" s="339"/>
      <c r="B61" s="468"/>
      <c r="C61" s="340"/>
      <c r="D61" s="346"/>
      <c r="E61" s="249"/>
      <c r="F61" s="370">
        <f t="shared" si="7"/>
        <v>0</v>
      </c>
      <c r="G61" s="249">
        <v>0</v>
      </c>
      <c r="H61" s="572">
        <f t="shared" si="61"/>
        <v>0</v>
      </c>
      <c r="I61" s="231"/>
      <c r="J61" s="370">
        <f t="shared" si="6"/>
        <v>0</v>
      </c>
      <c r="K61" s="249">
        <v>0</v>
      </c>
      <c r="L61" s="234"/>
      <c r="M61" s="249"/>
      <c r="N61" s="267"/>
      <c r="O61" s="267"/>
      <c r="P61" s="364"/>
      <c r="Q61" s="365"/>
      <c r="R61" s="403"/>
      <c r="S61" s="413"/>
      <c r="T61" s="365"/>
      <c r="U61" s="365"/>
      <c r="V61" s="365"/>
      <c r="W61" s="365"/>
      <c r="X61" s="365"/>
      <c r="Y61" s="365"/>
      <c r="Z61" s="365"/>
      <c r="AA61" s="365"/>
      <c r="AB61" s="365"/>
      <c r="AC61" s="365"/>
      <c r="AD61" s="403"/>
      <c r="AE61" s="413"/>
      <c r="AF61" s="365"/>
      <c r="AG61" s="365"/>
      <c r="AH61" s="365"/>
      <c r="AI61" s="365"/>
      <c r="AJ61" s="365"/>
      <c r="AK61" s="365"/>
      <c r="AL61" s="365"/>
      <c r="AM61" s="365"/>
      <c r="AN61" s="365"/>
      <c r="AO61" s="365"/>
      <c r="AP61" s="403"/>
      <c r="AQ61" s="413"/>
      <c r="AR61" s="365"/>
      <c r="AS61" s="365"/>
      <c r="AT61" s="365"/>
      <c r="AU61" s="365"/>
      <c r="AV61" s="365"/>
      <c r="AW61" s="441">
        <f t="shared" si="84"/>
        <v>0</v>
      </c>
      <c r="AX61" s="442">
        <f t="shared" si="85"/>
        <v>0</v>
      </c>
      <c r="AY61" s="443">
        <f t="shared" si="86"/>
        <v>0</v>
      </c>
    </row>
    <row r="62" spans="1:51" s="4" customFormat="1" ht="15" customHeight="1" x14ac:dyDescent="0.2">
      <c r="A62" s="339"/>
      <c r="B62" s="468"/>
      <c r="C62" s="340"/>
      <c r="D62" s="346"/>
      <c r="E62" s="249"/>
      <c r="F62" s="370">
        <f t="shared" si="7"/>
        <v>0</v>
      </c>
      <c r="G62" s="249">
        <v>0</v>
      </c>
      <c r="H62" s="572">
        <f t="shared" si="61"/>
        <v>0</v>
      </c>
      <c r="I62" s="231"/>
      <c r="J62" s="370">
        <f t="shared" si="6"/>
        <v>0</v>
      </c>
      <c r="K62" s="249">
        <v>0</v>
      </c>
      <c r="L62" s="234"/>
      <c r="M62" s="249"/>
      <c r="N62" s="267"/>
      <c r="O62" s="267"/>
      <c r="P62" s="364"/>
      <c r="Q62" s="365"/>
      <c r="R62" s="403"/>
      <c r="S62" s="413"/>
      <c r="T62" s="365"/>
      <c r="U62" s="365"/>
      <c r="V62" s="365"/>
      <c r="W62" s="365"/>
      <c r="X62" s="365"/>
      <c r="Y62" s="365"/>
      <c r="Z62" s="365"/>
      <c r="AA62" s="365"/>
      <c r="AB62" s="365"/>
      <c r="AC62" s="365"/>
      <c r="AD62" s="403"/>
      <c r="AE62" s="413"/>
      <c r="AF62" s="365"/>
      <c r="AG62" s="365"/>
      <c r="AH62" s="365"/>
      <c r="AI62" s="365"/>
      <c r="AJ62" s="365"/>
      <c r="AK62" s="365"/>
      <c r="AL62" s="365"/>
      <c r="AM62" s="365"/>
      <c r="AN62" s="365"/>
      <c r="AO62" s="365"/>
      <c r="AP62" s="403"/>
      <c r="AQ62" s="413"/>
      <c r="AR62" s="365"/>
      <c r="AS62" s="365"/>
      <c r="AT62" s="365"/>
      <c r="AU62" s="365"/>
      <c r="AV62" s="365"/>
      <c r="AW62" s="441">
        <f t="shared" si="84"/>
        <v>0</v>
      </c>
      <c r="AX62" s="442">
        <f t="shared" si="85"/>
        <v>0</v>
      </c>
      <c r="AY62" s="443">
        <f t="shared" si="86"/>
        <v>0</v>
      </c>
    </row>
    <row r="63" spans="1:51" s="4" customFormat="1" ht="15" customHeight="1" x14ac:dyDescent="0.2">
      <c r="A63" s="339"/>
      <c r="B63" s="468"/>
      <c r="C63" s="340"/>
      <c r="D63" s="346"/>
      <c r="E63" s="249"/>
      <c r="F63" s="370">
        <f t="shared" si="7"/>
        <v>0</v>
      </c>
      <c r="G63" s="249">
        <v>0</v>
      </c>
      <c r="H63" s="572">
        <f t="shared" si="61"/>
        <v>0</v>
      </c>
      <c r="I63" s="231"/>
      <c r="J63" s="370">
        <f t="shared" si="6"/>
        <v>0</v>
      </c>
      <c r="K63" s="249">
        <v>0</v>
      </c>
      <c r="L63" s="234"/>
      <c r="M63" s="249"/>
      <c r="N63" s="267"/>
      <c r="O63" s="267"/>
      <c r="P63" s="364"/>
      <c r="Q63" s="365"/>
      <c r="R63" s="403"/>
      <c r="S63" s="413"/>
      <c r="T63" s="365"/>
      <c r="U63" s="365"/>
      <c r="V63" s="365"/>
      <c r="W63" s="365"/>
      <c r="X63" s="365"/>
      <c r="Y63" s="365"/>
      <c r="Z63" s="365"/>
      <c r="AA63" s="365"/>
      <c r="AB63" s="365"/>
      <c r="AC63" s="365"/>
      <c r="AD63" s="403"/>
      <c r="AE63" s="413"/>
      <c r="AF63" s="365"/>
      <c r="AG63" s="365"/>
      <c r="AH63" s="365"/>
      <c r="AI63" s="365"/>
      <c r="AJ63" s="365"/>
      <c r="AK63" s="365"/>
      <c r="AL63" s="365"/>
      <c r="AM63" s="365"/>
      <c r="AN63" s="365"/>
      <c r="AO63" s="365"/>
      <c r="AP63" s="403"/>
      <c r="AQ63" s="413"/>
      <c r="AR63" s="365"/>
      <c r="AS63" s="365"/>
      <c r="AT63" s="365"/>
      <c r="AU63" s="365"/>
      <c r="AV63" s="365"/>
      <c r="AW63" s="441">
        <f t="shared" si="84"/>
        <v>0</v>
      </c>
      <c r="AX63" s="442">
        <f t="shared" si="85"/>
        <v>0</v>
      </c>
      <c r="AY63" s="443">
        <f t="shared" si="86"/>
        <v>0</v>
      </c>
    </row>
    <row r="64" spans="1:51" s="4" customFormat="1" ht="15" customHeight="1" x14ac:dyDescent="0.2">
      <c r="A64" s="339"/>
      <c r="B64" s="468"/>
      <c r="C64" s="340"/>
      <c r="D64" s="346"/>
      <c r="E64" s="249"/>
      <c r="F64" s="370">
        <f t="shared" si="7"/>
        <v>0</v>
      </c>
      <c r="G64" s="249">
        <v>0</v>
      </c>
      <c r="H64" s="572">
        <f t="shared" si="61"/>
        <v>0</v>
      </c>
      <c r="I64" s="231"/>
      <c r="J64" s="370">
        <f t="shared" si="6"/>
        <v>0</v>
      </c>
      <c r="K64" s="249">
        <v>0</v>
      </c>
      <c r="L64" s="234"/>
      <c r="M64" s="249"/>
      <c r="N64" s="267"/>
      <c r="O64" s="267"/>
      <c r="P64" s="364"/>
      <c r="Q64" s="365"/>
      <c r="R64" s="403"/>
      <c r="S64" s="413"/>
      <c r="T64" s="365"/>
      <c r="U64" s="365"/>
      <c r="V64" s="365"/>
      <c r="W64" s="365"/>
      <c r="X64" s="365"/>
      <c r="Y64" s="365"/>
      <c r="Z64" s="365"/>
      <c r="AA64" s="365"/>
      <c r="AB64" s="365"/>
      <c r="AC64" s="365"/>
      <c r="AD64" s="403"/>
      <c r="AE64" s="413"/>
      <c r="AF64" s="365"/>
      <c r="AG64" s="365"/>
      <c r="AH64" s="365"/>
      <c r="AI64" s="365"/>
      <c r="AJ64" s="365"/>
      <c r="AK64" s="365"/>
      <c r="AL64" s="365"/>
      <c r="AM64" s="365"/>
      <c r="AN64" s="365"/>
      <c r="AO64" s="365"/>
      <c r="AP64" s="403"/>
      <c r="AQ64" s="413"/>
      <c r="AR64" s="365"/>
      <c r="AS64" s="365"/>
      <c r="AT64" s="365"/>
      <c r="AU64" s="365"/>
      <c r="AV64" s="365"/>
      <c r="AW64" s="441">
        <f t="shared" si="84"/>
        <v>0</v>
      </c>
      <c r="AX64" s="442">
        <f t="shared" si="85"/>
        <v>0</v>
      </c>
      <c r="AY64" s="443">
        <f t="shared" si="86"/>
        <v>0</v>
      </c>
    </row>
    <row r="65" spans="1:51" s="4" customFormat="1" ht="15" customHeight="1" x14ac:dyDescent="0.2">
      <c r="A65" s="345"/>
      <c r="B65" s="470"/>
      <c r="C65" s="346"/>
      <c r="D65" s="346"/>
      <c r="E65" s="249"/>
      <c r="F65" s="370"/>
      <c r="G65" s="249"/>
      <c r="H65" s="572">
        <f t="shared" si="61"/>
        <v>0</v>
      </c>
      <c r="I65" s="231"/>
      <c r="J65" s="370"/>
      <c r="K65" s="249"/>
      <c r="L65" s="234"/>
      <c r="M65" s="249"/>
      <c r="N65" s="267"/>
      <c r="O65" s="267"/>
      <c r="P65" s="364"/>
      <c r="Q65" s="365"/>
      <c r="R65" s="403"/>
      <c r="S65" s="413"/>
      <c r="T65" s="365"/>
      <c r="U65" s="365"/>
      <c r="V65" s="365"/>
      <c r="W65" s="365"/>
      <c r="X65" s="365"/>
      <c r="Y65" s="365"/>
      <c r="Z65" s="365"/>
      <c r="AA65" s="365"/>
      <c r="AB65" s="365"/>
      <c r="AC65" s="365"/>
      <c r="AD65" s="403"/>
      <c r="AE65" s="413"/>
      <c r="AF65" s="365"/>
      <c r="AG65" s="365"/>
      <c r="AH65" s="365"/>
      <c r="AI65" s="365"/>
      <c r="AJ65" s="365"/>
      <c r="AK65" s="365"/>
      <c r="AL65" s="365"/>
      <c r="AM65" s="365"/>
      <c r="AN65" s="365"/>
      <c r="AO65" s="365"/>
      <c r="AP65" s="403"/>
      <c r="AQ65" s="413"/>
      <c r="AR65" s="365"/>
      <c r="AS65" s="365"/>
      <c r="AT65" s="365"/>
      <c r="AU65" s="365"/>
      <c r="AV65" s="365"/>
      <c r="AW65" s="441">
        <f>SUM(P65:AV65)</f>
        <v>0</v>
      </c>
      <c r="AX65" s="442">
        <f>+AW65+N65</f>
        <v>0</v>
      </c>
      <c r="AY65" s="443">
        <f>+G65-AX65</f>
        <v>0</v>
      </c>
    </row>
    <row r="66" spans="1:51" s="4" customFormat="1" ht="15" customHeight="1" x14ac:dyDescent="0.2">
      <c r="A66" s="345"/>
      <c r="B66" s="470"/>
      <c r="C66" s="346"/>
      <c r="D66" s="346"/>
      <c r="E66" s="249"/>
      <c r="F66" s="370"/>
      <c r="G66" s="249"/>
      <c r="H66" s="572">
        <f t="shared" si="61"/>
        <v>0</v>
      </c>
      <c r="I66" s="231"/>
      <c r="J66" s="370"/>
      <c r="K66" s="249"/>
      <c r="L66" s="234"/>
      <c r="M66" s="249"/>
      <c r="N66" s="267"/>
      <c r="O66" s="267"/>
      <c r="P66" s="364"/>
      <c r="Q66" s="365"/>
      <c r="R66" s="403"/>
      <c r="S66" s="413"/>
      <c r="T66" s="365"/>
      <c r="U66" s="365"/>
      <c r="V66" s="365"/>
      <c r="W66" s="365"/>
      <c r="X66" s="365"/>
      <c r="Y66" s="365"/>
      <c r="Z66" s="365"/>
      <c r="AA66" s="365"/>
      <c r="AB66" s="365"/>
      <c r="AC66" s="365"/>
      <c r="AD66" s="403"/>
      <c r="AE66" s="413"/>
      <c r="AF66" s="365"/>
      <c r="AG66" s="365"/>
      <c r="AH66" s="365"/>
      <c r="AI66" s="365"/>
      <c r="AJ66" s="365"/>
      <c r="AK66" s="365"/>
      <c r="AL66" s="365"/>
      <c r="AM66" s="365"/>
      <c r="AN66" s="365"/>
      <c r="AO66" s="365"/>
      <c r="AP66" s="403"/>
      <c r="AQ66" s="413"/>
      <c r="AR66" s="365"/>
      <c r="AS66" s="365"/>
      <c r="AT66" s="365"/>
      <c r="AU66" s="365"/>
      <c r="AV66" s="365"/>
      <c r="AW66" s="441">
        <f>SUM(P66:AV66)</f>
        <v>0</v>
      </c>
      <c r="AX66" s="442">
        <f>+AW66+N66</f>
        <v>0</v>
      </c>
      <c r="AY66" s="443">
        <f>+G66-AX66</f>
        <v>0</v>
      </c>
    </row>
    <row r="67" spans="1:51" s="4" customFormat="1" ht="15" customHeight="1" x14ac:dyDescent="0.2">
      <c r="A67" s="345"/>
      <c r="B67" s="470"/>
      <c r="C67" s="346"/>
      <c r="D67" s="346"/>
      <c r="E67" s="249"/>
      <c r="F67" s="370">
        <f t="shared" si="7"/>
        <v>0</v>
      </c>
      <c r="G67" s="249">
        <v>0</v>
      </c>
      <c r="H67" s="572">
        <f t="shared" si="61"/>
        <v>0</v>
      </c>
      <c r="I67" s="231"/>
      <c r="J67" s="370">
        <f t="shared" si="6"/>
        <v>0</v>
      </c>
      <c r="K67" s="249">
        <v>0</v>
      </c>
      <c r="L67" s="234"/>
      <c r="M67" s="249"/>
      <c r="N67" s="267"/>
      <c r="O67" s="267"/>
      <c r="P67" s="364"/>
      <c r="Q67" s="365"/>
      <c r="R67" s="403"/>
      <c r="S67" s="413"/>
      <c r="T67" s="365"/>
      <c r="U67" s="365"/>
      <c r="V67" s="365"/>
      <c r="W67" s="365"/>
      <c r="X67" s="365"/>
      <c r="Y67" s="365"/>
      <c r="Z67" s="365"/>
      <c r="AA67" s="365"/>
      <c r="AB67" s="365"/>
      <c r="AC67" s="365"/>
      <c r="AD67" s="403"/>
      <c r="AE67" s="413"/>
      <c r="AF67" s="365"/>
      <c r="AG67" s="365"/>
      <c r="AH67" s="365"/>
      <c r="AI67" s="365"/>
      <c r="AJ67" s="365"/>
      <c r="AK67" s="365"/>
      <c r="AL67" s="365"/>
      <c r="AM67" s="365"/>
      <c r="AN67" s="365"/>
      <c r="AO67" s="365"/>
      <c r="AP67" s="403"/>
      <c r="AQ67" s="413"/>
      <c r="AR67" s="365"/>
      <c r="AS67" s="365"/>
      <c r="AT67" s="365"/>
      <c r="AU67" s="365"/>
      <c r="AV67" s="365"/>
      <c r="AW67" s="441">
        <f t="shared" si="84"/>
        <v>0</v>
      </c>
      <c r="AX67" s="442">
        <f t="shared" si="85"/>
        <v>0</v>
      </c>
      <c r="AY67" s="443">
        <f t="shared" si="86"/>
        <v>0</v>
      </c>
    </row>
    <row r="68" spans="1:51" s="4" customFormat="1" ht="15" customHeight="1" x14ac:dyDescent="0.2">
      <c r="A68" s="345"/>
      <c r="B68" s="470" t="s">
        <v>292</v>
      </c>
      <c r="C68" s="346"/>
      <c r="D68" s="346"/>
      <c r="E68" s="249"/>
      <c r="F68" s="370">
        <f t="shared" si="7"/>
        <v>0</v>
      </c>
      <c r="G68" s="249">
        <v>0</v>
      </c>
      <c r="H68" s="572">
        <f t="shared" si="61"/>
        <v>0</v>
      </c>
      <c r="I68" s="231"/>
      <c r="J68" s="370">
        <f t="shared" si="6"/>
        <v>0</v>
      </c>
      <c r="K68" s="249">
        <v>0</v>
      </c>
      <c r="L68" s="234"/>
      <c r="M68" s="249"/>
      <c r="N68" s="267"/>
      <c r="O68" s="267"/>
      <c r="P68" s="364"/>
      <c r="Q68" s="365"/>
      <c r="R68" s="403"/>
      <c r="S68" s="413"/>
      <c r="T68" s="365"/>
      <c r="U68" s="365"/>
      <c r="V68" s="365"/>
      <c r="W68" s="365"/>
      <c r="X68" s="365"/>
      <c r="Y68" s="365"/>
      <c r="Z68" s="365"/>
      <c r="AA68" s="365"/>
      <c r="AB68" s="365"/>
      <c r="AC68" s="365"/>
      <c r="AD68" s="403"/>
      <c r="AE68" s="413"/>
      <c r="AF68" s="365"/>
      <c r="AG68" s="365"/>
      <c r="AH68" s="365"/>
      <c r="AI68" s="365"/>
      <c r="AJ68" s="365"/>
      <c r="AK68" s="365"/>
      <c r="AL68" s="365"/>
      <c r="AM68" s="365"/>
      <c r="AN68" s="365"/>
      <c r="AO68" s="365"/>
      <c r="AP68" s="403"/>
      <c r="AQ68" s="413"/>
      <c r="AR68" s="365"/>
      <c r="AS68" s="365"/>
      <c r="AT68" s="365"/>
      <c r="AU68" s="365"/>
      <c r="AV68" s="365"/>
      <c r="AW68" s="441">
        <f t="shared" si="84"/>
        <v>0</v>
      </c>
      <c r="AX68" s="442">
        <f t="shared" si="85"/>
        <v>0</v>
      </c>
      <c r="AY68" s="443">
        <f t="shared" si="86"/>
        <v>0</v>
      </c>
    </row>
    <row r="69" spans="1:51" s="4" customFormat="1" ht="15" customHeight="1" thickBot="1" x14ac:dyDescent="0.25">
      <c r="A69" s="169"/>
      <c r="B69" s="461"/>
      <c r="C69" s="274" t="s">
        <v>301</v>
      </c>
      <c r="D69" s="274"/>
      <c r="E69" s="277"/>
      <c r="F69" s="370">
        <f t="shared" si="7"/>
        <v>0</v>
      </c>
      <c r="G69" s="277">
        <v>0</v>
      </c>
      <c r="H69" s="579">
        <f t="shared" si="61"/>
        <v>0</v>
      </c>
      <c r="I69" s="227"/>
      <c r="J69" s="370">
        <f t="shared" si="6"/>
        <v>0</v>
      </c>
      <c r="K69" s="277">
        <v>0</v>
      </c>
      <c r="L69" s="228"/>
      <c r="M69" s="277"/>
      <c r="N69" s="568">
        <f>+IFERROR(VLOOKUP(B68,Sheet1!B:D,2,FALSE),0)</f>
        <v>0</v>
      </c>
      <c r="O69" s="572">
        <f>+IFERROR(VLOOKUP(B68,Sheet1!B:D,3,FALSE)+VLOOKUP(B68,Sheet1!B:E,4,FALSE),0)</f>
        <v>0</v>
      </c>
      <c r="P69" s="364"/>
      <c r="Q69" s="365"/>
      <c r="R69" s="403"/>
      <c r="S69" s="413"/>
      <c r="T69" s="365"/>
      <c r="U69" s="365"/>
      <c r="V69" s="365"/>
      <c r="W69" s="365"/>
      <c r="X69" s="365"/>
      <c r="Y69" s="365"/>
      <c r="Z69" s="365"/>
      <c r="AA69" s="365"/>
      <c r="AB69" s="365"/>
      <c r="AC69" s="365"/>
      <c r="AD69" s="403"/>
      <c r="AE69" s="413"/>
      <c r="AF69" s="365"/>
      <c r="AG69" s="365"/>
      <c r="AH69" s="365"/>
      <c r="AI69" s="365"/>
      <c r="AJ69" s="365"/>
      <c r="AK69" s="365"/>
      <c r="AL69" s="365"/>
      <c r="AM69" s="365"/>
      <c r="AN69" s="365"/>
      <c r="AO69" s="365"/>
      <c r="AP69" s="403"/>
      <c r="AQ69" s="413"/>
      <c r="AR69" s="365"/>
      <c r="AS69" s="365"/>
      <c r="AT69" s="365"/>
      <c r="AU69" s="365"/>
      <c r="AV69" s="365"/>
      <c r="AW69" s="441">
        <f t="shared" si="8"/>
        <v>0</v>
      </c>
      <c r="AX69" s="442">
        <f t="shared" si="9"/>
        <v>0</v>
      </c>
      <c r="AY69" s="443">
        <f t="shared" si="4"/>
        <v>0</v>
      </c>
    </row>
    <row r="70" spans="1:51" s="24" customFormat="1" ht="15" customHeight="1" x14ac:dyDescent="0.2">
      <c r="A70" s="348" t="s">
        <v>128</v>
      </c>
      <c r="B70" s="458" t="str">
        <f>+LEFT($E$5,5)&amp;"."&amp;A70&amp;"."&amp;$E$3</f>
        <v>ZK103.K227.C110</v>
      </c>
      <c r="C70" s="347" t="s">
        <v>129</v>
      </c>
      <c r="D70" s="347"/>
      <c r="E70" s="229">
        <f t="shared" ref="E70:L70" si="87">SUM(E71:E76)</f>
        <v>0</v>
      </c>
      <c r="F70" s="433">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1">
        <f t="shared" ref="R70:X70" si="88">SUM(R71:R76)</f>
        <v>0</v>
      </c>
      <c r="S70" s="411">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1">
        <f t="shared" ref="AD70" si="90">SUM(AD71:AD76)</f>
        <v>0</v>
      </c>
      <c r="AE70" s="411">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1">
        <f t="shared" ref="AP70" si="102">SUM(AP71:AP76)</f>
        <v>0</v>
      </c>
      <c r="AQ70" s="411">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1">
        <f t="shared" si="8"/>
        <v>0</v>
      </c>
      <c r="AX70" s="442">
        <f t="shared" si="9"/>
        <v>0</v>
      </c>
      <c r="AY70" s="443">
        <f t="shared" si="4"/>
        <v>0</v>
      </c>
    </row>
    <row r="71" spans="1:51" s="4" customFormat="1" ht="15" customHeight="1" x14ac:dyDescent="0.2">
      <c r="A71" s="345"/>
      <c r="B71" s="470"/>
      <c r="C71" s="346"/>
      <c r="D71" s="346"/>
      <c r="E71" s="249"/>
      <c r="F71" s="370">
        <f t="shared" si="7"/>
        <v>0</v>
      </c>
      <c r="G71" s="249">
        <v>0</v>
      </c>
      <c r="H71" s="572">
        <f t="shared" si="61"/>
        <v>0</v>
      </c>
      <c r="I71" s="231"/>
      <c r="J71" s="370">
        <f t="shared" si="6"/>
        <v>0</v>
      </c>
      <c r="K71" s="249">
        <v>0</v>
      </c>
      <c r="L71" s="232"/>
      <c r="M71" s="249"/>
      <c r="N71" s="235"/>
      <c r="O71" s="220"/>
      <c r="P71" s="362"/>
      <c r="Q71" s="363"/>
      <c r="R71" s="402"/>
      <c r="S71" s="412"/>
      <c r="T71" s="363"/>
      <c r="U71" s="363"/>
      <c r="V71" s="363"/>
      <c r="W71" s="363"/>
      <c r="X71" s="363"/>
      <c r="Y71" s="363"/>
      <c r="Z71" s="363"/>
      <c r="AA71" s="363"/>
      <c r="AB71" s="363"/>
      <c r="AC71" s="363"/>
      <c r="AD71" s="402"/>
      <c r="AE71" s="412"/>
      <c r="AF71" s="363"/>
      <c r="AG71" s="363"/>
      <c r="AH71" s="363"/>
      <c r="AI71" s="363"/>
      <c r="AJ71" s="363"/>
      <c r="AK71" s="363"/>
      <c r="AL71" s="363"/>
      <c r="AM71" s="363"/>
      <c r="AN71" s="363"/>
      <c r="AO71" s="363"/>
      <c r="AP71" s="402"/>
      <c r="AQ71" s="412"/>
      <c r="AR71" s="363"/>
      <c r="AS71" s="363"/>
      <c r="AT71" s="363"/>
      <c r="AU71" s="363"/>
      <c r="AV71" s="363"/>
      <c r="AW71" s="441">
        <f t="shared" si="8"/>
        <v>0</v>
      </c>
      <c r="AX71" s="442">
        <f t="shared" si="9"/>
        <v>0</v>
      </c>
      <c r="AY71" s="443">
        <f t="shared" si="4"/>
        <v>0</v>
      </c>
    </row>
    <row r="72" spans="1:51" s="4" customFormat="1" ht="15" customHeight="1" x14ac:dyDescent="0.2">
      <c r="A72" s="345"/>
      <c r="B72" s="470"/>
      <c r="C72" s="346"/>
      <c r="D72" s="346"/>
      <c r="E72" s="249"/>
      <c r="F72" s="370">
        <f t="shared" si="7"/>
        <v>0</v>
      </c>
      <c r="G72" s="249">
        <v>0</v>
      </c>
      <c r="H72" s="572">
        <f t="shared" si="61"/>
        <v>0</v>
      </c>
      <c r="I72" s="231"/>
      <c r="J72" s="370">
        <f t="shared" si="6"/>
        <v>0</v>
      </c>
      <c r="K72" s="249">
        <v>0</v>
      </c>
      <c r="L72" s="234"/>
      <c r="M72" s="249"/>
      <c r="N72" s="267"/>
      <c r="O72" s="267"/>
      <c r="P72" s="364"/>
      <c r="Q72" s="365"/>
      <c r="R72" s="403"/>
      <c r="S72" s="413"/>
      <c r="T72" s="365"/>
      <c r="U72" s="365"/>
      <c r="V72" s="365"/>
      <c r="W72" s="365"/>
      <c r="X72" s="365"/>
      <c r="Y72" s="365"/>
      <c r="Z72" s="365"/>
      <c r="AA72" s="365"/>
      <c r="AB72" s="365"/>
      <c r="AC72" s="365"/>
      <c r="AD72" s="403"/>
      <c r="AE72" s="413"/>
      <c r="AF72" s="365"/>
      <c r="AG72" s="365"/>
      <c r="AH72" s="365"/>
      <c r="AI72" s="365"/>
      <c r="AJ72" s="365"/>
      <c r="AK72" s="365"/>
      <c r="AL72" s="365"/>
      <c r="AM72" s="365"/>
      <c r="AN72" s="365"/>
      <c r="AO72" s="365"/>
      <c r="AP72" s="403"/>
      <c r="AQ72" s="413"/>
      <c r="AR72" s="365"/>
      <c r="AS72" s="365"/>
      <c r="AT72" s="365"/>
      <c r="AU72" s="365"/>
      <c r="AV72" s="365"/>
      <c r="AW72" s="441">
        <f>SUM(P72:AV72)</f>
        <v>0</v>
      </c>
      <c r="AX72" s="442">
        <f>+AW72+N72</f>
        <v>0</v>
      </c>
      <c r="AY72" s="443">
        <f>+G72-AX72</f>
        <v>0</v>
      </c>
    </row>
    <row r="73" spans="1:51" s="4" customFormat="1" ht="15" customHeight="1" x14ac:dyDescent="0.2">
      <c r="A73" s="345"/>
      <c r="B73" s="470"/>
      <c r="C73" s="346"/>
      <c r="D73" s="346"/>
      <c r="E73" s="249"/>
      <c r="F73" s="370">
        <f t="shared" si="7"/>
        <v>0</v>
      </c>
      <c r="G73" s="249">
        <v>0</v>
      </c>
      <c r="H73" s="572">
        <f t="shared" si="61"/>
        <v>0</v>
      </c>
      <c r="I73" s="231"/>
      <c r="J73" s="370">
        <f t="shared" si="6"/>
        <v>0</v>
      </c>
      <c r="K73" s="249">
        <v>0</v>
      </c>
      <c r="L73" s="234"/>
      <c r="M73" s="249"/>
      <c r="N73" s="267"/>
      <c r="O73" s="267"/>
      <c r="P73" s="364"/>
      <c r="Q73" s="365"/>
      <c r="R73" s="403"/>
      <c r="S73" s="413"/>
      <c r="T73" s="365"/>
      <c r="U73" s="365"/>
      <c r="V73" s="365"/>
      <c r="W73" s="365"/>
      <c r="X73" s="365"/>
      <c r="Y73" s="365"/>
      <c r="Z73" s="365"/>
      <c r="AA73" s="365"/>
      <c r="AB73" s="365"/>
      <c r="AC73" s="365"/>
      <c r="AD73" s="403"/>
      <c r="AE73" s="413"/>
      <c r="AF73" s="365"/>
      <c r="AG73" s="365"/>
      <c r="AH73" s="365"/>
      <c r="AI73" s="365"/>
      <c r="AJ73" s="365"/>
      <c r="AK73" s="365"/>
      <c r="AL73" s="365"/>
      <c r="AM73" s="365"/>
      <c r="AN73" s="365"/>
      <c r="AO73" s="365"/>
      <c r="AP73" s="403"/>
      <c r="AQ73" s="413"/>
      <c r="AR73" s="365"/>
      <c r="AS73" s="365"/>
      <c r="AT73" s="365"/>
      <c r="AU73" s="365"/>
      <c r="AV73" s="365"/>
      <c r="AW73" s="441">
        <f>SUM(P73:AV73)</f>
        <v>0</v>
      </c>
      <c r="AX73" s="442">
        <f>+AW73+N73</f>
        <v>0</v>
      </c>
      <c r="AY73" s="443">
        <f>+G73-AX73</f>
        <v>0</v>
      </c>
    </row>
    <row r="74" spans="1:51" s="4" customFormat="1" ht="15" customHeight="1" x14ac:dyDescent="0.2">
      <c r="A74" s="345"/>
      <c r="B74" s="470"/>
      <c r="C74" s="346"/>
      <c r="D74" s="346"/>
      <c r="E74" s="249"/>
      <c r="F74" s="370">
        <f t="shared" si="7"/>
        <v>0</v>
      </c>
      <c r="G74" s="249">
        <v>0</v>
      </c>
      <c r="H74" s="572">
        <f t="shared" si="61"/>
        <v>0</v>
      </c>
      <c r="I74" s="231"/>
      <c r="J74" s="370">
        <f t="shared" si="6"/>
        <v>0</v>
      </c>
      <c r="K74" s="249">
        <v>0</v>
      </c>
      <c r="L74" s="234"/>
      <c r="M74" s="249"/>
      <c r="N74" s="267"/>
      <c r="O74" s="267"/>
      <c r="P74" s="364"/>
      <c r="Q74" s="365"/>
      <c r="R74" s="403"/>
      <c r="S74" s="413"/>
      <c r="T74" s="365"/>
      <c r="U74" s="365"/>
      <c r="V74" s="365"/>
      <c r="W74" s="365"/>
      <c r="X74" s="365"/>
      <c r="Y74" s="365"/>
      <c r="Z74" s="365"/>
      <c r="AA74" s="365"/>
      <c r="AB74" s="365"/>
      <c r="AC74" s="365"/>
      <c r="AD74" s="403"/>
      <c r="AE74" s="413"/>
      <c r="AF74" s="365"/>
      <c r="AG74" s="365"/>
      <c r="AH74" s="365"/>
      <c r="AI74" s="365"/>
      <c r="AJ74" s="365"/>
      <c r="AK74" s="365"/>
      <c r="AL74" s="365"/>
      <c r="AM74" s="365"/>
      <c r="AN74" s="365"/>
      <c r="AO74" s="365"/>
      <c r="AP74" s="403"/>
      <c r="AQ74" s="413"/>
      <c r="AR74" s="365"/>
      <c r="AS74" s="365"/>
      <c r="AT74" s="365"/>
      <c r="AU74" s="365"/>
      <c r="AV74" s="365"/>
      <c r="AW74" s="441">
        <f>SUM(P74:AV74)</f>
        <v>0</v>
      </c>
      <c r="AX74" s="442">
        <f>+AW74+N74</f>
        <v>0</v>
      </c>
      <c r="AY74" s="443">
        <f>+G74-AX74</f>
        <v>0</v>
      </c>
    </row>
    <row r="75" spans="1:51" s="4" customFormat="1" ht="15" customHeight="1" x14ac:dyDescent="0.2">
      <c r="A75" s="345"/>
      <c r="B75" s="470" t="s">
        <v>293</v>
      </c>
      <c r="C75" s="346"/>
      <c r="D75" s="346"/>
      <c r="E75" s="249"/>
      <c r="F75" s="370">
        <f t="shared" si="7"/>
        <v>0</v>
      </c>
      <c r="G75" s="249">
        <v>0</v>
      </c>
      <c r="H75" s="572">
        <f t="shared" si="61"/>
        <v>0</v>
      </c>
      <c r="I75" s="231"/>
      <c r="J75" s="370">
        <f t="shared" si="6"/>
        <v>0</v>
      </c>
      <c r="K75" s="249">
        <v>0</v>
      </c>
      <c r="L75" s="234"/>
      <c r="M75" s="249"/>
      <c r="N75" s="267"/>
      <c r="O75" s="267"/>
      <c r="P75" s="364"/>
      <c r="Q75" s="365"/>
      <c r="R75" s="403"/>
      <c r="S75" s="413"/>
      <c r="T75" s="365"/>
      <c r="U75" s="365"/>
      <c r="V75" s="365"/>
      <c r="W75" s="365"/>
      <c r="X75" s="365"/>
      <c r="Y75" s="365"/>
      <c r="Z75" s="365"/>
      <c r="AA75" s="365"/>
      <c r="AB75" s="365"/>
      <c r="AC75" s="365"/>
      <c r="AD75" s="403"/>
      <c r="AE75" s="413"/>
      <c r="AF75" s="365"/>
      <c r="AG75" s="365"/>
      <c r="AH75" s="365"/>
      <c r="AI75" s="365"/>
      <c r="AJ75" s="365"/>
      <c r="AK75" s="365"/>
      <c r="AL75" s="365"/>
      <c r="AM75" s="365"/>
      <c r="AN75" s="365"/>
      <c r="AO75" s="365"/>
      <c r="AP75" s="403"/>
      <c r="AQ75" s="413"/>
      <c r="AR75" s="365"/>
      <c r="AS75" s="365"/>
      <c r="AT75" s="365"/>
      <c r="AU75" s="365"/>
      <c r="AV75" s="365"/>
      <c r="AW75" s="441">
        <f>SUM(P75:AV75)</f>
        <v>0</v>
      </c>
      <c r="AX75" s="442">
        <f>+AW75+N75</f>
        <v>0</v>
      </c>
      <c r="AY75" s="443">
        <f>+G75-AX75</f>
        <v>0</v>
      </c>
    </row>
    <row r="76" spans="1:51" s="4" customFormat="1" ht="15" customHeight="1" thickBot="1" x14ac:dyDescent="0.25">
      <c r="A76" s="169"/>
      <c r="B76" s="461"/>
      <c r="C76" s="274" t="s">
        <v>301</v>
      </c>
      <c r="D76" s="274"/>
      <c r="E76" s="277"/>
      <c r="F76" s="371">
        <f>-E76+G76</f>
        <v>0</v>
      </c>
      <c r="G76" s="277">
        <v>0</v>
      </c>
      <c r="H76" s="579">
        <f t="shared" si="61"/>
        <v>0</v>
      </c>
      <c r="I76" s="227"/>
      <c r="J76" s="371">
        <f>-I76+K76</f>
        <v>0</v>
      </c>
      <c r="K76" s="277">
        <v>0</v>
      </c>
      <c r="L76" s="228"/>
      <c r="M76" s="277"/>
      <c r="N76" s="571">
        <f>+IFERROR(VLOOKUP(B75,Sheet1!B:D,2,FALSE),0)</f>
        <v>0</v>
      </c>
      <c r="O76" s="584">
        <f>+IFERROR(VLOOKUP(B75,Sheet1!B:D,3,FALSE)+VLOOKUP(B75,Sheet1!B:E,4,FALSE),0)</f>
        <v>0</v>
      </c>
      <c r="P76" s="364"/>
      <c r="Q76" s="365"/>
      <c r="R76" s="403"/>
      <c r="S76" s="413"/>
      <c r="T76" s="365"/>
      <c r="U76" s="365"/>
      <c r="V76" s="365"/>
      <c r="W76" s="365"/>
      <c r="X76" s="365"/>
      <c r="Y76" s="365"/>
      <c r="Z76" s="365"/>
      <c r="AA76" s="365"/>
      <c r="AB76" s="365"/>
      <c r="AC76" s="365"/>
      <c r="AD76" s="403"/>
      <c r="AE76" s="413"/>
      <c r="AF76" s="365"/>
      <c r="AG76" s="365"/>
      <c r="AH76" s="365"/>
      <c r="AI76" s="365"/>
      <c r="AJ76" s="365"/>
      <c r="AK76" s="365"/>
      <c r="AL76" s="365"/>
      <c r="AM76" s="365"/>
      <c r="AN76" s="365"/>
      <c r="AO76" s="365"/>
      <c r="AP76" s="403"/>
      <c r="AQ76" s="413"/>
      <c r="AR76" s="365"/>
      <c r="AS76" s="365"/>
      <c r="AT76" s="365"/>
      <c r="AU76" s="365"/>
      <c r="AV76" s="365"/>
      <c r="AW76" s="441">
        <f t="shared" si="8"/>
        <v>0</v>
      </c>
      <c r="AX76" s="442">
        <f t="shared" si="9"/>
        <v>0</v>
      </c>
      <c r="AY76" s="443">
        <f t="shared" si="4"/>
        <v>0</v>
      </c>
    </row>
    <row r="77" spans="1:51" s="24" customFormat="1" ht="15" hidden="1" customHeight="1" x14ac:dyDescent="0.2">
      <c r="A77" s="196"/>
      <c r="B77" s="458" t="str">
        <f>+LEFT($E$5,5)&amp;"."&amp;A77&amp;"."&amp;$E$3</f>
        <v>ZK103..C110</v>
      </c>
      <c r="C77" s="168" t="s">
        <v>241</v>
      </c>
      <c r="D77" s="168"/>
      <c r="E77" s="229">
        <f t="shared" ref="E77:L77" si="109">SUM(E78:E82)</f>
        <v>0</v>
      </c>
      <c r="F77" s="433">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1">
        <f t="shared" si="110"/>
        <v>0</v>
      </c>
      <c r="Q77" s="482">
        <f t="shared" si="110"/>
        <v>0</v>
      </c>
      <c r="R77" s="483">
        <f t="shared" si="110"/>
        <v>0</v>
      </c>
      <c r="S77" s="484">
        <f t="shared" si="110"/>
        <v>0</v>
      </c>
      <c r="T77" s="482">
        <f t="shared" si="110"/>
        <v>0</v>
      </c>
      <c r="U77" s="482">
        <f t="shared" si="110"/>
        <v>0</v>
      </c>
      <c r="V77" s="482">
        <f t="shared" si="110"/>
        <v>0</v>
      </c>
      <c r="W77" s="482">
        <f t="shared" si="110"/>
        <v>0</v>
      </c>
      <c r="X77" s="482">
        <f t="shared" si="110"/>
        <v>0</v>
      </c>
      <c r="Y77" s="482">
        <f t="shared" si="110"/>
        <v>0</v>
      </c>
      <c r="Z77" s="482">
        <f t="shared" si="110"/>
        <v>0</v>
      </c>
      <c r="AA77" s="482">
        <f t="shared" si="110"/>
        <v>0</v>
      </c>
      <c r="AB77" s="482">
        <f t="shared" si="110"/>
        <v>0</v>
      </c>
      <c r="AC77" s="482">
        <f t="shared" si="110"/>
        <v>0</v>
      </c>
      <c r="AD77" s="483">
        <f t="shared" ref="AD77:AV77" si="112">SUM(AD78:AD82)</f>
        <v>0</v>
      </c>
      <c r="AE77" s="484">
        <f t="shared" si="112"/>
        <v>0</v>
      </c>
      <c r="AF77" s="482">
        <f t="shared" si="112"/>
        <v>0</v>
      </c>
      <c r="AG77" s="482">
        <f t="shared" si="112"/>
        <v>0</v>
      </c>
      <c r="AH77" s="482">
        <f t="shared" si="112"/>
        <v>0</v>
      </c>
      <c r="AI77" s="482">
        <f t="shared" si="112"/>
        <v>0</v>
      </c>
      <c r="AJ77" s="482">
        <f t="shared" si="112"/>
        <v>0</v>
      </c>
      <c r="AK77" s="482">
        <f t="shared" si="112"/>
        <v>0</v>
      </c>
      <c r="AL77" s="482">
        <f t="shared" si="112"/>
        <v>0</v>
      </c>
      <c r="AM77" s="482">
        <f t="shared" si="112"/>
        <v>0</v>
      </c>
      <c r="AN77" s="482">
        <f t="shared" si="112"/>
        <v>0</v>
      </c>
      <c r="AO77" s="482">
        <f t="shared" si="112"/>
        <v>0</v>
      </c>
      <c r="AP77" s="483">
        <f t="shared" si="112"/>
        <v>0</v>
      </c>
      <c r="AQ77" s="484">
        <f t="shared" si="112"/>
        <v>0</v>
      </c>
      <c r="AR77" s="482">
        <f t="shared" si="112"/>
        <v>0</v>
      </c>
      <c r="AS77" s="482">
        <f t="shared" si="112"/>
        <v>0</v>
      </c>
      <c r="AT77" s="482">
        <f t="shared" si="112"/>
        <v>0</v>
      </c>
      <c r="AU77" s="482">
        <f t="shared" si="112"/>
        <v>0</v>
      </c>
      <c r="AV77" s="482">
        <f t="shared" si="112"/>
        <v>0</v>
      </c>
      <c r="AW77" s="441">
        <f t="shared" si="8"/>
        <v>0</v>
      </c>
      <c r="AX77" s="442">
        <f t="shared" si="9"/>
        <v>0</v>
      </c>
      <c r="AY77" s="443">
        <f t="shared" si="4"/>
        <v>0</v>
      </c>
    </row>
    <row r="78" spans="1:51" s="4" customFormat="1" ht="15" hidden="1" customHeight="1" x14ac:dyDescent="0.2">
      <c r="A78" s="151"/>
      <c r="B78" s="463"/>
      <c r="C78" s="380"/>
      <c r="D78" s="380"/>
      <c r="E78" s="249"/>
      <c r="F78" s="370">
        <f t="shared" ref="F78:F100" si="113">-E78+G78</f>
        <v>0</v>
      </c>
      <c r="G78" s="249">
        <v>0</v>
      </c>
      <c r="H78" s="220">
        <f t="shared" si="61"/>
        <v>0</v>
      </c>
      <c r="I78" s="206">
        <f>SUM(I79:I83)</f>
        <v>0</v>
      </c>
      <c r="J78" s="370">
        <f t="shared" ref="J78:J100" si="114">-I78+K78</f>
        <v>0</v>
      </c>
      <c r="K78" s="249">
        <v>0</v>
      </c>
      <c r="L78" s="206">
        <f>SUM(L79:L83)</f>
        <v>0</v>
      </c>
      <c r="M78" s="249"/>
      <c r="N78" s="235">
        <f>+IFERROR(VLOOKUP(B77,Sheet1!B:D,2,FALSE),0)</f>
        <v>0</v>
      </c>
      <c r="O78" s="220">
        <f>+IFERROR(VLOOKUP(B77,Sheet1!B:D,3,FALSE)+VLOOKUP(B77,Sheet1!B:E,4,FALSE),0)</f>
        <v>0</v>
      </c>
      <c r="P78" s="362"/>
      <c r="Q78" s="363"/>
      <c r="R78" s="402"/>
      <c r="S78" s="412"/>
      <c r="T78" s="363"/>
      <c r="U78" s="363"/>
      <c r="V78" s="363"/>
      <c r="W78" s="363"/>
      <c r="X78" s="363"/>
      <c r="Y78" s="363"/>
      <c r="Z78" s="363"/>
      <c r="AA78" s="363"/>
      <c r="AB78" s="363"/>
      <c r="AC78" s="363"/>
      <c r="AD78" s="402"/>
      <c r="AE78" s="412"/>
      <c r="AF78" s="363"/>
      <c r="AG78" s="363"/>
      <c r="AH78" s="363"/>
      <c r="AI78" s="363"/>
      <c r="AJ78" s="363"/>
      <c r="AK78" s="363"/>
      <c r="AL78" s="363"/>
      <c r="AM78" s="363"/>
      <c r="AN78" s="363"/>
      <c r="AO78" s="363"/>
      <c r="AP78" s="402"/>
      <c r="AQ78" s="412"/>
      <c r="AR78" s="363"/>
      <c r="AS78" s="363"/>
      <c r="AT78" s="363"/>
      <c r="AU78" s="363"/>
      <c r="AV78" s="363"/>
      <c r="AW78" s="441">
        <f t="shared" si="8"/>
        <v>0</v>
      </c>
      <c r="AX78" s="442">
        <f t="shared" si="9"/>
        <v>0</v>
      </c>
      <c r="AY78" s="443">
        <f t="shared" si="4"/>
        <v>0</v>
      </c>
    </row>
    <row r="79" spans="1:51" s="4" customFormat="1" ht="15" hidden="1" customHeight="1" x14ac:dyDescent="0.2">
      <c r="A79" s="151"/>
      <c r="B79" s="463"/>
      <c r="C79" s="381"/>
      <c r="D79" s="381"/>
      <c r="E79" s="249"/>
      <c r="F79" s="370">
        <f t="shared" si="113"/>
        <v>0</v>
      </c>
      <c r="G79" s="249">
        <v>0</v>
      </c>
      <c r="H79" s="220">
        <f t="shared" si="61"/>
        <v>0</v>
      </c>
      <c r="I79" s="206">
        <f>SUM(I80:I84)</f>
        <v>0</v>
      </c>
      <c r="J79" s="370">
        <f t="shared" si="114"/>
        <v>0</v>
      </c>
      <c r="K79" s="249">
        <v>0</v>
      </c>
      <c r="L79" s="206">
        <f>SUM(L80:L84)</f>
        <v>0</v>
      </c>
      <c r="M79" s="256"/>
      <c r="N79" s="266"/>
      <c r="O79" s="220">
        <f>+IFERROR(VLOOKUP(B78,Sheet1!B:D,3,FALSE)+VLOOKUP(B78,Sheet1!B:E,4,FALSE),0)</f>
        <v>0</v>
      </c>
      <c r="P79" s="362"/>
      <c r="Q79" s="363"/>
      <c r="R79" s="402"/>
      <c r="S79" s="412"/>
      <c r="T79" s="363"/>
      <c r="U79" s="363"/>
      <c r="V79" s="363"/>
      <c r="W79" s="363"/>
      <c r="X79" s="363"/>
      <c r="Y79" s="363"/>
      <c r="Z79" s="363"/>
      <c r="AA79" s="363"/>
      <c r="AB79" s="363"/>
      <c r="AC79" s="363"/>
      <c r="AD79" s="402"/>
      <c r="AE79" s="412"/>
      <c r="AF79" s="363"/>
      <c r="AG79" s="363"/>
      <c r="AH79" s="363"/>
      <c r="AI79" s="363"/>
      <c r="AJ79" s="363"/>
      <c r="AK79" s="363"/>
      <c r="AL79" s="363"/>
      <c r="AM79" s="363"/>
      <c r="AN79" s="363"/>
      <c r="AO79" s="363"/>
      <c r="AP79" s="402"/>
      <c r="AQ79" s="412"/>
      <c r="AR79" s="363"/>
      <c r="AS79" s="363"/>
      <c r="AT79" s="363"/>
      <c r="AU79" s="363"/>
      <c r="AV79" s="363"/>
      <c r="AW79" s="441">
        <f>SUM(P79:AV79)</f>
        <v>0</v>
      </c>
      <c r="AX79" s="442">
        <f>+AW79+N79</f>
        <v>0</v>
      </c>
      <c r="AY79" s="443">
        <f>+G79-AX79</f>
        <v>0</v>
      </c>
    </row>
    <row r="80" spans="1:51" s="4" customFormat="1" ht="15" hidden="1" customHeight="1" x14ac:dyDescent="0.2">
      <c r="A80" s="151"/>
      <c r="B80" s="463"/>
      <c r="C80" s="381"/>
      <c r="D80" s="381"/>
      <c r="E80" s="249"/>
      <c r="F80" s="370">
        <f>-E80+G80</f>
        <v>0</v>
      </c>
      <c r="G80" s="249">
        <v>0</v>
      </c>
      <c r="H80" s="220">
        <f t="shared" si="61"/>
        <v>0</v>
      </c>
      <c r="I80" s="206">
        <f>SUM(I81:I85)</f>
        <v>0</v>
      </c>
      <c r="J80" s="370">
        <f t="shared" si="114"/>
        <v>0</v>
      </c>
      <c r="K80" s="249">
        <v>0</v>
      </c>
      <c r="L80" s="206">
        <f>SUM(L81:L85)</f>
        <v>0</v>
      </c>
      <c r="M80" s="256"/>
      <c r="N80" s="266"/>
      <c r="O80" s="266"/>
      <c r="P80" s="362"/>
      <c r="Q80" s="363"/>
      <c r="R80" s="402"/>
      <c r="S80" s="412"/>
      <c r="T80" s="363"/>
      <c r="U80" s="363"/>
      <c r="V80" s="363"/>
      <c r="W80" s="363"/>
      <c r="X80" s="363"/>
      <c r="Y80" s="363"/>
      <c r="Z80" s="363"/>
      <c r="AA80" s="363"/>
      <c r="AB80" s="363"/>
      <c r="AC80" s="363"/>
      <c r="AD80" s="402"/>
      <c r="AE80" s="412"/>
      <c r="AF80" s="363"/>
      <c r="AG80" s="363"/>
      <c r="AH80" s="363"/>
      <c r="AI80" s="363"/>
      <c r="AJ80" s="363"/>
      <c r="AK80" s="363"/>
      <c r="AL80" s="363"/>
      <c r="AM80" s="363"/>
      <c r="AN80" s="363"/>
      <c r="AO80" s="363"/>
      <c r="AP80" s="402"/>
      <c r="AQ80" s="412"/>
      <c r="AR80" s="363"/>
      <c r="AS80" s="363"/>
      <c r="AT80" s="363"/>
      <c r="AU80" s="363"/>
      <c r="AV80" s="363"/>
      <c r="AW80" s="441">
        <f>SUM(P80:AV80)</f>
        <v>0</v>
      </c>
      <c r="AX80" s="442">
        <f>+AW80+N80</f>
        <v>0</v>
      </c>
      <c r="AY80" s="443">
        <f>+G80-AX80</f>
        <v>0</v>
      </c>
    </row>
    <row r="81" spans="1:51" s="4" customFormat="1" ht="15" hidden="1" customHeight="1" x14ac:dyDescent="0.2">
      <c r="A81" s="151"/>
      <c r="B81" s="463"/>
      <c r="C81" s="381" t="s">
        <v>242</v>
      </c>
      <c r="D81" s="381"/>
      <c r="E81" s="383"/>
      <c r="F81" s="370">
        <f>-E81+G81</f>
        <v>0</v>
      </c>
      <c r="G81" s="383">
        <v>0</v>
      </c>
      <c r="H81" s="220">
        <f t="shared" si="61"/>
        <v>0</v>
      </c>
      <c r="I81" s="206">
        <f>SUM(I82:I86)</f>
        <v>0</v>
      </c>
      <c r="J81" s="370">
        <f>-I81+K81</f>
        <v>0</v>
      </c>
      <c r="K81" s="383">
        <v>0</v>
      </c>
      <c r="L81" s="234"/>
      <c r="M81" s="383"/>
      <c r="N81" s="267"/>
      <c r="O81" s="267"/>
      <c r="P81" s="364"/>
      <c r="Q81" s="365"/>
      <c r="R81" s="403"/>
      <c r="S81" s="413"/>
      <c r="T81" s="365"/>
      <c r="U81" s="365"/>
      <c r="V81" s="365"/>
      <c r="W81" s="365"/>
      <c r="X81" s="365"/>
      <c r="Y81" s="365"/>
      <c r="Z81" s="365"/>
      <c r="AA81" s="365"/>
      <c r="AB81" s="365"/>
      <c r="AC81" s="365"/>
      <c r="AD81" s="403"/>
      <c r="AE81" s="413"/>
      <c r="AF81" s="365"/>
      <c r="AG81" s="365"/>
      <c r="AH81" s="365"/>
      <c r="AI81" s="365"/>
      <c r="AJ81" s="365"/>
      <c r="AK81" s="365"/>
      <c r="AL81" s="365"/>
      <c r="AM81" s="365"/>
      <c r="AN81" s="365"/>
      <c r="AO81" s="365"/>
      <c r="AP81" s="403"/>
      <c r="AQ81" s="413"/>
      <c r="AR81" s="365"/>
      <c r="AS81" s="365"/>
      <c r="AT81" s="365"/>
      <c r="AU81" s="365"/>
      <c r="AV81" s="365"/>
      <c r="AW81" s="441">
        <f>SUM(P81:AV81)</f>
        <v>0</v>
      </c>
      <c r="AX81" s="442">
        <f>+AW81+N81</f>
        <v>0</v>
      </c>
      <c r="AY81" s="443">
        <f>+G81-AX81</f>
        <v>0</v>
      </c>
    </row>
    <row r="82" spans="1:51" s="4" customFormat="1" ht="15" hidden="1" customHeight="1" thickBot="1" x14ac:dyDescent="0.25">
      <c r="A82" s="507"/>
      <c r="B82" s="471"/>
      <c r="C82" s="385"/>
      <c r="D82" s="506"/>
      <c r="E82" s="384"/>
      <c r="F82" s="370">
        <f>-E82+G82</f>
        <v>0</v>
      </c>
      <c r="G82" s="384"/>
      <c r="H82" s="226">
        <f t="shared" si="61"/>
        <v>0</v>
      </c>
      <c r="I82" s="229">
        <f>SUM(I83:I87)</f>
        <v>0</v>
      </c>
      <c r="J82" s="505">
        <f>-I82+K82</f>
        <v>0</v>
      </c>
      <c r="K82" s="502"/>
      <c r="L82" s="504"/>
      <c r="M82" s="502"/>
      <c r="N82" s="503"/>
      <c r="O82" s="382"/>
      <c r="P82" s="364"/>
      <c r="Q82" s="365"/>
      <c r="R82" s="403"/>
      <c r="S82" s="413"/>
      <c r="T82" s="365"/>
      <c r="U82" s="365"/>
      <c r="V82" s="365"/>
      <c r="W82" s="365"/>
      <c r="X82" s="365"/>
      <c r="Y82" s="365"/>
      <c r="Z82" s="365"/>
      <c r="AA82" s="365"/>
      <c r="AB82" s="365"/>
      <c r="AC82" s="365"/>
      <c r="AD82" s="403"/>
      <c r="AE82" s="413"/>
      <c r="AF82" s="365"/>
      <c r="AG82" s="365"/>
      <c r="AH82" s="365"/>
      <c r="AI82" s="365"/>
      <c r="AJ82" s="365"/>
      <c r="AK82" s="365"/>
      <c r="AL82" s="365"/>
      <c r="AM82" s="365"/>
      <c r="AN82" s="365"/>
      <c r="AO82" s="365"/>
      <c r="AP82" s="403"/>
      <c r="AQ82" s="413"/>
      <c r="AR82" s="365"/>
      <c r="AS82" s="365"/>
      <c r="AT82" s="365"/>
      <c r="AU82" s="365"/>
      <c r="AV82" s="365"/>
      <c r="AW82" s="441">
        <f t="shared" si="8"/>
        <v>0</v>
      </c>
      <c r="AX82" s="442">
        <f t="shared" si="9"/>
        <v>0</v>
      </c>
      <c r="AY82" s="443">
        <f t="shared" si="4"/>
        <v>0</v>
      </c>
    </row>
    <row r="83" spans="1:51" s="24" customFormat="1" ht="15" hidden="1" customHeight="1" x14ac:dyDescent="0.2">
      <c r="A83" s="196"/>
      <c r="B83" s="462"/>
      <c r="C83" s="168"/>
      <c r="D83" s="168"/>
      <c r="E83" s="229">
        <f t="shared" ref="E83:L83" si="115">SUM(E84:E85)</f>
        <v>0</v>
      </c>
      <c r="F83" s="433">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1">
        <f>SUM(P84:P85)</f>
        <v>0</v>
      </c>
      <c r="Q83" s="482">
        <f>SUM(Q84:Q85)</f>
        <v>0</v>
      </c>
      <c r="R83" s="483">
        <f t="shared" ref="R83:X83" si="116">SUM(R84:R85)</f>
        <v>0</v>
      </c>
      <c r="S83" s="484">
        <f t="shared" si="116"/>
        <v>0</v>
      </c>
      <c r="T83" s="482">
        <f t="shared" si="116"/>
        <v>0</v>
      </c>
      <c r="U83" s="482">
        <f t="shared" si="116"/>
        <v>0</v>
      </c>
      <c r="V83" s="482">
        <f t="shared" si="116"/>
        <v>0</v>
      </c>
      <c r="W83" s="482">
        <f t="shared" si="116"/>
        <v>0</v>
      </c>
      <c r="X83" s="482">
        <f t="shared" si="116"/>
        <v>0</v>
      </c>
      <c r="Y83" s="482">
        <f t="shared" ref="Y83:AC83" si="117">SUM(Y84:Y85)</f>
        <v>0</v>
      </c>
      <c r="Z83" s="482">
        <f t="shared" si="117"/>
        <v>0</v>
      </c>
      <c r="AA83" s="482">
        <f t="shared" si="117"/>
        <v>0</v>
      </c>
      <c r="AB83" s="482">
        <f t="shared" si="117"/>
        <v>0</v>
      </c>
      <c r="AC83" s="482">
        <f t="shared" si="117"/>
        <v>0</v>
      </c>
      <c r="AD83" s="483">
        <f t="shared" ref="AD83" si="118">SUM(AD84:AD85)</f>
        <v>0</v>
      </c>
      <c r="AE83" s="484">
        <f t="shared" ref="AE83" si="119">SUM(AE84:AE85)</f>
        <v>0</v>
      </c>
      <c r="AF83" s="482">
        <f t="shared" ref="AF83" si="120">SUM(AF84:AF85)</f>
        <v>0</v>
      </c>
      <c r="AG83" s="482">
        <f t="shared" ref="AG83" si="121">SUM(AG84:AG85)</f>
        <v>0</v>
      </c>
      <c r="AH83" s="482">
        <f t="shared" ref="AH83" si="122">SUM(AH84:AH85)</f>
        <v>0</v>
      </c>
      <c r="AI83" s="482">
        <f t="shared" ref="AI83" si="123">SUM(AI84:AI85)</f>
        <v>0</v>
      </c>
      <c r="AJ83" s="482">
        <f t="shared" ref="AJ83" si="124">SUM(AJ84:AJ85)</f>
        <v>0</v>
      </c>
      <c r="AK83" s="482">
        <f t="shared" ref="AK83" si="125">SUM(AK84:AK85)</f>
        <v>0</v>
      </c>
      <c r="AL83" s="482">
        <f t="shared" ref="AL83" si="126">SUM(AL84:AL85)</f>
        <v>0</v>
      </c>
      <c r="AM83" s="482">
        <f t="shared" ref="AM83" si="127">SUM(AM84:AM85)</f>
        <v>0</v>
      </c>
      <c r="AN83" s="482">
        <f t="shared" ref="AN83" si="128">SUM(AN84:AN85)</f>
        <v>0</v>
      </c>
      <c r="AO83" s="482">
        <f t="shared" ref="AO83" si="129">SUM(AO84:AO85)</f>
        <v>0</v>
      </c>
      <c r="AP83" s="483">
        <f t="shared" ref="AP83" si="130">SUM(AP84:AP85)</f>
        <v>0</v>
      </c>
      <c r="AQ83" s="484">
        <f t="shared" ref="AQ83" si="131">SUM(AQ84:AQ85)</f>
        <v>0</v>
      </c>
      <c r="AR83" s="482">
        <f t="shared" ref="AR83" si="132">SUM(AR84:AR85)</f>
        <v>0</v>
      </c>
      <c r="AS83" s="482">
        <f t="shared" ref="AS83" si="133">SUM(AS84:AS85)</f>
        <v>0</v>
      </c>
      <c r="AT83" s="482">
        <f t="shared" ref="AT83" si="134">SUM(AT84:AT85)</f>
        <v>0</v>
      </c>
      <c r="AU83" s="482">
        <f t="shared" ref="AU83" si="135">SUM(AU84:AU85)</f>
        <v>0</v>
      </c>
      <c r="AV83" s="482">
        <f t="shared" ref="AV83" si="136">SUM(AV84:AV85)</f>
        <v>0</v>
      </c>
      <c r="AW83" s="441">
        <f t="shared" si="8"/>
        <v>0</v>
      </c>
      <c r="AX83" s="442">
        <f t="shared" si="9"/>
        <v>0</v>
      </c>
      <c r="AY83" s="443">
        <f t="shared" si="4"/>
        <v>0</v>
      </c>
    </row>
    <row r="84" spans="1:51" s="4" customFormat="1" ht="15" hidden="1" customHeight="1" x14ac:dyDescent="0.2">
      <c r="A84" s="151"/>
      <c r="B84" s="463"/>
      <c r="C84" s="273"/>
      <c r="D84" s="273"/>
      <c r="E84" s="249"/>
      <c r="F84" s="370">
        <f t="shared" si="113"/>
        <v>0</v>
      </c>
      <c r="G84" s="249">
        <v>0</v>
      </c>
      <c r="H84" s="220">
        <f t="shared" si="61"/>
        <v>0</v>
      </c>
      <c r="I84" s="231"/>
      <c r="J84" s="370">
        <f t="shared" si="114"/>
        <v>0</v>
      </c>
      <c r="K84" s="249">
        <v>0</v>
      </c>
      <c r="L84" s="232"/>
      <c r="M84" s="249"/>
      <c r="N84" s="235">
        <f>+IFERROR(VLOOKUP(B83,Sheet1!B:D,2,FALSE),0)</f>
        <v>0</v>
      </c>
      <c r="O84" s="220">
        <f>+IFERROR(VLOOKUP(B83,Sheet1!B:D,3,FALSE)+VLOOKUP(B83,Sheet1!B:E,4,FALSE),0)</f>
        <v>0</v>
      </c>
      <c r="P84" s="362"/>
      <c r="Q84" s="363"/>
      <c r="R84" s="402"/>
      <c r="S84" s="412"/>
      <c r="T84" s="363"/>
      <c r="U84" s="363"/>
      <c r="V84" s="363"/>
      <c r="W84" s="363"/>
      <c r="X84" s="363"/>
      <c r="Y84" s="363"/>
      <c r="Z84" s="363"/>
      <c r="AA84" s="363"/>
      <c r="AB84" s="363"/>
      <c r="AC84" s="363"/>
      <c r="AD84" s="402"/>
      <c r="AE84" s="412"/>
      <c r="AF84" s="363"/>
      <c r="AG84" s="363"/>
      <c r="AH84" s="363"/>
      <c r="AI84" s="363"/>
      <c r="AJ84" s="363"/>
      <c r="AK84" s="363"/>
      <c r="AL84" s="363"/>
      <c r="AM84" s="363"/>
      <c r="AN84" s="363"/>
      <c r="AO84" s="363"/>
      <c r="AP84" s="402"/>
      <c r="AQ84" s="412"/>
      <c r="AR84" s="363"/>
      <c r="AS84" s="363"/>
      <c r="AT84" s="363"/>
      <c r="AU84" s="363"/>
      <c r="AV84" s="363"/>
      <c r="AW84" s="441">
        <f t="shared" si="8"/>
        <v>0</v>
      </c>
      <c r="AX84" s="442">
        <f t="shared" si="9"/>
        <v>0</v>
      </c>
      <c r="AY84" s="443">
        <f t="shared" si="4"/>
        <v>0</v>
      </c>
    </row>
    <row r="85" spans="1:51" s="4" customFormat="1" ht="15" hidden="1" customHeight="1" thickBot="1" x14ac:dyDescent="0.25">
      <c r="A85" s="169"/>
      <c r="B85" s="461"/>
      <c r="C85" s="274"/>
      <c r="D85" s="274"/>
      <c r="E85" s="277"/>
      <c r="F85" s="370">
        <f t="shared" si="113"/>
        <v>0</v>
      </c>
      <c r="G85" s="277">
        <v>0</v>
      </c>
      <c r="H85" s="226">
        <f t="shared" si="61"/>
        <v>0</v>
      </c>
      <c r="I85" s="227"/>
      <c r="J85" s="370">
        <f t="shared" si="114"/>
        <v>0</v>
      </c>
      <c r="K85" s="277">
        <v>0</v>
      </c>
      <c r="L85" s="228"/>
      <c r="M85" s="277"/>
      <c r="N85" s="267"/>
      <c r="O85" s="267"/>
      <c r="P85" s="364"/>
      <c r="Q85" s="365"/>
      <c r="R85" s="403"/>
      <c r="S85" s="413"/>
      <c r="T85" s="365"/>
      <c r="U85" s="365"/>
      <c r="V85" s="365"/>
      <c r="W85" s="365"/>
      <c r="X85" s="365"/>
      <c r="Y85" s="365"/>
      <c r="Z85" s="365"/>
      <c r="AA85" s="365"/>
      <c r="AB85" s="365"/>
      <c r="AC85" s="365"/>
      <c r="AD85" s="403"/>
      <c r="AE85" s="413"/>
      <c r="AF85" s="365"/>
      <c r="AG85" s="365"/>
      <c r="AH85" s="365"/>
      <c r="AI85" s="365"/>
      <c r="AJ85" s="365"/>
      <c r="AK85" s="365"/>
      <c r="AL85" s="365"/>
      <c r="AM85" s="365"/>
      <c r="AN85" s="365"/>
      <c r="AO85" s="365"/>
      <c r="AP85" s="403"/>
      <c r="AQ85" s="413"/>
      <c r="AR85" s="365"/>
      <c r="AS85" s="365"/>
      <c r="AT85" s="365"/>
      <c r="AU85" s="365"/>
      <c r="AV85" s="365"/>
      <c r="AW85" s="441">
        <f t="shared" si="8"/>
        <v>0</v>
      </c>
      <c r="AX85" s="442">
        <f t="shared" si="9"/>
        <v>0</v>
      </c>
      <c r="AY85" s="443">
        <f t="shared" si="4"/>
        <v>0</v>
      </c>
    </row>
    <row r="86" spans="1:51" s="24" customFormat="1" ht="15" hidden="1" customHeight="1" x14ac:dyDescent="0.2">
      <c r="A86" s="196"/>
      <c r="B86" s="462"/>
      <c r="C86" s="168"/>
      <c r="D86" s="168"/>
      <c r="E86" s="229">
        <f t="shared" ref="E86:L86" si="137">SUM(E87:E88)</f>
        <v>0</v>
      </c>
      <c r="F86" s="433">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1">
        <f>SUM(P87:P88)</f>
        <v>0</v>
      </c>
      <c r="Q86" s="482">
        <f>SUM(Q87:Q88)</f>
        <v>0</v>
      </c>
      <c r="R86" s="483">
        <f t="shared" ref="R86:X86" si="138">SUM(R87:R88)</f>
        <v>0</v>
      </c>
      <c r="S86" s="484">
        <f t="shared" si="138"/>
        <v>0</v>
      </c>
      <c r="T86" s="482">
        <f t="shared" si="138"/>
        <v>0</v>
      </c>
      <c r="U86" s="482">
        <f t="shared" si="138"/>
        <v>0</v>
      </c>
      <c r="V86" s="482">
        <f t="shared" si="138"/>
        <v>0</v>
      </c>
      <c r="W86" s="482">
        <f t="shared" si="138"/>
        <v>0</v>
      </c>
      <c r="X86" s="482">
        <f t="shared" si="138"/>
        <v>0</v>
      </c>
      <c r="Y86" s="482">
        <f t="shared" ref="Y86:AC86" si="139">SUM(Y87:Y88)</f>
        <v>0</v>
      </c>
      <c r="Z86" s="482">
        <f t="shared" si="139"/>
        <v>0</v>
      </c>
      <c r="AA86" s="482">
        <f t="shared" si="139"/>
        <v>0</v>
      </c>
      <c r="AB86" s="482">
        <f t="shared" si="139"/>
        <v>0</v>
      </c>
      <c r="AC86" s="482">
        <f t="shared" si="139"/>
        <v>0</v>
      </c>
      <c r="AD86" s="483">
        <f t="shared" ref="AD86" si="140">SUM(AD87:AD88)</f>
        <v>0</v>
      </c>
      <c r="AE86" s="484">
        <f t="shared" ref="AE86" si="141">SUM(AE87:AE88)</f>
        <v>0</v>
      </c>
      <c r="AF86" s="482">
        <f t="shared" ref="AF86" si="142">SUM(AF87:AF88)</f>
        <v>0</v>
      </c>
      <c r="AG86" s="482">
        <f t="shared" ref="AG86" si="143">SUM(AG87:AG88)</f>
        <v>0</v>
      </c>
      <c r="AH86" s="482">
        <f t="shared" ref="AH86" si="144">SUM(AH87:AH88)</f>
        <v>0</v>
      </c>
      <c r="AI86" s="482">
        <f t="shared" ref="AI86" si="145">SUM(AI87:AI88)</f>
        <v>0</v>
      </c>
      <c r="AJ86" s="482">
        <f t="shared" ref="AJ86" si="146">SUM(AJ87:AJ88)</f>
        <v>0</v>
      </c>
      <c r="AK86" s="482">
        <f t="shared" ref="AK86" si="147">SUM(AK87:AK88)</f>
        <v>0</v>
      </c>
      <c r="AL86" s="482">
        <f t="shared" ref="AL86" si="148">SUM(AL87:AL88)</f>
        <v>0</v>
      </c>
      <c r="AM86" s="482">
        <f t="shared" ref="AM86" si="149">SUM(AM87:AM88)</f>
        <v>0</v>
      </c>
      <c r="AN86" s="482">
        <f t="shared" ref="AN86" si="150">SUM(AN87:AN88)</f>
        <v>0</v>
      </c>
      <c r="AO86" s="482">
        <f t="shared" ref="AO86" si="151">SUM(AO87:AO88)</f>
        <v>0</v>
      </c>
      <c r="AP86" s="483">
        <f t="shared" ref="AP86" si="152">SUM(AP87:AP88)</f>
        <v>0</v>
      </c>
      <c r="AQ86" s="484">
        <f t="shared" ref="AQ86" si="153">SUM(AQ87:AQ88)</f>
        <v>0</v>
      </c>
      <c r="AR86" s="482">
        <f t="shared" ref="AR86" si="154">SUM(AR87:AR88)</f>
        <v>0</v>
      </c>
      <c r="AS86" s="482">
        <f t="shared" ref="AS86" si="155">SUM(AS87:AS88)</f>
        <v>0</v>
      </c>
      <c r="AT86" s="482">
        <f t="shared" ref="AT86" si="156">SUM(AT87:AT88)</f>
        <v>0</v>
      </c>
      <c r="AU86" s="482">
        <f t="shared" ref="AU86" si="157">SUM(AU87:AU88)</f>
        <v>0</v>
      </c>
      <c r="AV86" s="482">
        <f t="shared" ref="AV86" si="158">SUM(AV87:AV88)</f>
        <v>0</v>
      </c>
      <c r="AW86" s="441">
        <f t="shared" si="8"/>
        <v>0</v>
      </c>
      <c r="AX86" s="442">
        <f t="shared" si="9"/>
        <v>0</v>
      </c>
      <c r="AY86" s="443">
        <f t="shared" si="4"/>
        <v>0</v>
      </c>
    </row>
    <row r="87" spans="1:51" s="4" customFormat="1" ht="15" hidden="1" customHeight="1" x14ac:dyDescent="0.2">
      <c r="A87" s="151"/>
      <c r="B87" s="463"/>
      <c r="C87" s="273"/>
      <c r="D87" s="273"/>
      <c r="E87" s="249"/>
      <c r="F87" s="370">
        <f t="shared" si="113"/>
        <v>0</v>
      </c>
      <c r="G87" s="249">
        <v>0</v>
      </c>
      <c r="H87" s="220">
        <f t="shared" si="61"/>
        <v>0</v>
      </c>
      <c r="I87" s="231"/>
      <c r="J87" s="370">
        <f t="shared" si="114"/>
        <v>0</v>
      </c>
      <c r="K87" s="249">
        <v>0</v>
      </c>
      <c r="L87" s="232"/>
      <c r="M87" s="249"/>
      <c r="N87" s="235">
        <f>+IFERROR(VLOOKUP(B86,Sheet1!B:D,2,FALSE),0)</f>
        <v>0</v>
      </c>
      <c r="O87" s="220">
        <f>+IFERROR(VLOOKUP(B86,Sheet1!B:D,3,FALSE)+VLOOKUP(B86,Sheet1!B:E,4,FALSE),0)</f>
        <v>0</v>
      </c>
      <c r="P87" s="362"/>
      <c r="Q87" s="363"/>
      <c r="R87" s="402"/>
      <c r="S87" s="412"/>
      <c r="T87" s="363"/>
      <c r="U87" s="363"/>
      <c r="V87" s="363"/>
      <c r="W87" s="363"/>
      <c r="X87" s="363"/>
      <c r="Y87" s="363"/>
      <c r="Z87" s="363"/>
      <c r="AA87" s="363"/>
      <c r="AB87" s="363"/>
      <c r="AC87" s="363"/>
      <c r="AD87" s="402"/>
      <c r="AE87" s="412"/>
      <c r="AF87" s="363"/>
      <c r="AG87" s="363"/>
      <c r="AH87" s="363"/>
      <c r="AI87" s="363"/>
      <c r="AJ87" s="363"/>
      <c r="AK87" s="363"/>
      <c r="AL87" s="363"/>
      <c r="AM87" s="363"/>
      <c r="AN87" s="363"/>
      <c r="AO87" s="363"/>
      <c r="AP87" s="402"/>
      <c r="AQ87" s="412"/>
      <c r="AR87" s="363"/>
      <c r="AS87" s="363"/>
      <c r="AT87" s="363"/>
      <c r="AU87" s="363"/>
      <c r="AV87" s="363"/>
      <c r="AW87" s="441">
        <f t="shared" si="8"/>
        <v>0</v>
      </c>
      <c r="AX87" s="442">
        <f t="shared" si="9"/>
        <v>0</v>
      </c>
      <c r="AY87" s="443">
        <f t="shared" si="4"/>
        <v>0</v>
      </c>
    </row>
    <row r="88" spans="1:51" s="4" customFormat="1" ht="15" hidden="1" customHeight="1" thickBot="1" x14ac:dyDescent="0.25">
      <c r="A88" s="169"/>
      <c r="B88" s="461"/>
      <c r="C88" s="274"/>
      <c r="D88" s="274"/>
      <c r="E88" s="277"/>
      <c r="F88" s="370">
        <f t="shared" si="113"/>
        <v>0</v>
      </c>
      <c r="G88" s="277">
        <v>0</v>
      </c>
      <c r="H88" s="226">
        <f t="shared" si="61"/>
        <v>0</v>
      </c>
      <c r="I88" s="227"/>
      <c r="J88" s="370">
        <f t="shared" si="114"/>
        <v>0</v>
      </c>
      <c r="K88" s="277">
        <v>0</v>
      </c>
      <c r="L88" s="228"/>
      <c r="M88" s="277"/>
      <c r="N88" s="267"/>
      <c r="O88" s="267"/>
      <c r="P88" s="364"/>
      <c r="Q88" s="365"/>
      <c r="R88" s="403"/>
      <c r="S88" s="413"/>
      <c r="T88" s="365"/>
      <c r="U88" s="365"/>
      <c r="V88" s="365"/>
      <c r="W88" s="365"/>
      <c r="X88" s="365"/>
      <c r="Y88" s="365"/>
      <c r="Z88" s="365"/>
      <c r="AA88" s="365"/>
      <c r="AB88" s="365"/>
      <c r="AC88" s="365"/>
      <c r="AD88" s="403"/>
      <c r="AE88" s="413"/>
      <c r="AF88" s="365"/>
      <c r="AG88" s="365"/>
      <c r="AH88" s="365"/>
      <c r="AI88" s="365"/>
      <c r="AJ88" s="365"/>
      <c r="AK88" s="365"/>
      <c r="AL88" s="365"/>
      <c r="AM88" s="365"/>
      <c r="AN88" s="365"/>
      <c r="AO88" s="365"/>
      <c r="AP88" s="403"/>
      <c r="AQ88" s="413"/>
      <c r="AR88" s="365"/>
      <c r="AS88" s="365"/>
      <c r="AT88" s="365"/>
      <c r="AU88" s="365"/>
      <c r="AV88" s="365"/>
      <c r="AW88" s="441">
        <f t="shared" si="8"/>
        <v>0</v>
      </c>
      <c r="AX88" s="442">
        <f t="shared" si="9"/>
        <v>0</v>
      </c>
      <c r="AY88" s="443">
        <f t="shared" si="4"/>
        <v>0</v>
      </c>
    </row>
    <row r="89" spans="1:51" s="24" customFormat="1" ht="15" hidden="1" customHeight="1" x14ac:dyDescent="0.2">
      <c r="A89" s="196"/>
      <c r="B89" s="462"/>
      <c r="C89" s="168"/>
      <c r="D89" s="168"/>
      <c r="E89" s="229">
        <f t="shared" ref="E89:L89" si="159">SUM(E90:E91)</f>
        <v>0</v>
      </c>
      <c r="F89" s="433">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1">
        <f>SUM(P90:P91)</f>
        <v>0</v>
      </c>
      <c r="Q89" s="482">
        <f>SUM(Q90:Q91)</f>
        <v>0</v>
      </c>
      <c r="R89" s="483">
        <f t="shared" ref="R89:X89" si="160">SUM(R90:R91)</f>
        <v>0</v>
      </c>
      <c r="S89" s="484">
        <f t="shared" si="160"/>
        <v>0</v>
      </c>
      <c r="T89" s="482">
        <f t="shared" si="160"/>
        <v>0</v>
      </c>
      <c r="U89" s="482">
        <f t="shared" si="160"/>
        <v>0</v>
      </c>
      <c r="V89" s="482">
        <f t="shared" si="160"/>
        <v>0</v>
      </c>
      <c r="W89" s="482">
        <f t="shared" si="160"/>
        <v>0</v>
      </c>
      <c r="X89" s="482">
        <f t="shared" si="160"/>
        <v>0</v>
      </c>
      <c r="Y89" s="482">
        <f t="shared" ref="Y89:AC89" si="161">SUM(Y90:Y91)</f>
        <v>0</v>
      </c>
      <c r="Z89" s="482">
        <f t="shared" si="161"/>
        <v>0</v>
      </c>
      <c r="AA89" s="482">
        <f t="shared" si="161"/>
        <v>0</v>
      </c>
      <c r="AB89" s="482">
        <f t="shared" si="161"/>
        <v>0</v>
      </c>
      <c r="AC89" s="482">
        <f t="shared" si="161"/>
        <v>0</v>
      </c>
      <c r="AD89" s="483">
        <f t="shared" ref="AD89" si="162">SUM(AD90:AD91)</f>
        <v>0</v>
      </c>
      <c r="AE89" s="484">
        <f t="shared" ref="AE89" si="163">SUM(AE90:AE91)</f>
        <v>0</v>
      </c>
      <c r="AF89" s="482">
        <f t="shared" ref="AF89" si="164">SUM(AF90:AF91)</f>
        <v>0</v>
      </c>
      <c r="AG89" s="482">
        <f t="shared" ref="AG89" si="165">SUM(AG90:AG91)</f>
        <v>0</v>
      </c>
      <c r="AH89" s="482">
        <f t="shared" ref="AH89" si="166">SUM(AH90:AH91)</f>
        <v>0</v>
      </c>
      <c r="AI89" s="482">
        <f t="shared" ref="AI89" si="167">SUM(AI90:AI91)</f>
        <v>0</v>
      </c>
      <c r="AJ89" s="482">
        <f t="shared" ref="AJ89" si="168">SUM(AJ90:AJ91)</f>
        <v>0</v>
      </c>
      <c r="AK89" s="482">
        <f t="shared" ref="AK89" si="169">SUM(AK90:AK91)</f>
        <v>0</v>
      </c>
      <c r="AL89" s="482">
        <f t="shared" ref="AL89" si="170">SUM(AL90:AL91)</f>
        <v>0</v>
      </c>
      <c r="AM89" s="482">
        <f t="shared" ref="AM89" si="171">SUM(AM90:AM91)</f>
        <v>0</v>
      </c>
      <c r="AN89" s="482">
        <f t="shared" ref="AN89" si="172">SUM(AN90:AN91)</f>
        <v>0</v>
      </c>
      <c r="AO89" s="482">
        <f t="shared" ref="AO89" si="173">SUM(AO90:AO91)</f>
        <v>0</v>
      </c>
      <c r="AP89" s="483">
        <f t="shared" ref="AP89" si="174">SUM(AP90:AP91)</f>
        <v>0</v>
      </c>
      <c r="AQ89" s="484">
        <f t="shared" ref="AQ89" si="175">SUM(AQ90:AQ91)</f>
        <v>0</v>
      </c>
      <c r="AR89" s="482">
        <f t="shared" ref="AR89" si="176">SUM(AR90:AR91)</f>
        <v>0</v>
      </c>
      <c r="AS89" s="482">
        <f t="shared" ref="AS89" si="177">SUM(AS90:AS91)</f>
        <v>0</v>
      </c>
      <c r="AT89" s="482">
        <f t="shared" ref="AT89" si="178">SUM(AT90:AT91)</f>
        <v>0</v>
      </c>
      <c r="AU89" s="482">
        <f t="shared" ref="AU89" si="179">SUM(AU90:AU91)</f>
        <v>0</v>
      </c>
      <c r="AV89" s="482">
        <f t="shared" ref="AV89" si="180">SUM(AV90:AV91)</f>
        <v>0</v>
      </c>
      <c r="AW89" s="441">
        <f t="shared" si="8"/>
        <v>0</v>
      </c>
      <c r="AX89" s="442">
        <f t="shared" si="9"/>
        <v>0</v>
      </c>
      <c r="AY89" s="443">
        <f t="shared" si="4"/>
        <v>0</v>
      </c>
    </row>
    <row r="90" spans="1:51" s="4" customFormat="1" ht="15" hidden="1" customHeight="1" x14ac:dyDescent="0.2">
      <c r="A90" s="150"/>
      <c r="B90" s="459"/>
      <c r="C90" s="273"/>
      <c r="D90" s="273"/>
      <c r="E90" s="249"/>
      <c r="F90" s="370">
        <f t="shared" si="113"/>
        <v>0</v>
      </c>
      <c r="G90" s="249">
        <v>0</v>
      </c>
      <c r="H90" s="220">
        <f t="shared" si="61"/>
        <v>0</v>
      </c>
      <c r="I90" s="231"/>
      <c r="J90" s="370">
        <f t="shared" si="114"/>
        <v>0</v>
      </c>
      <c r="K90" s="249">
        <v>0</v>
      </c>
      <c r="L90" s="232"/>
      <c r="M90" s="249"/>
      <c r="N90" s="235">
        <f>+IFERROR(VLOOKUP(B89,Sheet1!B:D,2,FALSE),0)</f>
        <v>0</v>
      </c>
      <c r="O90" s="220">
        <f>+IFERROR(VLOOKUP(B89,Sheet1!B:D,3,FALSE)+VLOOKUP(B89,Sheet1!B:E,4,FALSE),0)</f>
        <v>0</v>
      </c>
      <c r="P90" s="362"/>
      <c r="Q90" s="363"/>
      <c r="R90" s="402"/>
      <c r="S90" s="412"/>
      <c r="T90" s="363"/>
      <c r="U90" s="363"/>
      <c r="V90" s="363"/>
      <c r="W90" s="363"/>
      <c r="X90" s="363"/>
      <c r="Y90" s="363"/>
      <c r="Z90" s="363"/>
      <c r="AA90" s="363"/>
      <c r="AB90" s="363"/>
      <c r="AC90" s="363"/>
      <c r="AD90" s="402"/>
      <c r="AE90" s="412"/>
      <c r="AF90" s="363"/>
      <c r="AG90" s="363"/>
      <c r="AH90" s="363"/>
      <c r="AI90" s="363"/>
      <c r="AJ90" s="363"/>
      <c r="AK90" s="363"/>
      <c r="AL90" s="363"/>
      <c r="AM90" s="363"/>
      <c r="AN90" s="363"/>
      <c r="AO90" s="363"/>
      <c r="AP90" s="402"/>
      <c r="AQ90" s="412"/>
      <c r="AR90" s="363"/>
      <c r="AS90" s="363"/>
      <c r="AT90" s="363"/>
      <c r="AU90" s="363"/>
      <c r="AV90" s="363"/>
      <c r="AW90" s="441">
        <f t="shared" si="8"/>
        <v>0</v>
      </c>
      <c r="AX90" s="442">
        <f t="shared" si="9"/>
        <v>0</v>
      </c>
      <c r="AY90" s="443">
        <f t="shared" si="4"/>
        <v>0</v>
      </c>
    </row>
    <row r="91" spans="1:51" s="4" customFormat="1" ht="15" hidden="1" customHeight="1" thickBot="1" x14ac:dyDescent="0.25">
      <c r="A91" s="169"/>
      <c r="B91" s="461"/>
      <c r="C91" s="274"/>
      <c r="D91" s="274"/>
      <c r="E91" s="277"/>
      <c r="F91" s="370">
        <f t="shared" si="113"/>
        <v>0</v>
      </c>
      <c r="G91" s="277">
        <v>0</v>
      </c>
      <c r="H91" s="226">
        <f t="shared" si="61"/>
        <v>0</v>
      </c>
      <c r="I91" s="227"/>
      <c r="J91" s="370">
        <f t="shared" si="114"/>
        <v>0</v>
      </c>
      <c r="K91" s="277">
        <v>0</v>
      </c>
      <c r="L91" s="228"/>
      <c r="M91" s="277"/>
      <c r="N91" s="267"/>
      <c r="O91" s="267"/>
      <c r="P91" s="364"/>
      <c r="Q91" s="365"/>
      <c r="R91" s="403"/>
      <c r="S91" s="413"/>
      <c r="T91" s="365"/>
      <c r="U91" s="365"/>
      <c r="V91" s="365"/>
      <c r="W91" s="365"/>
      <c r="X91" s="365"/>
      <c r="Y91" s="365"/>
      <c r="Z91" s="365"/>
      <c r="AA91" s="365"/>
      <c r="AB91" s="365"/>
      <c r="AC91" s="365"/>
      <c r="AD91" s="403"/>
      <c r="AE91" s="413"/>
      <c r="AF91" s="365"/>
      <c r="AG91" s="365"/>
      <c r="AH91" s="365"/>
      <c r="AI91" s="365"/>
      <c r="AJ91" s="365"/>
      <c r="AK91" s="365"/>
      <c r="AL91" s="365"/>
      <c r="AM91" s="365"/>
      <c r="AN91" s="365"/>
      <c r="AO91" s="365"/>
      <c r="AP91" s="403"/>
      <c r="AQ91" s="413"/>
      <c r="AR91" s="365"/>
      <c r="AS91" s="365"/>
      <c r="AT91" s="365"/>
      <c r="AU91" s="365"/>
      <c r="AV91" s="365"/>
      <c r="AW91" s="441">
        <f t="shared" si="8"/>
        <v>0</v>
      </c>
      <c r="AX91" s="442">
        <f t="shared" si="9"/>
        <v>0</v>
      </c>
      <c r="AY91" s="443">
        <f t="shared" si="4"/>
        <v>0</v>
      </c>
    </row>
    <row r="92" spans="1:51" s="24" customFormat="1" ht="15" hidden="1" customHeight="1" x14ac:dyDescent="0.2">
      <c r="A92" s="196"/>
      <c r="B92" s="462"/>
      <c r="C92" s="168"/>
      <c r="D92" s="168"/>
      <c r="E92" s="229">
        <f t="shared" ref="E92:L92" si="181">SUM(E93:E94)</f>
        <v>0</v>
      </c>
      <c r="F92" s="433">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1">
        <f>SUM(P93:P94)</f>
        <v>0</v>
      </c>
      <c r="Q92" s="482">
        <f>SUM(Q93:Q94)</f>
        <v>0</v>
      </c>
      <c r="R92" s="483">
        <f t="shared" ref="R92:X92" si="182">SUM(R93:R94)</f>
        <v>0</v>
      </c>
      <c r="S92" s="484">
        <f t="shared" si="182"/>
        <v>0</v>
      </c>
      <c r="T92" s="482">
        <f t="shared" si="182"/>
        <v>0</v>
      </c>
      <c r="U92" s="482">
        <f t="shared" si="182"/>
        <v>0</v>
      </c>
      <c r="V92" s="482">
        <f t="shared" si="182"/>
        <v>0</v>
      </c>
      <c r="W92" s="482">
        <f t="shared" si="182"/>
        <v>0</v>
      </c>
      <c r="X92" s="482">
        <f t="shared" si="182"/>
        <v>0</v>
      </c>
      <c r="Y92" s="482">
        <f t="shared" ref="Y92:AC92" si="183">SUM(Y93:Y94)</f>
        <v>0</v>
      </c>
      <c r="Z92" s="482">
        <f t="shared" si="183"/>
        <v>0</v>
      </c>
      <c r="AA92" s="482">
        <f t="shared" si="183"/>
        <v>0</v>
      </c>
      <c r="AB92" s="482">
        <f t="shared" si="183"/>
        <v>0</v>
      </c>
      <c r="AC92" s="482">
        <f t="shared" si="183"/>
        <v>0</v>
      </c>
      <c r="AD92" s="483">
        <f t="shared" ref="AD92" si="184">SUM(AD93:AD94)</f>
        <v>0</v>
      </c>
      <c r="AE92" s="484">
        <f t="shared" ref="AE92" si="185">SUM(AE93:AE94)</f>
        <v>0</v>
      </c>
      <c r="AF92" s="482">
        <f t="shared" ref="AF92" si="186">SUM(AF93:AF94)</f>
        <v>0</v>
      </c>
      <c r="AG92" s="482">
        <f t="shared" ref="AG92" si="187">SUM(AG93:AG94)</f>
        <v>0</v>
      </c>
      <c r="AH92" s="482">
        <f t="shared" ref="AH92" si="188">SUM(AH93:AH94)</f>
        <v>0</v>
      </c>
      <c r="AI92" s="482">
        <f t="shared" ref="AI92" si="189">SUM(AI93:AI94)</f>
        <v>0</v>
      </c>
      <c r="AJ92" s="482">
        <f t="shared" ref="AJ92" si="190">SUM(AJ93:AJ94)</f>
        <v>0</v>
      </c>
      <c r="AK92" s="482">
        <f t="shared" ref="AK92" si="191">SUM(AK93:AK94)</f>
        <v>0</v>
      </c>
      <c r="AL92" s="482">
        <f t="shared" ref="AL92" si="192">SUM(AL93:AL94)</f>
        <v>0</v>
      </c>
      <c r="AM92" s="482">
        <f t="shared" ref="AM92" si="193">SUM(AM93:AM94)</f>
        <v>0</v>
      </c>
      <c r="AN92" s="482">
        <f t="shared" ref="AN92" si="194">SUM(AN93:AN94)</f>
        <v>0</v>
      </c>
      <c r="AO92" s="482">
        <f t="shared" ref="AO92" si="195">SUM(AO93:AO94)</f>
        <v>0</v>
      </c>
      <c r="AP92" s="483">
        <f t="shared" ref="AP92" si="196">SUM(AP93:AP94)</f>
        <v>0</v>
      </c>
      <c r="AQ92" s="484">
        <f t="shared" ref="AQ92" si="197">SUM(AQ93:AQ94)</f>
        <v>0</v>
      </c>
      <c r="AR92" s="482">
        <f t="shared" ref="AR92" si="198">SUM(AR93:AR94)</f>
        <v>0</v>
      </c>
      <c r="AS92" s="482">
        <f t="shared" ref="AS92" si="199">SUM(AS93:AS94)</f>
        <v>0</v>
      </c>
      <c r="AT92" s="482">
        <f t="shared" ref="AT92" si="200">SUM(AT93:AT94)</f>
        <v>0</v>
      </c>
      <c r="AU92" s="482">
        <f t="shared" ref="AU92" si="201">SUM(AU93:AU94)</f>
        <v>0</v>
      </c>
      <c r="AV92" s="482">
        <f t="shared" ref="AV92" si="202">SUM(AV93:AV94)</f>
        <v>0</v>
      </c>
      <c r="AW92" s="441">
        <f t="shared" si="8"/>
        <v>0</v>
      </c>
      <c r="AX92" s="442">
        <f t="shared" si="9"/>
        <v>0</v>
      </c>
      <c r="AY92" s="443">
        <f t="shared" si="4"/>
        <v>0</v>
      </c>
    </row>
    <row r="93" spans="1:51" s="4" customFormat="1" ht="15" hidden="1" customHeight="1" x14ac:dyDescent="0.2">
      <c r="A93" s="150"/>
      <c r="B93" s="459"/>
      <c r="C93" s="273"/>
      <c r="D93" s="273"/>
      <c r="E93" s="249"/>
      <c r="F93" s="370">
        <f t="shared" si="113"/>
        <v>0</v>
      </c>
      <c r="G93" s="249">
        <v>0</v>
      </c>
      <c r="H93" s="220">
        <f t="shared" si="61"/>
        <v>0</v>
      </c>
      <c r="I93" s="231"/>
      <c r="J93" s="370">
        <f t="shared" si="114"/>
        <v>0</v>
      </c>
      <c r="K93" s="249">
        <v>0</v>
      </c>
      <c r="L93" s="232"/>
      <c r="M93" s="249"/>
      <c r="N93" s="235">
        <f>+IFERROR(VLOOKUP(B92,Sheet1!B:D,2,FALSE),0)</f>
        <v>0</v>
      </c>
      <c r="O93" s="220">
        <f>+IFERROR(VLOOKUP(B92,Sheet1!B:D,3,FALSE)+VLOOKUP(B92,Sheet1!B:E,4,FALSE),0)</f>
        <v>0</v>
      </c>
      <c r="P93" s="362"/>
      <c r="Q93" s="363"/>
      <c r="R93" s="402"/>
      <c r="S93" s="412"/>
      <c r="T93" s="363"/>
      <c r="U93" s="363"/>
      <c r="V93" s="363"/>
      <c r="W93" s="363"/>
      <c r="X93" s="363"/>
      <c r="Y93" s="363"/>
      <c r="Z93" s="363"/>
      <c r="AA93" s="363"/>
      <c r="AB93" s="363"/>
      <c r="AC93" s="363"/>
      <c r="AD93" s="402"/>
      <c r="AE93" s="412"/>
      <c r="AF93" s="363"/>
      <c r="AG93" s="363"/>
      <c r="AH93" s="363"/>
      <c r="AI93" s="363"/>
      <c r="AJ93" s="363"/>
      <c r="AK93" s="363"/>
      <c r="AL93" s="363"/>
      <c r="AM93" s="363"/>
      <c r="AN93" s="363"/>
      <c r="AO93" s="363"/>
      <c r="AP93" s="402"/>
      <c r="AQ93" s="412"/>
      <c r="AR93" s="363"/>
      <c r="AS93" s="363"/>
      <c r="AT93" s="363"/>
      <c r="AU93" s="363"/>
      <c r="AV93" s="363"/>
      <c r="AW93" s="441">
        <f t="shared" si="8"/>
        <v>0</v>
      </c>
      <c r="AX93" s="442">
        <f t="shared" si="9"/>
        <v>0</v>
      </c>
      <c r="AY93" s="443">
        <f t="shared" si="4"/>
        <v>0</v>
      </c>
    </row>
    <row r="94" spans="1:51" s="4" customFormat="1" ht="15" hidden="1" customHeight="1" thickBot="1" x14ac:dyDescent="0.25">
      <c r="A94" s="169"/>
      <c r="B94" s="461"/>
      <c r="C94" s="274"/>
      <c r="D94" s="274"/>
      <c r="E94" s="277"/>
      <c r="F94" s="370">
        <f t="shared" si="113"/>
        <v>0</v>
      </c>
      <c r="G94" s="277">
        <v>0</v>
      </c>
      <c r="H94" s="226">
        <f t="shared" si="61"/>
        <v>0</v>
      </c>
      <c r="I94" s="227"/>
      <c r="J94" s="370">
        <f t="shared" si="114"/>
        <v>0</v>
      </c>
      <c r="K94" s="277">
        <v>0</v>
      </c>
      <c r="L94" s="228"/>
      <c r="M94" s="277"/>
      <c r="N94" s="267"/>
      <c r="O94" s="267"/>
      <c r="P94" s="364"/>
      <c r="Q94" s="365"/>
      <c r="R94" s="403"/>
      <c r="S94" s="413"/>
      <c r="T94" s="365"/>
      <c r="U94" s="365"/>
      <c r="V94" s="365"/>
      <c r="W94" s="365"/>
      <c r="X94" s="365"/>
      <c r="Y94" s="365"/>
      <c r="Z94" s="365"/>
      <c r="AA94" s="365"/>
      <c r="AB94" s="365"/>
      <c r="AC94" s="365"/>
      <c r="AD94" s="403"/>
      <c r="AE94" s="413"/>
      <c r="AF94" s="365"/>
      <c r="AG94" s="365"/>
      <c r="AH94" s="365"/>
      <c r="AI94" s="365"/>
      <c r="AJ94" s="365"/>
      <c r="AK94" s="365"/>
      <c r="AL94" s="365"/>
      <c r="AM94" s="365"/>
      <c r="AN94" s="365"/>
      <c r="AO94" s="365"/>
      <c r="AP94" s="403"/>
      <c r="AQ94" s="413"/>
      <c r="AR94" s="365"/>
      <c r="AS94" s="365"/>
      <c r="AT94" s="365"/>
      <c r="AU94" s="365"/>
      <c r="AV94" s="365"/>
      <c r="AW94" s="441">
        <f t="shared" si="8"/>
        <v>0</v>
      </c>
      <c r="AX94" s="442">
        <f t="shared" si="9"/>
        <v>0</v>
      </c>
      <c r="AY94" s="443">
        <f t="shared" si="4"/>
        <v>0</v>
      </c>
    </row>
    <row r="95" spans="1:51" s="24" customFormat="1" ht="15" hidden="1" customHeight="1" x14ac:dyDescent="0.2">
      <c r="A95" s="196"/>
      <c r="B95" s="462"/>
      <c r="C95" s="168"/>
      <c r="D95" s="168"/>
      <c r="E95" s="229">
        <f t="shared" ref="E95:L95" si="203">SUM(E96:E97)</f>
        <v>0</v>
      </c>
      <c r="F95" s="433">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1">
        <f>SUM(P96:P97)</f>
        <v>0</v>
      </c>
      <c r="Q95" s="482">
        <f>SUM(Q96:Q97)</f>
        <v>0</v>
      </c>
      <c r="R95" s="483">
        <f t="shared" ref="R95:X95" si="204">SUM(R96:R97)</f>
        <v>0</v>
      </c>
      <c r="S95" s="484">
        <f t="shared" si="204"/>
        <v>0</v>
      </c>
      <c r="T95" s="482">
        <f t="shared" si="204"/>
        <v>0</v>
      </c>
      <c r="U95" s="482">
        <f t="shared" si="204"/>
        <v>0</v>
      </c>
      <c r="V95" s="482">
        <f t="shared" si="204"/>
        <v>0</v>
      </c>
      <c r="W95" s="482">
        <f t="shared" si="204"/>
        <v>0</v>
      </c>
      <c r="X95" s="482">
        <f t="shared" si="204"/>
        <v>0</v>
      </c>
      <c r="Y95" s="482">
        <f t="shared" ref="Y95:AC95" si="205">SUM(Y96:Y97)</f>
        <v>0</v>
      </c>
      <c r="Z95" s="482">
        <f t="shared" si="205"/>
        <v>0</v>
      </c>
      <c r="AA95" s="482">
        <f t="shared" si="205"/>
        <v>0</v>
      </c>
      <c r="AB95" s="482">
        <f t="shared" si="205"/>
        <v>0</v>
      </c>
      <c r="AC95" s="482">
        <f t="shared" si="205"/>
        <v>0</v>
      </c>
      <c r="AD95" s="483">
        <f t="shared" ref="AD95" si="206">SUM(AD96:AD97)</f>
        <v>0</v>
      </c>
      <c r="AE95" s="484">
        <f t="shared" ref="AE95" si="207">SUM(AE96:AE97)</f>
        <v>0</v>
      </c>
      <c r="AF95" s="482">
        <f t="shared" ref="AF95" si="208">SUM(AF96:AF97)</f>
        <v>0</v>
      </c>
      <c r="AG95" s="482">
        <f t="shared" ref="AG95" si="209">SUM(AG96:AG97)</f>
        <v>0</v>
      </c>
      <c r="AH95" s="482">
        <f t="shared" ref="AH95" si="210">SUM(AH96:AH97)</f>
        <v>0</v>
      </c>
      <c r="AI95" s="482">
        <f t="shared" ref="AI95" si="211">SUM(AI96:AI97)</f>
        <v>0</v>
      </c>
      <c r="AJ95" s="482">
        <f t="shared" ref="AJ95" si="212">SUM(AJ96:AJ97)</f>
        <v>0</v>
      </c>
      <c r="AK95" s="482">
        <f t="shared" ref="AK95" si="213">SUM(AK96:AK97)</f>
        <v>0</v>
      </c>
      <c r="AL95" s="482">
        <f t="shared" ref="AL95" si="214">SUM(AL96:AL97)</f>
        <v>0</v>
      </c>
      <c r="AM95" s="482">
        <f t="shared" ref="AM95" si="215">SUM(AM96:AM97)</f>
        <v>0</v>
      </c>
      <c r="AN95" s="482">
        <f t="shared" ref="AN95" si="216">SUM(AN96:AN97)</f>
        <v>0</v>
      </c>
      <c r="AO95" s="482">
        <f t="shared" ref="AO95" si="217">SUM(AO96:AO97)</f>
        <v>0</v>
      </c>
      <c r="AP95" s="483">
        <f t="shared" ref="AP95" si="218">SUM(AP96:AP97)</f>
        <v>0</v>
      </c>
      <c r="AQ95" s="484">
        <f t="shared" ref="AQ95" si="219">SUM(AQ96:AQ97)</f>
        <v>0</v>
      </c>
      <c r="AR95" s="482">
        <f t="shared" ref="AR95" si="220">SUM(AR96:AR97)</f>
        <v>0</v>
      </c>
      <c r="AS95" s="482">
        <f t="shared" ref="AS95" si="221">SUM(AS96:AS97)</f>
        <v>0</v>
      </c>
      <c r="AT95" s="482">
        <f t="shared" ref="AT95" si="222">SUM(AT96:AT97)</f>
        <v>0</v>
      </c>
      <c r="AU95" s="482">
        <f t="shared" ref="AU95" si="223">SUM(AU96:AU97)</f>
        <v>0</v>
      </c>
      <c r="AV95" s="482">
        <f t="shared" ref="AV95" si="224">SUM(AV96:AV97)</f>
        <v>0</v>
      </c>
      <c r="AW95" s="441">
        <f t="shared" si="8"/>
        <v>0</v>
      </c>
      <c r="AX95" s="442">
        <f t="shared" si="9"/>
        <v>0</v>
      </c>
      <c r="AY95" s="443">
        <f t="shared" ref="AY95:AY102" si="225">+G95-AX95</f>
        <v>0</v>
      </c>
    </row>
    <row r="96" spans="1:51" s="4" customFormat="1" ht="15" hidden="1" customHeight="1" x14ac:dyDescent="0.2">
      <c r="A96" s="150"/>
      <c r="B96" s="459"/>
      <c r="C96" s="273"/>
      <c r="D96" s="273"/>
      <c r="E96" s="249"/>
      <c r="F96" s="370">
        <f t="shared" si="113"/>
        <v>0</v>
      </c>
      <c r="G96" s="249">
        <v>0</v>
      </c>
      <c r="H96" s="220">
        <f t="shared" si="61"/>
        <v>0</v>
      </c>
      <c r="I96" s="231"/>
      <c r="J96" s="370">
        <f t="shared" si="114"/>
        <v>0</v>
      </c>
      <c r="K96" s="249">
        <v>0</v>
      </c>
      <c r="L96" s="232"/>
      <c r="M96" s="249"/>
      <c r="N96" s="235">
        <f>+IFERROR(VLOOKUP(B95,Sheet1!B:D,2,FALSE),0)</f>
        <v>0</v>
      </c>
      <c r="O96" s="220">
        <f>+IFERROR(VLOOKUP(B95,Sheet1!B:D,3,FALSE)+VLOOKUP(B95,Sheet1!B:E,4,FALSE),0)</f>
        <v>0</v>
      </c>
      <c r="P96" s="362"/>
      <c r="Q96" s="363"/>
      <c r="R96" s="402"/>
      <c r="S96" s="412"/>
      <c r="T96" s="363"/>
      <c r="U96" s="363"/>
      <c r="V96" s="363"/>
      <c r="W96" s="363"/>
      <c r="X96" s="363"/>
      <c r="Y96" s="363"/>
      <c r="Z96" s="363"/>
      <c r="AA96" s="363"/>
      <c r="AB96" s="363"/>
      <c r="AC96" s="363"/>
      <c r="AD96" s="402"/>
      <c r="AE96" s="412"/>
      <c r="AF96" s="363"/>
      <c r="AG96" s="363"/>
      <c r="AH96" s="363"/>
      <c r="AI96" s="363"/>
      <c r="AJ96" s="363"/>
      <c r="AK96" s="363"/>
      <c r="AL96" s="363"/>
      <c r="AM96" s="363"/>
      <c r="AN96" s="363"/>
      <c r="AO96" s="363"/>
      <c r="AP96" s="402"/>
      <c r="AQ96" s="412"/>
      <c r="AR96" s="363"/>
      <c r="AS96" s="363"/>
      <c r="AT96" s="363"/>
      <c r="AU96" s="363"/>
      <c r="AV96" s="363"/>
      <c r="AW96" s="441">
        <f t="shared" si="8"/>
        <v>0</v>
      </c>
      <c r="AX96" s="442">
        <f t="shared" si="9"/>
        <v>0</v>
      </c>
      <c r="AY96" s="443">
        <f t="shared" si="225"/>
        <v>0</v>
      </c>
    </row>
    <row r="97" spans="1:51" s="4" customFormat="1" ht="15" hidden="1" customHeight="1" thickBot="1" x14ac:dyDescent="0.25">
      <c r="A97" s="170"/>
      <c r="B97" s="460"/>
      <c r="C97" s="274"/>
      <c r="D97" s="274"/>
      <c r="E97" s="277"/>
      <c r="F97" s="370">
        <f t="shared" si="113"/>
        <v>0</v>
      </c>
      <c r="G97" s="277">
        <v>0</v>
      </c>
      <c r="H97" s="226">
        <f t="shared" si="61"/>
        <v>0</v>
      </c>
      <c r="I97" s="227"/>
      <c r="J97" s="370">
        <f t="shared" si="114"/>
        <v>0</v>
      </c>
      <c r="K97" s="277">
        <v>0</v>
      </c>
      <c r="L97" s="228"/>
      <c r="M97" s="277"/>
      <c r="N97" s="267"/>
      <c r="O97" s="267"/>
      <c r="P97" s="364"/>
      <c r="Q97" s="365"/>
      <c r="R97" s="403"/>
      <c r="S97" s="413"/>
      <c r="T97" s="365"/>
      <c r="U97" s="365"/>
      <c r="V97" s="365"/>
      <c r="W97" s="365"/>
      <c r="X97" s="365"/>
      <c r="Y97" s="365"/>
      <c r="Z97" s="365"/>
      <c r="AA97" s="365"/>
      <c r="AB97" s="365"/>
      <c r="AC97" s="365"/>
      <c r="AD97" s="403"/>
      <c r="AE97" s="413"/>
      <c r="AF97" s="365"/>
      <c r="AG97" s="365"/>
      <c r="AH97" s="365"/>
      <c r="AI97" s="365"/>
      <c r="AJ97" s="365"/>
      <c r="AK97" s="365"/>
      <c r="AL97" s="365"/>
      <c r="AM97" s="365"/>
      <c r="AN97" s="365"/>
      <c r="AO97" s="365"/>
      <c r="AP97" s="403"/>
      <c r="AQ97" s="413"/>
      <c r="AR97" s="365"/>
      <c r="AS97" s="365"/>
      <c r="AT97" s="365"/>
      <c r="AU97" s="365"/>
      <c r="AV97" s="365"/>
      <c r="AW97" s="441">
        <f t="shared" ref="AW97:AW102" si="226">SUM(P97:AV97)</f>
        <v>0</v>
      </c>
      <c r="AX97" s="442">
        <f t="shared" ref="AX97:AX102" si="227">+AW97+N97</f>
        <v>0</v>
      </c>
      <c r="AY97" s="443">
        <f t="shared" si="225"/>
        <v>0</v>
      </c>
    </row>
    <row r="98" spans="1:51" s="24" customFormat="1" ht="15" hidden="1" customHeight="1" x14ac:dyDescent="0.2">
      <c r="A98" s="197"/>
      <c r="B98" s="464"/>
      <c r="C98" s="259"/>
      <c r="D98" s="374"/>
      <c r="E98" s="229">
        <f t="shared" ref="E98:L98" si="228">SUM(E99:E100)</f>
        <v>0</v>
      </c>
      <c r="F98" s="433">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1">
        <f>SUM(P99:P100)</f>
        <v>0</v>
      </c>
      <c r="Q98" s="482">
        <f>SUM(Q99:Q100)</f>
        <v>0</v>
      </c>
      <c r="R98" s="483">
        <f t="shared" ref="R98:X98" si="229">SUM(R99:R100)</f>
        <v>0</v>
      </c>
      <c r="S98" s="484">
        <f t="shared" si="229"/>
        <v>0</v>
      </c>
      <c r="T98" s="482">
        <f t="shared" si="229"/>
        <v>0</v>
      </c>
      <c r="U98" s="482">
        <f t="shared" si="229"/>
        <v>0</v>
      </c>
      <c r="V98" s="482">
        <f t="shared" si="229"/>
        <v>0</v>
      </c>
      <c r="W98" s="482">
        <f t="shared" si="229"/>
        <v>0</v>
      </c>
      <c r="X98" s="482">
        <f t="shared" si="229"/>
        <v>0</v>
      </c>
      <c r="Y98" s="482">
        <f t="shared" ref="Y98:AC98" si="230">SUM(Y99:Y100)</f>
        <v>0</v>
      </c>
      <c r="Z98" s="482">
        <f t="shared" si="230"/>
        <v>0</v>
      </c>
      <c r="AA98" s="482">
        <f t="shared" si="230"/>
        <v>0</v>
      </c>
      <c r="AB98" s="482">
        <f t="shared" si="230"/>
        <v>0</v>
      </c>
      <c r="AC98" s="482">
        <f t="shared" si="230"/>
        <v>0</v>
      </c>
      <c r="AD98" s="483">
        <f t="shared" ref="AD98" si="231">SUM(AD99:AD100)</f>
        <v>0</v>
      </c>
      <c r="AE98" s="484">
        <f t="shared" ref="AE98" si="232">SUM(AE99:AE100)</f>
        <v>0</v>
      </c>
      <c r="AF98" s="482">
        <f t="shared" ref="AF98" si="233">SUM(AF99:AF100)</f>
        <v>0</v>
      </c>
      <c r="AG98" s="482">
        <f t="shared" ref="AG98" si="234">SUM(AG99:AG100)</f>
        <v>0</v>
      </c>
      <c r="AH98" s="482">
        <f t="shared" ref="AH98" si="235">SUM(AH99:AH100)</f>
        <v>0</v>
      </c>
      <c r="AI98" s="482">
        <f t="shared" ref="AI98" si="236">SUM(AI99:AI100)</f>
        <v>0</v>
      </c>
      <c r="AJ98" s="482">
        <f t="shared" ref="AJ98" si="237">SUM(AJ99:AJ100)</f>
        <v>0</v>
      </c>
      <c r="AK98" s="482">
        <f t="shared" ref="AK98" si="238">SUM(AK99:AK100)</f>
        <v>0</v>
      </c>
      <c r="AL98" s="482">
        <f t="shared" ref="AL98" si="239">SUM(AL99:AL100)</f>
        <v>0</v>
      </c>
      <c r="AM98" s="482">
        <f t="shared" ref="AM98" si="240">SUM(AM99:AM100)</f>
        <v>0</v>
      </c>
      <c r="AN98" s="482">
        <f t="shared" ref="AN98" si="241">SUM(AN99:AN100)</f>
        <v>0</v>
      </c>
      <c r="AO98" s="482">
        <f t="shared" ref="AO98" si="242">SUM(AO99:AO100)</f>
        <v>0</v>
      </c>
      <c r="AP98" s="483">
        <f t="shared" ref="AP98" si="243">SUM(AP99:AP100)</f>
        <v>0</v>
      </c>
      <c r="AQ98" s="484">
        <f t="shared" ref="AQ98" si="244">SUM(AQ99:AQ100)</f>
        <v>0</v>
      </c>
      <c r="AR98" s="482">
        <f t="shared" ref="AR98" si="245">SUM(AR99:AR100)</f>
        <v>0</v>
      </c>
      <c r="AS98" s="482">
        <f t="shared" ref="AS98" si="246">SUM(AS99:AS100)</f>
        <v>0</v>
      </c>
      <c r="AT98" s="482">
        <f t="shared" ref="AT98" si="247">SUM(AT99:AT100)</f>
        <v>0</v>
      </c>
      <c r="AU98" s="482">
        <f t="shared" ref="AU98" si="248">SUM(AU99:AU100)</f>
        <v>0</v>
      </c>
      <c r="AV98" s="482">
        <f t="shared" ref="AV98" si="249">SUM(AV99:AV100)</f>
        <v>0</v>
      </c>
      <c r="AW98" s="441">
        <f t="shared" si="226"/>
        <v>0</v>
      </c>
      <c r="AX98" s="442">
        <f t="shared" si="227"/>
        <v>0</v>
      </c>
      <c r="AY98" s="443">
        <f t="shared" si="225"/>
        <v>0</v>
      </c>
    </row>
    <row r="99" spans="1:51" s="4" customFormat="1" ht="15" hidden="1" customHeight="1" x14ac:dyDescent="0.2">
      <c r="A99" s="174"/>
      <c r="B99" s="465"/>
      <c r="C99" s="275"/>
      <c r="D99" s="275"/>
      <c r="E99" s="249"/>
      <c r="F99" s="370">
        <f t="shared" si="113"/>
        <v>0</v>
      </c>
      <c r="G99" s="249">
        <v>0</v>
      </c>
      <c r="H99" s="220">
        <f t="shared" si="61"/>
        <v>0</v>
      </c>
      <c r="I99" s="233"/>
      <c r="J99" s="370">
        <f t="shared" si="114"/>
        <v>0</v>
      </c>
      <c r="K99" s="249">
        <v>0</v>
      </c>
      <c r="L99" s="234"/>
      <c r="M99" s="249"/>
      <c r="N99" s="235">
        <f>+IFERROR(VLOOKUP(B98,Sheet1!B:D,2,FALSE),0)</f>
        <v>0</v>
      </c>
      <c r="O99" s="220">
        <f>+IFERROR(VLOOKUP(B98,Sheet1!B:D,3,FALSE)+VLOOKUP(B98,Sheet1!B:E,4,FALSE),0)</f>
        <v>0</v>
      </c>
      <c r="P99" s="364"/>
      <c r="Q99" s="365"/>
      <c r="R99" s="403"/>
      <c r="S99" s="413"/>
      <c r="T99" s="365"/>
      <c r="U99" s="365"/>
      <c r="V99" s="365"/>
      <c r="W99" s="365"/>
      <c r="X99" s="365"/>
      <c r="Y99" s="365"/>
      <c r="Z99" s="365"/>
      <c r="AA99" s="365"/>
      <c r="AB99" s="365"/>
      <c r="AC99" s="365"/>
      <c r="AD99" s="403"/>
      <c r="AE99" s="413"/>
      <c r="AF99" s="365"/>
      <c r="AG99" s="365"/>
      <c r="AH99" s="365"/>
      <c r="AI99" s="365"/>
      <c r="AJ99" s="365"/>
      <c r="AK99" s="365"/>
      <c r="AL99" s="365"/>
      <c r="AM99" s="365"/>
      <c r="AN99" s="365"/>
      <c r="AO99" s="365"/>
      <c r="AP99" s="403"/>
      <c r="AQ99" s="413"/>
      <c r="AR99" s="365"/>
      <c r="AS99" s="365"/>
      <c r="AT99" s="365"/>
      <c r="AU99" s="365"/>
      <c r="AV99" s="365"/>
      <c r="AW99" s="441">
        <f t="shared" si="226"/>
        <v>0</v>
      </c>
      <c r="AX99" s="442">
        <f t="shared" si="227"/>
        <v>0</v>
      </c>
      <c r="AY99" s="443">
        <f t="shared" si="225"/>
        <v>0</v>
      </c>
    </row>
    <row r="100" spans="1:51" s="4" customFormat="1" ht="15" hidden="1" customHeight="1" thickBot="1" x14ac:dyDescent="0.25">
      <c r="A100" s="179"/>
      <c r="B100" s="460"/>
      <c r="C100" s="276"/>
      <c r="D100" s="276"/>
      <c r="E100" s="277"/>
      <c r="F100" s="371">
        <f t="shared" si="113"/>
        <v>0</v>
      </c>
      <c r="G100" s="277">
        <v>0</v>
      </c>
      <c r="H100" s="226">
        <f t="shared" si="61"/>
        <v>0</v>
      </c>
      <c r="I100" s="227"/>
      <c r="J100" s="371">
        <f t="shared" si="114"/>
        <v>0</v>
      </c>
      <c r="K100" s="277">
        <v>0</v>
      </c>
      <c r="L100" s="228"/>
      <c r="M100" s="277"/>
      <c r="N100" s="236"/>
      <c r="O100" s="236"/>
      <c r="P100" s="364"/>
      <c r="Q100" s="365"/>
      <c r="R100" s="403"/>
      <c r="S100" s="413"/>
      <c r="T100" s="365"/>
      <c r="U100" s="365"/>
      <c r="V100" s="365"/>
      <c r="W100" s="365"/>
      <c r="X100" s="365"/>
      <c r="Y100" s="365"/>
      <c r="Z100" s="365"/>
      <c r="AA100" s="365"/>
      <c r="AB100" s="365"/>
      <c r="AC100" s="365"/>
      <c r="AD100" s="403"/>
      <c r="AE100" s="413"/>
      <c r="AF100" s="365"/>
      <c r="AG100" s="365"/>
      <c r="AH100" s="365"/>
      <c r="AI100" s="365"/>
      <c r="AJ100" s="365"/>
      <c r="AK100" s="365"/>
      <c r="AL100" s="365"/>
      <c r="AM100" s="365"/>
      <c r="AN100" s="365"/>
      <c r="AO100" s="365"/>
      <c r="AP100" s="403"/>
      <c r="AQ100" s="413"/>
      <c r="AR100" s="365"/>
      <c r="AS100" s="365"/>
      <c r="AT100" s="365"/>
      <c r="AU100" s="365"/>
      <c r="AV100" s="365"/>
      <c r="AW100" s="441">
        <f t="shared" si="226"/>
        <v>0</v>
      </c>
      <c r="AX100" s="442">
        <f t="shared" si="227"/>
        <v>0</v>
      </c>
      <c r="AY100" s="443">
        <f t="shared" si="225"/>
        <v>0</v>
      </c>
    </row>
    <row r="101" spans="1:51" s="140" customFormat="1" ht="15.75" thickBot="1" x14ac:dyDescent="0.3">
      <c r="A101" s="177"/>
      <c r="B101" s="466"/>
      <c r="C101" s="178"/>
      <c r="D101" s="375"/>
      <c r="E101" s="209"/>
      <c r="F101" s="209"/>
      <c r="G101" s="209"/>
      <c r="H101" s="237"/>
      <c r="I101" s="224"/>
      <c r="J101" s="209"/>
      <c r="K101" s="238"/>
      <c r="L101" s="239"/>
      <c r="M101" s="239"/>
      <c r="N101" s="237"/>
      <c r="O101" s="237"/>
      <c r="P101" s="268"/>
      <c r="Q101" s="270"/>
      <c r="R101" s="404"/>
      <c r="S101" s="414"/>
      <c r="T101" s="270"/>
      <c r="U101" s="270"/>
      <c r="V101" s="270"/>
      <c r="W101" s="270"/>
      <c r="X101" s="270"/>
      <c r="Y101" s="270"/>
      <c r="Z101" s="270"/>
      <c r="AA101" s="270"/>
      <c r="AB101" s="270"/>
      <c r="AC101" s="270"/>
      <c r="AD101" s="404"/>
      <c r="AE101" s="414"/>
      <c r="AF101" s="270"/>
      <c r="AG101" s="270"/>
      <c r="AH101" s="270"/>
      <c r="AI101" s="270"/>
      <c r="AJ101" s="270"/>
      <c r="AK101" s="270"/>
      <c r="AL101" s="270"/>
      <c r="AM101" s="270"/>
      <c r="AN101" s="270"/>
      <c r="AO101" s="270"/>
      <c r="AP101" s="404"/>
      <c r="AQ101" s="414"/>
      <c r="AR101" s="270"/>
      <c r="AS101" s="270"/>
      <c r="AT101" s="270"/>
      <c r="AU101" s="270"/>
      <c r="AV101" s="270"/>
      <c r="AW101" s="441">
        <f t="shared" si="226"/>
        <v>0</v>
      </c>
      <c r="AX101" s="442">
        <f t="shared" si="227"/>
        <v>0</v>
      </c>
      <c r="AY101" s="443">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5">
        <f t="shared" si="251"/>
        <v>0</v>
      </c>
      <c r="S102" s="397">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5">
        <f t="shared" ref="AD102:AV102" si="253">SUM(AD8,AD26,AD40,AD46,AD53,AD70,AD77,AD83,AD86,AD89,AD92,AD95,AD98)</f>
        <v>0</v>
      </c>
      <c r="AE102" s="397">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5">
        <f t="shared" si="253"/>
        <v>0</v>
      </c>
      <c r="AQ102" s="397">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5">
        <f t="shared" si="225"/>
        <v>0</v>
      </c>
    </row>
    <row r="103" spans="1:51" hidden="1" x14ac:dyDescent="0.25">
      <c r="A103" s="8"/>
      <c r="B103" s="8"/>
      <c r="C103" s="8"/>
      <c r="D103" s="8"/>
      <c r="E103" s="869"/>
      <c r="F103" s="869"/>
      <c r="G103" s="869"/>
      <c r="H103" s="869"/>
      <c r="I103" s="870"/>
      <c r="J103" s="871"/>
      <c r="K103" s="871"/>
      <c r="L103" s="871"/>
      <c r="M103" s="872"/>
      <c r="N103" s="19"/>
      <c r="O103" s="19"/>
      <c r="P103" s="487"/>
      <c r="Q103" s="488"/>
      <c r="R103" s="488"/>
      <c r="S103" s="488"/>
      <c r="T103" s="488"/>
      <c r="U103" s="488"/>
      <c r="V103" s="488"/>
      <c r="W103" s="488"/>
      <c r="X103" s="488"/>
      <c r="Y103" s="488"/>
      <c r="Z103" s="488"/>
      <c r="AA103" s="488"/>
      <c r="AB103" s="488"/>
      <c r="AC103" s="488"/>
      <c r="AD103" s="488"/>
      <c r="AE103" s="488"/>
      <c r="AF103" s="488"/>
      <c r="AG103" s="488"/>
      <c r="AH103" s="488"/>
      <c r="AI103" s="488"/>
      <c r="AJ103" s="488"/>
      <c r="AK103" s="488"/>
      <c r="AL103" s="488"/>
      <c r="AM103" s="488"/>
      <c r="AN103" s="488"/>
      <c r="AO103" s="488"/>
      <c r="AP103" s="488"/>
      <c r="AQ103" s="488"/>
      <c r="AR103" s="488"/>
      <c r="AS103" s="488"/>
      <c r="AT103" s="488"/>
      <c r="AU103" s="488"/>
      <c r="AV103" s="488"/>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0">
        <f t="shared" si="254"/>
        <v>0</v>
      </c>
      <c r="Q106" s="490">
        <f t="shared" si="254"/>
        <v>0</v>
      </c>
      <c r="R106" s="490">
        <f t="shared" si="254"/>
        <v>0</v>
      </c>
      <c r="S106" s="490">
        <f t="shared" si="254"/>
        <v>0</v>
      </c>
      <c r="T106" s="490">
        <f t="shared" si="254"/>
        <v>0</v>
      </c>
      <c r="U106" s="490">
        <f t="shared" si="254"/>
        <v>0</v>
      </c>
      <c r="V106" s="490">
        <f t="shared" si="254"/>
        <v>0</v>
      </c>
      <c r="W106" s="490">
        <f t="shared" si="254"/>
        <v>0</v>
      </c>
      <c r="X106" s="490">
        <f t="shared" si="254"/>
        <v>0</v>
      </c>
      <c r="Y106" s="490">
        <f t="shared" si="254"/>
        <v>0</v>
      </c>
      <c r="Z106" s="490">
        <f t="shared" si="254"/>
        <v>0</v>
      </c>
      <c r="AA106" s="490">
        <f t="shared" si="254"/>
        <v>0</v>
      </c>
      <c r="AB106" s="490">
        <f t="shared" si="254"/>
        <v>0</v>
      </c>
      <c r="AC106" s="490">
        <f t="shared" si="254"/>
        <v>0</v>
      </c>
      <c r="AD106" s="490">
        <f t="shared" ref="AD106:AV106" si="256">+AD102*0.2</f>
        <v>0</v>
      </c>
      <c r="AE106" s="490">
        <f t="shared" si="256"/>
        <v>0</v>
      </c>
      <c r="AF106" s="490">
        <f t="shared" si="256"/>
        <v>0</v>
      </c>
      <c r="AG106" s="490">
        <f t="shared" si="256"/>
        <v>0</v>
      </c>
      <c r="AH106" s="490">
        <f t="shared" si="256"/>
        <v>0</v>
      </c>
      <c r="AI106" s="490">
        <f t="shared" si="256"/>
        <v>0</v>
      </c>
      <c r="AJ106" s="490">
        <f t="shared" si="256"/>
        <v>0</v>
      </c>
      <c r="AK106" s="490">
        <f t="shared" si="256"/>
        <v>0</v>
      </c>
      <c r="AL106" s="490">
        <f t="shared" si="256"/>
        <v>0</v>
      </c>
      <c r="AM106" s="490">
        <f t="shared" si="256"/>
        <v>0</v>
      </c>
      <c r="AN106" s="490">
        <f t="shared" si="256"/>
        <v>0</v>
      </c>
      <c r="AO106" s="490">
        <f t="shared" si="256"/>
        <v>0</v>
      </c>
      <c r="AP106" s="490">
        <f t="shared" si="256"/>
        <v>0</v>
      </c>
      <c r="AQ106" s="490">
        <f t="shared" si="256"/>
        <v>0</v>
      </c>
      <c r="AR106" s="490">
        <f t="shared" si="256"/>
        <v>0</v>
      </c>
      <c r="AS106" s="490">
        <f t="shared" si="256"/>
        <v>0</v>
      </c>
      <c r="AT106" s="490">
        <f t="shared" si="256"/>
        <v>0</v>
      </c>
      <c r="AU106" s="490">
        <f t="shared" si="256"/>
        <v>0</v>
      </c>
      <c r="AV106" s="490">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0">
        <f t="shared" si="257"/>
        <v>0</v>
      </c>
      <c r="Q107" s="490">
        <f t="shared" si="257"/>
        <v>0</v>
      </c>
      <c r="R107" s="490">
        <f t="shared" si="257"/>
        <v>0</v>
      </c>
      <c r="S107" s="490">
        <f t="shared" si="257"/>
        <v>0</v>
      </c>
      <c r="T107" s="490">
        <f t="shared" si="257"/>
        <v>0</v>
      </c>
      <c r="U107" s="490">
        <f t="shared" si="257"/>
        <v>0</v>
      </c>
      <c r="V107" s="490">
        <f t="shared" si="257"/>
        <v>0</v>
      </c>
      <c r="W107" s="490">
        <f t="shared" si="257"/>
        <v>0</v>
      </c>
      <c r="X107" s="490">
        <f t="shared" si="257"/>
        <v>0</v>
      </c>
      <c r="Y107" s="490">
        <f t="shared" si="257"/>
        <v>0</v>
      </c>
      <c r="Z107" s="490">
        <f t="shared" si="257"/>
        <v>0</v>
      </c>
      <c r="AA107" s="490">
        <f t="shared" si="257"/>
        <v>0</v>
      </c>
      <c r="AB107" s="490">
        <f t="shared" si="257"/>
        <v>0</v>
      </c>
      <c r="AC107" s="490">
        <f t="shared" si="257"/>
        <v>0</v>
      </c>
      <c r="AD107" s="490">
        <f t="shared" ref="AD107:AV107" si="259">SUM(AD102:AD106)</f>
        <v>0</v>
      </c>
      <c r="AE107" s="490">
        <f t="shared" si="259"/>
        <v>0</v>
      </c>
      <c r="AF107" s="490">
        <f t="shared" si="259"/>
        <v>0</v>
      </c>
      <c r="AG107" s="490">
        <f t="shared" si="259"/>
        <v>0</v>
      </c>
      <c r="AH107" s="490">
        <f t="shared" si="259"/>
        <v>0</v>
      </c>
      <c r="AI107" s="490">
        <f t="shared" si="259"/>
        <v>0</v>
      </c>
      <c r="AJ107" s="490">
        <f t="shared" si="259"/>
        <v>0</v>
      </c>
      <c r="AK107" s="490">
        <f t="shared" si="259"/>
        <v>0</v>
      </c>
      <c r="AL107" s="490">
        <f t="shared" si="259"/>
        <v>0</v>
      </c>
      <c r="AM107" s="490">
        <f t="shared" si="259"/>
        <v>0</v>
      </c>
      <c r="AN107" s="490">
        <f t="shared" si="259"/>
        <v>0</v>
      </c>
      <c r="AO107" s="490">
        <f t="shared" si="259"/>
        <v>0</v>
      </c>
      <c r="AP107" s="490">
        <f t="shared" si="259"/>
        <v>0</v>
      </c>
      <c r="AQ107" s="490">
        <f t="shared" si="259"/>
        <v>0</v>
      </c>
      <c r="AR107" s="490">
        <f t="shared" si="259"/>
        <v>0</v>
      </c>
      <c r="AS107" s="490">
        <f t="shared" si="259"/>
        <v>0</v>
      </c>
      <c r="AT107" s="490">
        <f t="shared" si="259"/>
        <v>0</v>
      </c>
      <c r="AU107" s="490">
        <f t="shared" si="259"/>
        <v>0</v>
      </c>
      <c r="AV107" s="490">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456" customWidth="1"/>
    <col min="2" max="2" width="13.140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IF(G63&gt;E63,"Budget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IF(AY63&lt;0,"Actual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+SUMMARY!A14</f>
        <v>ZK104 - Performers</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349" t="s">
        <v>130</v>
      </c>
      <c r="B8" s="458" t="str">
        <f>+LEFT($E$5,5)&amp;"."&amp;A8&amp;"."&amp;$E$3</f>
        <v>ZK104.K231.C110</v>
      </c>
      <c r="C8" s="167" t="s">
        <v>131</v>
      </c>
      <c r="D8" s="168"/>
      <c r="E8" s="229">
        <f t="shared" ref="E8:L8" si="0">SUM(E9:E16)</f>
        <v>0</v>
      </c>
      <c r="F8" s="432">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55" si="4">+G8-AX8</f>
        <v>0</v>
      </c>
    </row>
    <row r="9" spans="1:52" s="4" customFormat="1" ht="15" customHeight="1" x14ac:dyDescent="0.2">
      <c r="A9" s="339"/>
      <c r="B9" s="468"/>
      <c r="C9" s="340"/>
      <c r="D9" s="351"/>
      <c r="E9" s="249"/>
      <c r="F9" s="370">
        <f t="shared" ref="F9:F16" si="5">-E9+G9</f>
        <v>0</v>
      </c>
      <c r="G9" s="249"/>
      <c r="H9" s="572">
        <f>SUM(N9:AV9)</f>
        <v>0</v>
      </c>
      <c r="I9" s="221"/>
      <c r="J9" s="370">
        <f t="shared" ref="J9:J16" si="6">-I9+K9</f>
        <v>0</v>
      </c>
      <c r="K9" s="249">
        <v>0</v>
      </c>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customHeight="1" x14ac:dyDescent="0.2">
      <c r="A10" s="339"/>
      <c r="B10" s="468"/>
      <c r="C10" s="340"/>
      <c r="D10" s="351"/>
      <c r="E10" s="256"/>
      <c r="F10" s="370">
        <f t="shared" si="5"/>
        <v>0</v>
      </c>
      <c r="G10" s="256"/>
      <c r="H10" s="572">
        <f t="shared" ref="H10:H61" si="7">SUM(N10:AV10)</f>
        <v>0</v>
      </c>
      <c r="I10" s="224"/>
      <c r="J10" s="370">
        <f t="shared" si="6"/>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57" si="8">SUM(P10:AV10)</f>
        <v>0</v>
      </c>
      <c r="AX10" s="442">
        <f t="shared" ref="AX10:AX57" si="9">+AW10+N10</f>
        <v>0</v>
      </c>
      <c r="AY10" s="443">
        <f t="shared" si="4"/>
        <v>0</v>
      </c>
    </row>
    <row r="11" spans="1:52" s="4" customFormat="1" ht="15" customHeight="1" x14ac:dyDescent="0.2">
      <c r="A11" s="339"/>
      <c r="B11" s="468"/>
      <c r="C11" s="340"/>
      <c r="D11" s="351"/>
      <c r="E11" s="256"/>
      <c r="F11" s="370">
        <f t="shared" si="5"/>
        <v>0</v>
      </c>
      <c r="G11" s="256"/>
      <c r="H11" s="572">
        <f t="shared" si="7"/>
        <v>0</v>
      </c>
      <c r="I11" s="224"/>
      <c r="J11" s="370">
        <f t="shared" si="6"/>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customHeight="1" x14ac:dyDescent="0.2">
      <c r="A12" s="339"/>
      <c r="B12" s="468"/>
      <c r="C12" s="340"/>
      <c r="D12" s="351"/>
      <c r="E12" s="256"/>
      <c r="F12" s="370">
        <f t="shared" si="5"/>
        <v>0</v>
      </c>
      <c r="G12" s="256"/>
      <c r="H12" s="572">
        <f t="shared" si="7"/>
        <v>0</v>
      </c>
      <c r="I12" s="224"/>
      <c r="J12" s="370">
        <f t="shared" si="6"/>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customHeight="1" x14ac:dyDescent="0.2">
      <c r="A13" s="150"/>
      <c r="B13" s="459"/>
      <c r="C13" s="262"/>
      <c r="D13" s="373"/>
      <c r="E13" s="256"/>
      <c r="F13" s="370">
        <f t="shared" si="5"/>
        <v>0</v>
      </c>
      <c r="G13" s="256"/>
      <c r="H13" s="572">
        <f t="shared" si="7"/>
        <v>0</v>
      </c>
      <c r="I13" s="224"/>
      <c r="J13" s="370">
        <f t="shared" si="6"/>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customHeight="1" x14ac:dyDescent="0.2">
      <c r="A14" s="150"/>
      <c r="B14" s="459"/>
      <c r="C14" s="262"/>
      <c r="D14" s="373"/>
      <c r="E14" s="256"/>
      <c r="F14" s="370">
        <f t="shared" si="5"/>
        <v>0</v>
      </c>
      <c r="G14" s="256"/>
      <c r="H14" s="572">
        <f t="shared" si="7"/>
        <v>0</v>
      </c>
      <c r="I14" s="224"/>
      <c r="J14" s="370">
        <f t="shared" si="6"/>
        <v>0</v>
      </c>
      <c r="K14" s="249">
        <v>0</v>
      </c>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customHeight="1" x14ac:dyDescent="0.2">
      <c r="A15" s="150"/>
      <c r="B15" s="459" t="str">
        <f>+B8</f>
        <v>ZK104.K231.C110</v>
      </c>
      <c r="C15" s="262"/>
      <c r="D15" s="373"/>
      <c r="E15" s="256"/>
      <c r="F15" s="370">
        <f t="shared" si="5"/>
        <v>0</v>
      </c>
      <c r="G15" s="256"/>
      <c r="H15" s="572">
        <f t="shared" si="7"/>
        <v>0</v>
      </c>
      <c r="I15" s="224"/>
      <c r="J15" s="370">
        <f t="shared" si="6"/>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customHeight="1" thickBot="1" x14ac:dyDescent="0.3">
      <c r="A16" s="170"/>
      <c r="B16" s="460"/>
      <c r="C16" s="280" t="s">
        <v>301</v>
      </c>
      <c r="D16" s="280"/>
      <c r="E16" s="277"/>
      <c r="F16" s="370">
        <f t="shared" si="5"/>
        <v>0</v>
      </c>
      <c r="G16" s="277"/>
      <c r="H16" s="579">
        <f t="shared" si="7"/>
        <v>0</v>
      </c>
      <c r="I16" s="227"/>
      <c r="J16" s="370">
        <f t="shared" si="6"/>
        <v>0</v>
      </c>
      <c r="K16" s="277">
        <v>0</v>
      </c>
      <c r="L16" s="228"/>
      <c r="M16" s="277"/>
      <c r="N16" s="568">
        <f>+IFERROR(VLOOKUP(B15,Sheet1!B:D,2,FALSE),0)</f>
        <v>0</v>
      </c>
      <c r="O16" s="571">
        <f>+IFERROR(VLOOKUP(B15,Sheet1!B:D,3,FALSE)+VLOOKUP(B15,Sheet1!B:E,4,FALSE),0)</f>
        <v>0</v>
      </c>
      <c r="P16" s="396"/>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customHeight="1" x14ac:dyDescent="0.2">
      <c r="A17" s="196" t="s">
        <v>132</v>
      </c>
      <c r="B17" s="458" t="str">
        <f>+LEFT($E$5,5)&amp;"."&amp;A17&amp;"."&amp;$E$3</f>
        <v>ZK104.K232.C110</v>
      </c>
      <c r="C17" s="343" t="s">
        <v>133</v>
      </c>
      <c r="D17" s="343"/>
      <c r="E17" s="229">
        <f t="shared" ref="E17:L17" si="10">SUM(E18:E25)</f>
        <v>0</v>
      </c>
      <c r="F17" s="433">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1">
        <f t="shared" ref="R17:X17" si="11">SUM(R18:R25)</f>
        <v>0</v>
      </c>
      <c r="S17" s="411">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1">
        <f t="shared" ref="AD17" si="13">SUM(AD18:AD25)</f>
        <v>0</v>
      </c>
      <c r="AE17" s="411">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1">
        <f t="shared" ref="AP17" si="25">SUM(AP18:AP25)</f>
        <v>0</v>
      </c>
      <c r="AQ17" s="411">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1">
        <f t="shared" si="8"/>
        <v>0</v>
      </c>
      <c r="AX17" s="442">
        <f t="shared" si="9"/>
        <v>0</v>
      </c>
      <c r="AY17" s="443">
        <f t="shared" si="4"/>
        <v>0</v>
      </c>
    </row>
    <row r="18" spans="1:51" s="4" customFormat="1" ht="15" customHeight="1" x14ac:dyDescent="0.2">
      <c r="A18" s="339"/>
      <c r="B18" s="468"/>
      <c r="C18" s="340"/>
      <c r="D18" s="340"/>
      <c r="E18" s="249"/>
      <c r="F18" s="370">
        <f t="shared" ref="F18:F25" si="32">-E18+G18</f>
        <v>0</v>
      </c>
      <c r="G18" s="249">
        <v>0</v>
      </c>
      <c r="H18" s="572">
        <f t="shared" si="7"/>
        <v>0</v>
      </c>
      <c r="I18" s="231"/>
      <c r="J18" s="370">
        <f t="shared" ref="J18:J25" si="33">-I18+K18</f>
        <v>0</v>
      </c>
      <c r="K18" s="249">
        <v>0</v>
      </c>
      <c r="L18" s="232"/>
      <c r="M18" s="249"/>
      <c r="N18" s="235">
        <f>+IFERROR(VLOOKUP(B17,Sheet1!B:D,2,FALSE),0)</f>
        <v>0</v>
      </c>
      <c r="O18" s="266"/>
      <c r="P18" s="362"/>
      <c r="Q18" s="363"/>
      <c r="R18" s="402"/>
      <c r="S18" s="412"/>
      <c r="T18" s="363"/>
      <c r="U18" s="363"/>
      <c r="V18" s="363"/>
      <c r="W18" s="363"/>
      <c r="X18" s="363"/>
      <c r="Y18" s="363"/>
      <c r="Z18" s="363"/>
      <c r="AA18" s="363"/>
      <c r="AB18" s="363"/>
      <c r="AC18" s="363"/>
      <c r="AD18" s="402"/>
      <c r="AE18" s="412"/>
      <c r="AF18" s="363"/>
      <c r="AG18" s="363"/>
      <c r="AH18" s="363"/>
      <c r="AI18" s="363"/>
      <c r="AJ18" s="363"/>
      <c r="AK18" s="363"/>
      <c r="AL18" s="363"/>
      <c r="AM18" s="363"/>
      <c r="AN18" s="363"/>
      <c r="AO18" s="363"/>
      <c r="AP18" s="402"/>
      <c r="AQ18" s="412"/>
      <c r="AR18" s="363"/>
      <c r="AS18" s="363"/>
      <c r="AT18" s="363"/>
      <c r="AU18" s="363"/>
      <c r="AV18" s="363"/>
      <c r="AW18" s="441">
        <f t="shared" si="8"/>
        <v>0</v>
      </c>
      <c r="AX18" s="442">
        <f t="shared" si="9"/>
        <v>0</v>
      </c>
      <c r="AY18" s="443">
        <f t="shared" si="4"/>
        <v>0</v>
      </c>
    </row>
    <row r="19" spans="1:51" s="4" customFormat="1" ht="15" customHeight="1" x14ac:dyDescent="0.2">
      <c r="A19" s="339"/>
      <c r="B19" s="468"/>
      <c r="C19" s="340"/>
      <c r="D19" s="346"/>
      <c r="E19" s="249"/>
      <c r="F19" s="370">
        <f t="shared" si="32"/>
        <v>0</v>
      </c>
      <c r="G19" s="249">
        <v>0</v>
      </c>
      <c r="H19" s="572">
        <f t="shared" si="7"/>
        <v>0</v>
      </c>
      <c r="I19" s="231"/>
      <c r="J19" s="370">
        <f t="shared" si="33"/>
        <v>0</v>
      </c>
      <c r="K19" s="249">
        <v>0</v>
      </c>
      <c r="L19" s="232"/>
      <c r="M19" s="249"/>
      <c r="N19" s="266"/>
      <c r="O19" s="266"/>
      <c r="P19" s="362"/>
      <c r="Q19" s="363"/>
      <c r="R19" s="402"/>
      <c r="S19" s="412"/>
      <c r="T19" s="363"/>
      <c r="U19" s="363"/>
      <c r="V19" s="363"/>
      <c r="W19" s="363"/>
      <c r="X19" s="363"/>
      <c r="Y19" s="363"/>
      <c r="Z19" s="363"/>
      <c r="AA19" s="363"/>
      <c r="AB19" s="363"/>
      <c r="AC19" s="363"/>
      <c r="AD19" s="402"/>
      <c r="AE19" s="412"/>
      <c r="AF19" s="363"/>
      <c r="AG19" s="363"/>
      <c r="AH19" s="363"/>
      <c r="AI19" s="363"/>
      <c r="AJ19" s="363"/>
      <c r="AK19" s="363"/>
      <c r="AL19" s="363"/>
      <c r="AM19" s="363"/>
      <c r="AN19" s="363"/>
      <c r="AO19" s="363"/>
      <c r="AP19" s="402"/>
      <c r="AQ19" s="412"/>
      <c r="AR19" s="363"/>
      <c r="AS19" s="363"/>
      <c r="AT19" s="363"/>
      <c r="AU19" s="363"/>
      <c r="AV19" s="363"/>
      <c r="AW19" s="441">
        <f t="shared" ref="AW19:AW24" si="34">SUM(P19:AV19)</f>
        <v>0</v>
      </c>
      <c r="AX19" s="442">
        <f t="shared" ref="AX19:AX24" si="35">+AW19+N19</f>
        <v>0</v>
      </c>
      <c r="AY19" s="443">
        <f t="shared" ref="AY19:AY24" si="36">+G19-AX19</f>
        <v>0</v>
      </c>
    </row>
    <row r="20" spans="1:51" s="4" customFormat="1" ht="15" customHeight="1" x14ac:dyDescent="0.2">
      <c r="A20" s="339"/>
      <c r="B20" s="468"/>
      <c r="C20" s="340"/>
      <c r="D20" s="346"/>
      <c r="E20" s="249"/>
      <c r="F20" s="370">
        <f t="shared" si="32"/>
        <v>0</v>
      </c>
      <c r="G20" s="249">
        <v>0</v>
      </c>
      <c r="H20" s="572">
        <f t="shared" si="7"/>
        <v>0</v>
      </c>
      <c r="I20" s="231"/>
      <c r="J20" s="370">
        <f t="shared" si="33"/>
        <v>0</v>
      </c>
      <c r="K20" s="249">
        <v>0</v>
      </c>
      <c r="L20" s="232"/>
      <c r="M20" s="249"/>
      <c r="N20" s="266"/>
      <c r="O20" s="266"/>
      <c r="P20" s="362"/>
      <c r="Q20" s="363"/>
      <c r="R20" s="402"/>
      <c r="S20" s="412"/>
      <c r="T20" s="363"/>
      <c r="U20" s="363"/>
      <c r="V20" s="363"/>
      <c r="W20" s="363"/>
      <c r="X20" s="363"/>
      <c r="Y20" s="363"/>
      <c r="Z20" s="363"/>
      <c r="AA20" s="363"/>
      <c r="AB20" s="363"/>
      <c r="AC20" s="363"/>
      <c r="AD20" s="402"/>
      <c r="AE20" s="412"/>
      <c r="AF20" s="363"/>
      <c r="AG20" s="363"/>
      <c r="AH20" s="363"/>
      <c r="AI20" s="363"/>
      <c r="AJ20" s="363"/>
      <c r="AK20" s="363"/>
      <c r="AL20" s="363"/>
      <c r="AM20" s="363"/>
      <c r="AN20" s="363"/>
      <c r="AO20" s="363"/>
      <c r="AP20" s="402"/>
      <c r="AQ20" s="412"/>
      <c r="AR20" s="363"/>
      <c r="AS20" s="363"/>
      <c r="AT20" s="363"/>
      <c r="AU20" s="363"/>
      <c r="AV20" s="363"/>
      <c r="AW20" s="441">
        <f t="shared" si="34"/>
        <v>0</v>
      </c>
      <c r="AX20" s="442">
        <f t="shared" si="35"/>
        <v>0</v>
      </c>
      <c r="AY20" s="443">
        <f t="shared" si="36"/>
        <v>0</v>
      </c>
    </row>
    <row r="21" spans="1:51" s="4" customFormat="1" ht="15" customHeight="1" x14ac:dyDescent="0.2">
      <c r="A21" s="339"/>
      <c r="B21" s="468"/>
      <c r="C21" s="340"/>
      <c r="D21" s="346"/>
      <c r="E21" s="249"/>
      <c r="F21" s="370">
        <f t="shared" si="32"/>
        <v>0</v>
      </c>
      <c r="G21" s="249">
        <v>0</v>
      </c>
      <c r="H21" s="572">
        <f t="shared" si="7"/>
        <v>0</v>
      </c>
      <c r="I21" s="231"/>
      <c r="J21" s="370">
        <f t="shared" si="33"/>
        <v>0</v>
      </c>
      <c r="K21" s="249">
        <v>0</v>
      </c>
      <c r="L21" s="232"/>
      <c r="M21" s="249"/>
      <c r="N21" s="266"/>
      <c r="O21" s="266"/>
      <c r="P21" s="362"/>
      <c r="Q21" s="363"/>
      <c r="R21" s="402"/>
      <c r="S21" s="412"/>
      <c r="T21" s="363"/>
      <c r="U21" s="363"/>
      <c r="V21" s="363"/>
      <c r="W21" s="363"/>
      <c r="X21" s="363"/>
      <c r="Y21" s="363"/>
      <c r="Z21" s="363"/>
      <c r="AA21" s="363"/>
      <c r="AB21" s="363"/>
      <c r="AC21" s="363"/>
      <c r="AD21" s="402"/>
      <c r="AE21" s="412"/>
      <c r="AF21" s="363"/>
      <c r="AG21" s="363"/>
      <c r="AH21" s="363"/>
      <c r="AI21" s="363"/>
      <c r="AJ21" s="363"/>
      <c r="AK21" s="363"/>
      <c r="AL21" s="363"/>
      <c r="AM21" s="363"/>
      <c r="AN21" s="363"/>
      <c r="AO21" s="363"/>
      <c r="AP21" s="402"/>
      <c r="AQ21" s="412"/>
      <c r="AR21" s="363"/>
      <c r="AS21" s="363"/>
      <c r="AT21" s="363"/>
      <c r="AU21" s="363"/>
      <c r="AV21" s="363"/>
      <c r="AW21" s="441">
        <f t="shared" si="34"/>
        <v>0</v>
      </c>
      <c r="AX21" s="442">
        <f t="shared" si="35"/>
        <v>0</v>
      </c>
      <c r="AY21" s="443">
        <f t="shared" si="36"/>
        <v>0</v>
      </c>
    </row>
    <row r="22" spans="1:51" s="4" customFormat="1" ht="15" customHeight="1" x14ac:dyDescent="0.2">
      <c r="A22" s="339"/>
      <c r="B22" s="468"/>
      <c r="C22" s="340"/>
      <c r="D22" s="346"/>
      <c r="E22" s="249"/>
      <c r="F22" s="370">
        <f t="shared" si="32"/>
        <v>0</v>
      </c>
      <c r="G22" s="249">
        <v>0</v>
      </c>
      <c r="H22" s="572">
        <f t="shared" si="7"/>
        <v>0</v>
      </c>
      <c r="I22" s="231"/>
      <c r="J22" s="370">
        <f t="shared" si="33"/>
        <v>0</v>
      </c>
      <c r="K22" s="249">
        <v>0</v>
      </c>
      <c r="L22" s="232"/>
      <c r="M22" s="249"/>
      <c r="N22" s="266"/>
      <c r="O22" s="266"/>
      <c r="P22" s="362"/>
      <c r="Q22" s="363"/>
      <c r="R22" s="402"/>
      <c r="S22" s="412"/>
      <c r="T22" s="363"/>
      <c r="U22" s="363"/>
      <c r="V22" s="363"/>
      <c r="W22" s="363"/>
      <c r="X22" s="363"/>
      <c r="Y22" s="363"/>
      <c r="Z22" s="363"/>
      <c r="AA22" s="363"/>
      <c r="AB22" s="363"/>
      <c r="AC22" s="363"/>
      <c r="AD22" s="402"/>
      <c r="AE22" s="412"/>
      <c r="AF22" s="363"/>
      <c r="AG22" s="363"/>
      <c r="AH22" s="363"/>
      <c r="AI22" s="363"/>
      <c r="AJ22" s="363"/>
      <c r="AK22" s="363"/>
      <c r="AL22" s="363"/>
      <c r="AM22" s="363"/>
      <c r="AN22" s="363"/>
      <c r="AO22" s="363"/>
      <c r="AP22" s="402"/>
      <c r="AQ22" s="412"/>
      <c r="AR22" s="363"/>
      <c r="AS22" s="363"/>
      <c r="AT22" s="363"/>
      <c r="AU22" s="363"/>
      <c r="AV22" s="363"/>
      <c r="AW22" s="441">
        <f t="shared" si="34"/>
        <v>0</v>
      </c>
      <c r="AX22" s="442">
        <f t="shared" si="35"/>
        <v>0</v>
      </c>
      <c r="AY22" s="443">
        <f t="shared" si="36"/>
        <v>0</v>
      </c>
    </row>
    <row r="23" spans="1:51" s="4" customFormat="1" ht="15" customHeight="1" x14ac:dyDescent="0.2">
      <c r="A23" s="339"/>
      <c r="B23" s="468"/>
      <c r="C23" s="340"/>
      <c r="D23" s="346"/>
      <c r="E23" s="249"/>
      <c r="F23" s="370">
        <f t="shared" si="32"/>
        <v>0</v>
      </c>
      <c r="G23" s="249">
        <v>0</v>
      </c>
      <c r="H23" s="572">
        <f t="shared" si="7"/>
        <v>0</v>
      </c>
      <c r="I23" s="231"/>
      <c r="J23" s="370">
        <f t="shared" si="33"/>
        <v>0</v>
      </c>
      <c r="K23" s="249">
        <v>0</v>
      </c>
      <c r="L23" s="232"/>
      <c r="M23" s="249"/>
      <c r="N23" s="266"/>
      <c r="O23" s="266"/>
      <c r="P23" s="362"/>
      <c r="Q23" s="363"/>
      <c r="R23" s="402"/>
      <c r="S23" s="412"/>
      <c r="T23" s="363"/>
      <c r="U23" s="363"/>
      <c r="V23" s="363"/>
      <c r="W23" s="363"/>
      <c r="X23" s="363"/>
      <c r="Y23" s="363"/>
      <c r="Z23" s="363"/>
      <c r="AA23" s="363"/>
      <c r="AB23" s="363"/>
      <c r="AC23" s="363"/>
      <c r="AD23" s="402"/>
      <c r="AE23" s="412"/>
      <c r="AF23" s="363"/>
      <c r="AG23" s="363"/>
      <c r="AH23" s="363"/>
      <c r="AI23" s="363"/>
      <c r="AJ23" s="363"/>
      <c r="AK23" s="363"/>
      <c r="AL23" s="363"/>
      <c r="AM23" s="363"/>
      <c r="AN23" s="363"/>
      <c r="AO23" s="363"/>
      <c r="AP23" s="402"/>
      <c r="AQ23" s="412"/>
      <c r="AR23" s="363"/>
      <c r="AS23" s="363"/>
      <c r="AT23" s="363"/>
      <c r="AU23" s="363"/>
      <c r="AV23" s="363"/>
      <c r="AW23" s="441">
        <f t="shared" si="34"/>
        <v>0</v>
      </c>
      <c r="AX23" s="442">
        <f t="shared" si="35"/>
        <v>0</v>
      </c>
      <c r="AY23" s="443">
        <f t="shared" si="36"/>
        <v>0</v>
      </c>
    </row>
    <row r="24" spans="1:51" s="4" customFormat="1" ht="15" customHeight="1" x14ac:dyDescent="0.2">
      <c r="A24" s="339"/>
      <c r="B24" s="468" t="str">
        <f>+B17</f>
        <v>ZK104.K232.C110</v>
      </c>
      <c r="C24" s="340"/>
      <c r="D24" s="346"/>
      <c r="E24" s="249"/>
      <c r="F24" s="370">
        <f t="shared" si="32"/>
        <v>0</v>
      </c>
      <c r="G24" s="249">
        <v>0</v>
      </c>
      <c r="H24" s="572">
        <f t="shared" si="7"/>
        <v>0</v>
      </c>
      <c r="I24" s="231"/>
      <c r="J24" s="370">
        <f t="shared" si="33"/>
        <v>0</v>
      </c>
      <c r="K24" s="249">
        <v>0</v>
      </c>
      <c r="L24" s="232"/>
      <c r="M24" s="249"/>
      <c r="N24" s="266"/>
      <c r="O24" s="266"/>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441">
        <f t="shared" si="34"/>
        <v>0</v>
      </c>
      <c r="AX24" s="442">
        <f t="shared" si="35"/>
        <v>0</v>
      </c>
      <c r="AY24" s="443">
        <f t="shared" si="36"/>
        <v>0</v>
      </c>
    </row>
    <row r="25" spans="1:51" s="4" customFormat="1" ht="15" customHeight="1" thickBot="1" x14ac:dyDescent="0.25">
      <c r="A25" s="170"/>
      <c r="B25" s="460"/>
      <c r="C25" s="274" t="s">
        <v>301</v>
      </c>
      <c r="D25" s="274"/>
      <c r="E25" s="277"/>
      <c r="F25" s="370">
        <f t="shared" si="32"/>
        <v>0</v>
      </c>
      <c r="G25" s="277">
        <v>0</v>
      </c>
      <c r="H25" s="579">
        <f t="shared" si="7"/>
        <v>0</v>
      </c>
      <c r="I25" s="227"/>
      <c r="J25" s="370">
        <f t="shared" si="33"/>
        <v>0</v>
      </c>
      <c r="K25" s="277">
        <v>0</v>
      </c>
      <c r="L25" s="228"/>
      <c r="M25" s="277"/>
      <c r="N25" s="568">
        <f>+IFERROR(VLOOKUP(B24,Sheet1!B:D,2,FALSE),0)</f>
        <v>0</v>
      </c>
      <c r="O25" s="572">
        <f>+IFERROR(VLOOKUP(B24,Sheet1!B:D,3,FALSE)+VLOOKUP(B24,Sheet1!B:E,4,FALSE),0)</f>
        <v>0</v>
      </c>
      <c r="P25" s="364"/>
      <c r="Q25" s="365"/>
      <c r="R25" s="403"/>
      <c r="S25" s="413"/>
      <c r="T25" s="365"/>
      <c r="U25" s="365"/>
      <c r="V25" s="365"/>
      <c r="W25" s="365"/>
      <c r="X25" s="365"/>
      <c r="Y25" s="365"/>
      <c r="Z25" s="365"/>
      <c r="AA25" s="365"/>
      <c r="AB25" s="365"/>
      <c r="AC25" s="365"/>
      <c r="AD25" s="403"/>
      <c r="AE25" s="413"/>
      <c r="AF25" s="365"/>
      <c r="AG25" s="365"/>
      <c r="AH25" s="365"/>
      <c r="AI25" s="365"/>
      <c r="AJ25" s="365"/>
      <c r="AK25" s="365"/>
      <c r="AL25" s="365"/>
      <c r="AM25" s="365"/>
      <c r="AN25" s="365"/>
      <c r="AO25" s="365"/>
      <c r="AP25" s="403"/>
      <c r="AQ25" s="413"/>
      <c r="AR25" s="365"/>
      <c r="AS25" s="365"/>
      <c r="AT25" s="365"/>
      <c r="AU25" s="365"/>
      <c r="AV25" s="365"/>
      <c r="AW25" s="441">
        <f t="shared" si="8"/>
        <v>0</v>
      </c>
      <c r="AX25" s="442">
        <f t="shared" si="9"/>
        <v>0</v>
      </c>
      <c r="AY25" s="443">
        <f t="shared" si="4"/>
        <v>0</v>
      </c>
    </row>
    <row r="26" spans="1:51" s="4" customFormat="1" ht="15" customHeight="1" x14ac:dyDescent="0.2">
      <c r="A26" s="196" t="s">
        <v>134</v>
      </c>
      <c r="B26" s="458" t="str">
        <f>+LEFT($E$5,5)&amp;"."&amp;A26&amp;"."&amp;$E$3</f>
        <v>ZK104.K233.C110</v>
      </c>
      <c r="C26" s="343" t="s">
        <v>135</v>
      </c>
      <c r="D26" s="343"/>
      <c r="E26" s="229">
        <f t="shared" ref="E26:L26" si="37">SUM(E27:E31)</f>
        <v>0</v>
      </c>
      <c r="F26" s="433">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1">
        <f t="shared" ref="R26:X26" si="38">SUM(R27:R31)</f>
        <v>0</v>
      </c>
      <c r="S26" s="411">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1">
        <f t="shared" ref="AD26" si="40">SUM(AD27:AD31)</f>
        <v>0</v>
      </c>
      <c r="AE26" s="411">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1">
        <f t="shared" ref="AP26" si="52">SUM(AP27:AP31)</f>
        <v>0</v>
      </c>
      <c r="AQ26" s="411">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1">
        <f t="shared" si="8"/>
        <v>0</v>
      </c>
      <c r="AX26" s="442">
        <f t="shared" si="9"/>
        <v>0</v>
      </c>
      <c r="AY26" s="443">
        <f t="shared" si="4"/>
        <v>0</v>
      </c>
    </row>
    <row r="27" spans="1:51" s="4" customFormat="1" ht="15" customHeight="1" x14ac:dyDescent="0.2">
      <c r="A27" s="344"/>
      <c r="B27" s="469"/>
      <c r="C27" s="340"/>
      <c r="D27" s="340"/>
      <c r="E27" s="249"/>
      <c r="F27" s="370">
        <f>-E27+G27</f>
        <v>0</v>
      </c>
      <c r="G27" s="249">
        <v>0</v>
      </c>
      <c r="H27" s="572">
        <f t="shared" si="7"/>
        <v>0</v>
      </c>
      <c r="I27" s="231"/>
      <c r="J27" s="370">
        <f>-I27+K27</f>
        <v>0</v>
      </c>
      <c r="K27" s="249">
        <v>0</v>
      </c>
      <c r="L27" s="232"/>
      <c r="M27" s="249"/>
      <c r="N27" s="235"/>
      <c r="O27" s="220"/>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8"/>
        <v>0</v>
      </c>
      <c r="AX27" s="442">
        <f t="shared" si="9"/>
        <v>0</v>
      </c>
      <c r="AY27" s="443">
        <f t="shared" si="4"/>
        <v>0</v>
      </c>
    </row>
    <row r="28" spans="1:51" s="4" customFormat="1" ht="15" customHeight="1" x14ac:dyDescent="0.2">
      <c r="A28" s="344"/>
      <c r="B28" s="469"/>
      <c r="C28" s="340"/>
      <c r="D28" s="346"/>
      <c r="E28" s="249"/>
      <c r="F28" s="370">
        <f>-E28+G28</f>
        <v>0</v>
      </c>
      <c r="G28" s="249">
        <v>0</v>
      </c>
      <c r="H28" s="572">
        <f t="shared" si="7"/>
        <v>0</v>
      </c>
      <c r="I28" s="231"/>
      <c r="J28" s="370">
        <f>-I28+K28</f>
        <v>0</v>
      </c>
      <c r="K28" s="249">
        <v>0</v>
      </c>
      <c r="L28" s="232"/>
      <c r="M28" s="249"/>
      <c r="N28" s="266"/>
      <c r="O28" s="266"/>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SUM(P28:AV28)</f>
        <v>0</v>
      </c>
      <c r="AX28" s="442">
        <f>+AW28+N28</f>
        <v>0</v>
      </c>
      <c r="AY28" s="443">
        <f>+G28-AX28</f>
        <v>0</v>
      </c>
    </row>
    <row r="29" spans="1:51" s="4" customFormat="1" ht="15" customHeight="1" x14ac:dyDescent="0.2">
      <c r="A29" s="339"/>
      <c r="B29" s="468"/>
      <c r="C29" s="340"/>
      <c r="D29" s="346"/>
      <c r="E29" s="249"/>
      <c r="F29" s="370">
        <f>-E29+G29</f>
        <v>0</v>
      </c>
      <c r="G29" s="249">
        <v>0</v>
      </c>
      <c r="H29" s="572">
        <f t="shared" si="7"/>
        <v>0</v>
      </c>
      <c r="I29" s="231"/>
      <c r="J29" s="370">
        <f>-I29+K29</f>
        <v>0</v>
      </c>
      <c r="K29" s="249">
        <v>0</v>
      </c>
      <c r="L29" s="232"/>
      <c r="M29" s="249"/>
      <c r="N29" s="266"/>
      <c r="O29" s="266"/>
      <c r="P29" s="362"/>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441">
        <f>SUM(P29:AV29)</f>
        <v>0</v>
      </c>
      <c r="AX29" s="442">
        <f>+AW29+N29</f>
        <v>0</v>
      </c>
      <c r="AY29" s="443">
        <f>+G29-AX29</f>
        <v>0</v>
      </c>
    </row>
    <row r="30" spans="1:51" s="4" customFormat="1" ht="15" customHeight="1" x14ac:dyDescent="0.2">
      <c r="A30" s="344"/>
      <c r="B30" s="469" t="str">
        <f>+B26</f>
        <v>ZK104.K233.C110</v>
      </c>
      <c r="C30" s="340"/>
      <c r="D30" s="346"/>
      <c r="E30" s="249"/>
      <c r="F30" s="370">
        <f>-E30+G30</f>
        <v>0</v>
      </c>
      <c r="G30" s="249">
        <v>0</v>
      </c>
      <c r="H30" s="572">
        <f t="shared" si="7"/>
        <v>0</v>
      </c>
      <c r="I30" s="231"/>
      <c r="J30" s="370">
        <f>-I30+K30</f>
        <v>0</v>
      </c>
      <c r="K30" s="249">
        <v>0</v>
      </c>
      <c r="L30" s="232"/>
      <c r="M30" s="249"/>
      <c r="N30" s="267"/>
      <c r="O30" s="267"/>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SUM(P30:AV30)</f>
        <v>0</v>
      </c>
      <c r="AX30" s="442">
        <f>+AW30+N30</f>
        <v>0</v>
      </c>
      <c r="AY30" s="443">
        <f>+G30-AX30</f>
        <v>0</v>
      </c>
    </row>
    <row r="31" spans="1:51" s="4" customFormat="1" ht="15" customHeight="1" thickBot="1" x14ac:dyDescent="0.25">
      <c r="A31" s="170"/>
      <c r="B31" s="460"/>
      <c r="C31" s="274" t="s">
        <v>301</v>
      </c>
      <c r="D31" s="274"/>
      <c r="E31" s="277"/>
      <c r="F31" s="371">
        <f>-E31+G31</f>
        <v>0</v>
      </c>
      <c r="G31" s="277">
        <v>0</v>
      </c>
      <c r="H31" s="579">
        <f t="shared" si="7"/>
        <v>0</v>
      </c>
      <c r="I31" s="227"/>
      <c r="J31" s="371">
        <f>-I31+K31</f>
        <v>0</v>
      </c>
      <c r="K31" s="277">
        <v>0</v>
      </c>
      <c r="L31" s="228"/>
      <c r="M31" s="277"/>
      <c r="N31" s="571">
        <f>+IFERROR(VLOOKUP(B30,Sheet1!B:D,2,FALSE),0)</f>
        <v>0</v>
      </c>
      <c r="O31" s="571">
        <f>+IFERROR(VLOOKUP(B30,Sheet1!B:D,3,FALSE)+VLOOKUP(B30,Sheet1!B:E,4,FALSE),0)</f>
        <v>0</v>
      </c>
      <c r="P31" s="364"/>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441">
        <f t="shared" si="8"/>
        <v>0</v>
      </c>
      <c r="AX31" s="442">
        <f t="shared" si="9"/>
        <v>0</v>
      </c>
      <c r="AY31" s="443">
        <f t="shared" si="4"/>
        <v>0</v>
      </c>
    </row>
    <row r="32" spans="1:51" s="4" customFormat="1" ht="15" hidden="1" customHeight="1" x14ac:dyDescent="0.2">
      <c r="A32" s="554"/>
      <c r="B32" s="548"/>
      <c r="C32" s="450"/>
      <c r="D32" s="450"/>
      <c r="E32" s="431">
        <f t="shared" ref="E32:L32" si="59">SUM(E33:E34)</f>
        <v>0</v>
      </c>
      <c r="F32" s="574">
        <f>SUM(F33:F34)</f>
        <v>0</v>
      </c>
      <c r="G32" s="431">
        <f>SUM(G33:G34)</f>
        <v>0</v>
      </c>
      <c r="H32" s="431">
        <f t="shared" si="59"/>
        <v>0</v>
      </c>
      <c r="I32" s="550">
        <f t="shared" si="59"/>
        <v>0</v>
      </c>
      <c r="J32" s="549">
        <f>SUM(J33:J34)</f>
        <v>0</v>
      </c>
      <c r="K32" s="550">
        <f t="shared" si="59"/>
        <v>0</v>
      </c>
      <c r="L32" s="551">
        <f t="shared" si="59"/>
        <v>0</v>
      </c>
      <c r="M32" s="551"/>
      <c r="N32" s="480">
        <f>SUM(N33:N34)</f>
        <v>0</v>
      </c>
      <c r="O32" s="480">
        <f>SUM(O33:O34)</f>
        <v>0</v>
      </c>
      <c r="P32" s="481">
        <f>SUM(P33:P34)</f>
        <v>0</v>
      </c>
      <c r="Q32" s="482">
        <f>SUM(Q33:Q34)</f>
        <v>0</v>
      </c>
      <c r="R32" s="483">
        <f t="shared" ref="R32:X32" si="60">SUM(R33:R34)</f>
        <v>0</v>
      </c>
      <c r="S32" s="484">
        <f t="shared" si="60"/>
        <v>0</v>
      </c>
      <c r="T32" s="482">
        <f t="shared" si="60"/>
        <v>0</v>
      </c>
      <c r="U32" s="482">
        <f t="shared" si="60"/>
        <v>0</v>
      </c>
      <c r="V32" s="482">
        <f t="shared" si="60"/>
        <v>0</v>
      </c>
      <c r="W32" s="482">
        <f t="shared" si="60"/>
        <v>0</v>
      </c>
      <c r="X32" s="482">
        <f t="shared" si="60"/>
        <v>0</v>
      </c>
      <c r="Y32" s="482">
        <f t="shared" ref="Y32:AC32" si="61">SUM(Y33:Y34)</f>
        <v>0</v>
      </c>
      <c r="Z32" s="482">
        <f t="shared" si="61"/>
        <v>0</v>
      </c>
      <c r="AA32" s="482">
        <f t="shared" si="61"/>
        <v>0</v>
      </c>
      <c r="AB32" s="482">
        <f t="shared" si="61"/>
        <v>0</v>
      </c>
      <c r="AC32" s="482">
        <f t="shared" si="61"/>
        <v>0</v>
      </c>
      <c r="AD32" s="483">
        <f t="shared" ref="AD32" si="62">SUM(AD33:AD34)</f>
        <v>0</v>
      </c>
      <c r="AE32" s="484">
        <f t="shared" ref="AE32" si="63">SUM(AE33:AE34)</f>
        <v>0</v>
      </c>
      <c r="AF32" s="482">
        <f t="shared" ref="AF32" si="64">SUM(AF33:AF34)</f>
        <v>0</v>
      </c>
      <c r="AG32" s="482">
        <f t="shared" ref="AG32" si="65">SUM(AG33:AG34)</f>
        <v>0</v>
      </c>
      <c r="AH32" s="482">
        <f t="shared" ref="AH32" si="66">SUM(AH33:AH34)</f>
        <v>0</v>
      </c>
      <c r="AI32" s="482">
        <f t="shared" ref="AI32" si="67">SUM(AI33:AI34)</f>
        <v>0</v>
      </c>
      <c r="AJ32" s="482">
        <f t="shared" ref="AJ32" si="68">SUM(AJ33:AJ34)</f>
        <v>0</v>
      </c>
      <c r="AK32" s="482">
        <f t="shared" ref="AK32" si="69">SUM(AK33:AK34)</f>
        <v>0</v>
      </c>
      <c r="AL32" s="482">
        <f t="shared" ref="AL32" si="70">SUM(AL33:AL34)</f>
        <v>0</v>
      </c>
      <c r="AM32" s="482">
        <f t="shared" ref="AM32" si="71">SUM(AM33:AM34)</f>
        <v>0</v>
      </c>
      <c r="AN32" s="482">
        <f t="shared" ref="AN32" si="72">SUM(AN33:AN34)</f>
        <v>0</v>
      </c>
      <c r="AO32" s="482">
        <f t="shared" ref="AO32" si="73">SUM(AO33:AO34)</f>
        <v>0</v>
      </c>
      <c r="AP32" s="483">
        <f t="shared" ref="AP32" si="74">SUM(AP33:AP34)</f>
        <v>0</v>
      </c>
      <c r="AQ32" s="484">
        <f t="shared" ref="AQ32" si="75">SUM(AQ33:AQ34)</f>
        <v>0</v>
      </c>
      <c r="AR32" s="482">
        <f t="shared" ref="AR32" si="76">SUM(AR33:AR34)</f>
        <v>0</v>
      </c>
      <c r="AS32" s="482">
        <f t="shared" ref="AS32" si="77">SUM(AS33:AS34)</f>
        <v>0</v>
      </c>
      <c r="AT32" s="482">
        <f t="shared" ref="AT32" si="78">SUM(AT33:AT34)</f>
        <v>0</v>
      </c>
      <c r="AU32" s="482">
        <f t="shared" ref="AU32" si="79">SUM(AU33:AU34)</f>
        <v>0</v>
      </c>
      <c r="AV32" s="482">
        <f t="shared" ref="AV32" si="80">SUM(AV33:AV34)</f>
        <v>0</v>
      </c>
      <c r="AW32" s="441">
        <f t="shared" si="8"/>
        <v>0</v>
      </c>
      <c r="AX32" s="442">
        <f t="shared" si="9"/>
        <v>0</v>
      </c>
      <c r="AY32" s="443">
        <f t="shared" si="4"/>
        <v>0</v>
      </c>
    </row>
    <row r="33" spans="1:51" s="4" customFormat="1" ht="15" hidden="1" customHeight="1" x14ac:dyDescent="0.2">
      <c r="A33" s="150"/>
      <c r="B33" s="459"/>
      <c r="C33" s="273"/>
      <c r="D33" s="273"/>
      <c r="E33" s="249"/>
      <c r="F33" s="552">
        <f>-E33+G33</f>
        <v>0</v>
      </c>
      <c r="G33" s="249">
        <v>0</v>
      </c>
      <c r="H33" s="220">
        <f t="shared" si="7"/>
        <v>0</v>
      </c>
      <c r="I33" s="231"/>
      <c r="J33" s="552">
        <f>-I33+K33</f>
        <v>0</v>
      </c>
      <c r="K33" s="249">
        <v>0</v>
      </c>
      <c r="L33" s="232"/>
      <c r="M33" s="249"/>
      <c r="N33" s="235">
        <f>+IFERROR(VLOOKUP(B32,Sheet1!B:D,2,FALSE),0)</f>
        <v>0</v>
      </c>
      <c r="O33" s="266"/>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 t="shared" si="8"/>
        <v>0</v>
      </c>
      <c r="AX33" s="442">
        <f t="shared" si="9"/>
        <v>0</v>
      </c>
      <c r="AY33" s="443">
        <f t="shared" si="4"/>
        <v>0</v>
      </c>
    </row>
    <row r="34" spans="1:51" s="4" customFormat="1" ht="15" hidden="1" customHeight="1" thickBot="1" x14ac:dyDescent="0.25">
      <c r="A34" s="169"/>
      <c r="B34" s="461"/>
      <c r="C34" s="274"/>
      <c r="D34" s="274"/>
      <c r="E34" s="277"/>
      <c r="F34" s="552">
        <f>-E34+G34</f>
        <v>0</v>
      </c>
      <c r="G34" s="277">
        <v>0</v>
      </c>
      <c r="H34" s="226">
        <f t="shared" si="7"/>
        <v>0</v>
      </c>
      <c r="I34" s="227"/>
      <c r="J34" s="552">
        <f>-I34+K34</f>
        <v>0</v>
      </c>
      <c r="K34" s="277">
        <v>0</v>
      </c>
      <c r="L34" s="228"/>
      <c r="M34" s="277"/>
      <c r="N34" s="267"/>
      <c r="O34" s="267"/>
      <c r="P34" s="364"/>
      <c r="Q34" s="365"/>
      <c r="R34" s="403"/>
      <c r="S34" s="413"/>
      <c r="T34" s="365"/>
      <c r="U34" s="365"/>
      <c r="V34" s="365"/>
      <c r="W34" s="365"/>
      <c r="X34" s="365"/>
      <c r="Y34" s="365"/>
      <c r="Z34" s="365"/>
      <c r="AA34" s="365"/>
      <c r="AB34" s="365"/>
      <c r="AC34" s="365"/>
      <c r="AD34" s="403"/>
      <c r="AE34" s="413"/>
      <c r="AF34" s="365"/>
      <c r="AG34" s="365"/>
      <c r="AH34" s="365"/>
      <c r="AI34" s="365"/>
      <c r="AJ34" s="365"/>
      <c r="AK34" s="365"/>
      <c r="AL34" s="365"/>
      <c r="AM34" s="365"/>
      <c r="AN34" s="365"/>
      <c r="AO34" s="365"/>
      <c r="AP34" s="403"/>
      <c r="AQ34" s="413"/>
      <c r="AR34" s="365"/>
      <c r="AS34" s="365"/>
      <c r="AT34" s="365"/>
      <c r="AU34" s="365"/>
      <c r="AV34" s="365"/>
      <c r="AW34" s="441">
        <f t="shared" si="8"/>
        <v>0</v>
      </c>
      <c r="AX34" s="442">
        <f t="shared" si="9"/>
        <v>0</v>
      </c>
      <c r="AY34" s="443">
        <f t="shared" si="4"/>
        <v>0</v>
      </c>
    </row>
    <row r="35" spans="1:51" s="4" customFormat="1" ht="15" hidden="1" customHeight="1" x14ac:dyDescent="0.2">
      <c r="A35" s="554"/>
      <c r="B35" s="548"/>
      <c r="C35" s="450"/>
      <c r="D35" s="450"/>
      <c r="E35" s="431">
        <f t="shared" ref="E35:L35" si="81">SUM(E36:E37)</f>
        <v>0</v>
      </c>
      <c r="F35" s="574">
        <f>SUM(F36:F37)</f>
        <v>0</v>
      </c>
      <c r="G35" s="431">
        <f>SUM(G36:G37)</f>
        <v>0</v>
      </c>
      <c r="H35" s="431">
        <f t="shared" si="81"/>
        <v>0</v>
      </c>
      <c r="I35" s="550">
        <f t="shared" si="81"/>
        <v>0</v>
      </c>
      <c r="J35" s="549">
        <f>SUM(J36:J37)</f>
        <v>0</v>
      </c>
      <c r="K35" s="550">
        <f t="shared" si="81"/>
        <v>0</v>
      </c>
      <c r="L35" s="551">
        <f t="shared" si="81"/>
        <v>0</v>
      </c>
      <c r="M35" s="551"/>
      <c r="N35" s="480">
        <f>SUM(N36:N37)</f>
        <v>0</v>
      </c>
      <c r="O35" s="480">
        <f>SUM(O36:O37)</f>
        <v>0</v>
      </c>
      <c r="P35" s="481">
        <f>SUM(P36:P37)</f>
        <v>0</v>
      </c>
      <c r="Q35" s="482">
        <f>SUM(Q36:Q37)</f>
        <v>0</v>
      </c>
      <c r="R35" s="483">
        <f t="shared" ref="R35:X35" si="82">SUM(R36:R37)</f>
        <v>0</v>
      </c>
      <c r="S35" s="484">
        <f t="shared" si="82"/>
        <v>0</v>
      </c>
      <c r="T35" s="482">
        <f t="shared" si="82"/>
        <v>0</v>
      </c>
      <c r="U35" s="482">
        <f t="shared" si="82"/>
        <v>0</v>
      </c>
      <c r="V35" s="482">
        <f t="shared" si="82"/>
        <v>0</v>
      </c>
      <c r="W35" s="482">
        <f t="shared" si="82"/>
        <v>0</v>
      </c>
      <c r="X35" s="482">
        <f t="shared" si="82"/>
        <v>0</v>
      </c>
      <c r="Y35" s="482">
        <f t="shared" ref="Y35:AC35" si="83">SUM(Y36:Y37)</f>
        <v>0</v>
      </c>
      <c r="Z35" s="482">
        <f t="shared" si="83"/>
        <v>0</v>
      </c>
      <c r="AA35" s="482">
        <f t="shared" si="83"/>
        <v>0</v>
      </c>
      <c r="AB35" s="482">
        <f t="shared" si="83"/>
        <v>0</v>
      </c>
      <c r="AC35" s="482">
        <f t="shared" si="83"/>
        <v>0</v>
      </c>
      <c r="AD35" s="483">
        <f t="shared" ref="AD35" si="84">SUM(AD36:AD37)</f>
        <v>0</v>
      </c>
      <c r="AE35" s="484">
        <f t="shared" ref="AE35" si="85">SUM(AE36:AE37)</f>
        <v>0</v>
      </c>
      <c r="AF35" s="482">
        <f t="shared" ref="AF35" si="86">SUM(AF36:AF37)</f>
        <v>0</v>
      </c>
      <c r="AG35" s="482">
        <f t="shared" ref="AG35" si="87">SUM(AG36:AG37)</f>
        <v>0</v>
      </c>
      <c r="AH35" s="482">
        <f t="shared" ref="AH35" si="88">SUM(AH36:AH37)</f>
        <v>0</v>
      </c>
      <c r="AI35" s="482">
        <f t="shared" ref="AI35" si="89">SUM(AI36:AI37)</f>
        <v>0</v>
      </c>
      <c r="AJ35" s="482">
        <f t="shared" ref="AJ35" si="90">SUM(AJ36:AJ37)</f>
        <v>0</v>
      </c>
      <c r="AK35" s="482">
        <f t="shared" ref="AK35" si="91">SUM(AK36:AK37)</f>
        <v>0</v>
      </c>
      <c r="AL35" s="482">
        <f t="shared" ref="AL35" si="92">SUM(AL36:AL37)</f>
        <v>0</v>
      </c>
      <c r="AM35" s="482">
        <f t="shared" ref="AM35" si="93">SUM(AM36:AM37)</f>
        <v>0</v>
      </c>
      <c r="AN35" s="482">
        <f t="shared" ref="AN35" si="94">SUM(AN36:AN37)</f>
        <v>0</v>
      </c>
      <c r="AO35" s="482">
        <f t="shared" ref="AO35" si="95">SUM(AO36:AO37)</f>
        <v>0</v>
      </c>
      <c r="AP35" s="483">
        <f t="shared" ref="AP35" si="96">SUM(AP36:AP37)</f>
        <v>0</v>
      </c>
      <c r="AQ35" s="484">
        <f t="shared" ref="AQ35" si="97">SUM(AQ36:AQ37)</f>
        <v>0</v>
      </c>
      <c r="AR35" s="482">
        <f t="shared" ref="AR35" si="98">SUM(AR36:AR37)</f>
        <v>0</v>
      </c>
      <c r="AS35" s="482">
        <f t="shared" ref="AS35" si="99">SUM(AS36:AS37)</f>
        <v>0</v>
      </c>
      <c r="AT35" s="482">
        <f t="shared" ref="AT35" si="100">SUM(AT36:AT37)</f>
        <v>0</v>
      </c>
      <c r="AU35" s="482">
        <f t="shared" ref="AU35" si="101">SUM(AU36:AU37)</f>
        <v>0</v>
      </c>
      <c r="AV35" s="482">
        <f t="shared" ref="AV35" si="102">SUM(AV36:AV37)</f>
        <v>0</v>
      </c>
      <c r="AW35" s="441">
        <f t="shared" si="8"/>
        <v>0</v>
      </c>
      <c r="AX35" s="442">
        <f t="shared" si="9"/>
        <v>0</v>
      </c>
      <c r="AY35" s="443">
        <f t="shared" si="4"/>
        <v>0</v>
      </c>
    </row>
    <row r="36" spans="1:51" s="4" customFormat="1" ht="15" hidden="1" customHeight="1" x14ac:dyDescent="0.2">
      <c r="A36" s="150"/>
      <c r="B36" s="459"/>
      <c r="C36" s="273"/>
      <c r="D36" s="273"/>
      <c r="E36" s="249"/>
      <c r="F36" s="552">
        <f>-E36+G36</f>
        <v>0</v>
      </c>
      <c r="G36" s="249">
        <v>0</v>
      </c>
      <c r="H36" s="220">
        <f t="shared" si="7"/>
        <v>0</v>
      </c>
      <c r="I36" s="231"/>
      <c r="J36" s="552">
        <f>-I36+K36</f>
        <v>0</v>
      </c>
      <c r="K36" s="249">
        <v>0</v>
      </c>
      <c r="L36" s="232"/>
      <c r="M36" s="249"/>
      <c r="N36" s="235">
        <f>+IFERROR(VLOOKUP(B35,Sheet1!B:D,2,FALSE),0)</f>
        <v>0</v>
      </c>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 t="shared" si="8"/>
        <v>0</v>
      </c>
      <c r="AX36" s="442">
        <f t="shared" si="9"/>
        <v>0</v>
      </c>
      <c r="AY36" s="443">
        <f t="shared" si="4"/>
        <v>0</v>
      </c>
    </row>
    <row r="37" spans="1:51" s="4" customFormat="1" ht="15" hidden="1" customHeight="1" thickBot="1" x14ac:dyDescent="0.25">
      <c r="A37" s="169"/>
      <c r="B37" s="461"/>
      <c r="C37" s="274"/>
      <c r="D37" s="274"/>
      <c r="E37" s="277"/>
      <c r="F37" s="552">
        <f>-E37+G37</f>
        <v>0</v>
      </c>
      <c r="G37" s="277">
        <v>0</v>
      </c>
      <c r="H37" s="226">
        <f t="shared" si="7"/>
        <v>0</v>
      </c>
      <c r="I37" s="227"/>
      <c r="J37" s="552">
        <f>-I37+K37</f>
        <v>0</v>
      </c>
      <c r="K37" s="277">
        <v>0</v>
      </c>
      <c r="L37" s="228"/>
      <c r="M37" s="277"/>
      <c r="N37" s="235">
        <f>+IFERROR(VLOOKUP(B36,Sheet1!B:D,2,FALSE),0)</f>
        <v>0</v>
      </c>
      <c r="O37" s="267"/>
      <c r="P37" s="364"/>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441">
        <f t="shared" si="8"/>
        <v>0</v>
      </c>
      <c r="AX37" s="442">
        <f t="shared" si="9"/>
        <v>0</v>
      </c>
      <c r="AY37" s="443">
        <f t="shared" si="4"/>
        <v>0</v>
      </c>
    </row>
    <row r="38" spans="1:51" s="4" customFormat="1" ht="15" hidden="1" customHeight="1" x14ac:dyDescent="0.2">
      <c r="A38" s="557"/>
      <c r="B38" s="548"/>
      <c r="C38" s="450"/>
      <c r="D38" s="450"/>
      <c r="E38" s="431">
        <f t="shared" ref="E38:L38" si="103">SUM(E39:E40)</f>
        <v>0</v>
      </c>
      <c r="F38" s="574">
        <f>SUM(F39:F40)</f>
        <v>0</v>
      </c>
      <c r="G38" s="431">
        <f>SUM(G39:G40)</f>
        <v>0</v>
      </c>
      <c r="H38" s="431">
        <f t="shared" si="103"/>
        <v>0</v>
      </c>
      <c r="I38" s="550">
        <f t="shared" si="103"/>
        <v>0</v>
      </c>
      <c r="J38" s="549">
        <f>SUM(J39:J40)</f>
        <v>0</v>
      </c>
      <c r="K38" s="550">
        <f t="shared" si="103"/>
        <v>0</v>
      </c>
      <c r="L38" s="551">
        <f t="shared" si="103"/>
        <v>0</v>
      </c>
      <c r="M38" s="551"/>
      <c r="N38" s="480">
        <f>SUM(N39:N40)</f>
        <v>0</v>
      </c>
      <c r="O38" s="480">
        <f>SUM(O39:O40)</f>
        <v>0</v>
      </c>
      <c r="P38" s="481">
        <f>SUM(P39:P40)</f>
        <v>0</v>
      </c>
      <c r="Q38" s="482">
        <f>SUM(Q39:Q40)</f>
        <v>0</v>
      </c>
      <c r="R38" s="483">
        <f t="shared" ref="R38:X38" si="104">SUM(R39:R40)</f>
        <v>0</v>
      </c>
      <c r="S38" s="484">
        <f t="shared" si="104"/>
        <v>0</v>
      </c>
      <c r="T38" s="482">
        <f t="shared" si="104"/>
        <v>0</v>
      </c>
      <c r="U38" s="482">
        <f t="shared" si="104"/>
        <v>0</v>
      </c>
      <c r="V38" s="482">
        <f t="shared" si="104"/>
        <v>0</v>
      </c>
      <c r="W38" s="482">
        <f t="shared" si="104"/>
        <v>0</v>
      </c>
      <c r="X38" s="482">
        <f t="shared" si="104"/>
        <v>0</v>
      </c>
      <c r="Y38" s="482">
        <f t="shared" ref="Y38:AC38" si="105">SUM(Y39:Y40)</f>
        <v>0</v>
      </c>
      <c r="Z38" s="482">
        <f t="shared" si="105"/>
        <v>0</v>
      </c>
      <c r="AA38" s="482">
        <f t="shared" si="105"/>
        <v>0</v>
      </c>
      <c r="AB38" s="482">
        <f t="shared" si="105"/>
        <v>0</v>
      </c>
      <c r="AC38" s="482">
        <f t="shared" si="105"/>
        <v>0</v>
      </c>
      <c r="AD38" s="483">
        <f t="shared" ref="AD38" si="106">SUM(AD39:AD40)</f>
        <v>0</v>
      </c>
      <c r="AE38" s="484">
        <f t="shared" ref="AE38" si="107">SUM(AE39:AE40)</f>
        <v>0</v>
      </c>
      <c r="AF38" s="482">
        <f t="shared" ref="AF38" si="108">SUM(AF39:AF40)</f>
        <v>0</v>
      </c>
      <c r="AG38" s="482">
        <f t="shared" ref="AG38" si="109">SUM(AG39:AG40)</f>
        <v>0</v>
      </c>
      <c r="AH38" s="482">
        <f t="shared" ref="AH38" si="110">SUM(AH39:AH40)</f>
        <v>0</v>
      </c>
      <c r="AI38" s="482">
        <f t="shared" ref="AI38" si="111">SUM(AI39:AI40)</f>
        <v>0</v>
      </c>
      <c r="AJ38" s="482">
        <f t="shared" ref="AJ38" si="112">SUM(AJ39:AJ40)</f>
        <v>0</v>
      </c>
      <c r="AK38" s="482">
        <f t="shared" ref="AK38" si="113">SUM(AK39:AK40)</f>
        <v>0</v>
      </c>
      <c r="AL38" s="482">
        <f t="shared" ref="AL38" si="114">SUM(AL39:AL40)</f>
        <v>0</v>
      </c>
      <c r="AM38" s="482">
        <f t="shared" ref="AM38" si="115">SUM(AM39:AM40)</f>
        <v>0</v>
      </c>
      <c r="AN38" s="482">
        <f t="shared" ref="AN38" si="116">SUM(AN39:AN40)</f>
        <v>0</v>
      </c>
      <c r="AO38" s="482">
        <f t="shared" ref="AO38" si="117">SUM(AO39:AO40)</f>
        <v>0</v>
      </c>
      <c r="AP38" s="483">
        <f t="shared" ref="AP38" si="118">SUM(AP39:AP40)</f>
        <v>0</v>
      </c>
      <c r="AQ38" s="484">
        <f t="shared" ref="AQ38" si="119">SUM(AQ39:AQ40)</f>
        <v>0</v>
      </c>
      <c r="AR38" s="482">
        <f t="shared" ref="AR38" si="120">SUM(AR39:AR40)</f>
        <v>0</v>
      </c>
      <c r="AS38" s="482">
        <f t="shared" ref="AS38" si="121">SUM(AS39:AS40)</f>
        <v>0</v>
      </c>
      <c r="AT38" s="482">
        <f t="shared" ref="AT38" si="122">SUM(AT39:AT40)</f>
        <v>0</v>
      </c>
      <c r="AU38" s="482">
        <f t="shared" ref="AU38" si="123">SUM(AU39:AU40)</f>
        <v>0</v>
      </c>
      <c r="AV38" s="482">
        <f t="shared" ref="AV38" si="124">SUM(AV39:AV40)</f>
        <v>0</v>
      </c>
      <c r="AW38" s="441">
        <f t="shared" si="8"/>
        <v>0</v>
      </c>
      <c r="AX38" s="442">
        <f t="shared" si="9"/>
        <v>0</v>
      </c>
      <c r="AY38" s="443">
        <f t="shared" si="4"/>
        <v>0</v>
      </c>
    </row>
    <row r="39" spans="1:51" s="4" customFormat="1" ht="15" hidden="1" customHeight="1" x14ac:dyDescent="0.2">
      <c r="A39" s="151"/>
      <c r="B39" s="463"/>
      <c r="C39" s="273"/>
      <c r="D39" s="273"/>
      <c r="E39" s="249"/>
      <c r="F39" s="552">
        <f>-E39+G39</f>
        <v>0</v>
      </c>
      <c r="G39" s="249">
        <v>0</v>
      </c>
      <c r="H39" s="220">
        <f t="shared" si="7"/>
        <v>0</v>
      </c>
      <c r="I39" s="231"/>
      <c r="J39" s="552">
        <f>-I39+K39</f>
        <v>0</v>
      </c>
      <c r="K39" s="249">
        <v>0</v>
      </c>
      <c r="L39" s="232"/>
      <c r="M39" s="249"/>
      <c r="N39" s="235">
        <f>+IFERROR(VLOOKUP(B38,Sheet1!B:D,2,FALSE),0)</f>
        <v>0</v>
      </c>
      <c r="O39" s="220">
        <f>+IFERROR(VLOOKUP(B38,Sheet1!B:D,3,FALSE)+VLOOKUP(B38,Sheet1!B:E,4,FALSE),0)</f>
        <v>0</v>
      </c>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8"/>
        <v>0</v>
      </c>
      <c r="AX39" s="442">
        <f t="shared" si="9"/>
        <v>0</v>
      </c>
      <c r="AY39" s="443">
        <f t="shared" si="4"/>
        <v>0</v>
      </c>
    </row>
    <row r="40" spans="1:51" s="4" customFormat="1" ht="15" hidden="1" customHeight="1" thickBot="1" x14ac:dyDescent="0.25">
      <c r="A40" s="169"/>
      <c r="B40" s="461"/>
      <c r="C40" s="274"/>
      <c r="D40" s="274"/>
      <c r="E40" s="277"/>
      <c r="F40" s="552">
        <f>-E40+G40</f>
        <v>0</v>
      </c>
      <c r="G40" s="277">
        <v>0</v>
      </c>
      <c r="H40" s="226">
        <f t="shared" si="7"/>
        <v>0</v>
      </c>
      <c r="I40" s="227"/>
      <c r="J40" s="552">
        <f>-I40+K40</f>
        <v>0</v>
      </c>
      <c r="K40" s="277">
        <v>0</v>
      </c>
      <c r="L40" s="228"/>
      <c r="M40" s="277"/>
      <c r="N40" s="267"/>
      <c r="O40" s="508"/>
      <c r="P40" s="364"/>
      <c r="Q40" s="365"/>
      <c r="R40" s="403"/>
      <c r="S40" s="413"/>
      <c r="T40" s="365"/>
      <c r="U40" s="365"/>
      <c r="V40" s="365"/>
      <c r="W40" s="365"/>
      <c r="X40" s="365"/>
      <c r="Y40" s="365"/>
      <c r="Z40" s="365"/>
      <c r="AA40" s="365"/>
      <c r="AB40" s="365"/>
      <c r="AC40" s="365"/>
      <c r="AD40" s="403"/>
      <c r="AE40" s="413"/>
      <c r="AF40" s="365"/>
      <c r="AG40" s="365"/>
      <c r="AH40" s="365"/>
      <c r="AI40" s="365"/>
      <c r="AJ40" s="365"/>
      <c r="AK40" s="365"/>
      <c r="AL40" s="365"/>
      <c r="AM40" s="365"/>
      <c r="AN40" s="365"/>
      <c r="AO40" s="365"/>
      <c r="AP40" s="403"/>
      <c r="AQ40" s="413"/>
      <c r="AR40" s="365"/>
      <c r="AS40" s="365"/>
      <c r="AT40" s="365"/>
      <c r="AU40" s="365"/>
      <c r="AV40" s="365"/>
      <c r="AW40" s="441">
        <f t="shared" si="8"/>
        <v>0</v>
      </c>
      <c r="AX40" s="442">
        <f t="shared" si="9"/>
        <v>0</v>
      </c>
      <c r="AY40" s="443">
        <f t="shared" si="4"/>
        <v>0</v>
      </c>
    </row>
    <row r="41" spans="1:51" s="4" customFormat="1" ht="15" hidden="1" customHeight="1" x14ac:dyDescent="0.2">
      <c r="A41" s="557"/>
      <c r="B41" s="576"/>
      <c r="C41" s="450"/>
      <c r="D41" s="450"/>
      <c r="E41" s="431">
        <f t="shared" ref="E41:L41" si="125">SUM(E42:E43)</f>
        <v>0</v>
      </c>
      <c r="F41" s="574">
        <f t="shared" si="125"/>
        <v>0</v>
      </c>
      <c r="G41" s="431">
        <f t="shared" si="125"/>
        <v>0</v>
      </c>
      <c r="H41" s="431">
        <f t="shared" si="125"/>
        <v>0</v>
      </c>
      <c r="I41" s="550">
        <f t="shared" si="125"/>
        <v>0</v>
      </c>
      <c r="J41" s="549">
        <f t="shared" si="125"/>
        <v>0</v>
      </c>
      <c r="K41" s="550">
        <f t="shared" si="125"/>
        <v>0</v>
      </c>
      <c r="L41" s="551">
        <f t="shared" si="125"/>
        <v>0</v>
      </c>
      <c r="M41" s="551"/>
      <c r="N41" s="480"/>
      <c r="O41" s="220"/>
      <c r="P41" s="481">
        <f>SUM(P42:P43)</f>
        <v>0</v>
      </c>
      <c r="Q41" s="482">
        <f>SUM(Q42:Q43)</f>
        <v>0</v>
      </c>
      <c r="R41" s="483">
        <f t="shared" ref="R41:X41" si="126">SUM(R42:R43)</f>
        <v>0</v>
      </c>
      <c r="S41" s="484">
        <f t="shared" si="126"/>
        <v>0</v>
      </c>
      <c r="T41" s="482">
        <f t="shared" si="126"/>
        <v>0</v>
      </c>
      <c r="U41" s="482">
        <f t="shared" si="126"/>
        <v>0</v>
      </c>
      <c r="V41" s="482">
        <f t="shared" si="126"/>
        <v>0</v>
      </c>
      <c r="W41" s="482">
        <f t="shared" si="126"/>
        <v>0</v>
      </c>
      <c r="X41" s="482">
        <f t="shared" si="126"/>
        <v>0</v>
      </c>
      <c r="Y41" s="482">
        <f t="shared" ref="Y41:AC41" si="127">SUM(Y42:Y43)</f>
        <v>0</v>
      </c>
      <c r="Z41" s="482">
        <f t="shared" si="127"/>
        <v>0</v>
      </c>
      <c r="AA41" s="482">
        <f t="shared" si="127"/>
        <v>0</v>
      </c>
      <c r="AB41" s="482">
        <f t="shared" si="127"/>
        <v>0</v>
      </c>
      <c r="AC41" s="482">
        <f t="shared" si="127"/>
        <v>0</v>
      </c>
      <c r="AD41" s="483">
        <f t="shared" ref="AD41" si="128">SUM(AD42:AD43)</f>
        <v>0</v>
      </c>
      <c r="AE41" s="484">
        <f t="shared" ref="AE41" si="129">SUM(AE42:AE43)</f>
        <v>0</v>
      </c>
      <c r="AF41" s="482">
        <f t="shared" ref="AF41" si="130">SUM(AF42:AF43)</f>
        <v>0</v>
      </c>
      <c r="AG41" s="482">
        <f t="shared" ref="AG41" si="131">SUM(AG42:AG43)</f>
        <v>0</v>
      </c>
      <c r="AH41" s="482">
        <f t="shared" ref="AH41" si="132">SUM(AH42:AH43)</f>
        <v>0</v>
      </c>
      <c r="AI41" s="482">
        <f t="shared" ref="AI41" si="133">SUM(AI42:AI43)</f>
        <v>0</v>
      </c>
      <c r="AJ41" s="482">
        <f t="shared" ref="AJ41" si="134">SUM(AJ42:AJ43)</f>
        <v>0</v>
      </c>
      <c r="AK41" s="482">
        <f t="shared" ref="AK41" si="135">SUM(AK42:AK43)</f>
        <v>0</v>
      </c>
      <c r="AL41" s="482">
        <f t="shared" ref="AL41" si="136">SUM(AL42:AL43)</f>
        <v>0</v>
      </c>
      <c r="AM41" s="482">
        <f t="shared" ref="AM41" si="137">SUM(AM42:AM43)</f>
        <v>0</v>
      </c>
      <c r="AN41" s="482">
        <f t="shared" ref="AN41" si="138">SUM(AN42:AN43)</f>
        <v>0</v>
      </c>
      <c r="AO41" s="482">
        <f t="shared" ref="AO41" si="139">SUM(AO42:AO43)</f>
        <v>0</v>
      </c>
      <c r="AP41" s="483">
        <f t="shared" ref="AP41" si="140">SUM(AP42:AP43)</f>
        <v>0</v>
      </c>
      <c r="AQ41" s="484">
        <f t="shared" ref="AQ41" si="141">SUM(AQ42:AQ43)</f>
        <v>0</v>
      </c>
      <c r="AR41" s="482">
        <f t="shared" ref="AR41" si="142">SUM(AR42:AR43)</f>
        <v>0</v>
      </c>
      <c r="AS41" s="482">
        <f t="shared" ref="AS41" si="143">SUM(AS42:AS43)</f>
        <v>0</v>
      </c>
      <c r="AT41" s="482">
        <f t="shared" ref="AT41" si="144">SUM(AT42:AT43)</f>
        <v>0</v>
      </c>
      <c r="AU41" s="482">
        <f t="shared" ref="AU41" si="145">SUM(AU42:AU43)</f>
        <v>0</v>
      </c>
      <c r="AV41" s="482">
        <f t="shared" ref="AV41" si="146">SUM(AV42:AV43)</f>
        <v>0</v>
      </c>
      <c r="AW41" s="441">
        <f t="shared" si="8"/>
        <v>0</v>
      </c>
      <c r="AX41" s="442">
        <f t="shared" si="9"/>
        <v>0</v>
      </c>
      <c r="AY41" s="443">
        <f t="shared" si="4"/>
        <v>0</v>
      </c>
    </row>
    <row r="42" spans="1:51" s="4" customFormat="1" ht="15" hidden="1" customHeight="1" x14ac:dyDescent="0.2">
      <c r="A42" s="151"/>
      <c r="B42" s="463"/>
      <c r="C42" s="273"/>
      <c r="D42" s="273"/>
      <c r="E42" s="249"/>
      <c r="F42" s="552">
        <f>-E42+G42</f>
        <v>0</v>
      </c>
      <c r="G42" s="249">
        <v>0</v>
      </c>
      <c r="H42" s="220">
        <f t="shared" si="7"/>
        <v>0</v>
      </c>
      <c r="I42" s="231"/>
      <c r="J42" s="552">
        <f>-I42+K42</f>
        <v>0</v>
      </c>
      <c r="K42" s="249">
        <v>0</v>
      </c>
      <c r="L42" s="232"/>
      <c r="M42" s="249"/>
      <c r="N42" s="235">
        <f>+IFERROR(VLOOKUP(B41,Sheet1!B:D,2,FALSE),0)</f>
        <v>0</v>
      </c>
      <c r="O42" s="266"/>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 t="shared" si="8"/>
        <v>0</v>
      </c>
      <c r="AX42" s="442">
        <f t="shared" si="9"/>
        <v>0</v>
      </c>
      <c r="AY42" s="443">
        <f t="shared" si="4"/>
        <v>0</v>
      </c>
    </row>
    <row r="43" spans="1:51" s="4" customFormat="1" ht="15" hidden="1" customHeight="1" thickBot="1" x14ac:dyDescent="0.25">
      <c r="A43" s="169"/>
      <c r="B43" s="461"/>
      <c r="C43" s="274"/>
      <c r="D43" s="274"/>
      <c r="E43" s="277"/>
      <c r="F43" s="552">
        <f>-E43+G43</f>
        <v>0</v>
      </c>
      <c r="G43" s="277">
        <v>0</v>
      </c>
      <c r="H43" s="226">
        <f t="shared" si="7"/>
        <v>0</v>
      </c>
      <c r="I43" s="227"/>
      <c r="J43" s="552">
        <f>-I43+K43</f>
        <v>0</v>
      </c>
      <c r="K43" s="277">
        <v>0</v>
      </c>
      <c r="L43" s="228"/>
      <c r="M43" s="277"/>
      <c r="N43" s="267"/>
      <c r="O43" s="267"/>
      <c r="P43" s="364"/>
      <c r="Q43" s="365"/>
      <c r="R43" s="403"/>
      <c r="S43" s="413"/>
      <c r="T43" s="365"/>
      <c r="U43" s="365"/>
      <c r="V43" s="365"/>
      <c r="W43" s="365"/>
      <c r="X43" s="365"/>
      <c r="Y43" s="365"/>
      <c r="Z43" s="365"/>
      <c r="AA43" s="365"/>
      <c r="AB43" s="365"/>
      <c r="AC43" s="365"/>
      <c r="AD43" s="403"/>
      <c r="AE43" s="413"/>
      <c r="AF43" s="365"/>
      <c r="AG43" s="365"/>
      <c r="AH43" s="365"/>
      <c r="AI43" s="365"/>
      <c r="AJ43" s="365"/>
      <c r="AK43" s="365"/>
      <c r="AL43" s="365"/>
      <c r="AM43" s="365"/>
      <c r="AN43" s="365"/>
      <c r="AO43" s="365"/>
      <c r="AP43" s="403"/>
      <c r="AQ43" s="413"/>
      <c r="AR43" s="365"/>
      <c r="AS43" s="365"/>
      <c r="AT43" s="365"/>
      <c r="AU43" s="365"/>
      <c r="AV43" s="365"/>
      <c r="AW43" s="441">
        <f t="shared" si="8"/>
        <v>0</v>
      </c>
      <c r="AX43" s="442">
        <f t="shared" si="9"/>
        <v>0</v>
      </c>
      <c r="AY43" s="443">
        <f t="shared" si="4"/>
        <v>0</v>
      </c>
    </row>
    <row r="44" spans="1:51" s="4" customFormat="1" ht="15" hidden="1" customHeight="1" x14ac:dyDescent="0.2">
      <c r="A44" s="557"/>
      <c r="B44" s="463"/>
      <c r="C44" s="450"/>
      <c r="D44" s="450"/>
      <c r="E44" s="431">
        <f t="shared" ref="E44:L44" si="147">SUM(E45:E46)</f>
        <v>0</v>
      </c>
      <c r="F44" s="574">
        <f t="shared" si="147"/>
        <v>0</v>
      </c>
      <c r="G44" s="431">
        <f t="shared" si="147"/>
        <v>0</v>
      </c>
      <c r="H44" s="431">
        <f t="shared" si="147"/>
        <v>0</v>
      </c>
      <c r="I44" s="550">
        <f t="shared" si="147"/>
        <v>0</v>
      </c>
      <c r="J44" s="549">
        <f t="shared" si="147"/>
        <v>0</v>
      </c>
      <c r="K44" s="550">
        <f t="shared" si="147"/>
        <v>0</v>
      </c>
      <c r="L44" s="551">
        <f t="shared" si="147"/>
        <v>0</v>
      </c>
      <c r="M44" s="551"/>
      <c r="N44" s="604">
        <f>SUM(N45:N46)</f>
        <v>0</v>
      </c>
      <c r="O44" s="480">
        <f>SUM(O45:O46)</f>
        <v>0</v>
      </c>
      <c r="P44" s="481">
        <f>SUM(P45:P46)</f>
        <v>0</v>
      </c>
      <c r="Q44" s="482">
        <f>SUM(Q45:Q46)</f>
        <v>0</v>
      </c>
      <c r="R44" s="483">
        <f t="shared" ref="R44:X44" si="148">SUM(R45:R46)</f>
        <v>0</v>
      </c>
      <c r="S44" s="484">
        <f t="shared" si="148"/>
        <v>0</v>
      </c>
      <c r="T44" s="482">
        <f t="shared" si="148"/>
        <v>0</v>
      </c>
      <c r="U44" s="482">
        <f t="shared" si="148"/>
        <v>0</v>
      </c>
      <c r="V44" s="482">
        <f t="shared" si="148"/>
        <v>0</v>
      </c>
      <c r="W44" s="482">
        <f t="shared" si="148"/>
        <v>0</v>
      </c>
      <c r="X44" s="482">
        <f t="shared" si="148"/>
        <v>0</v>
      </c>
      <c r="Y44" s="482">
        <f t="shared" ref="Y44:AC44" si="149">SUM(Y45:Y46)</f>
        <v>0</v>
      </c>
      <c r="Z44" s="482">
        <f t="shared" si="149"/>
        <v>0</v>
      </c>
      <c r="AA44" s="482">
        <f t="shared" si="149"/>
        <v>0</v>
      </c>
      <c r="AB44" s="482">
        <f t="shared" si="149"/>
        <v>0</v>
      </c>
      <c r="AC44" s="482">
        <f t="shared" si="149"/>
        <v>0</v>
      </c>
      <c r="AD44" s="483">
        <f t="shared" ref="AD44" si="150">SUM(AD45:AD46)</f>
        <v>0</v>
      </c>
      <c r="AE44" s="484">
        <f t="shared" ref="AE44" si="151">SUM(AE45:AE46)</f>
        <v>0</v>
      </c>
      <c r="AF44" s="482">
        <f t="shared" ref="AF44" si="152">SUM(AF45:AF46)</f>
        <v>0</v>
      </c>
      <c r="AG44" s="482">
        <f t="shared" ref="AG44" si="153">SUM(AG45:AG46)</f>
        <v>0</v>
      </c>
      <c r="AH44" s="482">
        <f t="shared" ref="AH44" si="154">SUM(AH45:AH46)</f>
        <v>0</v>
      </c>
      <c r="AI44" s="482">
        <f t="shared" ref="AI44" si="155">SUM(AI45:AI46)</f>
        <v>0</v>
      </c>
      <c r="AJ44" s="482">
        <f t="shared" ref="AJ44" si="156">SUM(AJ45:AJ46)</f>
        <v>0</v>
      </c>
      <c r="AK44" s="482">
        <f t="shared" ref="AK44" si="157">SUM(AK45:AK46)</f>
        <v>0</v>
      </c>
      <c r="AL44" s="482">
        <f t="shared" ref="AL44" si="158">SUM(AL45:AL46)</f>
        <v>0</v>
      </c>
      <c r="AM44" s="482">
        <f t="shared" ref="AM44" si="159">SUM(AM45:AM46)</f>
        <v>0</v>
      </c>
      <c r="AN44" s="482">
        <f t="shared" ref="AN44" si="160">SUM(AN45:AN46)</f>
        <v>0</v>
      </c>
      <c r="AO44" s="482">
        <f t="shared" ref="AO44" si="161">SUM(AO45:AO46)</f>
        <v>0</v>
      </c>
      <c r="AP44" s="483">
        <f t="shared" ref="AP44" si="162">SUM(AP45:AP46)</f>
        <v>0</v>
      </c>
      <c r="AQ44" s="484">
        <f t="shared" ref="AQ44" si="163">SUM(AQ45:AQ46)</f>
        <v>0</v>
      </c>
      <c r="AR44" s="482">
        <f t="shared" ref="AR44" si="164">SUM(AR45:AR46)</f>
        <v>0</v>
      </c>
      <c r="AS44" s="482">
        <f t="shared" ref="AS44" si="165">SUM(AS45:AS46)</f>
        <v>0</v>
      </c>
      <c r="AT44" s="482">
        <f t="shared" ref="AT44" si="166">SUM(AT45:AT46)</f>
        <v>0</v>
      </c>
      <c r="AU44" s="482">
        <f t="shared" ref="AU44" si="167">SUM(AU45:AU46)</f>
        <v>0</v>
      </c>
      <c r="AV44" s="482">
        <f t="shared" ref="AV44" si="168">SUM(AV45:AV46)</f>
        <v>0</v>
      </c>
      <c r="AW44" s="441">
        <f t="shared" si="8"/>
        <v>0</v>
      </c>
      <c r="AX44" s="442">
        <f t="shared" si="9"/>
        <v>0</v>
      </c>
      <c r="AY44" s="443">
        <f t="shared" si="4"/>
        <v>0</v>
      </c>
    </row>
    <row r="45" spans="1:51" s="4" customFormat="1" ht="15" hidden="1" customHeight="1" x14ac:dyDescent="0.2">
      <c r="A45" s="151"/>
      <c r="B45" s="463"/>
      <c r="C45" s="273"/>
      <c r="D45" s="273"/>
      <c r="E45" s="249"/>
      <c r="F45" s="552">
        <f>-E45+G45</f>
        <v>0</v>
      </c>
      <c r="G45" s="249">
        <v>0</v>
      </c>
      <c r="H45" s="220">
        <f t="shared" si="7"/>
        <v>0</v>
      </c>
      <c r="I45" s="231"/>
      <c r="J45" s="552">
        <f>-I45+K45</f>
        <v>0</v>
      </c>
      <c r="K45" s="249">
        <v>0</v>
      </c>
      <c r="L45" s="232"/>
      <c r="M45" s="249"/>
      <c r="N45" s="431">
        <f>SUM(N46:N47)</f>
        <v>0</v>
      </c>
      <c r="O45" s="220">
        <f>+IFERROR(VLOOKUP(B44,Sheet1!B:D,3,FALSE)+VLOOKUP(B44,Sheet1!B:E,4,FALSE),0)</f>
        <v>0</v>
      </c>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 t="shared" si="8"/>
        <v>0</v>
      </c>
      <c r="AX45" s="442">
        <f t="shared" si="9"/>
        <v>0</v>
      </c>
      <c r="AY45" s="443">
        <f t="shared" si="4"/>
        <v>0</v>
      </c>
    </row>
    <row r="46" spans="1:51" s="4" customFormat="1" ht="15" hidden="1" customHeight="1" thickBot="1" x14ac:dyDescent="0.25">
      <c r="A46" s="169"/>
      <c r="B46" s="461"/>
      <c r="C46" s="274"/>
      <c r="D46" s="274"/>
      <c r="E46" s="277"/>
      <c r="F46" s="552">
        <f>-E46+G46</f>
        <v>0</v>
      </c>
      <c r="G46" s="277">
        <v>0</v>
      </c>
      <c r="H46" s="226">
        <f t="shared" si="7"/>
        <v>0</v>
      </c>
      <c r="I46" s="227"/>
      <c r="J46" s="552">
        <f>-I46+K46</f>
        <v>0</v>
      </c>
      <c r="K46" s="277">
        <v>0</v>
      </c>
      <c r="L46" s="228"/>
      <c r="M46" s="277"/>
      <c r="N46" s="267"/>
      <c r="O46" s="508"/>
      <c r="P46" s="364"/>
      <c r="Q46" s="365"/>
      <c r="R46" s="403"/>
      <c r="S46" s="413"/>
      <c r="T46" s="365"/>
      <c r="U46" s="365"/>
      <c r="V46" s="365"/>
      <c r="W46" s="365"/>
      <c r="X46" s="365"/>
      <c r="Y46" s="365"/>
      <c r="Z46" s="365"/>
      <c r="AA46" s="365"/>
      <c r="AB46" s="365"/>
      <c r="AC46" s="365"/>
      <c r="AD46" s="403"/>
      <c r="AE46" s="413"/>
      <c r="AF46" s="365"/>
      <c r="AG46" s="365"/>
      <c r="AH46" s="365"/>
      <c r="AI46" s="365"/>
      <c r="AJ46" s="365"/>
      <c r="AK46" s="365"/>
      <c r="AL46" s="365"/>
      <c r="AM46" s="365"/>
      <c r="AN46" s="365"/>
      <c r="AO46" s="365"/>
      <c r="AP46" s="403"/>
      <c r="AQ46" s="413"/>
      <c r="AR46" s="365"/>
      <c r="AS46" s="365"/>
      <c r="AT46" s="365"/>
      <c r="AU46" s="365"/>
      <c r="AV46" s="365"/>
      <c r="AW46" s="441">
        <f t="shared" si="8"/>
        <v>0</v>
      </c>
      <c r="AX46" s="442">
        <f t="shared" si="9"/>
        <v>0</v>
      </c>
      <c r="AY46" s="443">
        <f t="shared" si="4"/>
        <v>0</v>
      </c>
    </row>
    <row r="47" spans="1:51" s="4" customFormat="1" ht="15" hidden="1" customHeight="1" x14ac:dyDescent="0.2">
      <c r="A47" s="557"/>
      <c r="B47" s="576"/>
      <c r="C47" s="450"/>
      <c r="D47" s="450"/>
      <c r="E47" s="431">
        <f t="shared" ref="E47:L47" si="169">SUM(E48:E49)</f>
        <v>0</v>
      </c>
      <c r="F47" s="574">
        <f t="shared" si="169"/>
        <v>0</v>
      </c>
      <c r="G47" s="431">
        <f t="shared" si="169"/>
        <v>0</v>
      </c>
      <c r="H47" s="431">
        <f t="shared" si="169"/>
        <v>0</v>
      </c>
      <c r="I47" s="550">
        <f t="shared" si="169"/>
        <v>0</v>
      </c>
      <c r="J47" s="549">
        <f t="shared" si="169"/>
        <v>0</v>
      </c>
      <c r="K47" s="550">
        <f t="shared" si="169"/>
        <v>0</v>
      </c>
      <c r="L47" s="551">
        <f t="shared" si="169"/>
        <v>0</v>
      </c>
      <c r="M47" s="551"/>
      <c r="N47" s="480"/>
      <c r="O47" s="220"/>
      <c r="P47" s="481">
        <f>SUM(P48:P49)</f>
        <v>0</v>
      </c>
      <c r="Q47" s="482">
        <f>SUM(Q48:Q49)</f>
        <v>0</v>
      </c>
      <c r="R47" s="483">
        <f t="shared" ref="R47:X47" si="170">SUM(R48:R49)</f>
        <v>0</v>
      </c>
      <c r="S47" s="484">
        <f t="shared" si="170"/>
        <v>0</v>
      </c>
      <c r="T47" s="482">
        <f t="shared" si="170"/>
        <v>0</v>
      </c>
      <c r="U47" s="482">
        <f t="shared" si="170"/>
        <v>0</v>
      </c>
      <c r="V47" s="482">
        <f t="shared" si="170"/>
        <v>0</v>
      </c>
      <c r="W47" s="482">
        <f t="shared" si="170"/>
        <v>0</v>
      </c>
      <c r="X47" s="482">
        <f t="shared" si="170"/>
        <v>0</v>
      </c>
      <c r="Y47" s="482">
        <f t="shared" ref="Y47:AC47" si="171">SUM(Y48:Y49)</f>
        <v>0</v>
      </c>
      <c r="Z47" s="482">
        <f t="shared" si="171"/>
        <v>0</v>
      </c>
      <c r="AA47" s="482">
        <f t="shared" si="171"/>
        <v>0</v>
      </c>
      <c r="AB47" s="482">
        <f t="shared" si="171"/>
        <v>0</v>
      </c>
      <c r="AC47" s="482">
        <f t="shared" si="171"/>
        <v>0</v>
      </c>
      <c r="AD47" s="483">
        <f t="shared" ref="AD47" si="172">SUM(AD48:AD49)</f>
        <v>0</v>
      </c>
      <c r="AE47" s="484">
        <f t="shared" ref="AE47" si="173">SUM(AE48:AE49)</f>
        <v>0</v>
      </c>
      <c r="AF47" s="482">
        <f t="shared" ref="AF47" si="174">SUM(AF48:AF49)</f>
        <v>0</v>
      </c>
      <c r="AG47" s="482">
        <f t="shared" ref="AG47" si="175">SUM(AG48:AG49)</f>
        <v>0</v>
      </c>
      <c r="AH47" s="482">
        <f t="shared" ref="AH47" si="176">SUM(AH48:AH49)</f>
        <v>0</v>
      </c>
      <c r="AI47" s="482">
        <f t="shared" ref="AI47" si="177">SUM(AI48:AI49)</f>
        <v>0</v>
      </c>
      <c r="AJ47" s="482">
        <f t="shared" ref="AJ47" si="178">SUM(AJ48:AJ49)</f>
        <v>0</v>
      </c>
      <c r="AK47" s="482">
        <f t="shared" ref="AK47" si="179">SUM(AK48:AK49)</f>
        <v>0</v>
      </c>
      <c r="AL47" s="482">
        <f t="shared" ref="AL47" si="180">SUM(AL48:AL49)</f>
        <v>0</v>
      </c>
      <c r="AM47" s="482">
        <f t="shared" ref="AM47" si="181">SUM(AM48:AM49)</f>
        <v>0</v>
      </c>
      <c r="AN47" s="482">
        <f t="shared" ref="AN47" si="182">SUM(AN48:AN49)</f>
        <v>0</v>
      </c>
      <c r="AO47" s="482">
        <f t="shared" ref="AO47" si="183">SUM(AO48:AO49)</f>
        <v>0</v>
      </c>
      <c r="AP47" s="483">
        <f t="shared" ref="AP47" si="184">SUM(AP48:AP49)</f>
        <v>0</v>
      </c>
      <c r="AQ47" s="484">
        <f t="shared" ref="AQ47" si="185">SUM(AQ48:AQ49)</f>
        <v>0</v>
      </c>
      <c r="AR47" s="482">
        <f t="shared" ref="AR47" si="186">SUM(AR48:AR49)</f>
        <v>0</v>
      </c>
      <c r="AS47" s="482">
        <f t="shared" ref="AS47" si="187">SUM(AS48:AS49)</f>
        <v>0</v>
      </c>
      <c r="AT47" s="482">
        <f t="shared" ref="AT47" si="188">SUM(AT48:AT49)</f>
        <v>0</v>
      </c>
      <c r="AU47" s="482">
        <f t="shared" ref="AU47" si="189">SUM(AU48:AU49)</f>
        <v>0</v>
      </c>
      <c r="AV47" s="482">
        <f t="shared" ref="AV47" si="190">SUM(AV48:AV49)</f>
        <v>0</v>
      </c>
      <c r="AW47" s="441">
        <f t="shared" si="8"/>
        <v>0</v>
      </c>
      <c r="AX47" s="442">
        <f t="shared" si="9"/>
        <v>0</v>
      </c>
      <c r="AY47" s="443">
        <f t="shared" si="4"/>
        <v>0</v>
      </c>
    </row>
    <row r="48" spans="1:51" s="4" customFormat="1" ht="15" hidden="1" customHeight="1" x14ac:dyDescent="0.2">
      <c r="A48" s="151"/>
      <c r="B48" s="463"/>
      <c r="C48" s="273"/>
      <c r="D48" s="273"/>
      <c r="E48" s="249"/>
      <c r="F48" s="552">
        <f>-E48+G48</f>
        <v>0</v>
      </c>
      <c r="G48" s="249">
        <v>0</v>
      </c>
      <c r="H48" s="220">
        <f t="shared" si="7"/>
        <v>0</v>
      </c>
      <c r="I48" s="231"/>
      <c r="J48" s="552">
        <f>-I48+K48</f>
        <v>0</v>
      </c>
      <c r="K48" s="249">
        <v>0</v>
      </c>
      <c r="L48" s="232"/>
      <c r="M48" s="249"/>
      <c r="N48" s="235">
        <f>+IFERROR(VLOOKUP(B47,Sheet1!B:D,2,FALSE),0)</f>
        <v>0</v>
      </c>
      <c r="O48" s="266"/>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 t="shared" si="8"/>
        <v>0</v>
      </c>
      <c r="AX48" s="442">
        <f t="shared" si="9"/>
        <v>0</v>
      </c>
      <c r="AY48" s="443">
        <f t="shared" si="4"/>
        <v>0</v>
      </c>
    </row>
    <row r="49" spans="1:51" s="4" customFormat="1" ht="15" hidden="1" customHeight="1" thickBot="1" x14ac:dyDescent="0.25">
      <c r="A49" s="169"/>
      <c r="B49" s="461"/>
      <c r="C49" s="274"/>
      <c r="D49" s="274"/>
      <c r="E49" s="277"/>
      <c r="F49" s="552">
        <f>-E49+G49</f>
        <v>0</v>
      </c>
      <c r="G49" s="277">
        <v>0</v>
      </c>
      <c r="H49" s="226">
        <f t="shared" si="7"/>
        <v>0</v>
      </c>
      <c r="I49" s="227"/>
      <c r="J49" s="552">
        <f>-I49+K49</f>
        <v>0</v>
      </c>
      <c r="K49" s="277">
        <v>0</v>
      </c>
      <c r="L49" s="228"/>
      <c r="M49" s="277"/>
      <c r="N49" s="267"/>
      <c r="O49" s="267"/>
      <c r="P49" s="364"/>
      <c r="Q49" s="365"/>
      <c r="R49" s="403"/>
      <c r="S49" s="413"/>
      <c r="T49" s="365"/>
      <c r="U49" s="365"/>
      <c r="V49" s="365"/>
      <c r="W49" s="365"/>
      <c r="X49" s="365"/>
      <c r="Y49" s="365"/>
      <c r="Z49" s="365"/>
      <c r="AA49" s="365"/>
      <c r="AB49" s="365"/>
      <c r="AC49" s="365"/>
      <c r="AD49" s="403"/>
      <c r="AE49" s="413"/>
      <c r="AF49" s="365"/>
      <c r="AG49" s="365"/>
      <c r="AH49" s="365"/>
      <c r="AI49" s="365"/>
      <c r="AJ49" s="365"/>
      <c r="AK49" s="365"/>
      <c r="AL49" s="365"/>
      <c r="AM49" s="365"/>
      <c r="AN49" s="365"/>
      <c r="AO49" s="365"/>
      <c r="AP49" s="403"/>
      <c r="AQ49" s="413"/>
      <c r="AR49" s="365"/>
      <c r="AS49" s="365"/>
      <c r="AT49" s="365"/>
      <c r="AU49" s="365"/>
      <c r="AV49" s="365"/>
      <c r="AW49" s="441">
        <f t="shared" si="8"/>
        <v>0</v>
      </c>
      <c r="AX49" s="442">
        <f t="shared" si="9"/>
        <v>0</v>
      </c>
      <c r="AY49" s="443">
        <f t="shared" si="4"/>
        <v>0</v>
      </c>
    </row>
    <row r="50" spans="1:51" s="4" customFormat="1" ht="15" hidden="1" customHeight="1" x14ac:dyDescent="0.2">
      <c r="A50" s="557"/>
      <c r="B50" s="576"/>
      <c r="C50" s="450"/>
      <c r="D50" s="450"/>
      <c r="E50" s="431">
        <f t="shared" ref="E50:L50" si="191">SUM(E51:E52)</f>
        <v>0</v>
      </c>
      <c r="F50" s="574">
        <f t="shared" si="191"/>
        <v>0</v>
      </c>
      <c r="G50" s="431">
        <f t="shared" si="191"/>
        <v>0</v>
      </c>
      <c r="H50" s="431">
        <f t="shared" si="191"/>
        <v>0</v>
      </c>
      <c r="I50" s="550">
        <f t="shared" si="191"/>
        <v>0</v>
      </c>
      <c r="J50" s="549">
        <f t="shared" si="191"/>
        <v>0</v>
      </c>
      <c r="K50" s="550">
        <f t="shared" si="191"/>
        <v>0</v>
      </c>
      <c r="L50" s="551">
        <f t="shared" si="191"/>
        <v>0</v>
      </c>
      <c r="M50" s="551"/>
      <c r="N50" s="604">
        <f>SUM(N51:N52)</f>
        <v>0</v>
      </c>
      <c r="O50" s="480">
        <f>SUM(O51:O52)</f>
        <v>0</v>
      </c>
      <c r="P50" s="481">
        <f>SUM(P51:P52)</f>
        <v>0</v>
      </c>
      <c r="Q50" s="482">
        <f>SUM(Q51:Q52)</f>
        <v>0</v>
      </c>
      <c r="R50" s="483">
        <f t="shared" ref="R50:X50" si="192">SUM(R51:R52)</f>
        <v>0</v>
      </c>
      <c r="S50" s="484">
        <f t="shared" si="192"/>
        <v>0</v>
      </c>
      <c r="T50" s="482">
        <f t="shared" si="192"/>
        <v>0</v>
      </c>
      <c r="U50" s="482">
        <f t="shared" si="192"/>
        <v>0</v>
      </c>
      <c r="V50" s="482">
        <f t="shared" si="192"/>
        <v>0</v>
      </c>
      <c r="W50" s="482">
        <f t="shared" si="192"/>
        <v>0</v>
      </c>
      <c r="X50" s="482">
        <f t="shared" si="192"/>
        <v>0</v>
      </c>
      <c r="Y50" s="482">
        <f t="shared" ref="Y50:AC50" si="193">SUM(Y51:Y52)</f>
        <v>0</v>
      </c>
      <c r="Z50" s="482">
        <f t="shared" si="193"/>
        <v>0</v>
      </c>
      <c r="AA50" s="482">
        <f t="shared" si="193"/>
        <v>0</v>
      </c>
      <c r="AB50" s="482">
        <f t="shared" si="193"/>
        <v>0</v>
      </c>
      <c r="AC50" s="482">
        <f t="shared" si="193"/>
        <v>0</v>
      </c>
      <c r="AD50" s="483">
        <f t="shared" ref="AD50" si="194">SUM(AD51:AD52)</f>
        <v>0</v>
      </c>
      <c r="AE50" s="484">
        <f t="shared" ref="AE50" si="195">SUM(AE51:AE52)</f>
        <v>0</v>
      </c>
      <c r="AF50" s="482">
        <f t="shared" ref="AF50" si="196">SUM(AF51:AF52)</f>
        <v>0</v>
      </c>
      <c r="AG50" s="482">
        <f t="shared" ref="AG50" si="197">SUM(AG51:AG52)</f>
        <v>0</v>
      </c>
      <c r="AH50" s="482">
        <f t="shared" ref="AH50" si="198">SUM(AH51:AH52)</f>
        <v>0</v>
      </c>
      <c r="AI50" s="482">
        <f t="shared" ref="AI50" si="199">SUM(AI51:AI52)</f>
        <v>0</v>
      </c>
      <c r="AJ50" s="482">
        <f t="shared" ref="AJ50" si="200">SUM(AJ51:AJ52)</f>
        <v>0</v>
      </c>
      <c r="AK50" s="482">
        <f t="shared" ref="AK50" si="201">SUM(AK51:AK52)</f>
        <v>0</v>
      </c>
      <c r="AL50" s="482">
        <f t="shared" ref="AL50" si="202">SUM(AL51:AL52)</f>
        <v>0</v>
      </c>
      <c r="AM50" s="482">
        <f t="shared" ref="AM50" si="203">SUM(AM51:AM52)</f>
        <v>0</v>
      </c>
      <c r="AN50" s="482">
        <f t="shared" ref="AN50" si="204">SUM(AN51:AN52)</f>
        <v>0</v>
      </c>
      <c r="AO50" s="482">
        <f t="shared" ref="AO50" si="205">SUM(AO51:AO52)</f>
        <v>0</v>
      </c>
      <c r="AP50" s="483">
        <f t="shared" ref="AP50" si="206">SUM(AP51:AP52)</f>
        <v>0</v>
      </c>
      <c r="AQ50" s="484">
        <f t="shared" ref="AQ50" si="207">SUM(AQ51:AQ52)</f>
        <v>0</v>
      </c>
      <c r="AR50" s="482">
        <f t="shared" ref="AR50" si="208">SUM(AR51:AR52)</f>
        <v>0</v>
      </c>
      <c r="AS50" s="482">
        <f t="shared" ref="AS50" si="209">SUM(AS51:AS52)</f>
        <v>0</v>
      </c>
      <c r="AT50" s="482">
        <f t="shared" ref="AT50" si="210">SUM(AT51:AT52)</f>
        <v>0</v>
      </c>
      <c r="AU50" s="482">
        <f t="shared" ref="AU50" si="211">SUM(AU51:AU52)</f>
        <v>0</v>
      </c>
      <c r="AV50" s="482">
        <f t="shared" ref="AV50" si="212">SUM(AV51:AV52)</f>
        <v>0</v>
      </c>
      <c r="AW50" s="441">
        <f t="shared" si="8"/>
        <v>0</v>
      </c>
      <c r="AX50" s="442">
        <f t="shared" si="9"/>
        <v>0</v>
      </c>
      <c r="AY50" s="443">
        <f t="shared" si="4"/>
        <v>0</v>
      </c>
    </row>
    <row r="51" spans="1:51" s="4" customFormat="1" ht="15" hidden="1" customHeight="1" x14ac:dyDescent="0.2">
      <c r="A51" s="150"/>
      <c r="B51" s="459"/>
      <c r="C51" s="273"/>
      <c r="D51" s="273"/>
      <c r="E51" s="249"/>
      <c r="F51" s="552">
        <f>-E51+G51</f>
        <v>0</v>
      </c>
      <c r="G51" s="249">
        <v>0</v>
      </c>
      <c r="H51" s="220">
        <f t="shared" si="7"/>
        <v>0</v>
      </c>
      <c r="I51" s="231"/>
      <c r="J51" s="552">
        <f>-I51+K51</f>
        <v>0</v>
      </c>
      <c r="K51" s="249">
        <v>0</v>
      </c>
      <c r="L51" s="232"/>
      <c r="M51" s="249"/>
      <c r="N51" s="509">
        <f>+IFERROR(VLOOKUP(B50,Sheet1!B:D,2,FALSE),0)</f>
        <v>0</v>
      </c>
      <c r="O51" s="266"/>
      <c r="P51" s="362"/>
      <c r="Q51" s="363"/>
      <c r="R51" s="402"/>
      <c r="S51" s="412"/>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441">
        <f t="shared" si="8"/>
        <v>0</v>
      </c>
      <c r="AX51" s="442">
        <f t="shared" si="9"/>
        <v>0</v>
      </c>
      <c r="AY51" s="443">
        <f t="shared" si="4"/>
        <v>0</v>
      </c>
    </row>
    <row r="52" spans="1:51" s="4" customFormat="1" ht="15" hidden="1" customHeight="1" thickBot="1" x14ac:dyDescent="0.25">
      <c r="A52" s="169"/>
      <c r="B52" s="461"/>
      <c r="C52" s="274"/>
      <c r="D52" s="274"/>
      <c r="E52" s="277"/>
      <c r="F52" s="552">
        <f>-E52+G52</f>
        <v>0</v>
      </c>
      <c r="G52" s="277">
        <v>0</v>
      </c>
      <c r="H52" s="226">
        <f t="shared" si="7"/>
        <v>0</v>
      </c>
      <c r="I52" s="227"/>
      <c r="J52" s="552">
        <f>-I52+K52</f>
        <v>0</v>
      </c>
      <c r="K52" s="277">
        <v>0</v>
      </c>
      <c r="L52" s="228"/>
      <c r="M52" s="277"/>
      <c r="N52" s="431">
        <f>SUM(N53:N54)</f>
        <v>0</v>
      </c>
      <c r="O52" s="220">
        <f>+IFERROR(VLOOKUP(B51,Sheet1!B:D,3,FALSE)+VLOOKUP(B51,Sheet1!B:E,4,FALSE),0)</f>
        <v>0</v>
      </c>
      <c r="P52" s="364"/>
      <c r="Q52" s="365"/>
      <c r="R52" s="403"/>
      <c r="S52" s="413"/>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441">
        <f t="shared" si="8"/>
        <v>0</v>
      </c>
      <c r="AX52" s="442">
        <f t="shared" si="9"/>
        <v>0</v>
      </c>
      <c r="AY52" s="443">
        <f t="shared" si="4"/>
        <v>0</v>
      </c>
    </row>
    <row r="53" spans="1:51" s="4" customFormat="1" ht="15" hidden="1" customHeight="1" x14ac:dyDescent="0.2">
      <c r="A53" s="557"/>
      <c r="B53" s="576"/>
      <c r="C53" s="450"/>
      <c r="D53" s="450"/>
      <c r="E53" s="431">
        <f t="shared" ref="E53:L53" si="213">SUM(E54:E55)</f>
        <v>0</v>
      </c>
      <c r="F53" s="574">
        <f t="shared" si="213"/>
        <v>0</v>
      </c>
      <c r="G53" s="431">
        <f t="shared" si="213"/>
        <v>0</v>
      </c>
      <c r="H53" s="431">
        <f t="shared" si="213"/>
        <v>0</v>
      </c>
      <c r="I53" s="550">
        <f t="shared" si="213"/>
        <v>0</v>
      </c>
      <c r="J53" s="549">
        <f t="shared" si="213"/>
        <v>0</v>
      </c>
      <c r="K53" s="550">
        <f t="shared" si="213"/>
        <v>0</v>
      </c>
      <c r="L53" s="551">
        <f t="shared" si="213"/>
        <v>0</v>
      </c>
      <c r="M53" s="551"/>
      <c r="N53" s="480">
        <f>SUM(N54:N55)</f>
        <v>0</v>
      </c>
      <c r="O53" s="480">
        <f>SUM(O54:O55)</f>
        <v>0</v>
      </c>
      <c r="P53" s="481">
        <f>SUM(P54:P55)</f>
        <v>0</v>
      </c>
      <c r="Q53" s="482">
        <f>SUM(Q54:Q55)</f>
        <v>0</v>
      </c>
      <c r="R53" s="483">
        <f t="shared" ref="R53:X53" si="214">SUM(R54:R55)</f>
        <v>0</v>
      </c>
      <c r="S53" s="484">
        <f t="shared" si="214"/>
        <v>0</v>
      </c>
      <c r="T53" s="482">
        <f t="shared" si="214"/>
        <v>0</v>
      </c>
      <c r="U53" s="482">
        <f t="shared" si="214"/>
        <v>0</v>
      </c>
      <c r="V53" s="482">
        <f t="shared" si="214"/>
        <v>0</v>
      </c>
      <c r="W53" s="482">
        <f t="shared" si="214"/>
        <v>0</v>
      </c>
      <c r="X53" s="482">
        <f t="shared" si="214"/>
        <v>0</v>
      </c>
      <c r="Y53" s="482">
        <f t="shared" ref="Y53:AC53" si="215">SUM(Y54:Y55)</f>
        <v>0</v>
      </c>
      <c r="Z53" s="482">
        <f t="shared" si="215"/>
        <v>0</v>
      </c>
      <c r="AA53" s="482">
        <f t="shared" si="215"/>
        <v>0</v>
      </c>
      <c r="AB53" s="482">
        <f t="shared" si="215"/>
        <v>0</v>
      </c>
      <c r="AC53" s="482">
        <f t="shared" si="215"/>
        <v>0</v>
      </c>
      <c r="AD53" s="483">
        <f t="shared" ref="AD53" si="216">SUM(AD54:AD55)</f>
        <v>0</v>
      </c>
      <c r="AE53" s="484">
        <f t="shared" ref="AE53" si="217">SUM(AE54:AE55)</f>
        <v>0</v>
      </c>
      <c r="AF53" s="482">
        <f t="shared" ref="AF53" si="218">SUM(AF54:AF55)</f>
        <v>0</v>
      </c>
      <c r="AG53" s="482">
        <f t="shared" ref="AG53" si="219">SUM(AG54:AG55)</f>
        <v>0</v>
      </c>
      <c r="AH53" s="482">
        <f t="shared" ref="AH53" si="220">SUM(AH54:AH55)</f>
        <v>0</v>
      </c>
      <c r="AI53" s="482">
        <f t="shared" ref="AI53" si="221">SUM(AI54:AI55)</f>
        <v>0</v>
      </c>
      <c r="AJ53" s="482">
        <f t="shared" ref="AJ53" si="222">SUM(AJ54:AJ55)</f>
        <v>0</v>
      </c>
      <c r="AK53" s="482">
        <f t="shared" ref="AK53" si="223">SUM(AK54:AK55)</f>
        <v>0</v>
      </c>
      <c r="AL53" s="482">
        <f t="shared" ref="AL53" si="224">SUM(AL54:AL55)</f>
        <v>0</v>
      </c>
      <c r="AM53" s="482">
        <f t="shared" ref="AM53" si="225">SUM(AM54:AM55)</f>
        <v>0</v>
      </c>
      <c r="AN53" s="482">
        <f t="shared" ref="AN53" si="226">SUM(AN54:AN55)</f>
        <v>0</v>
      </c>
      <c r="AO53" s="482">
        <f t="shared" ref="AO53" si="227">SUM(AO54:AO55)</f>
        <v>0</v>
      </c>
      <c r="AP53" s="483">
        <f t="shared" ref="AP53" si="228">SUM(AP54:AP55)</f>
        <v>0</v>
      </c>
      <c r="AQ53" s="484">
        <f t="shared" ref="AQ53" si="229">SUM(AQ54:AQ55)</f>
        <v>0</v>
      </c>
      <c r="AR53" s="482">
        <f t="shared" ref="AR53" si="230">SUM(AR54:AR55)</f>
        <v>0</v>
      </c>
      <c r="AS53" s="482">
        <f t="shared" ref="AS53" si="231">SUM(AS54:AS55)</f>
        <v>0</v>
      </c>
      <c r="AT53" s="482">
        <f t="shared" ref="AT53" si="232">SUM(AT54:AT55)</f>
        <v>0</v>
      </c>
      <c r="AU53" s="482">
        <f t="shared" ref="AU53" si="233">SUM(AU54:AU55)</f>
        <v>0</v>
      </c>
      <c r="AV53" s="482">
        <f t="shared" ref="AV53" si="234">SUM(AV54:AV55)</f>
        <v>0</v>
      </c>
      <c r="AW53" s="441">
        <f t="shared" si="8"/>
        <v>0</v>
      </c>
      <c r="AX53" s="442">
        <f t="shared" si="9"/>
        <v>0</v>
      </c>
      <c r="AY53" s="443">
        <f t="shared" si="4"/>
        <v>0</v>
      </c>
    </row>
    <row r="54" spans="1:51" s="4" customFormat="1" ht="15" hidden="1" customHeight="1" x14ac:dyDescent="0.2">
      <c r="A54" s="150"/>
      <c r="B54" s="459"/>
      <c r="C54" s="273"/>
      <c r="D54" s="273"/>
      <c r="E54" s="249"/>
      <c r="F54" s="552">
        <f>-E54+G54</f>
        <v>0</v>
      </c>
      <c r="G54" s="249">
        <v>0</v>
      </c>
      <c r="H54" s="220">
        <f t="shared" si="7"/>
        <v>0</v>
      </c>
      <c r="I54" s="231"/>
      <c r="J54" s="552">
        <f>-I54+K54</f>
        <v>0</v>
      </c>
      <c r="K54" s="249">
        <v>0</v>
      </c>
      <c r="L54" s="232"/>
      <c r="M54" s="249"/>
      <c r="N54" s="235"/>
      <c r="O54" s="220"/>
      <c r="P54" s="362"/>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441">
        <f t="shared" si="8"/>
        <v>0</v>
      </c>
      <c r="AX54" s="442">
        <f t="shared" si="9"/>
        <v>0</v>
      </c>
      <c r="AY54" s="443">
        <f t="shared" si="4"/>
        <v>0</v>
      </c>
    </row>
    <row r="55" spans="1:51" s="4" customFormat="1" ht="15" hidden="1" customHeight="1" thickBot="1" x14ac:dyDescent="0.25">
      <c r="A55" s="169"/>
      <c r="B55" s="461"/>
      <c r="C55" s="274"/>
      <c r="D55" s="274"/>
      <c r="E55" s="277"/>
      <c r="F55" s="552">
        <f>-E55+G55</f>
        <v>0</v>
      </c>
      <c r="G55" s="277">
        <v>0</v>
      </c>
      <c r="H55" s="226">
        <f t="shared" si="7"/>
        <v>0</v>
      </c>
      <c r="I55" s="227"/>
      <c r="J55" s="552">
        <f>-I55+K55</f>
        <v>0</v>
      </c>
      <c r="K55" s="277">
        <v>0</v>
      </c>
      <c r="L55" s="228"/>
      <c r="M55" s="277"/>
      <c r="N55" s="267"/>
      <c r="O55" s="267"/>
      <c r="P55" s="364"/>
      <c r="Q55" s="365"/>
      <c r="R55" s="403"/>
      <c r="S55" s="413"/>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441">
        <f t="shared" si="8"/>
        <v>0</v>
      </c>
      <c r="AX55" s="442">
        <f t="shared" si="9"/>
        <v>0</v>
      </c>
      <c r="AY55" s="443">
        <f t="shared" si="4"/>
        <v>0</v>
      </c>
    </row>
    <row r="56" spans="1:51" s="4" customFormat="1" ht="15" hidden="1" customHeight="1" x14ac:dyDescent="0.2">
      <c r="A56" s="557"/>
      <c r="B56" s="576"/>
      <c r="C56" s="450"/>
      <c r="D56" s="450"/>
      <c r="E56" s="431">
        <f t="shared" ref="E56:L56" si="235">SUM(E57:E58)</f>
        <v>0</v>
      </c>
      <c r="F56" s="574">
        <f t="shared" si="235"/>
        <v>0</v>
      </c>
      <c r="G56" s="431">
        <f t="shared" si="235"/>
        <v>0</v>
      </c>
      <c r="H56" s="431">
        <f t="shared" si="235"/>
        <v>0</v>
      </c>
      <c r="I56" s="550">
        <f t="shared" si="235"/>
        <v>0</v>
      </c>
      <c r="J56" s="549">
        <f t="shared" si="235"/>
        <v>0</v>
      </c>
      <c r="K56" s="550">
        <f t="shared" si="235"/>
        <v>0</v>
      </c>
      <c r="L56" s="551">
        <f t="shared" si="235"/>
        <v>0</v>
      </c>
      <c r="M56" s="551"/>
      <c r="N56" s="480">
        <f>SUM(N57:N58)</f>
        <v>0</v>
      </c>
      <c r="O56" s="480">
        <f>SUM(O57:O58)</f>
        <v>0</v>
      </c>
      <c r="P56" s="481">
        <f>SUM(P57:P58)</f>
        <v>0</v>
      </c>
      <c r="Q56" s="482">
        <f>SUM(Q57:Q58)</f>
        <v>0</v>
      </c>
      <c r="R56" s="483">
        <f t="shared" ref="R56:X56" si="236">SUM(R57:R58)</f>
        <v>0</v>
      </c>
      <c r="S56" s="484">
        <f t="shared" si="236"/>
        <v>0</v>
      </c>
      <c r="T56" s="482">
        <f t="shared" si="236"/>
        <v>0</v>
      </c>
      <c r="U56" s="482">
        <f t="shared" si="236"/>
        <v>0</v>
      </c>
      <c r="V56" s="482">
        <f t="shared" si="236"/>
        <v>0</v>
      </c>
      <c r="W56" s="482">
        <f t="shared" si="236"/>
        <v>0</v>
      </c>
      <c r="X56" s="482">
        <f t="shared" si="236"/>
        <v>0</v>
      </c>
      <c r="Y56" s="482">
        <f t="shared" ref="Y56:AC56" si="237">SUM(Y57:Y58)</f>
        <v>0</v>
      </c>
      <c r="Z56" s="482">
        <f t="shared" si="237"/>
        <v>0</v>
      </c>
      <c r="AA56" s="482">
        <f t="shared" si="237"/>
        <v>0</v>
      </c>
      <c r="AB56" s="482">
        <f t="shared" si="237"/>
        <v>0</v>
      </c>
      <c r="AC56" s="482">
        <f t="shared" si="237"/>
        <v>0</v>
      </c>
      <c r="AD56" s="483">
        <f t="shared" ref="AD56" si="238">SUM(AD57:AD58)</f>
        <v>0</v>
      </c>
      <c r="AE56" s="484">
        <f t="shared" ref="AE56" si="239">SUM(AE57:AE58)</f>
        <v>0</v>
      </c>
      <c r="AF56" s="482">
        <f t="shared" ref="AF56" si="240">SUM(AF57:AF58)</f>
        <v>0</v>
      </c>
      <c r="AG56" s="482">
        <f t="shared" ref="AG56" si="241">SUM(AG57:AG58)</f>
        <v>0</v>
      </c>
      <c r="AH56" s="482">
        <f t="shared" ref="AH56" si="242">SUM(AH57:AH58)</f>
        <v>0</v>
      </c>
      <c r="AI56" s="482">
        <f t="shared" ref="AI56" si="243">SUM(AI57:AI58)</f>
        <v>0</v>
      </c>
      <c r="AJ56" s="482">
        <f t="shared" ref="AJ56" si="244">SUM(AJ57:AJ58)</f>
        <v>0</v>
      </c>
      <c r="AK56" s="482">
        <f t="shared" ref="AK56" si="245">SUM(AK57:AK58)</f>
        <v>0</v>
      </c>
      <c r="AL56" s="482">
        <f t="shared" ref="AL56" si="246">SUM(AL57:AL58)</f>
        <v>0</v>
      </c>
      <c r="AM56" s="482">
        <f t="shared" ref="AM56" si="247">SUM(AM57:AM58)</f>
        <v>0</v>
      </c>
      <c r="AN56" s="482">
        <f t="shared" ref="AN56" si="248">SUM(AN57:AN58)</f>
        <v>0</v>
      </c>
      <c r="AO56" s="482">
        <f t="shared" ref="AO56" si="249">SUM(AO57:AO58)</f>
        <v>0</v>
      </c>
      <c r="AP56" s="483">
        <f t="shared" ref="AP56" si="250">SUM(AP57:AP58)</f>
        <v>0</v>
      </c>
      <c r="AQ56" s="484">
        <f t="shared" ref="AQ56" si="251">SUM(AQ57:AQ58)</f>
        <v>0</v>
      </c>
      <c r="AR56" s="482">
        <f t="shared" ref="AR56" si="252">SUM(AR57:AR58)</f>
        <v>0</v>
      </c>
      <c r="AS56" s="482">
        <f t="shared" ref="AS56" si="253">SUM(AS57:AS58)</f>
        <v>0</v>
      </c>
      <c r="AT56" s="482">
        <f t="shared" ref="AT56" si="254">SUM(AT57:AT58)</f>
        <v>0</v>
      </c>
      <c r="AU56" s="482">
        <f t="shared" ref="AU56" si="255">SUM(AU57:AU58)</f>
        <v>0</v>
      </c>
      <c r="AV56" s="482">
        <f t="shared" ref="AV56" si="256">SUM(AV57:AV58)</f>
        <v>0</v>
      </c>
      <c r="AW56" s="441">
        <f t="shared" si="8"/>
        <v>0</v>
      </c>
      <c r="AX56" s="442">
        <f t="shared" si="9"/>
        <v>0</v>
      </c>
      <c r="AY56" s="443">
        <f t="shared" ref="AY56:AY63" si="257">+G56-AX56</f>
        <v>0</v>
      </c>
    </row>
    <row r="57" spans="1:51" s="4" customFormat="1" ht="15" hidden="1" customHeight="1" x14ac:dyDescent="0.2">
      <c r="A57" s="150"/>
      <c r="B57" s="459"/>
      <c r="C57" s="273"/>
      <c r="D57" s="273"/>
      <c r="E57" s="249"/>
      <c r="F57" s="552">
        <f>-E57+G57</f>
        <v>0</v>
      </c>
      <c r="G57" s="249">
        <v>0</v>
      </c>
      <c r="H57" s="220">
        <f t="shared" si="7"/>
        <v>0</v>
      </c>
      <c r="I57" s="231"/>
      <c r="J57" s="552">
        <f>-I57+K57</f>
        <v>0</v>
      </c>
      <c r="K57" s="249">
        <v>0</v>
      </c>
      <c r="L57" s="232"/>
      <c r="M57" s="249"/>
      <c r="N57" s="235">
        <f>+IFERROR(VLOOKUP(B56,Sheet1!B:D,2,FALSE),0)</f>
        <v>0</v>
      </c>
      <c r="O57" s="266"/>
      <c r="P57" s="362"/>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441">
        <f t="shared" si="8"/>
        <v>0</v>
      </c>
      <c r="AX57" s="442">
        <f t="shared" si="9"/>
        <v>0</v>
      </c>
      <c r="AY57" s="443">
        <f t="shared" si="257"/>
        <v>0</v>
      </c>
    </row>
    <row r="58" spans="1:51" s="4" customFormat="1" ht="15" hidden="1" customHeight="1" thickBot="1" x14ac:dyDescent="0.25">
      <c r="A58" s="170"/>
      <c r="B58" s="460"/>
      <c r="C58" s="274"/>
      <c r="D58" s="274"/>
      <c r="E58" s="277"/>
      <c r="F58" s="552">
        <f>-E58+G58</f>
        <v>0</v>
      </c>
      <c r="G58" s="277">
        <v>0</v>
      </c>
      <c r="H58" s="226">
        <f t="shared" si="7"/>
        <v>0</v>
      </c>
      <c r="I58" s="227"/>
      <c r="J58" s="552">
        <f>-I58+K58</f>
        <v>0</v>
      </c>
      <c r="K58" s="277">
        <v>0</v>
      </c>
      <c r="L58" s="228"/>
      <c r="M58" s="277"/>
      <c r="N58" s="267"/>
      <c r="O58" s="267"/>
      <c r="P58" s="364"/>
      <c r="Q58" s="365"/>
      <c r="R58" s="403"/>
      <c r="S58" s="413"/>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441">
        <f t="shared" ref="AW58:AW63" si="258">SUM(P58:AV58)</f>
        <v>0</v>
      </c>
      <c r="AX58" s="442">
        <f t="shared" ref="AX58:AX63" si="259">+AW58+N58</f>
        <v>0</v>
      </c>
      <c r="AY58" s="443">
        <f t="shared" si="257"/>
        <v>0</v>
      </c>
    </row>
    <row r="59" spans="1:51" s="4" customFormat="1" ht="15" hidden="1" customHeight="1" x14ac:dyDescent="0.2">
      <c r="A59" s="558"/>
      <c r="B59" s="577"/>
      <c r="C59" s="578"/>
      <c r="D59" s="453"/>
      <c r="E59" s="431">
        <f t="shared" ref="E59:L59" si="260">SUM(E60:E61)</f>
        <v>0</v>
      </c>
      <c r="F59" s="574">
        <f t="shared" si="260"/>
        <v>0</v>
      </c>
      <c r="G59" s="431">
        <f t="shared" si="260"/>
        <v>0</v>
      </c>
      <c r="H59" s="431">
        <f t="shared" si="260"/>
        <v>0</v>
      </c>
      <c r="I59" s="550">
        <f t="shared" si="260"/>
        <v>0</v>
      </c>
      <c r="J59" s="549">
        <f t="shared" si="260"/>
        <v>0</v>
      </c>
      <c r="K59" s="550">
        <f t="shared" si="260"/>
        <v>0</v>
      </c>
      <c r="L59" s="551">
        <f t="shared" si="260"/>
        <v>0</v>
      </c>
      <c r="M59" s="551"/>
      <c r="N59" s="480">
        <f>SUM(N60:N61)</f>
        <v>0</v>
      </c>
      <c r="O59" s="480">
        <f>SUM(O60:O61)</f>
        <v>0</v>
      </c>
      <c r="P59" s="481">
        <f>SUM(P60:P61)</f>
        <v>0</v>
      </c>
      <c r="Q59" s="482">
        <f>SUM(Q60:Q61)</f>
        <v>0</v>
      </c>
      <c r="R59" s="483">
        <f t="shared" ref="R59:X59" si="261">SUM(R60:R61)</f>
        <v>0</v>
      </c>
      <c r="S59" s="484">
        <f t="shared" si="261"/>
        <v>0</v>
      </c>
      <c r="T59" s="482">
        <f t="shared" si="261"/>
        <v>0</v>
      </c>
      <c r="U59" s="482">
        <f t="shared" si="261"/>
        <v>0</v>
      </c>
      <c r="V59" s="482">
        <f t="shared" si="261"/>
        <v>0</v>
      </c>
      <c r="W59" s="482">
        <f t="shared" si="261"/>
        <v>0</v>
      </c>
      <c r="X59" s="482">
        <f t="shared" si="261"/>
        <v>0</v>
      </c>
      <c r="Y59" s="482">
        <f t="shared" ref="Y59:AC59" si="262">SUM(Y60:Y61)</f>
        <v>0</v>
      </c>
      <c r="Z59" s="482">
        <f t="shared" si="262"/>
        <v>0</v>
      </c>
      <c r="AA59" s="482">
        <f t="shared" si="262"/>
        <v>0</v>
      </c>
      <c r="AB59" s="482">
        <f t="shared" si="262"/>
        <v>0</v>
      </c>
      <c r="AC59" s="482">
        <f t="shared" si="262"/>
        <v>0</v>
      </c>
      <c r="AD59" s="483">
        <f t="shared" ref="AD59" si="263">SUM(AD60:AD61)</f>
        <v>0</v>
      </c>
      <c r="AE59" s="484">
        <f t="shared" ref="AE59" si="264">SUM(AE60:AE61)</f>
        <v>0</v>
      </c>
      <c r="AF59" s="482">
        <f t="shared" ref="AF59" si="265">SUM(AF60:AF61)</f>
        <v>0</v>
      </c>
      <c r="AG59" s="482">
        <f t="shared" ref="AG59" si="266">SUM(AG60:AG61)</f>
        <v>0</v>
      </c>
      <c r="AH59" s="482">
        <f t="shared" ref="AH59" si="267">SUM(AH60:AH61)</f>
        <v>0</v>
      </c>
      <c r="AI59" s="482">
        <f t="shared" ref="AI59" si="268">SUM(AI60:AI61)</f>
        <v>0</v>
      </c>
      <c r="AJ59" s="482">
        <f t="shared" ref="AJ59" si="269">SUM(AJ60:AJ61)</f>
        <v>0</v>
      </c>
      <c r="AK59" s="482">
        <f t="shared" ref="AK59" si="270">SUM(AK60:AK61)</f>
        <v>0</v>
      </c>
      <c r="AL59" s="482">
        <f t="shared" ref="AL59" si="271">SUM(AL60:AL61)</f>
        <v>0</v>
      </c>
      <c r="AM59" s="482">
        <f t="shared" ref="AM59" si="272">SUM(AM60:AM61)</f>
        <v>0</v>
      </c>
      <c r="AN59" s="482">
        <f t="shared" ref="AN59" si="273">SUM(AN60:AN61)</f>
        <v>0</v>
      </c>
      <c r="AO59" s="482">
        <f t="shared" ref="AO59" si="274">SUM(AO60:AO61)</f>
        <v>0</v>
      </c>
      <c r="AP59" s="483">
        <f t="shared" ref="AP59" si="275">SUM(AP60:AP61)</f>
        <v>0</v>
      </c>
      <c r="AQ59" s="484">
        <f t="shared" ref="AQ59" si="276">SUM(AQ60:AQ61)</f>
        <v>0</v>
      </c>
      <c r="AR59" s="482">
        <f t="shared" ref="AR59" si="277">SUM(AR60:AR61)</f>
        <v>0</v>
      </c>
      <c r="AS59" s="482">
        <f t="shared" ref="AS59" si="278">SUM(AS60:AS61)</f>
        <v>0</v>
      </c>
      <c r="AT59" s="482">
        <f t="shared" ref="AT59" si="279">SUM(AT60:AT61)</f>
        <v>0</v>
      </c>
      <c r="AU59" s="482">
        <f t="shared" ref="AU59" si="280">SUM(AU60:AU61)</f>
        <v>0</v>
      </c>
      <c r="AV59" s="482">
        <f t="shared" ref="AV59" si="281">SUM(AV60:AV61)</f>
        <v>0</v>
      </c>
      <c r="AW59" s="441">
        <f t="shared" si="258"/>
        <v>0</v>
      </c>
      <c r="AX59" s="442">
        <f t="shared" si="259"/>
        <v>0</v>
      </c>
      <c r="AY59" s="443">
        <f t="shared" si="257"/>
        <v>0</v>
      </c>
    </row>
    <row r="60" spans="1:51" s="4" customFormat="1" ht="15" hidden="1" customHeight="1" x14ac:dyDescent="0.2">
      <c r="A60" s="174"/>
      <c r="B60" s="465"/>
      <c r="C60" s="275"/>
      <c r="D60" s="275"/>
      <c r="E60" s="249"/>
      <c r="F60" s="552">
        <f>-E60+G60</f>
        <v>0</v>
      </c>
      <c r="G60" s="249">
        <v>0</v>
      </c>
      <c r="H60" s="220">
        <f t="shared" si="7"/>
        <v>0</v>
      </c>
      <c r="I60" s="233"/>
      <c r="J60" s="552">
        <f>-I60+K60</f>
        <v>0</v>
      </c>
      <c r="K60" s="249">
        <v>0</v>
      </c>
      <c r="L60" s="234"/>
      <c r="M60" s="249"/>
      <c r="N60" s="235">
        <f>+IFERROR(VLOOKUP(B59,Sheet1!B:D,2,FALSE),0)</f>
        <v>0</v>
      </c>
      <c r="O60" s="235"/>
      <c r="P60" s="364"/>
      <c r="Q60" s="365"/>
      <c r="R60" s="403"/>
      <c r="S60" s="413"/>
      <c r="T60" s="365"/>
      <c r="U60" s="365"/>
      <c r="V60" s="365"/>
      <c r="W60" s="365"/>
      <c r="X60" s="365"/>
      <c r="Y60" s="365"/>
      <c r="Z60" s="365"/>
      <c r="AA60" s="365"/>
      <c r="AB60" s="365"/>
      <c r="AC60" s="365"/>
      <c r="AD60" s="403"/>
      <c r="AE60" s="413"/>
      <c r="AF60" s="365"/>
      <c r="AG60" s="365"/>
      <c r="AH60" s="365"/>
      <c r="AI60" s="365"/>
      <c r="AJ60" s="365"/>
      <c r="AK60" s="365"/>
      <c r="AL60" s="365"/>
      <c r="AM60" s="365"/>
      <c r="AN60" s="365"/>
      <c r="AO60" s="365"/>
      <c r="AP60" s="403"/>
      <c r="AQ60" s="413"/>
      <c r="AR60" s="365"/>
      <c r="AS60" s="365"/>
      <c r="AT60" s="365"/>
      <c r="AU60" s="365"/>
      <c r="AV60" s="365"/>
      <c r="AW60" s="441">
        <f t="shared" si="258"/>
        <v>0</v>
      </c>
      <c r="AX60" s="442">
        <f t="shared" si="259"/>
        <v>0</v>
      </c>
      <c r="AY60" s="443">
        <f t="shared" si="257"/>
        <v>0</v>
      </c>
    </row>
    <row r="61" spans="1:51" s="4" customFormat="1" ht="15" hidden="1" customHeight="1" thickBot="1" x14ac:dyDescent="0.25">
      <c r="A61" s="179"/>
      <c r="B61" s="460"/>
      <c r="C61" s="276"/>
      <c r="D61" s="276"/>
      <c r="E61" s="277"/>
      <c r="F61" s="560">
        <f>-E61+G61</f>
        <v>0</v>
      </c>
      <c r="G61" s="277">
        <v>0</v>
      </c>
      <c r="H61" s="226">
        <f t="shared" si="7"/>
        <v>0</v>
      </c>
      <c r="I61" s="227"/>
      <c r="J61" s="560">
        <f>-I61+K61</f>
        <v>0</v>
      </c>
      <c r="K61" s="277">
        <v>0</v>
      </c>
      <c r="L61" s="228"/>
      <c r="M61" s="277"/>
      <c r="N61" s="236"/>
      <c r="O61" s="236"/>
      <c r="P61" s="364"/>
      <c r="Q61" s="365"/>
      <c r="R61" s="403"/>
      <c r="S61" s="413"/>
      <c r="T61" s="365"/>
      <c r="U61" s="365"/>
      <c r="V61" s="365"/>
      <c r="W61" s="365"/>
      <c r="X61" s="365"/>
      <c r="Y61" s="365"/>
      <c r="Z61" s="365"/>
      <c r="AA61" s="365"/>
      <c r="AB61" s="365"/>
      <c r="AC61" s="365"/>
      <c r="AD61" s="403"/>
      <c r="AE61" s="413"/>
      <c r="AF61" s="365"/>
      <c r="AG61" s="365"/>
      <c r="AH61" s="365"/>
      <c r="AI61" s="365"/>
      <c r="AJ61" s="365"/>
      <c r="AK61" s="365"/>
      <c r="AL61" s="365"/>
      <c r="AM61" s="365"/>
      <c r="AN61" s="365"/>
      <c r="AO61" s="365"/>
      <c r="AP61" s="403"/>
      <c r="AQ61" s="413"/>
      <c r="AR61" s="365"/>
      <c r="AS61" s="365"/>
      <c r="AT61" s="365"/>
      <c r="AU61" s="365"/>
      <c r="AV61" s="365"/>
      <c r="AW61" s="441">
        <f t="shared" si="258"/>
        <v>0</v>
      </c>
      <c r="AX61" s="442">
        <f t="shared" si="259"/>
        <v>0</v>
      </c>
      <c r="AY61" s="443">
        <f t="shared" si="257"/>
        <v>0</v>
      </c>
    </row>
    <row r="62" spans="1:51" ht="15.75" thickBot="1" x14ac:dyDescent="0.3">
      <c r="A62" s="177"/>
      <c r="B62" s="466"/>
      <c r="C62" s="178"/>
      <c r="D62" s="375"/>
      <c r="E62" s="209"/>
      <c r="F62" s="209"/>
      <c r="G62" s="209"/>
      <c r="H62" s="237"/>
      <c r="I62" s="224"/>
      <c r="J62" s="209"/>
      <c r="K62" s="238"/>
      <c r="L62" s="239"/>
      <c r="M62" s="239"/>
      <c r="N62" s="237"/>
      <c r="O62" s="237"/>
      <c r="P62" s="268"/>
      <c r="Q62" s="270"/>
      <c r="R62" s="404"/>
      <c r="S62" s="414"/>
      <c r="T62" s="270"/>
      <c r="U62" s="270"/>
      <c r="V62" s="270"/>
      <c r="W62" s="270"/>
      <c r="X62" s="270"/>
      <c r="Y62" s="270"/>
      <c r="Z62" s="270"/>
      <c r="AA62" s="270"/>
      <c r="AB62" s="270"/>
      <c r="AC62" s="270"/>
      <c r="AD62" s="404"/>
      <c r="AE62" s="414"/>
      <c r="AF62" s="270"/>
      <c r="AG62" s="270"/>
      <c r="AH62" s="270"/>
      <c r="AI62" s="270"/>
      <c r="AJ62" s="270"/>
      <c r="AK62" s="270"/>
      <c r="AL62" s="270"/>
      <c r="AM62" s="270"/>
      <c r="AN62" s="270"/>
      <c r="AO62" s="270"/>
      <c r="AP62" s="404"/>
      <c r="AQ62" s="414"/>
      <c r="AR62" s="270"/>
      <c r="AS62" s="270"/>
      <c r="AT62" s="270"/>
      <c r="AU62" s="270"/>
      <c r="AV62" s="270"/>
      <c r="AW62" s="441">
        <f t="shared" si="258"/>
        <v>0</v>
      </c>
      <c r="AX62" s="442">
        <f t="shared" si="259"/>
        <v>0</v>
      </c>
      <c r="AY62" s="443">
        <f t="shared" si="257"/>
        <v>0</v>
      </c>
    </row>
    <row r="63" spans="1:51" s="565"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5">
        <f t="shared" si="283"/>
        <v>0</v>
      </c>
      <c r="S63" s="397">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5">
        <f t="shared" ref="AD63:AV63" si="285">SUM(AD8,AD17,AD26,AD32,AD35,AD38,AD41,AD44,AD47,AD50,AD53,AD56,AD59)</f>
        <v>0</v>
      </c>
      <c r="AE63" s="397">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5">
        <f t="shared" si="285"/>
        <v>0</v>
      </c>
      <c r="AQ63" s="397">
        <f t="shared" si="285"/>
        <v>0</v>
      </c>
      <c r="AR63" s="240">
        <f t="shared" si="285"/>
        <v>0</v>
      </c>
      <c r="AS63" s="240">
        <f t="shared" si="285"/>
        <v>0</v>
      </c>
      <c r="AT63" s="240">
        <f t="shared" si="285"/>
        <v>0</v>
      </c>
      <c r="AU63" s="240">
        <f t="shared" si="285"/>
        <v>0</v>
      </c>
      <c r="AV63" s="240">
        <f t="shared" si="285"/>
        <v>0</v>
      </c>
      <c r="AW63" s="240">
        <f t="shared" si="258"/>
        <v>0</v>
      </c>
      <c r="AX63" s="240">
        <f t="shared" si="259"/>
        <v>0</v>
      </c>
      <c r="AY63" s="445">
        <f t="shared" si="257"/>
        <v>0</v>
      </c>
    </row>
    <row r="64" spans="1:51" hidden="1" x14ac:dyDescent="0.25">
      <c r="A64" s="447"/>
      <c r="B64" s="447"/>
      <c r="C64" s="447"/>
      <c r="D64" s="447"/>
      <c r="E64" s="851"/>
      <c r="F64" s="851"/>
      <c r="G64" s="851"/>
      <c r="H64" s="851"/>
      <c r="I64" s="852"/>
      <c r="J64" s="853"/>
      <c r="K64" s="853"/>
      <c r="L64" s="853"/>
      <c r="M64" s="854"/>
      <c r="N64" s="487"/>
      <c r="O64" s="487"/>
      <c r="P64" s="487"/>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row>
    <row r="65" spans="1:50" hidden="1" x14ac:dyDescent="0.25">
      <c r="A65" s="447"/>
      <c r="B65" s="447"/>
      <c r="C65" s="447"/>
      <c r="D65" s="447"/>
    </row>
    <row r="66" spans="1:50" ht="15.75" hidden="1" thickBot="1" x14ac:dyDescent="0.3"/>
    <row r="67" spans="1:50" ht="15.75" hidden="1" thickBot="1" x14ac:dyDescent="0.3">
      <c r="C67" s="456" t="s">
        <v>58</v>
      </c>
      <c r="E67" s="566"/>
      <c r="F67" s="566"/>
      <c r="G67" s="566"/>
      <c r="H67" s="490">
        <f>+H63*0.2</f>
        <v>0</v>
      </c>
      <c r="I67" s="566"/>
      <c r="J67" s="566"/>
      <c r="K67" s="566"/>
      <c r="L67" s="566"/>
      <c r="M67" s="566"/>
      <c r="N67" s="490">
        <f t="shared" ref="N67:AC67" si="286">+N63*0.2</f>
        <v>0</v>
      </c>
      <c r="O67" s="490">
        <f t="shared" ref="O67" si="287">+O63*0.2</f>
        <v>0</v>
      </c>
      <c r="P67" s="490">
        <f t="shared" si="286"/>
        <v>0</v>
      </c>
      <c r="Q67" s="490">
        <f t="shared" si="286"/>
        <v>0</v>
      </c>
      <c r="R67" s="490">
        <f t="shared" si="286"/>
        <v>0</v>
      </c>
      <c r="S67" s="490">
        <f t="shared" si="286"/>
        <v>0</v>
      </c>
      <c r="T67" s="490">
        <f t="shared" si="286"/>
        <v>0</v>
      </c>
      <c r="U67" s="490">
        <f t="shared" si="286"/>
        <v>0</v>
      </c>
      <c r="V67" s="490">
        <f t="shared" si="286"/>
        <v>0</v>
      </c>
      <c r="W67" s="490">
        <f t="shared" si="286"/>
        <v>0</v>
      </c>
      <c r="X67" s="490">
        <f t="shared" si="286"/>
        <v>0</v>
      </c>
      <c r="Y67" s="490">
        <f t="shared" si="286"/>
        <v>0</v>
      </c>
      <c r="Z67" s="490">
        <f t="shared" si="286"/>
        <v>0</v>
      </c>
      <c r="AA67" s="490">
        <f t="shared" si="286"/>
        <v>0</v>
      </c>
      <c r="AB67" s="490">
        <f t="shared" si="286"/>
        <v>0</v>
      </c>
      <c r="AC67" s="490">
        <f t="shared" si="286"/>
        <v>0</v>
      </c>
      <c r="AD67" s="490">
        <f t="shared" ref="AD67:AV67" si="288">+AD63*0.2</f>
        <v>0</v>
      </c>
      <c r="AE67" s="490">
        <f t="shared" si="288"/>
        <v>0</v>
      </c>
      <c r="AF67" s="490">
        <f t="shared" si="288"/>
        <v>0</v>
      </c>
      <c r="AG67" s="490">
        <f t="shared" si="288"/>
        <v>0</v>
      </c>
      <c r="AH67" s="490">
        <f t="shared" si="288"/>
        <v>0</v>
      </c>
      <c r="AI67" s="490">
        <f t="shared" si="288"/>
        <v>0</v>
      </c>
      <c r="AJ67" s="490">
        <f t="shared" si="288"/>
        <v>0</v>
      </c>
      <c r="AK67" s="490">
        <f t="shared" si="288"/>
        <v>0</v>
      </c>
      <c r="AL67" s="490">
        <f t="shared" si="288"/>
        <v>0</v>
      </c>
      <c r="AM67" s="490">
        <f t="shared" si="288"/>
        <v>0</v>
      </c>
      <c r="AN67" s="490">
        <f t="shared" si="288"/>
        <v>0</v>
      </c>
      <c r="AO67" s="490">
        <f t="shared" si="288"/>
        <v>0</v>
      </c>
      <c r="AP67" s="490">
        <f t="shared" si="288"/>
        <v>0</v>
      </c>
      <c r="AQ67" s="490">
        <f t="shared" si="288"/>
        <v>0</v>
      </c>
      <c r="AR67" s="490">
        <f t="shared" si="288"/>
        <v>0</v>
      </c>
      <c r="AS67" s="490">
        <f t="shared" si="288"/>
        <v>0</v>
      </c>
      <c r="AT67" s="490">
        <f t="shared" si="288"/>
        <v>0</v>
      </c>
      <c r="AU67" s="490">
        <f t="shared" si="288"/>
        <v>0</v>
      </c>
      <c r="AV67" s="490">
        <f t="shared" si="288"/>
        <v>0</v>
      </c>
      <c r="AW67" s="490">
        <f>+AW63*0.2</f>
        <v>0</v>
      </c>
      <c r="AX67" s="490">
        <f>+AX63*0.2</f>
        <v>0</v>
      </c>
    </row>
    <row r="68" spans="1:50" ht="15.75" hidden="1" thickBot="1" x14ac:dyDescent="0.3">
      <c r="C68" s="456" t="s">
        <v>59</v>
      </c>
      <c r="E68" s="566"/>
      <c r="F68" s="566"/>
      <c r="G68" s="566"/>
      <c r="H68" s="490">
        <f>SUM(H63:H67)</f>
        <v>0</v>
      </c>
      <c r="I68" s="566"/>
      <c r="J68" s="566"/>
      <c r="K68" s="566"/>
      <c r="L68" s="566"/>
      <c r="M68" s="566"/>
      <c r="N68" s="490">
        <f t="shared" ref="N68:AC68" si="289">SUM(N63:N67)</f>
        <v>0</v>
      </c>
      <c r="O68" s="490">
        <f t="shared" ref="O68" si="290">SUM(O63:O67)</f>
        <v>0</v>
      </c>
      <c r="P68" s="490">
        <f t="shared" si="289"/>
        <v>0</v>
      </c>
      <c r="Q68" s="490">
        <f t="shared" si="289"/>
        <v>0</v>
      </c>
      <c r="R68" s="490">
        <f t="shared" si="289"/>
        <v>0</v>
      </c>
      <c r="S68" s="490">
        <f t="shared" si="289"/>
        <v>0</v>
      </c>
      <c r="T68" s="490">
        <f t="shared" si="289"/>
        <v>0</v>
      </c>
      <c r="U68" s="490">
        <f t="shared" si="289"/>
        <v>0</v>
      </c>
      <c r="V68" s="490">
        <f t="shared" si="289"/>
        <v>0</v>
      </c>
      <c r="W68" s="490">
        <f t="shared" si="289"/>
        <v>0</v>
      </c>
      <c r="X68" s="490">
        <f t="shared" si="289"/>
        <v>0</v>
      </c>
      <c r="Y68" s="490">
        <f t="shared" si="289"/>
        <v>0</v>
      </c>
      <c r="Z68" s="490">
        <f t="shared" si="289"/>
        <v>0</v>
      </c>
      <c r="AA68" s="490">
        <f t="shared" si="289"/>
        <v>0</v>
      </c>
      <c r="AB68" s="490">
        <f t="shared" si="289"/>
        <v>0</v>
      </c>
      <c r="AC68" s="490">
        <f t="shared" si="289"/>
        <v>0</v>
      </c>
      <c r="AD68" s="490">
        <f t="shared" ref="AD68:AV68" si="291">SUM(AD63:AD67)</f>
        <v>0</v>
      </c>
      <c r="AE68" s="490">
        <f t="shared" si="291"/>
        <v>0</v>
      </c>
      <c r="AF68" s="490">
        <f t="shared" si="291"/>
        <v>0</v>
      </c>
      <c r="AG68" s="490">
        <f t="shared" si="291"/>
        <v>0</v>
      </c>
      <c r="AH68" s="490">
        <f t="shared" si="291"/>
        <v>0</v>
      </c>
      <c r="AI68" s="490">
        <f t="shared" si="291"/>
        <v>0</v>
      </c>
      <c r="AJ68" s="490">
        <f t="shared" si="291"/>
        <v>0</v>
      </c>
      <c r="AK68" s="490">
        <f t="shared" si="291"/>
        <v>0</v>
      </c>
      <c r="AL68" s="490">
        <f t="shared" si="291"/>
        <v>0</v>
      </c>
      <c r="AM68" s="490">
        <f t="shared" si="291"/>
        <v>0</v>
      </c>
      <c r="AN68" s="490">
        <f t="shared" si="291"/>
        <v>0</v>
      </c>
      <c r="AO68" s="490">
        <f t="shared" si="291"/>
        <v>0</v>
      </c>
      <c r="AP68" s="490">
        <f t="shared" si="291"/>
        <v>0</v>
      </c>
      <c r="AQ68" s="490">
        <f t="shared" si="291"/>
        <v>0</v>
      </c>
      <c r="AR68" s="490">
        <f t="shared" si="291"/>
        <v>0</v>
      </c>
      <c r="AS68" s="490">
        <f t="shared" si="291"/>
        <v>0</v>
      </c>
      <c r="AT68" s="490">
        <f t="shared" si="291"/>
        <v>0</v>
      </c>
      <c r="AU68" s="490">
        <f t="shared" si="291"/>
        <v>0</v>
      </c>
      <c r="AV68" s="490">
        <f t="shared" si="291"/>
        <v>0</v>
      </c>
      <c r="AW68" s="490">
        <f>SUM(AW63:AW67)</f>
        <v>0</v>
      </c>
      <c r="AX68" s="490">
        <f>SUM(AX63:AX67)</f>
        <v>0</v>
      </c>
    </row>
    <row r="69" spans="1:50" hidden="1" x14ac:dyDescent="0.25">
      <c r="C69" s="456" t="s">
        <v>301</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6" t="s">
        <v>301</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G31" sqref="G8:G31"/>
      <selection pane="topRight" activeCell="G31" sqref="G8:G31"/>
      <selection pane="bottomLeft" activeCell="G31" sqref="G8:G31"/>
      <selection pane="bottomRight" activeCell="AD8" sqref="AD8"/>
    </sheetView>
  </sheetViews>
  <sheetFormatPr defaultColWidth="7.28515625" defaultRowHeight="15" x14ac:dyDescent="0.25"/>
  <cols>
    <col min="1" max="1" width="5.28515625" style="456" customWidth="1"/>
    <col min="2" max="2" width="13.140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IF(G70&gt;E70,"Budget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IF(AY70&lt;0,"Actual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+SUMMARY!A15</f>
        <v>ZK105 - Rehearsal Costs</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349" t="s">
        <v>136</v>
      </c>
      <c r="B8" s="458" t="str">
        <f>+LEFT($E$5,5)&amp;"."&amp;A8&amp;"."&amp;$E$3</f>
        <v>ZK105.K237.C110</v>
      </c>
      <c r="C8" s="167" t="s">
        <v>137</v>
      </c>
      <c r="D8" s="168"/>
      <c r="E8" s="229">
        <f t="shared" ref="E8:L8" si="0">SUM(E9:E23)</f>
        <v>0</v>
      </c>
      <c r="F8" s="432">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62" si="4">+G8-AX8</f>
        <v>0</v>
      </c>
    </row>
    <row r="9" spans="1:52" s="4" customFormat="1" ht="15" customHeight="1" x14ac:dyDescent="0.2">
      <c r="A9" s="339"/>
      <c r="B9" s="468"/>
      <c r="C9" s="340"/>
      <c r="D9" s="351"/>
      <c r="E9" s="249"/>
      <c r="F9" s="370">
        <f t="shared" ref="F9:F23" si="5">-E9+G9</f>
        <v>0</v>
      </c>
      <c r="G9" s="249"/>
      <c r="H9" s="572">
        <f>SUM(N9:AV9)</f>
        <v>0</v>
      </c>
      <c r="I9" s="221"/>
      <c r="J9" s="370">
        <f t="shared" ref="J9:J23" si="6">-I9+K9</f>
        <v>0</v>
      </c>
      <c r="K9" s="249">
        <v>0</v>
      </c>
      <c r="L9" s="222"/>
      <c r="M9" s="249"/>
      <c r="N9" s="235"/>
      <c r="O9" s="235"/>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customHeight="1" x14ac:dyDescent="0.2">
      <c r="A10" s="339"/>
      <c r="B10" s="468"/>
      <c r="C10" s="340"/>
      <c r="D10" s="351"/>
      <c r="E10" s="256"/>
      <c r="F10" s="370">
        <f t="shared" si="5"/>
        <v>0</v>
      </c>
      <c r="G10" s="256"/>
      <c r="H10" s="572">
        <f t="shared" ref="H10:H68" si="7">SUM(N10:AV10)</f>
        <v>0</v>
      </c>
      <c r="I10" s="224"/>
      <c r="J10" s="370">
        <f t="shared" si="6"/>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64" si="8">SUM(P10:AV10)</f>
        <v>0</v>
      </c>
      <c r="AX10" s="442">
        <f t="shared" ref="AX10:AX64" si="9">+AW10+N10</f>
        <v>0</v>
      </c>
      <c r="AY10" s="443">
        <f t="shared" si="4"/>
        <v>0</v>
      </c>
    </row>
    <row r="11" spans="1:52" s="4" customFormat="1" ht="15" customHeight="1" x14ac:dyDescent="0.2">
      <c r="A11" s="339"/>
      <c r="B11" s="468"/>
      <c r="C11" s="340"/>
      <c r="D11" s="351"/>
      <c r="E11" s="256"/>
      <c r="F11" s="370">
        <f t="shared" si="5"/>
        <v>0</v>
      </c>
      <c r="G11" s="256"/>
      <c r="H11" s="572">
        <f t="shared" si="7"/>
        <v>0</v>
      </c>
      <c r="I11" s="224"/>
      <c r="J11" s="370">
        <f t="shared" si="6"/>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customHeight="1" x14ac:dyDescent="0.2">
      <c r="A12" s="339"/>
      <c r="B12" s="468"/>
      <c r="C12" s="340"/>
      <c r="D12" s="351"/>
      <c r="E12" s="256"/>
      <c r="F12" s="370">
        <f t="shared" si="5"/>
        <v>0</v>
      </c>
      <c r="G12" s="256"/>
      <c r="H12" s="572">
        <f t="shared" si="7"/>
        <v>0</v>
      </c>
      <c r="I12" s="224"/>
      <c r="J12" s="370">
        <f t="shared" si="6"/>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customHeight="1" x14ac:dyDescent="0.2">
      <c r="A13" s="150"/>
      <c r="B13" s="459"/>
      <c r="C13" s="262"/>
      <c r="D13" s="373"/>
      <c r="E13" s="256"/>
      <c r="F13" s="370">
        <f t="shared" si="5"/>
        <v>0</v>
      </c>
      <c r="G13" s="256"/>
      <c r="H13" s="572">
        <f t="shared" si="7"/>
        <v>0</v>
      </c>
      <c r="I13" s="224"/>
      <c r="J13" s="370">
        <f t="shared" si="6"/>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hidden="1" customHeight="1" x14ac:dyDescent="0.2">
      <c r="A14" s="150"/>
      <c r="B14" s="459"/>
      <c r="C14" s="451"/>
      <c r="D14" s="451"/>
      <c r="E14" s="256"/>
      <c r="F14" s="370">
        <f t="shared" si="5"/>
        <v>0</v>
      </c>
      <c r="G14" s="256"/>
      <c r="H14" s="572">
        <f t="shared" si="7"/>
        <v>0</v>
      </c>
      <c r="I14" s="224"/>
      <c r="J14" s="370">
        <f t="shared" si="6"/>
        <v>0</v>
      </c>
      <c r="K14" s="249">
        <v>0</v>
      </c>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hidden="1" customHeight="1" x14ac:dyDescent="0.2">
      <c r="A15" s="150"/>
      <c r="B15" s="459"/>
      <c r="C15" s="262"/>
      <c r="D15" s="373"/>
      <c r="E15" s="256"/>
      <c r="F15" s="370">
        <f t="shared" si="5"/>
        <v>0</v>
      </c>
      <c r="G15" s="256"/>
      <c r="H15" s="572">
        <f t="shared" si="7"/>
        <v>0</v>
      </c>
      <c r="I15" s="224"/>
      <c r="J15" s="370">
        <f t="shared" si="6"/>
        <v>0</v>
      </c>
      <c r="K15" s="249"/>
      <c r="L15" s="225"/>
      <c r="M15" s="249"/>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hidden="1" customHeight="1" thickBot="1" x14ac:dyDescent="0.2">
      <c r="A16" s="150"/>
      <c r="B16" s="459"/>
      <c r="C16" s="262"/>
      <c r="D16" s="373"/>
      <c r="E16" s="256"/>
      <c r="F16" s="370">
        <f t="shared" si="5"/>
        <v>0</v>
      </c>
      <c r="G16" s="256"/>
      <c r="H16" s="572">
        <f t="shared" si="7"/>
        <v>0</v>
      </c>
      <c r="I16" s="224"/>
      <c r="J16" s="370">
        <f t="shared" si="6"/>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hidden="1" customHeight="1" thickBot="1" x14ac:dyDescent="0.2">
      <c r="A17" s="150"/>
      <c r="B17" s="459"/>
      <c r="C17" s="262"/>
      <c r="D17" s="373"/>
      <c r="E17" s="256"/>
      <c r="F17" s="370">
        <f t="shared" si="5"/>
        <v>0</v>
      </c>
      <c r="G17" s="256"/>
      <c r="H17" s="572">
        <f t="shared" si="7"/>
        <v>0</v>
      </c>
      <c r="I17" s="224"/>
      <c r="J17" s="370">
        <f t="shared" si="6"/>
        <v>0</v>
      </c>
      <c r="K17" s="256"/>
      <c r="L17" s="225"/>
      <c r="M17" s="256"/>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8"/>
        <v>0</v>
      </c>
      <c r="AX17" s="442">
        <f t="shared" si="9"/>
        <v>0</v>
      </c>
      <c r="AY17" s="443">
        <f t="shared" si="4"/>
        <v>0</v>
      </c>
    </row>
    <row r="18" spans="1:51" s="4" customFormat="1" ht="15" hidden="1" customHeight="1" x14ac:dyDescent="0.2">
      <c r="A18" s="150"/>
      <c r="B18" s="459"/>
      <c r="C18" s="262"/>
      <c r="D18" s="373"/>
      <c r="E18" s="256"/>
      <c r="F18" s="370">
        <f t="shared" si="5"/>
        <v>0</v>
      </c>
      <c r="G18" s="256"/>
      <c r="H18" s="572">
        <f t="shared" si="7"/>
        <v>0</v>
      </c>
      <c r="I18" s="224"/>
      <c r="J18" s="370">
        <f t="shared" si="6"/>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8"/>
        <v>0</v>
      </c>
      <c r="AX18" s="442">
        <f t="shared" si="9"/>
        <v>0</v>
      </c>
      <c r="AY18" s="443">
        <f t="shared" si="4"/>
        <v>0</v>
      </c>
    </row>
    <row r="19" spans="1:51" s="4" customFormat="1" ht="15" hidden="1" customHeight="1" x14ac:dyDescent="0.2">
      <c r="A19" s="150"/>
      <c r="B19" s="459"/>
      <c r="C19" s="262"/>
      <c r="D19" s="373"/>
      <c r="E19" s="256"/>
      <c r="F19" s="370">
        <f t="shared" si="5"/>
        <v>0</v>
      </c>
      <c r="G19" s="256"/>
      <c r="H19" s="572">
        <f t="shared" si="7"/>
        <v>0</v>
      </c>
      <c r="I19" s="224"/>
      <c r="J19" s="370">
        <f t="shared" si="6"/>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8"/>
        <v>0</v>
      </c>
      <c r="AX19" s="442">
        <f t="shared" si="9"/>
        <v>0</v>
      </c>
      <c r="AY19" s="443">
        <f t="shared" si="4"/>
        <v>0</v>
      </c>
    </row>
    <row r="20" spans="1:51" s="4" customFormat="1" ht="15" hidden="1" customHeight="1" x14ac:dyDescent="0.2">
      <c r="A20" s="150"/>
      <c r="B20" s="459"/>
      <c r="C20" s="262"/>
      <c r="D20" s="373"/>
      <c r="E20" s="256"/>
      <c r="F20" s="370">
        <f t="shared" si="5"/>
        <v>0</v>
      </c>
      <c r="G20" s="256"/>
      <c r="H20" s="572">
        <f t="shared" si="7"/>
        <v>0</v>
      </c>
      <c r="I20" s="224"/>
      <c r="J20" s="370">
        <f t="shared" si="6"/>
        <v>0</v>
      </c>
      <c r="K20" s="256"/>
      <c r="L20" s="225"/>
      <c r="M20" s="256"/>
      <c r="N20" s="223"/>
      <c r="O20" s="223"/>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8"/>
        <v>0</v>
      </c>
      <c r="AX20" s="442">
        <f t="shared" si="9"/>
        <v>0</v>
      </c>
      <c r="AY20" s="443">
        <f t="shared" si="4"/>
        <v>0</v>
      </c>
    </row>
    <row r="21" spans="1:51" s="4" customFormat="1" ht="15" customHeight="1" x14ac:dyDescent="0.2">
      <c r="A21" s="150"/>
      <c r="B21" s="459"/>
      <c r="C21" s="262"/>
      <c r="D21" s="373"/>
      <c r="E21" s="256"/>
      <c r="F21" s="370">
        <f t="shared" si="5"/>
        <v>0</v>
      </c>
      <c r="G21" s="256"/>
      <c r="H21" s="572">
        <f t="shared" si="7"/>
        <v>0</v>
      </c>
      <c r="I21" s="224"/>
      <c r="J21" s="370">
        <f t="shared" si="6"/>
        <v>0</v>
      </c>
      <c r="K21" s="256"/>
      <c r="L21" s="225"/>
      <c r="M21" s="256"/>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8"/>
        <v>0</v>
      </c>
      <c r="AX21" s="442">
        <f t="shared" si="9"/>
        <v>0</v>
      </c>
      <c r="AY21" s="443">
        <f t="shared" si="4"/>
        <v>0</v>
      </c>
    </row>
    <row r="22" spans="1:51" s="4" customFormat="1" ht="15" customHeight="1" x14ac:dyDescent="0.2">
      <c r="A22" s="150"/>
      <c r="B22" s="459" t="str">
        <f>+B8</f>
        <v>ZK105.K237.C110</v>
      </c>
      <c r="C22" s="262"/>
      <c r="D22" s="373"/>
      <c r="E22" s="256"/>
      <c r="F22" s="370">
        <f t="shared" si="5"/>
        <v>0</v>
      </c>
      <c r="G22" s="256"/>
      <c r="H22" s="572">
        <f t="shared" si="7"/>
        <v>0</v>
      </c>
      <c r="I22" s="224"/>
      <c r="J22" s="370">
        <f t="shared" si="6"/>
        <v>0</v>
      </c>
      <c r="K22" s="256"/>
      <c r="L22" s="225"/>
      <c r="M22" s="256"/>
      <c r="N22" s="223"/>
      <c r="O22" s="223"/>
      <c r="P22" s="253"/>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8"/>
        <v>0</v>
      </c>
      <c r="AX22" s="442">
        <f t="shared" si="9"/>
        <v>0</v>
      </c>
      <c r="AY22" s="443">
        <f t="shared" si="4"/>
        <v>0</v>
      </c>
    </row>
    <row r="23" spans="1:51" s="4" customFormat="1" ht="15" customHeight="1" thickBot="1" x14ac:dyDescent="0.3">
      <c r="A23" s="170"/>
      <c r="B23" s="460"/>
      <c r="C23" s="280" t="s">
        <v>301</v>
      </c>
      <c r="D23" s="280"/>
      <c r="E23" s="277"/>
      <c r="F23" s="370">
        <f t="shared" si="5"/>
        <v>0</v>
      </c>
      <c r="G23" s="277"/>
      <c r="H23" s="579">
        <f t="shared" si="7"/>
        <v>0</v>
      </c>
      <c r="I23" s="227"/>
      <c r="J23" s="370">
        <f t="shared" si="6"/>
        <v>0</v>
      </c>
      <c r="K23" s="277">
        <v>0</v>
      </c>
      <c r="L23" s="228"/>
      <c r="M23" s="277"/>
      <c r="N23" s="568">
        <f>+IFERROR(VLOOKUP(B22,Sheet1!B:D,2,FALSE),0)</f>
        <v>0</v>
      </c>
      <c r="O23" s="568">
        <f>+IFERROR(VLOOKUP(B22,Sheet1!B:D,3,FALSE)+VLOOKUP(B22,Sheet1!B:E,4,FALSE),0)</f>
        <v>0</v>
      </c>
      <c r="P23" s="264"/>
      <c r="Q23" s="250"/>
      <c r="R23" s="400"/>
      <c r="S23" s="395"/>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441">
        <f t="shared" si="8"/>
        <v>0</v>
      </c>
      <c r="AX23" s="442">
        <f t="shared" si="9"/>
        <v>0</v>
      </c>
      <c r="AY23" s="443">
        <f t="shared" si="4"/>
        <v>0</v>
      </c>
    </row>
    <row r="24" spans="1:51" s="4" customFormat="1" ht="15" customHeight="1" x14ac:dyDescent="0.2">
      <c r="A24" s="196" t="s">
        <v>138</v>
      </c>
      <c r="B24" s="458" t="str">
        <f>+LEFT($E$5,5)&amp;"."&amp;A24&amp;"."&amp;$E$3</f>
        <v>ZK105.K238.C110</v>
      </c>
      <c r="C24" s="343" t="s">
        <v>139</v>
      </c>
      <c r="D24" s="343"/>
      <c r="E24" s="229">
        <f t="shared" ref="E24:L24" si="10">SUM(E25:E32)</f>
        <v>0</v>
      </c>
      <c r="F24" s="433">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1">
        <f t="shared" ref="R24:X24" si="11">SUM(R25:R32)</f>
        <v>0</v>
      </c>
      <c r="S24" s="411">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1">
        <f t="shared" si="12"/>
        <v>0</v>
      </c>
      <c r="AE24" s="411">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1">
        <f t="shared" si="12"/>
        <v>0</v>
      </c>
      <c r="AQ24" s="411">
        <f t="shared" si="12"/>
        <v>0</v>
      </c>
      <c r="AR24" s="269">
        <f t="shared" si="12"/>
        <v>0</v>
      </c>
      <c r="AS24" s="269">
        <f t="shared" si="12"/>
        <v>0</v>
      </c>
      <c r="AT24" s="269">
        <f t="shared" si="12"/>
        <v>0</v>
      </c>
      <c r="AU24" s="269">
        <f t="shared" si="12"/>
        <v>0</v>
      </c>
      <c r="AV24" s="269">
        <f t="shared" si="12"/>
        <v>0</v>
      </c>
      <c r="AW24" s="441">
        <f t="shared" si="8"/>
        <v>0</v>
      </c>
      <c r="AX24" s="442">
        <f t="shared" si="9"/>
        <v>0</v>
      </c>
      <c r="AY24" s="443">
        <f t="shared" si="4"/>
        <v>0</v>
      </c>
    </row>
    <row r="25" spans="1:51" s="4" customFormat="1" ht="15" customHeight="1" x14ac:dyDescent="0.2">
      <c r="A25" s="339"/>
      <c r="B25" s="468"/>
      <c r="C25" s="340"/>
      <c r="D25" s="340"/>
      <c r="E25" s="249"/>
      <c r="F25" s="370">
        <f t="shared" ref="F25:F68" si="13">-E25+G25</f>
        <v>0</v>
      </c>
      <c r="G25" s="249">
        <v>0</v>
      </c>
      <c r="H25" s="572">
        <f t="shared" si="7"/>
        <v>0</v>
      </c>
      <c r="I25" s="231"/>
      <c r="J25" s="370">
        <f t="shared" ref="J25:J68" si="14">-I25+K25</f>
        <v>0</v>
      </c>
      <c r="K25" s="249">
        <v>0</v>
      </c>
      <c r="L25" s="232"/>
      <c r="M25" s="249"/>
      <c r="N25" s="235"/>
      <c r="O25" s="235"/>
      <c r="P25" s="362"/>
      <c r="Q25" s="363"/>
      <c r="R25" s="402"/>
      <c r="S25" s="412"/>
      <c r="T25" s="363"/>
      <c r="U25" s="363"/>
      <c r="V25" s="363"/>
      <c r="W25" s="363"/>
      <c r="X25" s="363"/>
      <c r="Y25" s="363"/>
      <c r="Z25" s="363"/>
      <c r="AA25" s="363"/>
      <c r="AB25" s="363"/>
      <c r="AC25" s="363"/>
      <c r="AD25" s="402"/>
      <c r="AE25" s="412"/>
      <c r="AF25" s="363"/>
      <c r="AG25" s="363"/>
      <c r="AH25" s="363"/>
      <c r="AI25" s="363"/>
      <c r="AJ25" s="363"/>
      <c r="AK25" s="363"/>
      <c r="AL25" s="363"/>
      <c r="AM25" s="363"/>
      <c r="AN25" s="363"/>
      <c r="AO25" s="363"/>
      <c r="AP25" s="402"/>
      <c r="AQ25" s="412"/>
      <c r="AR25" s="363"/>
      <c r="AS25" s="363"/>
      <c r="AT25" s="363"/>
      <c r="AU25" s="363"/>
      <c r="AV25" s="363"/>
      <c r="AW25" s="441">
        <f t="shared" si="8"/>
        <v>0</v>
      </c>
      <c r="AX25" s="442">
        <f t="shared" si="9"/>
        <v>0</v>
      </c>
      <c r="AY25" s="443">
        <f t="shared" si="4"/>
        <v>0</v>
      </c>
    </row>
    <row r="26" spans="1:51" s="4" customFormat="1" ht="15" customHeight="1" x14ac:dyDescent="0.2">
      <c r="A26" s="339"/>
      <c r="B26" s="468"/>
      <c r="C26" s="340"/>
      <c r="D26" s="346"/>
      <c r="E26" s="249"/>
      <c r="F26" s="370">
        <f t="shared" si="13"/>
        <v>0</v>
      </c>
      <c r="G26" s="249">
        <v>0</v>
      </c>
      <c r="H26" s="572">
        <f t="shared" si="7"/>
        <v>0</v>
      </c>
      <c r="I26" s="231"/>
      <c r="J26" s="370">
        <f t="shared" si="14"/>
        <v>0</v>
      </c>
      <c r="K26" s="249">
        <v>0</v>
      </c>
      <c r="L26" s="232"/>
      <c r="M26" s="249"/>
      <c r="N26" s="266"/>
      <c r="O26" s="266"/>
      <c r="P26" s="362"/>
      <c r="Q26" s="363"/>
      <c r="R26" s="402"/>
      <c r="S26" s="412"/>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441">
        <f>SUM(P26:AV26)</f>
        <v>0</v>
      </c>
      <c r="AX26" s="442">
        <f>+AW26+N26</f>
        <v>0</v>
      </c>
      <c r="AY26" s="443">
        <f>+G26-AX26</f>
        <v>0</v>
      </c>
    </row>
    <row r="27" spans="1:51" s="4" customFormat="1" ht="15" customHeight="1" x14ac:dyDescent="0.2">
      <c r="A27" s="339"/>
      <c r="B27" s="468"/>
      <c r="C27" s="340"/>
      <c r="D27" s="346"/>
      <c r="E27" s="249"/>
      <c r="F27" s="370">
        <f t="shared" si="13"/>
        <v>0</v>
      </c>
      <c r="G27" s="249">
        <v>0</v>
      </c>
      <c r="H27" s="572">
        <f t="shared" si="7"/>
        <v>0</v>
      </c>
      <c r="I27" s="231"/>
      <c r="J27" s="370">
        <f t="shared" si="14"/>
        <v>0</v>
      </c>
      <c r="K27" s="249">
        <v>0</v>
      </c>
      <c r="L27" s="232"/>
      <c r="M27" s="249"/>
      <c r="N27" s="266"/>
      <c r="O27" s="266"/>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SUM(P27:AV27)</f>
        <v>0</v>
      </c>
      <c r="AX27" s="442">
        <f>+AW27+N27</f>
        <v>0</v>
      </c>
      <c r="AY27" s="443">
        <f>+G27-AX27</f>
        <v>0</v>
      </c>
    </row>
    <row r="28" spans="1:51" s="4" customFormat="1" ht="15" customHeight="1" x14ac:dyDescent="0.2">
      <c r="A28" s="339"/>
      <c r="B28" s="468"/>
      <c r="C28" s="340"/>
      <c r="D28" s="346"/>
      <c r="E28" s="249"/>
      <c r="F28" s="370">
        <f t="shared" si="13"/>
        <v>0</v>
      </c>
      <c r="G28" s="249">
        <v>0</v>
      </c>
      <c r="H28" s="572">
        <f t="shared" si="7"/>
        <v>0</v>
      </c>
      <c r="I28" s="231"/>
      <c r="J28" s="370">
        <f t="shared" si="14"/>
        <v>0</v>
      </c>
      <c r="K28" s="249">
        <v>0</v>
      </c>
      <c r="L28" s="232"/>
      <c r="M28" s="249"/>
      <c r="N28" s="266"/>
      <c r="O28" s="266"/>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SUM(P28:AV28)</f>
        <v>0</v>
      </c>
      <c r="AX28" s="442">
        <f>+AW28+N28</f>
        <v>0</v>
      </c>
      <c r="AY28" s="443">
        <f>+G28-AX28</f>
        <v>0</v>
      </c>
    </row>
    <row r="29" spans="1:51" s="4" customFormat="1" ht="15" customHeight="1" x14ac:dyDescent="0.2">
      <c r="A29" s="339"/>
      <c r="B29" s="468"/>
      <c r="C29" s="340"/>
      <c r="D29" s="346"/>
      <c r="E29" s="249"/>
      <c r="F29" s="370"/>
      <c r="G29" s="249"/>
      <c r="H29" s="572"/>
      <c r="I29" s="231"/>
      <c r="J29" s="370"/>
      <c r="K29" s="249"/>
      <c r="L29" s="232"/>
      <c r="M29" s="249"/>
      <c r="N29" s="266"/>
      <c r="O29" s="266"/>
      <c r="P29" s="362"/>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441"/>
      <c r="AX29" s="442"/>
      <c r="AY29" s="443"/>
    </row>
    <row r="30" spans="1:51" s="4" customFormat="1" ht="15" customHeight="1" x14ac:dyDescent="0.2">
      <c r="A30" s="339"/>
      <c r="B30" s="468"/>
      <c r="C30" s="340"/>
      <c r="D30" s="346"/>
      <c r="E30" s="249"/>
      <c r="F30" s="370">
        <f t="shared" si="13"/>
        <v>0</v>
      </c>
      <c r="G30" s="249">
        <v>0</v>
      </c>
      <c r="H30" s="572">
        <f t="shared" si="7"/>
        <v>0</v>
      </c>
      <c r="I30" s="231"/>
      <c r="J30" s="370">
        <f t="shared" si="14"/>
        <v>0</v>
      </c>
      <c r="K30" s="249">
        <v>0</v>
      </c>
      <c r="L30" s="232"/>
      <c r="M30" s="249"/>
      <c r="N30" s="266"/>
      <c r="O30" s="266"/>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SUM(P30:AV30)</f>
        <v>0</v>
      </c>
      <c r="AX30" s="442">
        <f>+AW30+N30</f>
        <v>0</v>
      </c>
      <c r="AY30" s="443">
        <f>+G30-AX30</f>
        <v>0</v>
      </c>
    </row>
    <row r="31" spans="1:51" s="4" customFormat="1" ht="15" customHeight="1" x14ac:dyDescent="0.2">
      <c r="A31" s="339"/>
      <c r="B31" s="468" t="str">
        <f>+B24</f>
        <v>ZK105.K238.C110</v>
      </c>
      <c r="C31" s="340"/>
      <c r="D31" s="346"/>
      <c r="E31" s="249"/>
      <c r="F31" s="370">
        <f t="shared" si="13"/>
        <v>0</v>
      </c>
      <c r="G31" s="249">
        <v>0</v>
      </c>
      <c r="H31" s="572">
        <f t="shared" si="7"/>
        <v>0</v>
      </c>
      <c r="I31" s="231"/>
      <c r="J31" s="370">
        <f t="shared" si="14"/>
        <v>0</v>
      </c>
      <c r="K31" s="249">
        <v>0</v>
      </c>
      <c r="L31" s="232"/>
      <c r="M31" s="249"/>
      <c r="N31" s="266"/>
      <c r="O31" s="266"/>
      <c r="P31" s="362"/>
      <c r="Q31" s="363"/>
      <c r="R31" s="402"/>
      <c r="S31" s="412"/>
      <c r="T31" s="363"/>
      <c r="U31" s="363"/>
      <c r="V31" s="363"/>
      <c r="W31" s="363"/>
      <c r="X31" s="363"/>
      <c r="Y31" s="363"/>
      <c r="Z31" s="363"/>
      <c r="AA31" s="363"/>
      <c r="AB31" s="363"/>
      <c r="AC31" s="363"/>
      <c r="AD31" s="402"/>
      <c r="AE31" s="412"/>
      <c r="AF31" s="363"/>
      <c r="AG31" s="363"/>
      <c r="AH31" s="363"/>
      <c r="AI31" s="363"/>
      <c r="AJ31" s="363"/>
      <c r="AK31" s="363"/>
      <c r="AL31" s="363"/>
      <c r="AM31" s="363"/>
      <c r="AN31" s="363"/>
      <c r="AO31" s="363"/>
      <c r="AP31" s="402"/>
      <c r="AQ31" s="412"/>
      <c r="AR31" s="363"/>
      <c r="AS31" s="363"/>
      <c r="AT31" s="363"/>
      <c r="AU31" s="363"/>
      <c r="AV31" s="363"/>
      <c r="AW31" s="441">
        <f>SUM(P31:AV31)</f>
        <v>0</v>
      </c>
      <c r="AX31" s="442">
        <f>+AW31+N31</f>
        <v>0</v>
      </c>
      <c r="AY31" s="443">
        <f>+G31-AX31</f>
        <v>0</v>
      </c>
    </row>
    <row r="32" spans="1:51" s="4" customFormat="1" ht="15" customHeight="1" thickBot="1" x14ac:dyDescent="0.25">
      <c r="A32" s="170"/>
      <c r="B32" s="460"/>
      <c r="C32" s="274" t="s">
        <v>301</v>
      </c>
      <c r="D32" s="274"/>
      <c r="E32" s="277"/>
      <c r="F32" s="370">
        <f t="shared" si="13"/>
        <v>0</v>
      </c>
      <c r="G32" s="277">
        <v>0</v>
      </c>
      <c r="H32" s="579">
        <f t="shared" si="7"/>
        <v>0</v>
      </c>
      <c r="I32" s="227"/>
      <c r="J32" s="370">
        <f t="shared" si="14"/>
        <v>0</v>
      </c>
      <c r="K32" s="277">
        <v>0</v>
      </c>
      <c r="L32" s="228"/>
      <c r="M32" s="277"/>
      <c r="N32" s="579">
        <f>+IFERROR(VLOOKUP(B31,Sheet1!B:D,2,FALSE),0)</f>
        <v>0</v>
      </c>
      <c r="O32" s="579">
        <f>+IFERROR(VLOOKUP(B31,Sheet1!B:D,3,FALSE)+VLOOKUP(B31,Sheet1!B:E,4,FALSE),0)</f>
        <v>0</v>
      </c>
      <c r="P32" s="364"/>
      <c r="Q32" s="365"/>
      <c r="R32" s="403"/>
      <c r="S32" s="413"/>
      <c r="T32" s="365"/>
      <c r="U32" s="365"/>
      <c r="V32" s="365"/>
      <c r="W32" s="365"/>
      <c r="X32" s="365"/>
      <c r="Y32" s="365"/>
      <c r="Z32" s="365"/>
      <c r="AA32" s="365"/>
      <c r="AB32" s="365"/>
      <c r="AC32" s="365"/>
      <c r="AD32" s="403"/>
      <c r="AE32" s="413"/>
      <c r="AF32" s="365"/>
      <c r="AG32" s="365"/>
      <c r="AH32" s="365"/>
      <c r="AI32" s="365"/>
      <c r="AJ32" s="365"/>
      <c r="AK32" s="365"/>
      <c r="AL32" s="365"/>
      <c r="AM32" s="365"/>
      <c r="AN32" s="365"/>
      <c r="AO32" s="365"/>
      <c r="AP32" s="403"/>
      <c r="AQ32" s="413"/>
      <c r="AR32" s="365"/>
      <c r="AS32" s="365"/>
      <c r="AT32" s="365"/>
      <c r="AU32" s="365"/>
      <c r="AV32" s="365"/>
      <c r="AW32" s="441">
        <f t="shared" si="8"/>
        <v>0</v>
      </c>
      <c r="AX32" s="442">
        <f t="shared" si="9"/>
        <v>0</v>
      </c>
      <c r="AY32" s="443">
        <f t="shared" si="4"/>
        <v>0</v>
      </c>
    </row>
    <row r="33" spans="1:51" s="4" customFormat="1" ht="15" customHeight="1" x14ac:dyDescent="0.2">
      <c r="A33" s="196" t="s">
        <v>140</v>
      </c>
      <c r="B33" s="458" t="str">
        <f>+LEFT($E$5,5)&amp;"."&amp;A33&amp;"."&amp;$E$3</f>
        <v>ZK105.K239.C110</v>
      </c>
      <c r="C33" s="343" t="s">
        <v>141</v>
      </c>
      <c r="D33" s="343"/>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1">
        <f t="shared" ref="R33:X33" si="16">SUM(R34:R37)</f>
        <v>0</v>
      </c>
      <c r="S33" s="411">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1">
        <f t="shared" si="17"/>
        <v>0</v>
      </c>
      <c r="AE33" s="411">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1">
        <f t="shared" si="17"/>
        <v>0</v>
      </c>
      <c r="AQ33" s="411">
        <f t="shared" si="17"/>
        <v>0</v>
      </c>
      <c r="AR33" s="269">
        <f t="shared" si="17"/>
        <v>0</v>
      </c>
      <c r="AS33" s="269">
        <f t="shared" si="17"/>
        <v>0</v>
      </c>
      <c r="AT33" s="269">
        <f t="shared" si="17"/>
        <v>0</v>
      </c>
      <c r="AU33" s="269">
        <f t="shared" si="17"/>
        <v>0</v>
      </c>
      <c r="AV33" s="269">
        <f t="shared" si="17"/>
        <v>0</v>
      </c>
      <c r="AW33" s="441">
        <f t="shared" si="8"/>
        <v>0</v>
      </c>
      <c r="AX33" s="442">
        <f t="shared" si="9"/>
        <v>0</v>
      </c>
      <c r="AY33" s="443">
        <f t="shared" si="4"/>
        <v>0</v>
      </c>
    </row>
    <row r="34" spans="1:51" s="4" customFormat="1" ht="15" customHeight="1" x14ac:dyDescent="0.2">
      <c r="A34" s="339"/>
      <c r="B34" s="468"/>
      <c r="C34" s="340"/>
      <c r="D34" s="340"/>
      <c r="E34" s="249"/>
      <c r="F34" s="370">
        <f t="shared" si="13"/>
        <v>0</v>
      </c>
      <c r="G34" s="249">
        <v>0</v>
      </c>
      <c r="H34" s="572">
        <f t="shared" si="7"/>
        <v>0</v>
      </c>
      <c r="I34" s="231"/>
      <c r="J34" s="370">
        <f t="shared" si="14"/>
        <v>0</v>
      </c>
      <c r="K34" s="249">
        <v>0</v>
      </c>
      <c r="L34" s="232"/>
      <c r="M34" s="249"/>
      <c r="N34" s="235"/>
      <c r="O34" s="235"/>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 t="shared" si="8"/>
        <v>0</v>
      </c>
      <c r="AX34" s="442">
        <f t="shared" si="9"/>
        <v>0</v>
      </c>
      <c r="AY34" s="443">
        <f t="shared" si="4"/>
        <v>0</v>
      </c>
    </row>
    <row r="35" spans="1:51" s="4" customFormat="1" ht="15" customHeight="1" x14ac:dyDescent="0.2">
      <c r="A35" s="339"/>
      <c r="B35" s="468"/>
      <c r="C35" s="340"/>
      <c r="D35" s="346"/>
      <c r="E35" s="249"/>
      <c r="F35" s="370">
        <f t="shared" si="13"/>
        <v>0</v>
      </c>
      <c r="G35" s="249">
        <v>0</v>
      </c>
      <c r="H35" s="572">
        <f t="shared" si="7"/>
        <v>0</v>
      </c>
      <c r="I35" s="231"/>
      <c r="J35" s="370">
        <f t="shared" si="14"/>
        <v>0</v>
      </c>
      <c r="K35" s="249">
        <v>0</v>
      </c>
      <c r="L35" s="232"/>
      <c r="M35" s="249"/>
      <c r="N35" s="266"/>
      <c r="O35" s="266"/>
      <c r="P35" s="362"/>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441">
        <f>SUM(P35:AV35)</f>
        <v>0</v>
      </c>
      <c r="AX35" s="442">
        <f>+AW35+N35</f>
        <v>0</v>
      </c>
      <c r="AY35" s="443">
        <f>+G35-AX35</f>
        <v>0</v>
      </c>
    </row>
    <row r="36" spans="1:51" s="4" customFormat="1" ht="15" customHeight="1" x14ac:dyDescent="0.2">
      <c r="A36" s="344"/>
      <c r="B36" s="469" t="str">
        <f>+B33</f>
        <v>ZK105.K239.C110</v>
      </c>
      <c r="C36" s="340"/>
      <c r="D36" s="346"/>
      <c r="E36" s="249"/>
      <c r="F36" s="370">
        <f t="shared" si="13"/>
        <v>0</v>
      </c>
      <c r="G36" s="249">
        <v>0</v>
      </c>
      <c r="H36" s="572">
        <f t="shared" si="7"/>
        <v>0</v>
      </c>
      <c r="I36" s="231"/>
      <c r="J36" s="370">
        <f t="shared" si="14"/>
        <v>0</v>
      </c>
      <c r="K36" s="249">
        <v>0</v>
      </c>
      <c r="L36" s="232"/>
      <c r="M36" s="249"/>
      <c r="N36" s="266"/>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SUM(P36:AV36)</f>
        <v>0</v>
      </c>
      <c r="AX36" s="442">
        <f>+AW36+N36</f>
        <v>0</v>
      </c>
      <c r="AY36" s="443">
        <f>+G36-AX36</f>
        <v>0</v>
      </c>
    </row>
    <row r="37" spans="1:51" s="4" customFormat="1" ht="15" customHeight="1" thickBot="1" x14ac:dyDescent="0.25">
      <c r="A37" s="170"/>
      <c r="B37" s="460"/>
      <c r="C37" s="274" t="s">
        <v>301</v>
      </c>
      <c r="D37" s="274"/>
      <c r="E37" s="277"/>
      <c r="F37" s="370">
        <f t="shared" si="13"/>
        <v>0</v>
      </c>
      <c r="G37" s="277">
        <v>0</v>
      </c>
      <c r="H37" s="579">
        <f t="shared" si="7"/>
        <v>0</v>
      </c>
      <c r="I37" s="227"/>
      <c r="J37" s="370">
        <f t="shared" si="14"/>
        <v>0</v>
      </c>
      <c r="K37" s="277">
        <v>0</v>
      </c>
      <c r="L37" s="228"/>
      <c r="M37" s="277"/>
      <c r="N37" s="579">
        <f>+IFERROR(VLOOKUP(B36,Sheet1!B:D,2,FALSE),0)</f>
        <v>0</v>
      </c>
      <c r="O37" s="579">
        <f>+IFERROR(VLOOKUP(B36,Sheet1!B:D,3,FALSE)+VLOOKUP(B36,Sheet1!B:E,4,FALSE),0)</f>
        <v>0</v>
      </c>
      <c r="P37" s="364"/>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441">
        <f t="shared" si="8"/>
        <v>0</v>
      </c>
      <c r="AX37" s="442">
        <f t="shared" si="9"/>
        <v>0</v>
      </c>
      <c r="AY37" s="443">
        <f t="shared" si="4"/>
        <v>0</v>
      </c>
    </row>
    <row r="38" spans="1:51" s="4" customFormat="1" ht="15" customHeight="1" x14ac:dyDescent="0.2">
      <c r="A38" s="196" t="s">
        <v>142</v>
      </c>
      <c r="B38" s="458" t="str">
        <f>+LEFT($E$5,5)&amp;"."&amp;A38&amp;"."&amp;$E$3</f>
        <v>ZK105.K240.C110</v>
      </c>
      <c r="C38" s="343" t="s">
        <v>143</v>
      </c>
      <c r="D38" s="343"/>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1">
        <f t="shared" ref="R38:X38" si="19">SUM(R39:R41)</f>
        <v>0</v>
      </c>
      <c r="S38" s="411">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1">
        <f t="shared" si="20"/>
        <v>0</v>
      </c>
      <c r="AE38" s="411">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1">
        <f t="shared" si="20"/>
        <v>0</v>
      </c>
      <c r="AQ38" s="411">
        <f t="shared" si="20"/>
        <v>0</v>
      </c>
      <c r="AR38" s="269">
        <f t="shared" si="20"/>
        <v>0</v>
      </c>
      <c r="AS38" s="269">
        <f t="shared" si="20"/>
        <v>0</v>
      </c>
      <c r="AT38" s="269">
        <f t="shared" si="20"/>
        <v>0</v>
      </c>
      <c r="AU38" s="269">
        <f t="shared" si="20"/>
        <v>0</v>
      </c>
      <c r="AV38" s="269">
        <f t="shared" si="20"/>
        <v>0</v>
      </c>
      <c r="AW38" s="441">
        <f t="shared" si="8"/>
        <v>0</v>
      </c>
      <c r="AX38" s="442">
        <f t="shared" si="9"/>
        <v>0</v>
      </c>
      <c r="AY38" s="443">
        <f t="shared" si="4"/>
        <v>0</v>
      </c>
    </row>
    <row r="39" spans="1:51" s="4" customFormat="1" ht="15" customHeight="1" x14ac:dyDescent="0.2">
      <c r="A39" s="344"/>
      <c r="B39" s="468" t="str">
        <f>+B38</f>
        <v>ZK105.K240.C110</v>
      </c>
      <c r="C39" s="340"/>
      <c r="D39" s="340"/>
      <c r="E39" s="249"/>
      <c r="F39" s="370">
        <f t="shared" si="13"/>
        <v>0</v>
      </c>
      <c r="G39" s="249">
        <v>0</v>
      </c>
      <c r="H39" s="572">
        <f t="shared" si="7"/>
        <v>0</v>
      </c>
      <c r="I39" s="231"/>
      <c r="J39" s="370">
        <f t="shared" si="14"/>
        <v>0</v>
      </c>
      <c r="K39" s="249">
        <v>0</v>
      </c>
      <c r="L39" s="232"/>
      <c r="M39" s="249"/>
      <c r="N39" s="235"/>
      <c r="O39" s="235"/>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8"/>
        <v>0</v>
      </c>
      <c r="AX39" s="442">
        <f t="shared" si="9"/>
        <v>0</v>
      </c>
      <c r="AY39" s="443">
        <f t="shared" si="4"/>
        <v>0</v>
      </c>
    </row>
    <row r="40" spans="1:51" s="4" customFormat="1" ht="15" customHeight="1" x14ac:dyDescent="0.2">
      <c r="A40" s="344"/>
      <c r="B40" s="469"/>
      <c r="C40" s="340"/>
      <c r="D40" s="346"/>
      <c r="E40" s="249"/>
      <c r="F40" s="370">
        <f t="shared" si="13"/>
        <v>0</v>
      </c>
      <c r="G40" s="249">
        <v>0</v>
      </c>
      <c r="H40" s="572">
        <f t="shared" si="7"/>
        <v>0</v>
      </c>
      <c r="I40" s="231"/>
      <c r="J40" s="370">
        <f t="shared" si="14"/>
        <v>0</v>
      </c>
      <c r="K40" s="249">
        <v>0</v>
      </c>
      <c r="L40" s="232"/>
      <c r="M40" s="249"/>
      <c r="N40" s="266"/>
      <c r="O40" s="266"/>
      <c r="P40" s="362"/>
      <c r="Q40" s="363"/>
      <c r="R40" s="402"/>
      <c r="S40" s="412"/>
      <c r="T40" s="363"/>
      <c r="U40" s="363"/>
      <c r="V40" s="363"/>
      <c r="W40" s="363"/>
      <c r="X40" s="363"/>
      <c r="Y40" s="363"/>
      <c r="Z40" s="363"/>
      <c r="AA40" s="363"/>
      <c r="AB40" s="363"/>
      <c r="AC40" s="363"/>
      <c r="AD40" s="402"/>
      <c r="AE40" s="412"/>
      <c r="AF40" s="363"/>
      <c r="AG40" s="363"/>
      <c r="AH40" s="363"/>
      <c r="AI40" s="363"/>
      <c r="AJ40" s="363"/>
      <c r="AK40" s="363"/>
      <c r="AL40" s="363"/>
      <c r="AM40" s="363"/>
      <c r="AN40" s="363"/>
      <c r="AO40" s="363"/>
      <c r="AP40" s="402"/>
      <c r="AQ40" s="412"/>
      <c r="AR40" s="363"/>
      <c r="AS40" s="363"/>
      <c r="AT40" s="363"/>
      <c r="AU40" s="363"/>
      <c r="AV40" s="363"/>
      <c r="AW40" s="441">
        <f>SUM(P40:AV40)</f>
        <v>0</v>
      </c>
      <c r="AX40" s="442">
        <f>+AW40+N40</f>
        <v>0</v>
      </c>
      <c r="AY40" s="443">
        <f>+G40-AX40</f>
        <v>0</v>
      </c>
    </row>
    <row r="41" spans="1:51" s="4" customFormat="1" ht="15" customHeight="1" thickBot="1" x14ac:dyDescent="0.25">
      <c r="A41" s="169"/>
      <c r="B41" s="461"/>
      <c r="C41" s="274" t="s">
        <v>301</v>
      </c>
      <c r="D41" s="274"/>
      <c r="E41" s="277"/>
      <c r="F41" s="371">
        <f t="shared" si="13"/>
        <v>0</v>
      </c>
      <c r="G41" s="277">
        <v>0</v>
      </c>
      <c r="H41" s="579">
        <f t="shared" si="7"/>
        <v>0</v>
      </c>
      <c r="I41" s="227"/>
      <c r="J41" s="371">
        <f t="shared" si="14"/>
        <v>0</v>
      </c>
      <c r="K41" s="277">
        <v>0</v>
      </c>
      <c r="L41" s="228"/>
      <c r="M41" s="277"/>
      <c r="N41" s="579">
        <f>+IFERROR(VLOOKUP(B39,Sheet1!B:D,2,FALSE),0)</f>
        <v>0</v>
      </c>
      <c r="O41" s="579">
        <f>+IFERROR(VLOOKUP(B39,Sheet1!B:D,3,FALSE)+VLOOKUP(B39,Sheet1!B:E,4,FALSE),0)</f>
        <v>0</v>
      </c>
      <c r="P41" s="364"/>
      <c r="Q41" s="365"/>
      <c r="R41" s="403"/>
      <c r="S41" s="413"/>
      <c r="T41" s="365"/>
      <c r="U41" s="365"/>
      <c r="V41" s="365"/>
      <c r="W41" s="365"/>
      <c r="X41" s="365"/>
      <c r="Y41" s="365"/>
      <c r="Z41" s="365"/>
      <c r="AA41" s="365"/>
      <c r="AB41" s="365"/>
      <c r="AC41" s="365"/>
      <c r="AD41" s="403"/>
      <c r="AE41" s="413"/>
      <c r="AF41" s="365"/>
      <c r="AG41" s="365"/>
      <c r="AH41" s="365"/>
      <c r="AI41" s="365"/>
      <c r="AJ41" s="365"/>
      <c r="AK41" s="365"/>
      <c r="AL41" s="365"/>
      <c r="AM41" s="365"/>
      <c r="AN41" s="365"/>
      <c r="AO41" s="365"/>
      <c r="AP41" s="403"/>
      <c r="AQ41" s="413"/>
      <c r="AR41" s="365"/>
      <c r="AS41" s="365"/>
      <c r="AT41" s="365"/>
      <c r="AU41" s="365"/>
      <c r="AV41" s="365"/>
      <c r="AW41" s="441">
        <f t="shared" si="8"/>
        <v>0</v>
      </c>
      <c r="AX41" s="442">
        <f t="shared" si="9"/>
        <v>0</v>
      </c>
      <c r="AY41" s="443">
        <f t="shared" si="4"/>
        <v>0</v>
      </c>
    </row>
    <row r="42" spans="1:51" s="4" customFormat="1" ht="15" hidden="1" customHeight="1" x14ac:dyDescent="0.2">
      <c r="A42" s="554"/>
      <c r="B42" s="548"/>
      <c r="C42" s="450"/>
      <c r="D42" s="450"/>
      <c r="E42" s="555">
        <f t="shared" ref="E42:L42" si="21">SUM(E43:E44)</f>
        <v>0</v>
      </c>
      <c r="F42" s="594">
        <f>SUM(F43:F44)</f>
        <v>0</v>
      </c>
      <c r="G42" s="555">
        <f>SUM(G43:G44)</f>
        <v>0</v>
      </c>
      <c r="H42" s="555">
        <f t="shared" si="21"/>
        <v>0</v>
      </c>
      <c r="I42" s="555">
        <f t="shared" si="21"/>
        <v>0</v>
      </c>
      <c r="J42" s="594">
        <f>SUM(J43:J44)</f>
        <v>0</v>
      </c>
      <c r="K42" s="555">
        <f t="shared" si="21"/>
        <v>0</v>
      </c>
      <c r="L42" s="555">
        <f t="shared" si="21"/>
        <v>0</v>
      </c>
      <c r="M42" s="555"/>
      <c r="N42" s="431"/>
      <c r="O42" s="431"/>
      <c r="P42" s="481">
        <f>SUM(P43:P44)</f>
        <v>0</v>
      </c>
      <c r="Q42" s="482">
        <f>SUM(Q43:Q44)</f>
        <v>0</v>
      </c>
      <c r="R42" s="483">
        <f t="shared" ref="R42:X42" si="22">SUM(R43:R44)</f>
        <v>0</v>
      </c>
      <c r="S42" s="484">
        <f t="shared" si="22"/>
        <v>0</v>
      </c>
      <c r="T42" s="482">
        <f t="shared" si="22"/>
        <v>0</v>
      </c>
      <c r="U42" s="482">
        <f t="shared" si="22"/>
        <v>0</v>
      </c>
      <c r="V42" s="482">
        <f t="shared" si="22"/>
        <v>0</v>
      </c>
      <c r="W42" s="482">
        <f t="shared" si="22"/>
        <v>0</v>
      </c>
      <c r="X42" s="482">
        <f t="shared" si="22"/>
        <v>0</v>
      </c>
      <c r="Y42" s="482">
        <f t="shared" ref="Y42:AV42" si="23">SUM(Y43:Y44)</f>
        <v>0</v>
      </c>
      <c r="Z42" s="482">
        <f t="shared" si="23"/>
        <v>0</v>
      </c>
      <c r="AA42" s="482">
        <f t="shared" si="23"/>
        <v>0</v>
      </c>
      <c r="AB42" s="482">
        <f t="shared" si="23"/>
        <v>0</v>
      </c>
      <c r="AC42" s="482">
        <f t="shared" si="23"/>
        <v>0</v>
      </c>
      <c r="AD42" s="483">
        <f t="shared" si="23"/>
        <v>0</v>
      </c>
      <c r="AE42" s="484">
        <f t="shared" si="23"/>
        <v>0</v>
      </c>
      <c r="AF42" s="482">
        <f t="shared" si="23"/>
        <v>0</v>
      </c>
      <c r="AG42" s="482">
        <f t="shared" si="23"/>
        <v>0</v>
      </c>
      <c r="AH42" s="482">
        <f t="shared" si="23"/>
        <v>0</v>
      </c>
      <c r="AI42" s="482">
        <f t="shared" si="23"/>
        <v>0</v>
      </c>
      <c r="AJ42" s="482">
        <f t="shared" si="23"/>
        <v>0</v>
      </c>
      <c r="AK42" s="482">
        <f t="shared" si="23"/>
        <v>0</v>
      </c>
      <c r="AL42" s="482">
        <f t="shared" si="23"/>
        <v>0</v>
      </c>
      <c r="AM42" s="482">
        <f t="shared" si="23"/>
        <v>0</v>
      </c>
      <c r="AN42" s="482">
        <f t="shared" si="23"/>
        <v>0</v>
      </c>
      <c r="AO42" s="482">
        <f t="shared" si="23"/>
        <v>0</v>
      </c>
      <c r="AP42" s="483">
        <f t="shared" si="23"/>
        <v>0</v>
      </c>
      <c r="AQ42" s="484">
        <f t="shared" si="23"/>
        <v>0</v>
      </c>
      <c r="AR42" s="482">
        <f t="shared" si="23"/>
        <v>0</v>
      </c>
      <c r="AS42" s="482">
        <f t="shared" si="23"/>
        <v>0</v>
      </c>
      <c r="AT42" s="482">
        <f t="shared" si="23"/>
        <v>0</v>
      </c>
      <c r="AU42" s="482">
        <f t="shared" si="23"/>
        <v>0</v>
      </c>
      <c r="AV42" s="482">
        <f t="shared" si="23"/>
        <v>0</v>
      </c>
      <c r="AW42" s="441">
        <f t="shared" si="8"/>
        <v>0</v>
      </c>
      <c r="AX42" s="442">
        <f t="shared" si="9"/>
        <v>0</v>
      </c>
      <c r="AY42" s="443">
        <f t="shared" si="4"/>
        <v>0</v>
      </c>
    </row>
    <row r="43" spans="1:51" s="4" customFormat="1" ht="15" hidden="1" customHeight="1" x14ac:dyDescent="0.2">
      <c r="A43" s="150"/>
      <c r="B43" s="459"/>
      <c r="C43" s="273"/>
      <c r="D43" s="273"/>
      <c r="E43" s="249"/>
      <c r="F43" s="552">
        <f t="shared" si="13"/>
        <v>0</v>
      </c>
      <c r="G43" s="249">
        <v>0</v>
      </c>
      <c r="H43" s="220">
        <f t="shared" si="7"/>
        <v>0</v>
      </c>
      <c r="I43" s="231"/>
      <c r="J43" s="552">
        <f t="shared" si="14"/>
        <v>0</v>
      </c>
      <c r="K43" s="249">
        <v>0</v>
      </c>
      <c r="L43" s="232"/>
      <c r="M43" s="249"/>
      <c r="N43" s="235"/>
      <c r="O43" s="235"/>
      <c r="P43" s="362"/>
      <c r="Q43" s="363"/>
      <c r="R43" s="402"/>
      <c r="S43" s="412"/>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 t="shared" si="8"/>
        <v>0</v>
      </c>
      <c r="AX43" s="442">
        <f t="shared" si="9"/>
        <v>0</v>
      </c>
      <c r="AY43" s="443">
        <f t="shared" si="4"/>
        <v>0</v>
      </c>
    </row>
    <row r="44" spans="1:51" s="4" customFormat="1" ht="15" hidden="1" customHeight="1" thickBot="1" x14ac:dyDescent="0.25">
      <c r="A44" s="169"/>
      <c r="B44" s="461"/>
      <c r="C44" s="274"/>
      <c r="D44" s="274"/>
      <c r="E44" s="277"/>
      <c r="F44" s="552">
        <f t="shared" si="13"/>
        <v>0</v>
      </c>
      <c r="G44" s="277">
        <v>0</v>
      </c>
      <c r="H44" s="226">
        <f t="shared" si="7"/>
        <v>0</v>
      </c>
      <c r="I44" s="227"/>
      <c r="J44" s="552">
        <f t="shared" si="14"/>
        <v>0</v>
      </c>
      <c r="K44" s="277">
        <v>0</v>
      </c>
      <c r="L44" s="228"/>
      <c r="M44" s="277"/>
      <c r="N44" s="510"/>
      <c r="O44" s="508"/>
      <c r="P44" s="364"/>
      <c r="Q44" s="365"/>
      <c r="R44" s="403"/>
      <c r="S44" s="413"/>
      <c r="T44" s="365"/>
      <c r="U44" s="365"/>
      <c r="V44" s="365"/>
      <c r="W44" s="365"/>
      <c r="X44" s="365"/>
      <c r="Y44" s="365"/>
      <c r="Z44" s="365"/>
      <c r="AA44" s="365"/>
      <c r="AB44" s="365"/>
      <c r="AC44" s="365"/>
      <c r="AD44" s="403"/>
      <c r="AE44" s="413"/>
      <c r="AF44" s="365"/>
      <c r="AG44" s="365"/>
      <c r="AH44" s="365"/>
      <c r="AI44" s="365"/>
      <c r="AJ44" s="365"/>
      <c r="AK44" s="365"/>
      <c r="AL44" s="365"/>
      <c r="AM44" s="365"/>
      <c r="AN44" s="365"/>
      <c r="AO44" s="365"/>
      <c r="AP44" s="403"/>
      <c r="AQ44" s="413"/>
      <c r="AR44" s="365"/>
      <c r="AS44" s="365"/>
      <c r="AT44" s="365"/>
      <c r="AU44" s="365"/>
      <c r="AV44" s="365"/>
      <c r="AW44" s="441">
        <f t="shared" si="8"/>
        <v>0</v>
      </c>
      <c r="AX44" s="442">
        <f t="shared" si="9"/>
        <v>0</v>
      </c>
      <c r="AY44" s="443">
        <f t="shared" si="4"/>
        <v>0</v>
      </c>
    </row>
    <row r="45" spans="1:51" s="4" customFormat="1" ht="15" hidden="1" customHeight="1" x14ac:dyDescent="0.2">
      <c r="A45" s="557"/>
      <c r="B45" s="463"/>
      <c r="C45" s="450"/>
      <c r="D45" s="450"/>
      <c r="E45" s="555">
        <f t="shared" ref="E45:L45" si="24">SUM(E46:E47)</f>
        <v>0</v>
      </c>
      <c r="F45" s="549">
        <f>SUM(F46:F47)</f>
        <v>0</v>
      </c>
      <c r="G45" s="555">
        <f>SUM(G46:G47)</f>
        <v>0</v>
      </c>
      <c r="H45" s="555">
        <f t="shared" si="24"/>
        <v>0</v>
      </c>
      <c r="I45" s="555">
        <f t="shared" si="24"/>
        <v>0</v>
      </c>
      <c r="J45" s="549">
        <f>SUM(J46:J47)</f>
        <v>0</v>
      </c>
      <c r="K45" s="555">
        <f t="shared" si="24"/>
        <v>0</v>
      </c>
      <c r="L45" s="555">
        <f t="shared" si="24"/>
        <v>0</v>
      </c>
      <c r="M45" s="555"/>
      <c r="N45" s="603">
        <f>SUM(N46:N47)</f>
        <v>0</v>
      </c>
      <c r="O45" s="604">
        <f>SUM(O46:O47)</f>
        <v>0</v>
      </c>
      <c r="P45" s="481">
        <f>SUM(P46:P47)</f>
        <v>0</v>
      </c>
      <c r="Q45" s="482">
        <f>SUM(Q46:Q47)</f>
        <v>0</v>
      </c>
      <c r="R45" s="483">
        <f t="shared" ref="R45:X45" si="25">SUM(R46:R47)</f>
        <v>0</v>
      </c>
      <c r="S45" s="484">
        <f t="shared" si="25"/>
        <v>0</v>
      </c>
      <c r="T45" s="482">
        <f t="shared" si="25"/>
        <v>0</v>
      </c>
      <c r="U45" s="482">
        <f t="shared" si="25"/>
        <v>0</v>
      </c>
      <c r="V45" s="482">
        <f t="shared" si="25"/>
        <v>0</v>
      </c>
      <c r="W45" s="482">
        <f t="shared" si="25"/>
        <v>0</v>
      </c>
      <c r="X45" s="482">
        <f t="shared" si="25"/>
        <v>0</v>
      </c>
      <c r="Y45" s="482">
        <f t="shared" ref="Y45:AV45" si="26">SUM(Y46:Y47)</f>
        <v>0</v>
      </c>
      <c r="Z45" s="482">
        <f t="shared" si="26"/>
        <v>0</v>
      </c>
      <c r="AA45" s="482">
        <f t="shared" si="26"/>
        <v>0</v>
      </c>
      <c r="AB45" s="482">
        <f t="shared" si="26"/>
        <v>0</v>
      </c>
      <c r="AC45" s="482">
        <f t="shared" si="26"/>
        <v>0</v>
      </c>
      <c r="AD45" s="483">
        <f t="shared" si="26"/>
        <v>0</v>
      </c>
      <c r="AE45" s="484">
        <f t="shared" si="26"/>
        <v>0</v>
      </c>
      <c r="AF45" s="482">
        <f t="shared" si="26"/>
        <v>0</v>
      </c>
      <c r="AG45" s="482">
        <f t="shared" si="26"/>
        <v>0</v>
      </c>
      <c r="AH45" s="482">
        <f t="shared" si="26"/>
        <v>0</v>
      </c>
      <c r="AI45" s="482">
        <f t="shared" si="26"/>
        <v>0</v>
      </c>
      <c r="AJ45" s="482">
        <f t="shared" si="26"/>
        <v>0</v>
      </c>
      <c r="AK45" s="482">
        <f t="shared" si="26"/>
        <v>0</v>
      </c>
      <c r="AL45" s="482">
        <f t="shared" si="26"/>
        <v>0</v>
      </c>
      <c r="AM45" s="482">
        <f t="shared" si="26"/>
        <v>0</v>
      </c>
      <c r="AN45" s="482">
        <f t="shared" si="26"/>
        <v>0</v>
      </c>
      <c r="AO45" s="482">
        <f t="shared" si="26"/>
        <v>0</v>
      </c>
      <c r="AP45" s="483">
        <f t="shared" si="26"/>
        <v>0</v>
      </c>
      <c r="AQ45" s="484">
        <f t="shared" si="26"/>
        <v>0</v>
      </c>
      <c r="AR45" s="482">
        <f t="shared" si="26"/>
        <v>0</v>
      </c>
      <c r="AS45" s="482">
        <f t="shared" si="26"/>
        <v>0</v>
      </c>
      <c r="AT45" s="482">
        <f t="shared" si="26"/>
        <v>0</v>
      </c>
      <c r="AU45" s="482">
        <f t="shared" si="26"/>
        <v>0</v>
      </c>
      <c r="AV45" s="482">
        <f t="shared" si="26"/>
        <v>0</v>
      </c>
      <c r="AW45" s="441">
        <f t="shared" si="8"/>
        <v>0</v>
      </c>
      <c r="AX45" s="442">
        <f t="shared" si="9"/>
        <v>0</v>
      </c>
      <c r="AY45" s="443">
        <f t="shared" si="4"/>
        <v>0</v>
      </c>
    </row>
    <row r="46" spans="1:51" s="4" customFormat="1" ht="15" hidden="1" customHeight="1" x14ac:dyDescent="0.2">
      <c r="A46" s="151"/>
      <c r="B46" s="463"/>
      <c r="C46" s="273"/>
      <c r="D46" s="273"/>
      <c r="E46" s="249"/>
      <c r="F46" s="552">
        <f t="shared" si="13"/>
        <v>0</v>
      </c>
      <c r="G46" s="249">
        <v>0</v>
      </c>
      <c r="H46" s="220">
        <f t="shared" si="7"/>
        <v>0</v>
      </c>
      <c r="I46" s="231"/>
      <c r="J46" s="552">
        <f t="shared" si="14"/>
        <v>0</v>
      </c>
      <c r="K46" s="249">
        <v>0</v>
      </c>
      <c r="L46" s="232"/>
      <c r="M46" s="249"/>
      <c r="N46" s="431">
        <f>SUM(N47:N48)</f>
        <v>0</v>
      </c>
      <c r="O46" s="431">
        <f>+IFERROR(VLOOKUP(B45,Sheet1!B:D,3,FALSE)+VLOOKUP(B45,Sheet1!B:E,4,FALSE),0)</f>
        <v>0</v>
      </c>
      <c r="P46" s="362"/>
      <c r="Q46" s="363"/>
      <c r="R46" s="402"/>
      <c r="S46" s="412"/>
      <c r="T46" s="363"/>
      <c r="U46" s="363"/>
      <c r="V46" s="363"/>
      <c r="W46" s="363"/>
      <c r="X46" s="363"/>
      <c r="Y46" s="363"/>
      <c r="Z46" s="363"/>
      <c r="AA46" s="363"/>
      <c r="AB46" s="363"/>
      <c r="AC46" s="363"/>
      <c r="AD46" s="402"/>
      <c r="AE46" s="412"/>
      <c r="AF46" s="363"/>
      <c r="AG46" s="363"/>
      <c r="AH46" s="363"/>
      <c r="AI46" s="363"/>
      <c r="AJ46" s="363"/>
      <c r="AK46" s="363"/>
      <c r="AL46" s="363"/>
      <c r="AM46" s="363"/>
      <c r="AN46" s="363"/>
      <c r="AO46" s="363"/>
      <c r="AP46" s="402"/>
      <c r="AQ46" s="412"/>
      <c r="AR46" s="363"/>
      <c r="AS46" s="363"/>
      <c r="AT46" s="363"/>
      <c r="AU46" s="363"/>
      <c r="AV46" s="363"/>
      <c r="AW46" s="441">
        <f t="shared" si="8"/>
        <v>0</v>
      </c>
      <c r="AX46" s="442">
        <f t="shared" si="9"/>
        <v>0</v>
      </c>
      <c r="AY46" s="443">
        <f t="shared" si="4"/>
        <v>0</v>
      </c>
    </row>
    <row r="47" spans="1:51" s="4" customFormat="1" ht="15" hidden="1" customHeight="1" thickBot="1" x14ac:dyDescent="0.25">
      <c r="A47" s="169"/>
      <c r="B47" s="461"/>
      <c r="C47" s="274"/>
      <c r="D47" s="274"/>
      <c r="E47" s="277"/>
      <c r="F47" s="552">
        <f t="shared" si="13"/>
        <v>0</v>
      </c>
      <c r="G47" s="277">
        <v>0</v>
      </c>
      <c r="H47" s="226">
        <f t="shared" si="7"/>
        <v>0</v>
      </c>
      <c r="I47" s="227"/>
      <c r="J47" s="552">
        <f t="shared" si="14"/>
        <v>0</v>
      </c>
      <c r="K47" s="277">
        <v>0</v>
      </c>
      <c r="L47" s="228"/>
      <c r="M47" s="277"/>
      <c r="N47" s="510"/>
      <c r="O47" s="508"/>
      <c r="P47" s="364"/>
      <c r="Q47" s="365"/>
      <c r="R47" s="403"/>
      <c r="S47" s="413"/>
      <c r="T47" s="365"/>
      <c r="U47" s="365"/>
      <c r="V47" s="365"/>
      <c r="W47" s="365"/>
      <c r="X47" s="365"/>
      <c r="Y47" s="365"/>
      <c r="Z47" s="365"/>
      <c r="AA47" s="365"/>
      <c r="AB47" s="365"/>
      <c r="AC47" s="365"/>
      <c r="AD47" s="403"/>
      <c r="AE47" s="413"/>
      <c r="AF47" s="365"/>
      <c r="AG47" s="365"/>
      <c r="AH47" s="365"/>
      <c r="AI47" s="365"/>
      <c r="AJ47" s="365"/>
      <c r="AK47" s="365"/>
      <c r="AL47" s="365"/>
      <c r="AM47" s="365"/>
      <c r="AN47" s="365"/>
      <c r="AO47" s="365"/>
      <c r="AP47" s="403"/>
      <c r="AQ47" s="413"/>
      <c r="AR47" s="365"/>
      <c r="AS47" s="365"/>
      <c r="AT47" s="365"/>
      <c r="AU47" s="365"/>
      <c r="AV47" s="365"/>
      <c r="AW47" s="441">
        <f t="shared" si="8"/>
        <v>0</v>
      </c>
      <c r="AX47" s="442">
        <f t="shared" si="9"/>
        <v>0</v>
      </c>
      <c r="AY47" s="443">
        <f t="shared" si="4"/>
        <v>0</v>
      </c>
    </row>
    <row r="48" spans="1:51" s="4" customFormat="1" ht="15" hidden="1" customHeight="1" x14ac:dyDescent="0.2">
      <c r="A48" s="557"/>
      <c r="B48" s="576"/>
      <c r="C48" s="450"/>
      <c r="D48" s="450"/>
      <c r="E48" s="555">
        <f t="shared" ref="E48:L48" si="27">SUM(E49:E50)</f>
        <v>0</v>
      </c>
      <c r="F48" s="549">
        <f t="shared" si="27"/>
        <v>0</v>
      </c>
      <c r="G48" s="555">
        <f t="shared" si="27"/>
        <v>0</v>
      </c>
      <c r="H48" s="555">
        <f t="shared" si="27"/>
        <v>0</v>
      </c>
      <c r="I48" s="555">
        <f t="shared" si="27"/>
        <v>0</v>
      </c>
      <c r="J48" s="549">
        <f t="shared" si="27"/>
        <v>0</v>
      </c>
      <c r="K48" s="555">
        <f t="shared" si="27"/>
        <v>0</v>
      </c>
      <c r="L48" s="555">
        <f t="shared" si="27"/>
        <v>0</v>
      </c>
      <c r="M48" s="555"/>
      <c r="N48" s="431"/>
      <c r="O48" s="431"/>
      <c r="P48" s="481">
        <f>SUM(P49:P50)</f>
        <v>0</v>
      </c>
      <c r="Q48" s="482">
        <f>SUM(Q49:Q50)</f>
        <v>0</v>
      </c>
      <c r="R48" s="483">
        <f t="shared" ref="R48:X48" si="28">SUM(R49:R50)</f>
        <v>0</v>
      </c>
      <c r="S48" s="484">
        <f t="shared" si="28"/>
        <v>0</v>
      </c>
      <c r="T48" s="482">
        <f t="shared" si="28"/>
        <v>0</v>
      </c>
      <c r="U48" s="482">
        <f t="shared" si="28"/>
        <v>0</v>
      </c>
      <c r="V48" s="482">
        <f t="shared" si="28"/>
        <v>0</v>
      </c>
      <c r="W48" s="482">
        <f t="shared" si="28"/>
        <v>0</v>
      </c>
      <c r="X48" s="482">
        <f t="shared" si="28"/>
        <v>0</v>
      </c>
      <c r="Y48" s="482">
        <f t="shared" ref="Y48:AV48" si="29">SUM(Y49:Y50)</f>
        <v>0</v>
      </c>
      <c r="Z48" s="482">
        <f t="shared" si="29"/>
        <v>0</v>
      </c>
      <c r="AA48" s="482">
        <f t="shared" si="29"/>
        <v>0</v>
      </c>
      <c r="AB48" s="482">
        <f t="shared" si="29"/>
        <v>0</v>
      </c>
      <c r="AC48" s="482">
        <f t="shared" si="29"/>
        <v>0</v>
      </c>
      <c r="AD48" s="483">
        <f t="shared" si="29"/>
        <v>0</v>
      </c>
      <c r="AE48" s="484">
        <f t="shared" si="29"/>
        <v>0</v>
      </c>
      <c r="AF48" s="482">
        <f t="shared" si="29"/>
        <v>0</v>
      </c>
      <c r="AG48" s="482">
        <f t="shared" si="29"/>
        <v>0</v>
      </c>
      <c r="AH48" s="482">
        <f t="shared" si="29"/>
        <v>0</v>
      </c>
      <c r="AI48" s="482">
        <f t="shared" si="29"/>
        <v>0</v>
      </c>
      <c r="AJ48" s="482">
        <f t="shared" si="29"/>
        <v>0</v>
      </c>
      <c r="AK48" s="482">
        <f t="shared" si="29"/>
        <v>0</v>
      </c>
      <c r="AL48" s="482">
        <f t="shared" si="29"/>
        <v>0</v>
      </c>
      <c r="AM48" s="482">
        <f t="shared" si="29"/>
        <v>0</v>
      </c>
      <c r="AN48" s="482">
        <f t="shared" si="29"/>
        <v>0</v>
      </c>
      <c r="AO48" s="482">
        <f t="shared" si="29"/>
        <v>0</v>
      </c>
      <c r="AP48" s="483">
        <f t="shared" si="29"/>
        <v>0</v>
      </c>
      <c r="AQ48" s="484">
        <f t="shared" si="29"/>
        <v>0</v>
      </c>
      <c r="AR48" s="482">
        <f t="shared" si="29"/>
        <v>0</v>
      </c>
      <c r="AS48" s="482">
        <f t="shared" si="29"/>
        <v>0</v>
      </c>
      <c r="AT48" s="482">
        <f t="shared" si="29"/>
        <v>0</v>
      </c>
      <c r="AU48" s="482">
        <f t="shared" si="29"/>
        <v>0</v>
      </c>
      <c r="AV48" s="482">
        <f t="shared" si="29"/>
        <v>0</v>
      </c>
      <c r="AW48" s="441">
        <f t="shared" si="8"/>
        <v>0</v>
      </c>
      <c r="AX48" s="442">
        <f t="shared" si="9"/>
        <v>0</v>
      </c>
      <c r="AY48" s="443">
        <f t="shared" si="4"/>
        <v>0</v>
      </c>
    </row>
    <row r="49" spans="1:51" s="4" customFormat="1" ht="15" hidden="1" customHeight="1" x14ac:dyDescent="0.2">
      <c r="A49" s="151"/>
      <c r="B49" s="463"/>
      <c r="C49" s="273"/>
      <c r="D49" s="273"/>
      <c r="E49" s="249"/>
      <c r="F49" s="552">
        <f t="shared" si="13"/>
        <v>0</v>
      </c>
      <c r="G49" s="249">
        <v>0</v>
      </c>
      <c r="H49" s="220">
        <f t="shared" si="7"/>
        <v>0</v>
      </c>
      <c r="I49" s="231"/>
      <c r="J49" s="552">
        <f t="shared" si="14"/>
        <v>0</v>
      </c>
      <c r="K49" s="249">
        <v>0</v>
      </c>
      <c r="L49" s="232"/>
      <c r="M49" s="249"/>
      <c r="N49" s="235">
        <f>+IFERROR(VLOOKUP(B48,Sheet1!B:D,2,FALSE),0)</f>
        <v>0</v>
      </c>
      <c r="O49" s="235"/>
      <c r="P49" s="362"/>
      <c r="Q49" s="363"/>
      <c r="R49" s="402"/>
      <c r="S49" s="412"/>
      <c r="T49" s="363"/>
      <c r="U49" s="363"/>
      <c r="V49" s="363"/>
      <c r="W49" s="363"/>
      <c r="X49" s="363"/>
      <c r="Y49" s="363"/>
      <c r="Z49" s="363"/>
      <c r="AA49" s="363"/>
      <c r="AB49" s="363"/>
      <c r="AC49" s="363"/>
      <c r="AD49" s="402"/>
      <c r="AE49" s="412"/>
      <c r="AF49" s="363"/>
      <c r="AG49" s="363"/>
      <c r="AH49" s="363"/>
      <c r="AI49" s="363"/>
      <c r="AJ49" s="363"/>
      <c r="AK49" s="363"/>
      <c r="AL49" s="363"/>
      <c r="AM49" s="363"/>
      <c r="AN49" s="363"/>
      <c r="AO49" s="363"/>
      <c r="AP49" s="402"/>
      <c r="AQ49" s="412"/>
      <c r="AR49" s="363"/>
      <c r="AS49" s="363"/>
      <c r="AT49" s="363"/>
      <c r="AU49" s="363"/>
      <c r="AV49" s="363"/>
      <c r="AW49" s="441">
        <f t="shared" si="8"/>
        <v>0</v>
      </c>
      <c r="AX49" s="442">
        <f t="shared" si="9"/>
        <v>0</v>
      </c>
      <c r="AY49" s="443">
        <f t="shared" si="4"/>
        <v>0</v>
      </c>
    </row>
    <row r="50" spans="1:51" s="4" customFormat="1" ht="15" hidden="1" customHeight="1" thickBot="1" x14ac:dyDescent="0.25">
      <c r="A50" s="169"/>
      <c r="B50" s="461"/>
      <c r="C50" s="274"/>
      <c r="D50" s="274"/>
      <c r="E50" s="277"/>
      <c r="F50" s="552">
        <f t="shared" si="13"/>
        <v>0</v>
      </c>
      <c r="G50" s="277">
        <v>0</v>
      </c>
      <c r="H50" s="226">
        <f t="shared" si="7"/>
        <v>0</v>
      </c>
      <c r="I50" s="227"/>
      <c r="J50" s="552">
        <f t="shared" si="14"/>
        <v>0</v>
      </c>
      <c r="K50" s="277">
        <v>0</v>
      </c>
      <c r="L50" s="228"/>
      <c r="M50" s="277"/>
      <c r="N50" s="510"/>
      <c r="O50" s="508"/>
      <c r="P50" s="364"/>
      <c r="Q50" s="365"/>
      <c r="R50" s="403"/>
      <c r="S50" s="413"/>
      <c r="T50" s="365"/>
      <c r="U50" s="365"/>
      <c r="V50" s="365"/>
      <c r="W50" s="365"/>
      <c r="X50" s="365"/>
      <c r="Y50" s="365"/>
      <c r="Z50" s="365"/>
      <c r="AA50" s="365"/>
      <c r="AB50" s="365"/>
      <c r="AC50" s="365"/>
      <c r="AD50" s="403"/>
      <c r="AE50" s="413"/>
      <c r="AF50" s="365"/>
      <c r="AG50" s="365"/>
      <c r="AH50" s="365"/>
      <c r="AI50" s="365"/>
      <c r="AJ50" s="365"/>
      <c r="AK50" s="365"/>
      <c r="AL50" s="365"/>
      <c r="AM50" s="365"/>
      <c r="AN50" s="365"/>
      <c r="AO50" s="365"/>
      <c r="AP50" s="403"/>
      <c r="AQ50" s="413"/>
      <c r="AR50" s="365"/>
      <c r="AS50" s="365"/>
      <c r="AT50" s="365"/>
      <c r="AU50" s="365"/>
      <c r="AV50" s="365"/>
      <c r="AW50" s="441">
        <f t="shared" si="8"/>
        <v>0</v>
      </c>
      <c r="AX50" s="442">
        <f t="shared" si="9"/>
        <v>0</v>
      </c>
      <c r="AY50" s="443">
        <f t="shared" si="4"/>
        <v>0</v>
      </c>
    </row>
    <row r="51" spans="1:51" s="4" customFormat="1" ht="15" hidden="1" customHeight="1" x14ac:dyDescent="0.2">
      <c r="A51" s="557"/>
      <c r="B51" s="576"/>
      <c r="C51" s="450"/>
      <c r="D51" s="450"/>
      <c r="E51" s="555">
        <f t="shared" ref="E51:L51" si="30">SUM(E52:E53)</f>
        <v>0</v>
      </c>
      <c r="F51" s="549">
        <f t="shared" si="30"/>
        <v>0</v>
      </c>
      <c r="G51" s="555">
        <f t="shared" si="30"/>
        <v>0</v>
      </c>
      <c r="H51" s="555">
        <f t="shared" si="30"/>
        <v>0</v>
      </c>
      <c r="I51" s="555">
        <f t="shared" si="30"/>
        <v>0</v>
      </c>
      <c r="J51" s="549">
        <f t="shared" si="30"/>
        <v>0</v>
      </c>
      <c r="K51" s="555">
        <f t="shared" si="30"/>
        <v>0</v>
      </c>
      <c r="L51" s="555">
        <f t="shared" si="30"/>
        <v>0</v>
      </c>
      <c r="M51" s="555"/>
      <c r="N51" s="431">
        <f>SUM(N52:N53)</f>
        <v>0</v>
      </c>
      <c r="O51" s="431">
        <f>SUM(O52:O53)</f>
        <v>0</v>
      </c>
      <c r="P51" s="481">
        <f>SUM(P52:P53)</f>
        <v>0</v>
      </c>
      <c r="Q51" s="482">
        <f>SUM(Q52:Q53)</f>
        <v>0</v>
      </c>
      <c r="R51" s="483">
        <f t="shared" ref="R51:X51" si="31">SUM(R52:R53)</f>
        <v>0</v>
      </c>
      <c r="S51" s="484">
        <f t="shared" si="31"/>
        <v>0</v>
      </c>
      <c r="T51" s="482">
        <f t="shared" si="31"/>
        <v>0</v>
      </c>
      <c r="U51" s="482">
        <f t="shared" si="31"/>
        <v>0</v>
      </c>
      <c r="V51" s="482">
        <f t="shared" si="31"/>
        <v>0</v>
      </c>
      <c r="W51" s="482">
        <f t="shared" si="31"/>
        <v>0</v>
      </c>
      <c r="X51" s="482">
        <f t="shared" si="31"/>
        <v>0</v>
      </c>
      <c r="Y51" s="482">
        <f t="shared" ref="Y51:AV51" si="32">SUM(Y52:Y53)</f>
        <v>0</v>
      </c>
      <c r="Z51" s="482">
        <f t="shared" si="32"/>
        <v>0</v>
      </c>
      <c r="AA51" s="482">
        <f t="shared" si="32"/>
        <v>0</v>
      </c>
      <c r="AB51" s="482">
        <f t="shared" si="32"/>
        <v>0</v>
      </c>
      <c r="AC51" s="482">
        <f t="shared" si="32"/>
        <v>0</v>
      </c>
      <c r="AD51" s="483">
        <f t="shared" si="32"/>
        <v>0</v>
      </c>
      <c r="AE51" s="484">
        <f t="shared" si="32"/>
        <v>0</v>
      </c>
      <c r="AF51" s="482">
        <f t="shared" si="32"/>
        <v>0</v>
      </c>
      <c r="AG51" s="482">
        <f t="shared" si="32"/>
        <v>0</v>
      </c>
      <c r="AH51" s="482">
        <f t="shared" si="32"/>
        <v>0</v>
      </c>
      <c r="AI51" s="482">
        <f t="shared" si="32"/>
        <v>0</v>
      </c>
      <c r="AJ51" s="482">
        <f t="shared" si="32"/>
        <v>0</v>
      </c>
      <c r="AK51" s="482">
        <f t="shared" si="32"/>
        <v>0</v>
      </c>
      <c r="AL51" s="482">
        <f t="shared" si="32"/>
        <v>0</v>
      </c>
      <c r="AM51" s="482">
        <f t="shared" si="32"/>
        <v>0</v>
      </c>
      <c r="AN51" s="482">
        <f t="shared" si="32"/>
        <v>0</v>
      </c>
      <c r="AO51" s="482">
        <f t="shared" si="32"/>
        <v>0</v>
      </c>
      <c r="AP51" s="483">
        <f t="shared" si="32"/>
        <v>0</v>
      </c>
      <c r="AQ51" s="484">
        <f t="shared" si="32"/>
        <v>0</v>
      </c>
      <c r="AR51" s="482">
        <f t="shared" si="32"/>
        <v>0</v>
      </c>
      <c r="AS51" s="482">
        <f t="shared" si="32"/>
        <v>0</v>
      </c>
      <c r="AT51" s="482">
        <f t="shared" si="32"/>
        <v>0</v>
      </c>
      <c r="AU51" s="482">
        <f t="shared" si="32"/>
        <v>0</v>
      </c>
      <c r="AV51" s="482">
        <f t="shared" si="32"/>
        <v>0</v>
      </c>
      <c r="AW51" s="441">
        <f t="shared" si="8"/>
        <v>0</v>
      </c>
      <c r="AX51" s="442">
        <f t="shared" si="9"/>
        <v>0</v>
      </c>
      <c r="AY51" s="443">
        <f t="shared" si="4"/>
        <v>0</v>
      </c>
    </row>
    <row r="52" spans="1:51" s="4" customFormat="1" ht="15" hidden="1" customHeight="1" x14ac:dyDescent="0.2">
      <c r="A52" s="151"/>
      <c r="B52" s="463"/>
      <c r="C52" s="273"/>
      <c r="D52" s="273"/>
      <c r="E52" s="249"/>
      <c r="F52" s="552">
        <f t="shared" si="13"/>
        <v>0</v>
      </c>
      <c r="G52" s="249">
        <v>0</v>
      </c>
      <c r="H52" s="220">
        <f t="shared" si="7"/>
        <v>0</v>
      </c>
      <c r="I52" s="231"/>
      <c r="J52" s="552">
        <f t="shared" si="14"/>
        <v>0</v>
      </c>
      <c r="K52" s="249">
        <v>0</v>
      </c>
      <c r="L52" s="232"/>
      <c r="M52" s="249"/>
      <c r="N52" s="511">
        <f>+IFERROR(VLOOKUP(B51,Sheet1!B:D,2,FALSE),0)</f>
        <v>0</v>
      </c>
      <c r="O52" s="511"/>
      <c r="P52" s="362"/>
      <c r="Q52" s="363"/>
      <c r="R52" s="402"/>
      <c r="S52" s="412"/>
      <c r="T52" s="363"/>
      <c r="U52" s="363"/>
      <c r="V52" s="363"/>
      <c r="W52" s="363"/>
      <c r="X52" s="363"/>
      <c r="Y52" s="363"/>
      <c r="Z52" s="363"/>
      <c r="AA52" s="363"/>
      <c r="AB52" s="363"/>
      <c r="AC52" s="363"/>
      <c r="AD52" s="402"/>
      <c r="AE52" s="412"/>
      <c r="AF52" s="363"/>
      <c r="AG52" s="363"/>
      <c r="AH52" s="363"/>
      <c r="AI52" s="363"/>
      <c r="AJ52" s="363"/>
      <c r="AK52" s="363"/>
      <c r="AL52" s="363"/>
      <c r="AM52" s="363"/>
      <c r="AN52" s="363"/>
      <c r="AO52" s="363"/>
      <c r="AP52" s="402"/>
      <c r="AQ52" s="412"/>
      <c r="AR52" s="363"/>
      <c r="AS52" s="363"/>
      <c r="AT52" s="363"/>
      <c r="AU52" s="363"/>
      <c r="AV52" s="363"/>
      <c r="AW52" s="441">
        <f t="shared" si="8"/>
        <v>0</v>
      </c>
      <c r="AX52" s="442">
        <f t="shared" si="9"/>
        <v>0</v>
      </c>
      <c r="AY52" s="443">
        <f t="shared" si="4"/>
        <v>0</v>
      </c>
    </row>
    <row r="53" spans="1:51" s="4" customFormat="1" ht="15" hidden="1" customHeight="1" thickBot="1" x14ac:dyDescent="0.25">
      <c r="A53" s="169"/>
      <c r="B53" s="461"/>
      <c r="C53" s="274"/>
      <c r="D53" s="274"/>
      <c r="E53" s="277"/>
      <c r="F53" s="552">
        <f t="shared" si="13"/>
        <v>0</v>
      </c>
      <c r="G53" s="277">
        <v>0</v>
      </c>
      <c r="H53" s="226">
        <f t="shared" si="7"/>
        <v>0</v>
      </c>
      <c r="I53" s="227"/>
      <c r="J53" s="552">
        <f t="shared" si="14"/>
        <v>0</v>
      </c>
      <c r="K53" s="277">
        <v>0</v>
      </c>
      <c r="L53" s="228"/>
      <c r="M53" s="277"/>
      <c r="N53" s="605">
        <f>SUM(N54:N55)</f>
        <v>0</v>
      </c>
      <c r="O53" s="606">
        <f>+IFERROR(VLOOKUP(B52,Sheet1!B:D,3,FALSE)+VLOOKUP(B52,Sheet1!B:E,4,FALSE),0)</f>
        <v>0</v>
      </c>
      <c r="P53" s="364"/>
      <c r="Q53" s="365"/>
      <c r="R53" s="403"/>
      <c r="S53" s="413"/>
      <c r="T53" s="365"/>
      <c r="U53" s="365"/>
      <c r="V53" s="365"/>
      <c r="W53" s="365"/>
      <c r="X53" s="365"/>
      <c r="Y53" s="365"/>
      <c r="Z53" s="365"/>
      <c r="AA53" s="365"/>
      <c r="AB53" s="365"/>
      <c r="AC53" s="365"/>
      <c r="AD53" s="403"/>
      <c r="AE53" s="413"/>
      <c r="AF53" s="365"/>
      <c r="AG53" s="365"/>
      <c r="AH53" s="365"/>
      <c r="AI53" s="365"/>
      <c r="AJ53" s="365"/>
      <c r="AK53" s="365"/>
      <c r="AL53" s="365"/>
      <c r="AM53" s="365"/>
      <c r="AN53" s="365"/>
      <c r="AO53" s="365"/>
      <c r="AP53" s="403"/>
      <c r="AQ53" s="413"/>
      <c r="AR53" s="365"/>
      <c r="AS53" s="365"/>
      <c r="AT53" s="365"/>
      <c r="AU53" s="365"/>
      <c r="AV53" s="365"/>
      <c r="AW53" s="441">
        <f t="shared" si="8"/>
        <v>0</v>
      </c>
      <c r="AX53" s="442">
        <f t="shared" si="9"/>
        <v>0</v>
      </c>
      <c r="AY53" s="443">
        <f t="shared" si="4"/>
        <v>0</v>
      </c>
    </row>
    <row r="54" spans="1:51" s="4" customFormat="1" ht="15" hidden="1" customHeight="1" x14ac:dyDescent="0.2">
      <c r="A54" s="557"/>
      <c r="B54" s="576"/>
      <c r="C54" s="450"/>
      <c r="D54" s="450"/>
      <c r="E54" s="555">
        <f t="shared" ref="E54:L54" si="33">SUM(E55:E56)</f>
        <v>0</v>
      </c>
      <c r="F54" s="549">
        <f t="shared" si="33"/>
        <v>0</v>
      </c>
      <c r="G54" s="555">
        <f t="shared" si="33"/>
        <v>0</v>
      </c>
      <c r="H54" s="555">
        <f t="shared" si="33"/>
        <v>0</v>
      </c>
      <c r="I54" s="555">
        <f t="shared" si="33"/>
        <v>0</v>
      </c>
      <c r="J54" s="549">
        <f t="shared" si="33"/>
        <v>0</v>
      </c>
      <c r="K54" s="555">
        <f t="shared" si="33"/>
        <v>0</v>
      </c>
      <c r="L54" s="555">
        <f t="shared" si="33"/>
        <v>0</v>
      </c>
      <c r="M54" s="555"/>
      <c r="N54" s="431">
        <f>SUM(N55:N56)</f>
        <v>0</v>
      </c>
      <c r="O54" s="431">
        <f>SUM(O55:O56)</f>
        <v>0</v>
      </c>
      <c r="P54" s="481">
        <f>SUM(P55:P56)</f>
        <v>0</v>
      </c>
      <c r="Q54" s="482">
        <f>SUM(Q55:Q56)</f>
        <v>0</v>
      </c>
      <c r="R54" s="483">
        <f t="shared" ref="R54:X54" si="34">SUM(R55:R56)</f>
        <v>0</v>
      </c>
      <c r="S54" s="484">
        <f t="shared" si="34"/>
        <v>0</v>
      </c>
      <c r="T54" s="482">
        <f t="shared" si="34"/>
        <v>0</v>
      </c>
      <c r="U54" s="482">
        <f t="shared" si="34"/>
        <v>0</v>
      </c>
      <c r="V54" s="482">
        <f t="shared" si="34"/>
        <v>0</v>
      </c>
      <c r="W54" s="482">
        <f t="shared" si="34"/>
        <v>0</v>
      </c>
      <c r="X54" s="482">
        <f t="shared" si="34"/>
        <v>0</v>
      </c>
      <c r="Y54" s="482">
        <f t="shared" ref="Y54:AV54" si="35">SUM(Y55:Y56)</f>
        <v>0</v>
      </c>
      <c r="Z54" s="482">
        <f t="shared" si="35"/>
        <v>0</v>
      </c>
      <c r="AA54" s="482">
        <f t="shared" si="35"/>
        <v>0</v>
      </c>
      <c r="AB54" s="482">
        <f t="shared" si="35"/>
        <v>0</v>
      </c>
      <c r="AC54" s="482">
        <f t="shared" si="35"/>
        <v>0</v>
      </c>
      <c r="AD54" s="483">
        <f t="shared" si="35"/>
        <v>0</v>
      </c>
      <c r="AE54" s="484">
        <f t="shared" si="35"/>
        <v>0</v>
      </c>
      <c r="AF54" s="482">
        <f t="shared" si="35"/>
        <v>0</v>
      </c>
      <c r="AG54" s="482">
        <f t="shared" si="35"/>
        <v>0</v>
      </c>
      <c r="AH54" s="482">
        <f t="shared" si="35"/>
        <v>0</v>
      </c>
      <c r="AI54" s="482">
        <f t="shared" si="35"/>
        <v>0</v>
      </c>
      <c r="AJ54" s="482">
        <f t="shared" si="35"/>
        <v>0</v>
      </c>
      <c r="AK54" s="482">
        <f t="shared" si="35"/>
        <v>0</v>
      </c>
      <c r="AL54" s="482">
        <f t="shared" si="35"/>
        <v>0</v>
      </c>
      <c r="AM54" s="482">
        <f t="shared" si="35"/>
        <v>0</v>
      </c>
      <c r="AN54" s="482">
        <f t="shared" si="35"/>
        <v>0</v>
      </c>
      <c r="AO54" s="482">
        <f t="shared" si="35"/>
        <v>0</v>
      </c>
      <c r="AP54" s="483">
        <f t="shared" si="35"/>
        <v>0</v>
      </c>
      <c r="AQ54" s="484">
        <f t="shared" si="35"/>
        <v>0</v>
      </c>
      <c r="AR54" s="482">
        <f t="shared" si="35"/>
        <v>0</v>
      </c>
      <c r="AS54" s="482">
        <f t="shared" si="35"/>
        <v>0</v>
      </c>
      <c r="AT54" s="482">
        <f t="shared" si="35"/>
        <v>0</v>
      </c>
      <c r="AU54" s="482">
        <f t="shared" si="35"/>
        <v>0</v>
      </c>
      <c r="AV54" s="482">
        <f t="shared" si="35"/>
        <v>0</v>
      </c>
      <c r="AW54" s="441">
        <f t="shared" si="8"/>
        <v>0</v>
      </c>
      <c r="AX54" s="442">
        <f t="shared" si="9"/>
        <v>0</v>
      </c>
      <c r="AY54" s="443">
        <f t="shared" si="4"/>
        <v>0</v>
      </c>
    </row>
    <row r="55" spans="1:51" s="4" customFormat="1" ht="15" hidden="1" customHeight="1" x14ac:dyDescent="0.2">
      <c r="A55" s="151"/>
      <c r="B55" s="463"/>
      <c r="C55" s="273"/>
      <c r="D55" s="273"/>
      <c r="E55" s="249"/>
      <c r="F55" s="552">
        <f t="shared" si="13"/>
        <v>0</v>
      </c>
      <c r="G55" s="249">
        <v>0</v>
      </c>
      <c r="H55" s="220">
        <f t="shared" si="7"/>
        <v>0</v>
      </c>
      <c r="I55" s="231"/>
      <c r="J55" s="552">
        <f t="shared" si="14"/>
        <v>0</v>
      </c>
      <c r="K55" s="249">
        <v>0</v>
      </c>
      <c r="L55" s="232"/>
      <c r="M55" s="249"/>
      <c r="N55" s="235"/>
      <c r="O55" s="235"/>
      <c r="P55" s="362"/>
      <c r="Q55" s="363"/>
      <c r="R55" s="402"/>
      <c r="S55" s="412"/>
      <c r="T55" s="363"/>
      <c r="U55" s="363"/>
      <c r="V55" s="363"/>
      <c r="W55" s="363"/>
      <c r="X55" s="363"/>
      <c r="Y55" s="363"/>
      <c r="Z55" s="363"/>
      <c r="AA55" s="363"/>
      <c r="AB55" s="363"/>
      <c r="AC55" s="363"/>
      <c r="AD55" s="402"/>
      <c r="AE55" s="412"/>
      <c r="AF55" s="363"/>
      <c r="AG55" s="363"/>
      <c r="AH55" s="363"/>
      <c r="AI55" s="363"/>
      <c r="AJ55" s="363"/>
      <c r="AK55" s="363"/>
      <c r="AL55" s="363"/>
      <c r="AM55" s="363"/>
      <c r="AN55" s="363"/>
      <c r="AO55" s="363"/>
      <c r="AP55" s="402"/>
      <c r="AQ55" s="412"/>
      <c r="AR55" s="363"/>
      <c r="AS55" s="363"/>
      <c r="AT55" s="363"/>
      <c r="AU55" s="363"/>
      <c r="AV55" s="363"/>
      <c r="AW55" s="441">
        <f t="shared" si="8"/>
        <v>0</v>
      </c>
      <c r="AX55" s="442">
        <f t="shared" si="9"/>
        <v>0</v>
      </c>
      <c r="AY55" s="443">
        <f t="shared" si="4"/>
        <v>0</v>
      </c>
    </row>
    <row r="56" spans="1:51" s="4" customFormat="1" ht="15" hidden="1" customHeight="1" thickBot="1" x14ac:dyDescent="0.25">
      <c r="A56" s="169"/>
      <c r="B56" s="461"/>
      <c r="C56" s="274"/>
      <c r="D56" s="274"/>
      <c r="E56" s="277"/>
      <c r="F56" s="552">
        <f t="shared" si="13"/>
        <v>0</v>
      </c>
      <c r="G56" s="277">
        <v>0</v>
      </c>
      <c r="H56" s="226">
        <f t="shared" si="7"/>
        <v>0</v>
      </c>
      <c r="I56" s="227"/>
      <c r="J56" s="552">
        <f t="shared" si="14"/>
        <v>0</v>
      </c>
      <c r="K56" s="277">
        <v>0</v>
      </c>
      <c r="L56" s="228"/>
      <c r="M56" s="277"/>
      <c r="N56" s="510"/>
      <c r="O56" s="508"/>
      <c r="P56" s="364"/>
      <c r="Q56" s="365"/>
      <c r="R56" s="403"/>
      <c r="S56" s="413"/>
      <c r="T56" s="365"/>
      <c r="U56" s="365"/>
      <c r="V56" s="365"/>
      <c r="W56" s="365"/>
      <c r="X56" s="365"/>
      <c r="Y56" s="365"/>
      <c r="Z56" s="365"/>
      <c r="AA56" s="365"/>
      <c r="AB56" s="365"/>
      <c r="AC56" s="365"/>
      <c r="AD56" s="403"/>
      <c r="AE56" s="413"/>
      <c r="AF56" s="365"/>
      <c r="AG56" s="365"/>
      <c r="AH56" s="365"/>
      <c r="AI56" s="365"/>
      <c r="AJ56" s="365"/>
      <c r="AK56" s="365"/>
      <c r="AL56" s="365"/>
      <c r="AM56" s="365"/>
      <c r="AN56" s="365"/>
      <c r="AO56" s="365"/>
      <c r="AP56" s="403"/>
      <c r="AQ56" s="413"/>
      <c r="AR56" s="365"/>
      <c r="AS56" s="365"/>
      <c r="AT56" s="365"/>
      <c r="AU56" s="365"/>
      <c r="AV56" s="365"/>
      <c r="AW56" s="441">
        <f t="shared" si="8"/>
        <v>0</v>
      </c>
      <c r="AX56" s="442">
        <f t="shared" si="9"/>
        <v>0</v>
      </c>
      <c r="AY56" s="443">
        <f t="shared" si="4"/>
        <v>0</v>
      </c>
    </row>
    <row r="57" spans="1:51" s="4" customFormat="1" ht="15" hidden="1" customHeight="1" x14ac:dyDescent="0.2">
      <c r="A57" s="557"/>
      <c r="B57" s="576"/>
      <c r="C57" s="450"/>
      <c r="D57" s="450"/>
      <c r="E57" s="555">
        <f t="shared" ref="E57:L57" si="36">SUM(E58:E59)</f>
        <v>0</v>
      </c>
      <c r="F57" s="549">
        <f t="shared" si="36"/>
        <v>0</v>
      </c>
      <c r="G57" s="555">
        <f t="shared" si="36"/>
        <v>0</v>
      </c>
      <c r="H57" s="555">
        <f t="shared" si="36"/>
        <v>0</v>
      </c>
      <c r="I57" s="555">
        <f t="shared" si="36"/>
        <v>0</v>
      </c>
      <c r="J57" s="549">
        <f t="shared" si="36"/>
        <v>0</v>
      </c>
      <c r="K57" s="555">
        <f t="shared" si="36"/>
        <v>0</v>
      </c>
      <c r="L57" s="555">
        <f t="shared" si="36"/>
        <v>0</v>
      </c>
      <c r="M57" s="555"/>
      <c r="N57" s="431">
        <f>SUM(N58:N59)</f>
        <v>0</v>
      </c>
      <c r="O57" s="431">
        <f>SUM(O58:O59)</f>
        <v>0</v>
      </c>
      <c r="P57" s="481">
        <f>SUM(P58:P59)</f>
        <v>0</v>
      </c>
      <c r="Q57" s="482">
        <f>SUM(Q58:Q59)</f>
        <v>0</v>
      </c>
      <c r="R57" s="483">
        <f t="shared" ref="R57:X57" si="37">SUM(R58:R59)</f>
        <v>0</v>
      </c>
      <c r="S57" s="484">
        <f t="shared" si="37"/>
        <v>0</v>
      </c>
      <c r="T57" s="482">
        <f t="shared" si="37"/>
        <v>0</v>
      </c>
      <c r="U57" s="482">
        <f t="shared" si="37"/>
        <v>0</v>
      </c>
      <c r="V57" s="482">
        <f t="shared" si="37"/>
        <v>0</v>
      </c>
      <c r="W57" s="482">
        <f t="shared" si="37"/>
        <v>0</v>
      </c>
      <c r="X57" s="482">
        <f t="shared" si="37"/>
        <v>0</v>
      </c>
      <c r="Y57" s="482">
        <f t="shared" ref="Y57:AV57" si="38">SUM(Y58:Y59)</f>
        <v>0</v>
      </c>
      <c r="Z57" s="482">
        <f t="shared" si="38"/>
        <v>0</v>
      </c>
      <c r="AA57" s="482">
        <f t="shared" si="38"/>
        <v>0</v>
      </c>
      <c r="AB57" s="482">
        <f t="shared" si="38"/>
        <v>0</v>
      </c>
      <c r="AC57" s="482">
        <f t="shared" si="38"/>
        <v>0</v>
      </c>
      <c r="AD57" s="483">
        <f t="shared" si="38"/>
        <v>0</v>
      </c>
      <c r="AE57" s="484">
        <f t="shared" si="38"/>
        <v>0</v>
      </c>
      <c r="AF57" s="482">
        <f t="shared" si="38"/>
        <v>0</v>
      </c>
      <c r="AG57" s="482">
        <f t="shared" si="38"/>
        <v>0</v>
      </c>
      <c r="AH57" s="482">
        <f t="shared" si="38"/>
        <v>0</v>
      </c>
      <c r="AI57" s="482">
        <f t="shared" si="38"/>
        <v>0</v>
      </c>
      <c r="AJ57" s="482">
        <f t="shared" si="38"/>
        <v>0</v>
      </c>
      <c r="AK57" s="482">
        <f t="shared" si="38"/>
        <v>0</v>
      </c>
      <c r="AL57" s="482">
        <f t="shared" si="38"/>
        <v>0</v>
      </c>
      <c r="AM57" s="482">
        <f t="shared" si="38"/>
        <v>0</v>
      </c>
      <c r="AN57" s="482">
        <f t="shared" si="38"/>
        <v>0</v>
      </c>
      <c r="AO57" s="482">
        <f t="shared" si="38"/>
        <v>0</v>
      </c>
      <c r="AP57" s="483">
        <f t="shared" si="38"/>
        <v>0</v>
      </c>
      <c r="AQ57" s="484">
        <f t="shared" si="38"/>
        <v>0</v>
      </c>
      <c r="AR57" s="482">
        <f t="shared" si="38"/>
        <v>0</v>
      </c>
      <c r="AS57" s="482">
        <f t="shared" si="38"/>
        <v>0</v>
      </c>
      <c r="AT57" s="482">
        <f t="shared" si="38"/>
        <v>0</v>
      </c>
      <c r="AU57" s="482">
        <f t="shared" si="38"/>
        <v>0</v>
      </c>
      <c r="AV57" s="482">
        <f t="shared" si="38"/>
        <v>0</v>
      </c>
      <c r="AW57" s="441">
        <f t="shared" si="8"/>
        <v>0</v>
      </c>
      <c r="AX57" s="442">
        <f t="shared" si="9"/>
        <v>0</v>
      </c>
      <c r="AY57" s="443">
        <f t="shared" si="4"/>
        <v>0</v>
      </c>
    </row>
    <row r="58" spans="1:51" s="4" customFormat="1" ht="15" hidden="1" customHeight="1" x14ac:dyDescent="0.2">
      <c r="A58" s="150"/>
      <c r="B58" s="459"/>
      <c r="C58" s="273"/>
      <c r="D58" s="273"/>
      <c r="E58" s="249"/>
      <c r="F58" s="552">
        <f t="shared" si="13"/>
        <v>0</v>
      </c>
      <c r="G58" s="249">
        <v>0</v>
      </c>
      <c r="H58" s="220">
        <f t="shared" si="7"/>
        <v>0</v>
      </c>
      <c r="I58" s="231"/>
      <c r="J58" s="552">
        <f t="shared" si="14"/>
        <v>0</v>
      </c>
      <c r="K58" s="249">
        <v>0</v>
      </c>
      <c r="L58" s="232"/>
      <c r="M58" s="249"/>
      <c r="N58" s="235">
        <f>+IFERROR(VLOOKUP(B57,Sheet1!B:D,2,FALSE),0)</f>
        <v>0</v>
      </c>
      <c r="O58" s="235"/>
      <c r="P58" s="362"/>
      <c r="Q58" s="363"/>
      <c r="R58" s="402"/>
      <c r="S58" s="412"/>
      <c r="T58" s="363"/>
      <c r="U58" s="363"/>
      <c r="V58" s="363"/>
      <c r="W58" s="363"/>
      <c r="X58" s="363"/>
      <c r="Y58" s="363"/>
      <c r="Z58" s="363"/>
      <c r="AA58" s="363"/>
      <c r="AB58" s="363"/>
      <c r="AC58" s="363"/>
      <c r="AD58" s="402"/>
      <c r="AE58" s="412"/>
      <c r="AF58" s="363"/>
      <c r="AG58" s="363"/>
      <c r="AH58" s="363"/>
      <c r="AI58" s="363"/>
      <c r="AJ58" s="363"/>
      <c r="AK58" s="363"/>
      <c r="AL58" s="363"/>
      <c r="AM58" s="363"/>
      <c r="AN58" s="363"/>
      <c r="AO58" s="363"/>
      <c r="AP58" s="402"/>
      <c r="AQ58" s="412"/>
      <c r="AR58" s="363"/>
      <c r="AS58" s="363"/>
      <c r="AT58" s="363"/>
      <c r="AU58" s="363"/>
      <c r="AV58" s="363"/>
      <c r="AW58" s="441">
        <f t="shared" si="8"/>
        <v>0</v>
      </c>
      <c r="AX58" s="442">
        <f t="shared" si="9"/>
        <v>0</v>
      </c>
      <c r="AY58" s="443">
        <f t="shared" si="4"/>
        <v>0</v>
      </c>
    </row>
    <row r="59" spans="1:51" s="4" customFormat="1" ht="15" hidden="1" customHeight="1" thickBot="1" x14ac:dyDescent="0.25">
      <c r="A59" s="169"/>
      <c r="B59" s="461"/>
      <c r="C59" s="274"/>
      <c r="D59" s="274"/>
      <c r="E59" s="277"/>
      <c r="F59" s="552">
        <f t="shared" si="13"/>
        <v>0</v>
      </c>
      <c r="G59" s="277">
        <v>0</v>
      </c>
      <c r="H59" s="226">
        <f t="shared" si="7"/>
        <v>0</v>
      </c>
      <c r="I59" s="227"/>
      <c r="J59" s="552">
        <f t="shared" si="14"/>
        <v>0</v>
      </c>
      <c r="K59" s="277">
        <v>0</v>
      </c>
      <c r="L59" s="228"/>
      <c r="M59" s="277"/>
      <c r="N59" s="510"/>
      <c r="O59" s="508"/>
      <c r="P59" s="364"/>
      <c r="Q59" s="365"/>
      <c r="R59" s="403"/>
      <c r="S59" s="413"/>
      <c r="T59" s="365"/>
      <c r="U59" s="365"/>
      <c r="V59" s="365"/>
      <c r="W59" s="365"/>
      <c r="X59" s="365"/>
      <c r="Y59" s="365"/>
      <c r="Z59" s="365"/>
      <c r="AA59" s="365"/>
      <c r="AB59" s="365"/>
      <c r="AC59" s="365"/>
      <c r="AD59" s="403"/>
      <c r="AE59" s="413"/>
      <c r="AF59" s="365"/>
      <c r="AG59" s="365"/>
      <c r="AH59" s="365"/>
      <c r="AI59" s="365"/>
      <c r="AJ59" s="365"/>
      <c r="AK59" s="365"/>
      <c r="AL59" s="365"/>
      <c r="AM59" s="365"/>
      <c r="AN59" s="365"/>
      <c r="AO59" s="365"/>
      <c r="AP59" s="403"/>
      <c r="AQ59" s="413"/>
      <c r="AR59" s="365"/>
      <c r="AS59" s="365"/>
      <c r="AT59" s="365"/>
      <c r="AU59" s="365"/>
      <c r="AV59" s="365"/>
      <c r="AW59" s="441">
        <f t="shared" si="8"/>
        <v>0</v>
      </c>
      <c r="AX59" s="442">
        <f t="shared" si="9"/>
        <v>0</v>
      </c>
      <c r="AY59" s="443">
        <f t="shared" si="4"/>
        <v>0</v>
      </c>
    </row>
    <row r="60" spans="1:51" s="4" customFormat="1" ht="15" hidden="1" customHeight="1" x14ac:dyDescent="0.2">
      <c r="A60" s="557"/>
      <c r="B60" s="576"/>
      <c r="C60" s="450"/>
      <c r="D60" s="450"/>
      <c r="E60" s="555">
        <f t="shared" ref="E60:L60" si="39">SUM(E61:E62)</f>
        <v>0</v>
      </c>
      <c r="F60" s="549">
        <f t="shared" si="39"/>
        <v>0</v>
      </c>
      <c r="G60" s="555">
        <f t="shared" si="39"/>
        <v>0</v>
      </c>
      <c r="H60" s="555">
        <f t="shared" si="39"/>
        <v>0</v>
      </c>
      <c r="I60" s="555">
        <f t="shared" si="39"/>
        <v>0</v>
      </c>
      <c r="J60" s="549">
        <f t="shared" si="39"/>
        <v>0</v>
      </c>
      <c r="K60" s="555">
        <f t="shared" si="39"/>
        <v>0</v>
      </c>
      <c r="L60" s="555">
        <f t="shared" si="39"/>
        <v>0</v>
      </c>
      <c r="M60" s="555"/>
      <c r="N60" s="431">
        <f>SUM(N61:N62)</f>
        <v>0</v>
      </c>
      <c r="O60" s="431">
        <f>SUM(O61:O62)</f>
        <v>0</v>
      </c>
      <c r="P60" s="481">
        <f>SUM(P61:P62)</f>
        <v>0</v>
      </c>
      <c r="Q60" s="482">
        <f>SUM(Q61:Q62)</f>
        <v>0</v>
      </c>
      <c r="R60" s="483">
        <f t="shared" ref="R60:X60" si="40">SUM(R61:R62)</f>
        <v>0</v>
      </c>
      <c r="S60" s="484">
        <f t="shared" si="40"/>
        <v>0</v>
      </c>
      <c r="T60" s="482">
        <f t="shared" si="40"/>
        <v>0</v>
      </c>
      <c r="U60" s="482">
        <f t="shared" si="40"/>
        <v>0</v>
      </c>
      <c r="V60" s="482">
        <f t="shared" si="40"/>
        <v>0</v>
      </c>
      <c r="W60" s="482">
        <f t="shared" si="40"/>
        <v>0</v>
      </c>
      <c r="X60" s="482">
        <f t="shared" si="40"/>
        <v>0</v>
      </c>
      <c r="Y60" s="482">
        <f t="shared" ref="Y60:AV60" si="41">SUM(Y61:Y62)</f>
        <v>0</v>
      </c>
      <c r="Z60" s="482">
        <f t="shared" si="41"/>
        <v>0</v>
      </c>
      <c r="AA60" s="482">
        <f t="shared" si="41"/>
        <v>0</v>
      </c>
      <c r="AB60" s="482">
        <f t="shared" si="41"/>
        <v>0</v>
      </c>
      <c r="AC60" s="482">
        <f t="shared" si="41"/>
        <v>0</v>
      </c>
      <c r="AD60" s="483">
        <f t="shared" si="41"/>
        <v>0</v>
      </c>
      <c r="AE60" s="484">
        <f t="shared" si="41"/>
        <v>0</v>
      </c>
      <c r="AF60" s="482">
        <f t="shared" si="41"/>
        <v>0</v>
      </c>
      <c r="AG60" s="482">
        <f t="shared" si="41"/>
        <v>0</v>
      </c>
      <c r="AH60" s="482">
        <f t="shared" si="41"/>
        <v>0</v>
      </c>
      <c r="AI60" s="482">
        <f t="shared" si="41"/>
        <v>0</v>
      </c>
      <c r="AJ60" s="482">
        <f t="shared" si="41"/>
        <v>0</v>
      </c>
      <c r="AK60" s="482">
        <f t="shared" si="41"/>
        <v>0</v>
      </c>
      <c r="AL60" s="482">
        <f t="shared" si="41"/>
        <v>0</v>
      </c>
      <c r="AM60" s="482">
        <f t="shared" si="41"/>
        <v>0</v>
      </c>
      <c r="AN60" s="482">
        <f t="shared" si="41"/>
        <v>0</v>
      </c>
      <c r="AO60" s="482">
        <f t="shared" si="41"/>
        <v>0</v>
      </c>
      <c r="AP60" s="483">
        <f t="shared" si="41"/>
        <v>0</v>
      </c>
      <c r="AQ60" s="484">
        <f t="shared" si="41"/>
        <v>0</v>
      </c>
      <c r="AR60" s="482">
        <f t="shared" si="41"/>
        <v>0</v>
      </c>
      <c r="AS60" s="482">
        <f t="shared" si="41"/>
        <v>0</v>
      </c>
      <c r="AT60" s="482">
        <f t="shared" si="41"/>
        <v>0</v>
      </c>
      <c r="AU60" s="482">
        <f t="shared" si="41"/>
        <v>0</v>
      </c>
      <c r="AV60" s="482">
        <f t="shared" si="41"/>
        <v>0</v>
      </c>
      <c r="AW60" s="441">
        <f t="shared" si="8"/>
        <v>0</v>
      </c>
      <c r="AX60" s="442">
        <f t="shared" si="9"/>
        <v>0</v>
      </c>
      <c r="AY60" s="443">
        <f t="shared" si="4"/>
        <v>0</v>
      </c>
    </row>
    <row r="61" spans="1:51" s="4" customFormat="1" ht="15" hidden="1" customHeight="1" x14ac:dyDescent="0.2">
      <c r="A61" s="150"/>
      <c r="B61" s="459"/>
      <c r="C61" s="273"/>
      <c r="D61" s="273"/>
      <c r="E61" s="249"/>
      <c r="F61" s="552">
        <f t="shared" si="13"/>
        <v>0</v>
      </c>
      <c r="G61" s="249">
        <v>0</v>
      </c>
      <c r="H61" s="220">
        <f t="shared" si="7"/>
        <v>0</v>
      </c>
      <c r="I61" s="231"/>
      <c r="J61" s="552">
        <f t="shared" si="14"/>
        <v>0</v>
      </c>
      <c r="K61" s="249">
        <v>0</v>
      </c>
      <c r="L61" s="232"/>
      <c r="M61" s="249"/>
      <c r="N61" s="235">
        <f>+IFERROR(VLOOKUP(B60,Sheet1!B:D,2,FALSE),0)</f>
        <v>0</v>
      </c>
      <c r="O61" s="235"/>
      <c r="P61" s="362"/>
      <c r="Q61" s="363"/>
      <c r="R61" s="402"/>
      <c r="S61" s="412"/>
      <c r="T61" s="363"/>
      <c r="U61" s="363"/>
      <c r="V61" s="363"/>
      <c r="W61" s="363"/>
      <c r="X61" s="363"/>
      <c r="Y61" s="363"/>
      <c r="Z61" s="363"/>
      <c r="AA61" s="363"/>
      <c r="AB61" s="363"/>
      <c r="AC61" s="363"/>
      <c r="AD61" s="402"/>
      <c r="AE61" s="412"/>
      <c r="AF61" s="363"/>
      <c r="AG61" s="363"/>
      <c r="AH61" s="363"/>
      <c r="AI61" s="363"/>
      <c r="AJ61" s="363"/>
      <c r="AK61" s="363"/>
      <c r="AL61" s="363"/>
      <c r="AM61" s="363"/>
      <c r="AN61" s="363"/>
      <c r="AO61" s="363"/>
      <c r="AP61" s="402"/>
      <c r="AQ61" s="412"/>
      <c r="AR61" s="363"/>
      <c r="AS61" s="363"/>
      <c r="AT61" s="363"/>
      <c r="AU61" s="363"/>
      <c r="AV61" s="363"/>
      <c r="AW61" s="441">
        <f t="shared" si="8"/>
        <v>0</v>
      </c>
      <c r="AX61" s="442">
        <f t="shared" si="9"/>
        <v>0</v>
      </c>
      <c r="AY61" s="443">
        <f t="shared" si="4"/>
        <v>0</v>
      </c>
    </row>
    <row r="62" spans="1:51" s="4" customFormat="1" ht="15" hidden="1" customHeight="1" thickBot="1" x14ac:dyDescent="0.25">
      <c r="A62" s="169"/>
      <c r="B62" s="461"/>
      <c r="C62" s="274"/>
      <c r="D62" s="274"/>
      <c r="E62" s="277"/>
      <c r="F62" s="552">
        <f t="shared" si="13"/>
        <v>0</v>
      </c>
      <c r="G62" s="277">
        <v>0</v>
      </c>
      <c r="H62" s="226">
        <f t="shared" si="7"/>
        <v>0</v>
      </c>
      <c r="I62" s="227"/>
      <c r="J62" s="552">
        <f t="shared" si="14"/>
        <v>0</v>
      </c>
      <c r="K62" s="277">
        <v>0</v>
      </c>
      <c r="L62" s="228"/>
      <c r="M62" s="277"/>
      <c r="N62" s="510"/>
      <c r="O62" s="508"/>
      <c r="P62" s="364"/>
      <c r="Q62" s="365"/>
      <c r="R62" s="403"/>
      <c r="S62" s="413"/>
      <c r="T62" s="365"/>
      <c r="U62" s="365"/>
      <c r="V62" s="365"/>
      <c r="W62" s="365"/>
      <c r="X62" s="365"/>
      <c r="Y62" s="365"/>
      <c r="Z62" s="365"/>
      <c r="AA62" s="365"/>
      <c r="AB62" s="365"/>
      <c r="AC62" s="365"/>
      <c r="AD62" s="403"/>
      <c r="AE62" s="413"/>
      <c r="AF62" s="365"/>
      <c r="AG62" s="365"/>
      <c r="AH62" s="365"/>
      <c r="AI62" s="365"/>
      <c r="AJ62" s="365"/>
      <c r="AK62" s="365"/>
      <c r="AL62" s="365"/>
      <c r="AM62" s="365"/>
      <c r="AN62" s="365"/>
      <c r="AO62" s="365"/>
      <c r="AP62" s="403"/>
      <c r="AQ62" s="413"/>
      <c r="AR62" s="365"/>
      <c r="AS62" s="365"/>
      <c r="AT62" s="365"/>
      <c r="AU62" s="365"/>
      <c r="AV62" s="365"/>
      <c r="AW62" s="441">
        <f t="shared" si="8"/>
        <v>0</v>
      </c>
      <c r="AX62" s="442">
        <f t="shared" si="9"/>
        <v>0</v>
      </c>
      <c r="AY62" s="443">
        <f t="shared" si="4"/>
        <v>0</v>
      </c>
    </row>
    <row r="63" spans="1:51" s="4" customFormat="1" ht="15" hidden="1" customHeight="1" x14ac:dyDescent="0.2">
      <c r="A63" s="557"/>
      <c r="B63" s="576"/>
      <c r="C63" s="450"/>
      <c r="D63" s="450"/>
      <c r="E63" s="555">
        <f t="shared" ref="E63:L63" si="42">SUM(E64:E65)</f>
        <v>0</v>
      </c>
      <c r="F63" s="549">
        <f t="shared" si="42"/>
        <v>0</v>
      </c>
      <c r="G63" s="555">
        <f t="shared" si="42"/>
        <v>0</v>
      </c>
      <c r="H63" s="555">
        <f t="shared" si="42"/>
        <v>0</v>
      </c>
      <c r="I63" s="555">
        <f t="shared" si="42"/>
        <v>0</v>
      </c>
      <c r="J63" s="549">
        <f t="shared" si="42"/>
        <v>0</v>
      </c>
      <c r="K63" s="555">
        <f t="shared" si="42"/>
        <v>0</v>
      </c>
      <c r="L63" s="555">
        <f t="shared" si="42"/>
        <v>0</v>
      </c>
      <c r="M63" s="555"/>
      <c r="N63" s="431">
        <f>SUM(N64:N65)</f>
        <v>0</v>
      </c>
      <c r="O63" s="431">
        <f>SUM(O64:O65)</f>
        <v>0</v>
      </c>
      <c r="P63" s="481">
        <f>SUM(P64:P65)</f>
        <v>0</v>
      </c>
      <c r="Q63" s="482">
        <f>SUM(Q64:Q65)</f>
        <v>0</v>
      </c>
      <c r="R63" s="483">
        <f t="shared" ref="R63:X63" si="43">SUM(R64:R65)</f>
        <v>0</v>
      </c>
      <c r="S63" s="484">
        <f t="shared" si="43"/>
        <v>0</v>
      </c>
      <c r="T63" s="482">
        <f t="shared" si="43"/>
        <v>0</v>
      </c>
      <c r="U63" s="482">
        <f t="shared" si="43"/>
        <v>0</v>
      </c>
      <c r="V63" s="482">
        <f t="shared" si="43"/>
        <v>0</v>
      </c>
      <c r="W63" s="482">
        <f t="shared" si="43"/>
        <v>0</v>
      </c>
      <c r="X63" s="482">
        <f t="shared" si="43"/>
        <v>0</v>
      </c>
      <c r="Y63" s="482">
        <f t="shared" ref="Y63:AV63" si="44">SUM(Y64:Y65)</f>
        <v>0</v>
      </c>
      <c r="Z63" s="482">
        <f t="shared" si="44"/>
        <v>0</v>
      </c>
      <c r="AA63" s="482">
        <f t="shared" si="44"/>
        <v>0</v>
      </c>
      <c r="AB63" s="482">
        <f t="shared" si="44"/>
        <v>0</v>
      </c>
      <c r="AC63" s="482">
        <f t="shared" si="44"/>
        <v>0</v>
      </c>
      <c r="AD63" s="483">
        <f t="shared" si="44"/>
        <v>0</v>
      </c>
      <c r="AE63" s="484">
        <f t="shared" si="44"/>
        <v>0</v>
      </c>
      <c r="AF63" s="482">
        <f t="shared" si="44"/>
        <v>0</v>
      </c>
      <c r="AG63" s="482">
        <f t="shared" si="44"/>
        <v>0</v>
      </c>
      <c r="AH63" s="482">
        <f t="shared" si="44"/>
        <v>0</v>
      </c>
      <c r="AI63" s="482">
        <f t="shared" si="44"/>
        <v>0</v>
      </c>
      <c r="AJ63" s="482">
        <f t="shared" si="44"/>
        <v>0</v>
      </c>
      <c r="AK63" s="482">
        <f t="shared" si="44"/>
        <v>0</v>
      </c>
      <c r="AL63" s="482">
        <f t="shared" si="44"/>
        <v>0</v>
      </c>
      <c r="AM63" s="482">
        <f t="shared" si="44"/>
        <v>0</v>
      </c>
      <c r="AN63" s="482">
        <f t="shared" si="44"/>
        <v>0</v>
      </c>
      <c r="AO63" s="482">
        <f t="shared" si="44"/>
        <v>0</v>
      </c>
      <c r="AP63" s="483">
        <f t="shared" si="44"/>
        <v>0</v>
      </c>
      <c r="AQ63" s="484">
        <f t="shared" si="44"/>
        <v>0</v>
      </c>
      <c r="AR63" s="482">
        <f t="shared" si="44"/>
        <v>0</v>
      </c>
      <c r="AS63" s="482">
        <f t="shared" si="44"/>
        <v>0</v>
      </c>
      <c r="AT63" s="482">
        <f t="shared" si="44"/>
        <v>0</v>
      </c>
      <c r="AU63" s="482">
        <f t="shared" si="44"/>
        <v>0</v>
      </c>
      <c r="AV63" s="482">
        <f t="shared" si="44"/>
        <v>0</v>
      </c>
      <c r="AW63" s="441">
        <f t="shared" si="8"/>
        <v>0</v>
      </c>
      <c r="AX63" s="442">
        <f t="shared" si="9"/>
        <v>0</v>
      </c>
      <c r="AY63" s="443">
        <f t="shared" ref="AY63:AY70" si="45">+G63-AX63</f>
        <v>0</v>
      </c>
    </row>
    <row r="64" spans="1:51" s="4" customFormat="1" ht="15" hidden="1" customHeight="1" x14ac:dyDescent="0.2">
      <c r="A64" s="150"/>
      <c r="B64" s="459"/>
      <c r="C64" s="273"/>
      <c r="D64" s="273"/>
      <c r="E64" s="249"/>
      <c r="F64" s="552">
        <f t="shared" si="13"/>
        <v>0</v>
      </c>
      <c r="G64" s="249">
        <v>0</v>
      </c>
      <c r="H64" s="220">
        <f t="shared" si="7"/>
        <v>0</v>
      </c>
      <c r="I64" s="231"/>
      <c r="J64" s="552">
        <f t="shared" si="14"/>
        <v>0</v>
      </c>
      <c r="K64" s="249">
        <v>0</v>
      </c>
      <c r="L64" s="232"/>
      <c r="M64" s="249"/>
      <c r="N64" s="235">
        <f>+IFERROR(VLOOKUP(B63,Sheet1!B:D,2,FALSE),0)</f>
        <v>0</v>
      </c>
      <c r="O64" s="235"/>
      <c r="P64" s="362"/>
      <c r="Q64" s="363"/>
      <c r="R64" s="402"/>
      <c r="S64" s="412"/>
      <c r="T64" s="363"/>
      <c r="U64" s="363"/>
      <c r="V64" s="363"/>
      <c r="W64" s="363"/>
      <c r="X64" s="363"/>
      <c r="Y64" s="363"/>
      <c r="Z64" s="363"/>
      <c r="AA64" s="363"/>
      <c r="AB64" s="363"/>
      <c r="AC64" s="363"/>
      <c r="AD64" s="402"/>
      <c r="AE64" s="412"/>
      <c r="AF64" s="363"/>
      <c r="AG64" s="363"/>
      <c r="AH64" s="363"/>
      <c r="AI64" s="363"/>
      <c r="AJ64" s="363"/>
      <c r="AK64" s="363"/>
      <c r="AL64" s="363"/>
      <c r="AM64" s="363"/>
      <c r="AN64" s="363"/>
      <c r="AO64" s="363"/>
      <c r="AP64" s="402"/>
      <c r="AQ64" s="412"/>
      <c r="AR64" s="363"/>
      <c r="AS64" s="363"/>
      <c r="AT64" s="363"/>
      <c r="AU64" s="363"/>
      <c r="AV64" s="363"/>
      <c r="AW64" s="441">
        <f t="shared" si="8"/>
        <v>0</v>
      </c>
      <c r="AX64" s="442">
        <f t="shared" si="9"/>
        <v>0</v>
      </c>
      <c r="AY64" s="443">
        <f t="shared" si="45"/>
        <v>0</v>
      </c>
    </row>
    <row r="65" spans="1:51" s="4" customFormat="1" ht="15" hidden="1" customHeight="1" thickBot="1" x14ac:dyDescent="0.25">
      <c r="A65" s="170"/>
      <c r="B65" s="460"/>
      <c r="C65" s="274"/>
      <c r="D65" s="274"/>
      <c r="E65" s="277"/>
      <c r="F65" s="552">
        <f t="shared" si="13"/>
        <v>0</v>
      </c>
      <c r="G65" s="277">
        <v>0</v>
      </c>
      <c r="H65" s="226">
        <f t="shared" si="7"/>
        <v>0</v>
      </c>
      <c r="I65" s="227"/>
      <c r="J65" s="552">
        <f t="shared" si="14"/>
        <v>0</v>
      </c>
      <c r="K65" s="277">
        <v>0</v>
      </c>
      <c r="L65" s="228"/>
      <c r="M65" s="277"/>
      <c r="N65" s="510"/>
      <c r="O65" s="508"/>
      <c r="P65" s="364"/>
      <c r="Q65" s="365"/>
      <c r="R65" s="403"/>
      <c r="S65" s="413"/>
      <c r="T65" s="365"/>
      <c r="U65" s="365"/>
      <c r="V65" s="365"/>
      <c r="W65" s="365"/>
      <c r="X65" s="365"/>
      <c r="Y65" s="365"/>
      <c r="Z65" s="365"/>
      <c r="AA65" s="365"/>
      <c r="AB65" s="365"/>
      <c r="AC65" s="365"/>
      <c r="AD65" s="403"/>
      <c r="AE65" s="413"/>
      <c r="AF65" s="365"/>
      <c r="AG65" s="365"/>
      <c r="AH65" s="365"/>
      <c r="AI65" s="365"/>
      <c r="AJ65" s="365"/>
      <c r="AK65" s="365"/>
      <c r="AL65" s="365"/>
      <c r="AM65" s="365"/>
      <c r="AN65" s="365"/>
      <c r="AO65" s="365"/>
      <c r="AP65" s="403"/>
      <c r="AQ65" s="413"/>
      <c r="AR65" s="365"/>
      <c r="AS65" s="365"/>
      <c r="AT65" s="365"/>
      <c r="AU65" s="365"/>
      <c r="AV65" s="365"/>
      <c r="AW65" s="441">
        <f t="shared" ref="AW65:AW70" si="46">SUM(P65:AV65)</f>
        <v>0</v>
      </c>
      <c r="AX65" s="442">
        <f t="shared" ref="AX65:AX70" si="47">+AW65+N65</f>
        <v>0</v>
      </c>
      <c r="AY65" s="443">
        <f t="shared" si="45"/>
        <v>0</v>
      </c>
    </row>
    <row r="66" spans="1:51" s="4" customFormat="1" ht="15" hidden="1" customHeight="1" x14ac:dyDescent="0.2">
      <c r="A66" s="558"/>
      <c r="B66" s="577"/>
      <c r="C66" s="578"/>
      <c r="D66" s="453"/>
      <c r="E66" s="555">
        <f t="shared" ref="E66:L66" si="48">SUM(E67:E68)</f>
        <v>0</v>
      </c>
      <c r="F66" s="549">
        <f t="shared" si="48"/>
        <v>0</v>
      </c>
      <c r="G66" s="555">
        <f t="shared" si="48"/>
        <v>0</v>
      </c>
      <c r="H66" s="559">
        <f t="shared" si="48"/>
        <v>0</v>
      </c>
      <c r="I66" s="559">
        <f t="shared" si="48"/>
        <v>0</v>
      </c>
      <c r="J66" s="549">
        <f t="shared" si="48"/>
        <v>0</v>
      </c>
      <c r="K66" s="555">
        <f t="shared" si="48"/>
        <v>0</v>
      </c>
      <c r="L66" s="559">
        <f t="shared" si="48"/>
        <v>0</v>
      </c>
      <c r="M66" s="555"/>
      <c r="N66" s="431">
        <f>SUM(N67:N68)</f>
        <v>0</v>
      </c>
      <c r="O66" s="431">
        <f>SUM(O67:O68)</f>
        <v>0</v>
      </c>
      <c r="P66" s="481">
        <f>SUM(P67:P68)</f>
        <v>0</v>
      </c>
      <c r="Q66" s="482">
        <f>SUM(Q67:Q68)</f>
        <v>0</v>
      </c>
      <c r="R66" s="483">
        <f t="shared" ref="R66:X66" si="49">SUM(R67:R68)</f>
        <v>0</v>
      </c>
      <c r="S66" s="484">
        <f t="shared" si="49"/>
        <v>0</v>
      </c>
      <c r="T66" s="482">
        <f t="shared" si="49"/>
        <v>0</v>
      </c>
      <c r="U66" s="482">
        <f t="shared" si="49"/>
        <v>0</v>
      </c>
      <c r="V66" s="482">
        <f t="shared" si="49"/>
        <v>0</v>
      </c>
      <c r="W66" s="482">
        <f t="shared" si="49"/>
        <v>0</v>
      </c>
      <c r="X66" s="482">
        <f t="shared" si="49"/>
        <v>0</v>
      </c>
      <c r="Y66" s="482">
        <f t="shared" ref="Y66:AV66" si="50">SUM(Y67:Y68)</f>
        <v>0</v>
      </c>
      <c r="Z66" s="482">
        <f t="shared" si="50"/>
        <v>0</v>
      </c>
      <c r="AA66" s="482">
        <f t="shared" si="50"/>
        <v>0</v>
      </c>
      <c r="AB66" s="482">
        <f t="shared" si="50"/>
        <v>0</v>
      </c>
      <c r="AC66" s="482">
        <f t="shared" si="50"/>
        <v>0</v>
      </c>
      <c r="AD66" s="483">
        <f t="shared" si="50"/>
        <v>0</v>
      </c>
      <c r="AE66" s="484">
        <f t="shared" si="50"/>
        <v>0</v>
      </c>
      <c r="AF66" s="482">
        <f t="shared" si="50"/>
        <v>0</v>
      </c>
      <c r="AG66" s="482">
        <f t="shared" si="50"/>
        <v>0</v>
      </c>
      <c r="AH66" s="482">
        <f t="shared" si="50"/>
        <v>0</v>
      </c>
      <c r="AI66" s="482">
        <f t="shared" si="50"/>
        <v>0</v>
      </c>
      <c r="AJ66" s="482">
        <f t="shared" si="50"/>
        <v>0</v>
      </c>
      <c r="AK66" s="482">
        <f t="shared" si="50"/>
        <v>0</v>
      </c>
      <c r="AL66" s="482">
        <f t="shared" si="50"/>
        <v>0</v>
      </c>
      <c r="AM66" s="482">
        <f t="shared" si="50"/>
        <v>0</v>
      </c>
      <c r="AN66" s="482">
        <f t="shared" si="50"/>
        <v>0</v>
      </c>
      <c r="AO66" s="482">
        <f t="shared" si="50"/>
        <v>0</v>
      </c>
      <c r="AP66" s="483">
        <f t="shared" si="50"/>
        <v>0</v>
      </c>
      <c r="AQ66" s="484">
        <f t="shared" si="50"/>
        <v>0</v>
      </c>
      <c r="AR66" s="482">
        <f t="shared" si="50"/>
        <v>0</v>
      </c>
      <c r="AS66" s="482">
        <f t="shared" si="50"/>
        <v>0</v>
      </c>
      <c r="AT66" s="482">
        <f t="shared" si="50"/>
        <v>0</v>
      </c>
      <c r="AU66" s="482">
        <f t="shared" si="50"/>
        <v>0</v>
      </c>
      <c r="AV66" s="482">
        <f t="shared" si="50"/>
        <v>0</v>
      </c>
      <c r="AW66" s="441">
        <f t="shared" si="46"/>
        <v>0</v>
      </c>
      <c r="AX66" s="442">
        <f t="shared" si="47"/>
        <v>0</v>
      </c>
      <c r="AY66" s="443">
        <f t="shared" si="45"/>
        <v>0</v>
      </c>
    </row>
    <row r="67" spans="1:51" s="4" customFormat="1" ht="15" hidden="1" customHeight="1" x14ac:dyDescent="0.2">
      <c r="A67" s="174"/>
      <c r="B67" s="465"/>
      <c r="C67" s="275"/>
      <c r="D67" s="275"/>
      <c r="E67" s="249"/>
      <c r="F67" s="552">
        <f t="shared" si="13"/>
        <v>0</v>
      </c>
      <c r="G67" s="249">
        <v>0</v>
      </c>
      <c r="H67" s="220">
        <f t="shared" si="7"/>
        <v>0</v>
      </c>
      <c r="I67" s="233"/>
      <c r="J67" s="552">
        <f t="shared" si="14"/>
        <v>0</v>
      </c>
      <c r="K67" s="249">
        <v>0</v>
      </c>
      <c r="L67" s="234"/>
      <c r="M67" s="249"/>
      <c r="N67" s="511">
        <f>+IFERROR(VLOOKUP(B66,Sheet1!B:D,2,FALSE),0)</f>
        <v>0</v>
      </c>
      <c r="O67" s="511"/>
      <c r="P67" s="364"/>
      <c r="Q67" s="365"/>
      <c r="R67" s="403"/>
      <c r="S67" s="413"/>
      <c r="T67" s="365"/>
      <c r="U67" s="365"/>
      <c r="V67" s="365"/>
      <c r="W67" s="365"/>
      <c r="X67" s="365"/>
      <c r="Y67" s="365"/>
      <c r="Z67" s="365"/>
      <c r="AA67" s="365"/>
      <c r="AB67" s="365"/>
      <c r="AC67" s="365"/>
      <c r="AD67" s="403"/>
      <c r="AE67" s="413"/>
      <c r="AF67" s="365"/>
      <c r="AG67" s="365"/>
      <c r="AH67" s="365"/>
      <c r="AI67" s="365"/>
      <c r="AJ67" s="365"/>
      <c r="AK67" s="365"/>
      <c r="AL67" s="365"/>
      <c r="AM67" s="365"/>
      <c r="AN67" s="365"/>
      <c r="AO67" s="365"/>
      <c r="AP67" s="403"/>
      <c r="AQ67" s="413"/>
      <c r="AR67" s="365"/>
      <c r="AS67" s="365"/>
      <c r="AT67" s="365"/>
      <c r="AU67" s="365"/>
      <c r="AV67" s="365"/>
      <c r="AW67" s="441">
        <f t="shared" si="46"/>
        <v>0</v>
      </c>
      <c r="AX67" s="442">
        <f t="shared" si="47"/>
        <v>0</v>
      </c>
      <c r="AY67" s="443">
        <f t="shared" si="45"/>
        <v>0</v>
      </c>
    </row>
    <row r="68" spans="1:51" s="4" customFormat="1" ht="15" hidden="1" customHeight="1" thickBot="1" x14ac:dyDescent="0.25">
      <c r="A68" s="179"/>
      <c r="B68" s="460"/>
      <c r="C68" s="276"/>
      <c r="D68" s="276"/>
      <c r="E68" s="277"/>
      <c r="F68" s="560">
        <f t="shared" si="13"/>
        <v>0</v>
      </c>
      <c r="G68" s="277">
        <v>0</v>
      </c>
      <c r="H68" s="226">
        <f t="shared" si="7"/>
        <v>0</v>
      </c>
      <c r="I68" s="227"/>
      <c r="J68" s="560">
        <f t="shared" si="14"/>
        <v>0</v>
      </c>
      <c r="K68" s="277">
        <v>0</v>
      </c>
      <c r="L68" s="228"/>
      <c r="M68" s="277"/>
      <c r="N68" s="226"/>
      <c r="O68" s="226"/>
      <c r="P68" s="364"/>
      <c r="Q68" s="365"/>
      <c r="R68" s="403"/>
      <c r="S68" s="413"/>
      <c r="T68" s="365"/>
      <c r="U68" s="365"/>
      <c r="V68" s="365"/>
      <c r="W68" s="365"/>
      <c r="X68" s="365"/>
      <c r="Y68" s="365"/>
      <c r="Z68" s="365"/>
      <c r="AA68" s="365"/>
      <c r="AB68" s="365"/>
      <c r="AC68" s="365"/>
      <c r="AD68" s="403"/>
      <c r="AE68" s="413"/>
      <c r="AF68" s="365"/>
      <c r="AG68" s="365"/>
      <c r="AH68" s="365"/>
      <c r="AI68" s="365"/>
      <c r="AJ68" s="365"/>
      <c r="AK68" s="365"/>
      <c r="AL68" s="365"/>
      <c r="AM68" s="365"/>
      <c r="AN68" s="365"/>
      <c r="AO68" s="365"/>
      <c r="AP68" s="403"/>
      <c r="AQ68" s="413"/>
      <c r="AR68" s="365"/>
      <c r="AS68" s="365"/>
      <c r="AT68" s="365"/>
      <c r="AU68" s="365"/>
      <c r="AV68" s="365"/>
      <c r="AW68" s="441">
        <f t="shared" si="46"/>
        <v>0</v>
      </c>
      <c r="AX68" s="442">
        <f t="shared" si="47"/>
        <v>0</v>
      </c>
      <c r="AY68" s="443">
        <f t="shared" si="45"/>
        <v>0</v>
      </c>
    </row>
    <row r="69" spans="1:51" ht="15.75" thickBot="1" x14ac:dyDescent="0.3">
      <c r="A69" s="177"/>
      <c r="B69" s="466"/>
      <c r="C69" s="178"/>
      <c r="D69" s="375"/>
      <c r="E69" s="209"/>
      <c r="F69" s="209"/>
      <c r="G69" s="209"/>
      <c r="H69" s="237"/>
      <c r="I69" s="224"/>
      <c r="J69" s="209"/>
      <c r="K69" s="238"/>
      <c r="L69" s="239"/>
      <c r="M69" s="239"/>
      <c r="N69" s="237"/>
      <c r="O69" s="237"/>
      <c r="P69" s="268"/>
      <c r="Q69" s="270"/>
      <c r="R69" s="404"/>
      <c r="S69" s="414"/>
      <c r="T69" s="270"/>
      <c r="U69" s="270"/>
      <c r="V69" s="270"/>
      <c r="W69" s="270"/>
      <c r="X69" s="270"/>
      <c r="Y69" s="270"/>
      <c r="Z69" s="270"/>
      <c r="AA69" s="270"/>
      <c r="AB69" s="270"/>
      <c r="AC69" s="270"/>
      <c r="AD69" s="404"/>
      <c r="AE69" s="414"/>
      <c r="AF69" s="270"/>
      <c r="AG69" s="270"/>
      <c r="AH69" s="270"/>
      <c r="AI69" s="270"/>
      <c r="AJ69" s="270"/>
      <c r="AK69" s="270"/>
      <c r="AL69" s="270"/>
      <c r="AM69" s="270"/>
      <c r="AN69" s="270"/>
      <c r="AO69" s="270"/>
      <c r="AP69" s="404"/>
      <c r="AQ69" s="414"/>
      <c r="AR69" s="270"/>
      <c r="AS69" s="270"/>
      <c r="AT69" s="270"/>
      <c r="AU69" s="270"/>
      <c r="AV69" s="270"/>
      <c r="AW69" s="441">
        <f t="shared" si="46"/>
        <v>0</v>
      </c>
      <c r="AX69" s="442">
        <f t="shared" si="47"/>
        <v>0</v>
      </c>
      <c r="AY69" s="443">
        <f t="shared" si="45"/>
        <v>0</v>
      </c>
    </row>
    <row r="70" spans="1:51" s="565" customFormat="1" ht="22.5" customHeight="1" thickBot="1" x14ac:dyDescent="0.25">
      <c r="A70" s="175"/>
      <c r="B70" s="175"/>
      <c r="C70" s="176" t="s">
        <v>301</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2"/>
      <c r="N70" s="571">
        <f>+IFERROR(VLOOKUP(B69,Sheet1!B:D,2,FALSE),0)</f>
        <v>0</v>
      </c>
      <c r="O70" s="571">
        <f>+IFERROR(VLOOKUP(B69,Sheet1!B:D,3,FALSE)+VLOOKUP(B69,Sheet1!B:E,4,FALSE),0)</f>
        <v>0</v>
      </c>
      <c r="P70" s="397">
        <f t="shared" ref="P70:AC70" si="52">SUM(P8,P24,P33,P38,P42,P45,P48,P51,P54,P57,P60,P63,P66)</f>
        <v>0</v>
      </c>
      <c r="Q70" s="240">
        <f t="shared" si="52"/>
        <v>0</v>
      </c>
      <c r="R70" s="405">
        <f t="shared" si="52"/>
        <v>0</v>
      </c>
      <c r="S70" s="397">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5">
        <f t="shared" ref="AD70:AV70" si="53">SUM(AD8,AD24,AD33,AD38,AD42,AD45,AD48,AD51,AD54,AD57,AD60,AD63,AD66)</f>
        <v>0</v>
      </c>
      <c r="AE70" s="397">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5">
        <f t="shared" si="53"/>
        <v>0</v>
      </c>
      <c r="AQ70" s="397">
        <f t="shared" si="53"/>
        <v>0</v>
      </c>
      <c r="AR70" s="240">
        <f t="shared" si="53"/>
        <v>0</v>
      </c>
      <c r="AS70" s="240">
        <f t="shared" si="53"/>
        <v>0</v>
      </c>
      <c r="AT70" s="240">
        <f t="shared" si="53"/>
        <v>0</v>
      </c>
      <c r="AU70" s="240">
        <f t="shared" si="53"/>
        <v>0</v>
      </c>
      <c r="AV70" s="240">
        <f t="shared" si="53"/>
        <v>0</v>
      </c>
      <c r="AW70" s="240">
        <f t="shared" si="46"/>
        <v>0</v>
      </c>
      <c r="AX70" s="240">
        <f t="shared" si="47"/>
        <v>0</v>
      </c>
      <c r="AY70" s="445">
        <f t="shared" si="45"/>
        <v>0</v>
      </c>
    </row>
    <row r="71" spans="1:51" hidden="1" x14ac:dyDescent="0.25">
      <c r="A71" s="447"/>
      <c r="B71" s="447"/>
      <c r="C71" s="447"/>
      <c r="D71" s="447"/>
      <c r="E71" s="851"/>
      <c r="F71" s="851"/>
      <c r="G71" s="851"/>
      <c r="H71" s="851"/>
      <c r="I71" s="852"/>
      <c r="J71" s="853"/>
      <c r="K71" s="853"/>
      <c r="L71" s="853"/>
      <c r="M71" s="854"/>
      <c r="N71" s="582"/>
      <c r="O71" s="582"/>
      <c r="P71" s="487"/>
      <c r="Q71" s="488"/>
      <c r="R71" s="488"/>
      <c r="S71" s="488"/>
      <c r="T71" s="488"/>
      <c r="U71" s="488"/>
      <c r="V71" s="488"/>
      <c r="W71" s="488"/>
      <c r="X71" s="488"/>
      <c r="Y71" s="488"/>
      <c r="Z71" s="488"/>
      <c r="AA71" s="488"/>
      <c r="AB71" s="488"/>
      <c r="AC71" s="488"/>
      <c r="AD71" s="488"/>
      <c r="AE71" s="488"/>
      <c r="AF71" s="488"/>
      <c r="AG71" s="488"/>
      <c r="AH71" s="488"/>
      <c r="AI71" s="488"/>
      <c r="AJ71" s="488"/>
      <c r="AK71" s="488"/>
      <c r="AL71" s="488"/>
      <c r="AM71" s="488"/>
      <c r="AN71" s="488"/>
      <c r="AO71" s="488"/>
      <c r="AP71" s="488"/>
      <c r="AQ71" s="488"/>
      <c r="AR71" s="488"/>
      <c r="AS71" s="488"/>
      <c r="AT71" s="488"/>
      <c r="AU71" s="488"/>
      <c r="AV71" s="488"/>
    </row>
    <row r="72" spans="1:51" hidden="1" x14ac:dyDescent="0.25">
      <c r="A72" s="447"/>
      <c r="B72" s="447"/>
      <c r="C72" s="447"/>
      <c r="D72" s="447"/>
    </row>
    <row r="73" spans="1:51" ht="15.75" hidden="1" thickBot="1" x14ac:dyDescent="0.3"/>
    <row r="74" spans="1:51" ht="15.75" hidden="1" thickBot="1" x14ac:dyDescent="0.3">
      <c r="C74" s="456" t="s">
        <v>58</v>
      </c>
      <c r="E74" s="566"/>
      <c r="F74" s="566"/>
      <c r="G74" s="566"/>
      <c r="H74" s="490">
        <f>+H70*0.2</f>
        <v>0</v>
      </c>
      <c r="I74" s="566"/>
      <c r="J74" s="566"/>
      <c r="K74" s="566"/>
      <c r="L74" s="566"/>
      <c r="M74" s="566"/>
      <c r="N74" s="490">
        <f t="shared" ref="N74:AC74" si="54">+N70*0.2</f>
        <v>0</v>
      </c>
      <c r="O74" s="490">
        <f t="shared" ref="O74" si="55">+O70*0.2</f>
        <v>0</v>
      </c>
      <c r="P74" s="490">
        <f t="shared" si="54"/>
        <v>0</v>
      </c>
      <c r="Q74" s="490">
        <f t="shared" si="54"/>
        <v>0</v>
      </c>
      <c r="R74" s="490">
        <f t="shared" si="54"/>
        <v>0</v>
      </c>
      <c r="S74" s="490">
        <f t="shared" si="54"/>
        <v>0</v>
      </c>
      <c r="T74" s="490">
        <f t="shared" si="54"/>
        <v>0</v>
      </c>
      <c r="U74" s="490">
        <f t="shared" si="54"/>
        <v>0</v>
      </c>
      <c r="V74" s="490">
        <f t="shared" si="54"/>
        <v>0</v>
      </c>
      <c r="W74" s="490">
        <f t="shared" si="54"/>
        <v>0</v>
      </c>
      <c r="X74" s="490">
        <f t="shared" si="54"/>
        <v>0</v>
      </c>
      <c r="Y74" s="490">
        <f t="shared" si="54"/>
        <v>0</v>
      </c>
      <c r="Z74" s="490">
        <f t="shared" si="54"/>
        <v>0</v>
      </c>
      <c r="AA74" s="490">
        <f t="shared" si="54"/>
        <v>0</v>
      </c>
      <c r="AB74" s="490">
        <f t="shared" si="54"/>
        <v>0</v>
      </c>
      <c r="AC74" s="490">
        <f t="shared" si="54"/>
        <v>0</v>
      </c>
      <c r="AD74" s="490">
        <f t="shared" ref="AD74:AV74" si="56">+AD70*0.2</f>
        <v>0</v>
      </c>
      <c r="AE74" s="490">
        <f t="shared" si="56"/>
        <v>0</v>
      </c>
      <c r="AF74" s="490">
        <f t="shared" si="56"/>
        <v>0</v>
      </c>
      <c r="AG74" s="490">
        <f t="shared" si="56"/>
        <v>0</v>
      </c>
      <c r="AH74" s="490">
        <f t="shared" si="56"/>
        <v>0</v>
      </c>
      <c r="AI74" s="490">
        <f t="shared" si="56"/>
        <v>0</v>
      </c>
      <c r="AJ74" s="490">
        <f t="shared" si="56"/>
        <v>0</v>
      </c>
      <c r="AK74" s="490">
        <f t="shared" si="56"/>
        <v>0</v>
      </c>
      <c r="AL74" s="490">
        <f t="shared" si="56"/>
        <v>0</v>
      </c>
      <c r="AM74" s="490">
        <f t="shared" si="56"/>
        <v>0</v>
      </c>
      <c r="AN74" s="490">
        <f t="shared" si="56"/>
        <v>0</v>
      </c>
      <c r="AO74" s="490">
        <f t="shared" si="56"/>
        <v>0</v>
      </c>
      <c r="AP74" s="490">
        <f t="shared" si="56"/>
        <v>0</v>
      </c>
      <c r="AQ74" s="490">
        <f t="shared" si="56"/>
        <v>0</v>
      </c>
      <c r="AR74" s="490">
        <f t="shared" si="56"/>
        <v>0</v>
      </c>
      <c r="AS74" s="490">
        <f t="shared" si="56"/>
        <v>0</v>
      </c>
      <c r="AT74" s="490">
        <f t="shared" si="56"/>
        <v>0</v>
      </c>
      <c r="AU74" s="490">
        <f t="shared" si="56"/>
        <v>0</v>
      </c>
      <c r="AV74" s="490">
        <f t="shared" si="56"/>
        <v>0</v>
      </c>
      <c r="AW74" s="490">
        <f>+AW70*0.2</f>
        <v>0</v>
      </c>
      <c r="AX74" s="490">
        <f>+AX70*0.2</f>
        <v>0</v>
      </c>
    </row>
    <row r="75" spans="1:51" ht="15.75" hidden="1" thickBot="1" x14ac:dyDescent="0.3">
      <c r="C75" s="456" t="s">
        <v>59</v>
      </c>
      <c r="E75" s="566"/>
      <c r="F75" s="566"/>
      <c r="G75" s="566"/>
      <c r="H75" s="490">
        <f>SUM(H70:H74)</f>
        <v>0</v>
      </c>
      <c r="I75" s="566"/>
      <c r="J75" s="566"/>
      <c r="K75" s="566"/>
      <c r="L75" s="566"/>
      <c r="M75" s="566"/>
      <c r="N75" s="490">
        <f t="shared" ref="N75:AC75" si="57">SUM(N70:N74)</f>
        <v>0</v>
      </c>
      <c r="O75" s="490">
        <f t="shared" ref="O75" si="58">SUM(O70:O74)</f>
        <v>0</v>
      </c>
      <c r="P75" s="490">
        <f t="shared" si="57"/>
        <v>0</v>
      </c>
      <c r="Q75" s="490">
        <f t="shared" si="57"/>
        <v>0</v>
      </c>
      <c r="R75" s="490">
        <f t="shared" si="57"/>
        <v>0</v>
      </c>
      <c r="S75" s="490">
        <f t="shared" si="57"/>
        <v>0</v>
      </c>
      <c r="T75" s="490">
        <f t="shared" si="57"/>
        <v>0</v>
      </c>
      <c r="U75" s="490">
        <f t="shared" si="57"/>
        <v>0</v>
      </c>
      <c r="V75" s="490">
        <f t="shared" si="57"/>
        <v>0</v>
      </c>
      <c r="W75" s="490">
        <f t="shared" si="57"/>
        <v>0</v>
      </c>
      <c r="X75" s="490">
        <f t="shared" si="57"/>
        <v>0</v>
      </c>
      <c r="Y75" s="490">
        <f t="shared" si="57"/>
        <v>0</v>
      </c>
      <c r="Z75" s="490">
        <f t="shared" si="57"/>
        <v>0</v>
      </c>
      <c r="AA75" s="490">
        <f t="shared" si="57"/>
        <v>0</v>
      </c>
      <c r="AB75" s="490">
        <f t="shared" si="57"/>
        <v>0</v>
      </c>
      <c r="AC75" s="490">
        <f t="shared" si="57"/>
        <v>0</v>
      </c>
      <c r="AD75" s="490">
        <f t="shared" ref="AD75:AV75" si="59">SUM(AD70:AD74)</f>
        <v>0</v>
      </c>
      <c r="AE75" s="490">
        <f t="shared" si="59"/>
        <v>0</v>
      </c>
      <c r="AF75" s="490">
        <f t="shared" si="59"/>
        <v>0</v>
      </c>
      <c r="AG75" s="490">
        <f t="shared" si="59"/>
        <v>0</v>
      </c>
      <c r="AH75" s="490">
        <f t="shared" si="59"/>
        <v>0</v>
      </c>
      <c r="AI75" s="490">
        <f t="shared" si="59"/>
        <v>0</v>
      </c>
      <c r="AJ75" s="490">
        <f t="shared" si="59"/>
        <v>0</v>
      </c>
      <c r="AK75" s="490">
        <f t="shared" si="59"/>
        <v>0</v>
      </c>
      <c r="AL75" s="490">
        <f t="shared" si="59"/>
        <v>0</v>
      </c>
      <c r="AM75" s="490">
        <f t="shared" si="59"/>
        <v>0</v>
      </c>
      <c r="AN75" s="490">
        <f t="shared" si="59"/>
        <v>0</v>
      </c>
      <c r="AO75" s="490">
        <f t="shared" si="59"/>
        <v>0</v>
      </c>
      <c r="AP75" s="490">
        <f t="shared" si="59"/>
        <v>0</v>
      </c>
      <c r="AQ75" s="490">
        <f t="shared" si="59"/>
        <v>0</v>
      </c>
      <c r="AR75" s="490">
        <f t="shared" si="59"/>
        <v>0</v>
      </c>
      <c r="AS75" s="490">
        <f t="shared" si="59"/>
        <v>0</v>
      </c>
      <c r="AT75" s="490">
        <f t="shared" si="59"/>
        <v>0</v>
      </c>
      <c r="AU75" s="490">
        <f t="shared" si="59"/>
        <v>0</v>
      </c>
      <c r="AV75" s="490">
        <f t="shared" si="59"/>
        <v>0</v>
      </c>
      <c r="AW75" s="490">
        <f>SUM(AW70:AW74)</f>
        <v>0</v>
      </c>
      <c r="AX75" s="490">
        <f>SUM(AX70:AX74)</f>
        <v>0</v>
      </c>
    </row>
    <row r="76" spans="1:51" hidden="1" x14ac:dyDescent="0.25"/>
    <row r="77" spans="1:51" hidden="1" x14ac:dyDescent="0.25">
      <c r="C77" s="456" t="s">
        <v>301</v>
      </c>
      <c r="O77" s="522">
        <f>+IFERROR(VLOOKUP(B76,Sheet1!B:D,3,FALSE)+VLOOKUP(B76,Sheet1!B:E,4,FALSE),0)</f>
        <v>0</v>
      </c>
    </row>
    <row r="78" spans="1:51" hidden="1" x14ac:dyDescent="0.25"/>
    <row r="79" spans="1:51" hidden="1" x14ac:dyDescent="0.25">
      <c r="O79" s="522">
        <f>+IFERROR(VLOOKUP(B78,Sheet1!B:D,3,FALSE)+VLOOKUP(B78,Sheet1!B:E,4,FALSE),0)</f>
        <v>0</v>
      </c>
    </row>
    <row r="80" spans="1:51" hidden="1" x14ac:dyDescent="0.25">
      <c r="O80" s="522">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2">
        <f>+IFERROR(VLOOKUP(B84,Sheet1!B:D,3,FALSE)+VLOOKUP(B84,Sheet1!B:E,4,FALSE),0)</f>
        <v>0</v>
      </c>
    </row>
    <row r="86" spans="15:15" hidden="1" x14ac:dyDescent="0.25"/>
    <row r="87" spans="15:15" hidden="1" x14ac:dyDescent="0.25"/>
    <row r="88" spans="15:15" hidden="1" x14ac:dyDescent="0.25">
      <c r="O88" s="522">
        <f>+IFERROR(VLOOKUP(B87,Sheet1!B:D,3,FALSE)+VLOOKUP(B87,Sheet1!B:E,4,FALSE),0)</f>
        <v>0</v>
      </c>
    </row>
    <row r="89" spans="15:15" hidden="1" x14ac:dyDescent="0.25"/>
    <row r="90" spans="15:15" hidden="1" x14ac:dyDescent="0.25"/>
    <row r="91" spans="15:15" hidden="1" x14ac:dyDescent="0.25">
      <c r="O91" s="522">
        <f>+IFERROR(VLOOKUP(B90,Sheet1!B:D,3,FALSE)+VLOOKUP(B90,Sheet1!B:E,4,FALSE),0)</f>
        <v>0</v>
      </c>
    </row>
    <row r="92" spans="15:15" hidden="1" x14ac:dyDescent="0.25"/>
    <row r="93" spans="15:15" hidden="1" x14ac:dyDescent="0.25"/>
    <row r="94" spans="15:15" hidden="1" x14ac:dyDescent="0.25">
      <c r="O94" s="522">
        <f>+IFERROR(VLOOKUP(B93,Sheet1!B:D,3,FALSE)+VLOOKUP(B93,Sheet1!B:E,4,FALSE),0)</f>
        <v>0</v>
      </c>
    </row>
    <row r="95" spans="15:15" hidden="1" x14ac:dyDescent="0.25"/>
    <row r="96" spans="15:15" hidden="1" x14ac:dyDescent="0.25"/>
    <row r="97" spans="15:15" hidden="1" x14ac:dyDescent="0.25">
      <c r="O97" s="522">
        <f>+IFERROR(VLOOKUP(B96,Sheet1!B:D,3,FALSE)+VLOOKUP(B96,Sheet1!B:E,4,FALSE),0)</f>
        <v>0</v>
      </c>
    </row>
    <row r="98" spans="15:15" hidden="1" x14ac:dyDescent="0.25"/>
    <row r="99" spans="15:15" hidden="1" x14ac:dyDescent="0.25"/>
    <row r="100" spans="15:15" hidden="1" x14ac:dyDescent="0.25">
      <c r="O100" s="522">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57" activePane="bottomRight" state="frozen"/>
      <selection activeCell="G31" sqref="G8:G31"/>
      <selection pane="topRight" activeCell="G31" sqref="G8:G31"/>
      <selection pane="bottomLeft" activeCell="G31" sqref="G8:G31"/>
      <selection pane="bottomRight" activeCell="C70" sqref="C70"/>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hidden="1" customWidth="1"/>
    <col min="17" max="20" width="7.42578125" style="23" hidden="1" customWidth="1"/>
    <col min="21" max="26" width="7.42578125" style="23" customWidth="1"/>
    <col min="27" max="27" width="7.42578125" style="23" customWidth="1" collapsed="1"/>
    <col min="28" max="29" width="7.42578125" style="23"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Hull Dance 2017</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C110</v>
      </c>
      <c r="F3" s="212"/>
      <c r="G3" s="212"/>
      <c r="H3" s="873" t="str">
        <f>IF(G115&gt;E115,"Budget Revisions add cost.",":)")</f>
        <v>:)</v>
      </c>
      <c r="I3" s="873"/>
      <c r="J3" s="873"/>
      <c r="K3" s="873"/>
      <c r="L3" s="873"/>
      <c r="M3" s="874"/>
      <c r="N3" s="223"/>
      <c r="O3" s="223"/>
      <c r="P3" s="881"/>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row>
    <row r="4" spans="1:52" x14ac:dyDescent="0.25">
      <c r="A4" s="8"/>
      <c r="B4" s="8"/>
      <c r="C4" s="9"/>
      <c r="D4" s="9"/>
      <c r="E4" s="147"/>
      <c r="F4" s="212"/>
      <c r="G4" s="212"/>
      <c r="H4" s="873" t="str">
        <f>IF(AY115&lt;0,"Actual plus expected cost is more than forecast",":)")</f>
        <v>:)</v>
      </c>
      <c r="I4" s="873"/>
      <c r="J4" s="873"/>
      <c r="K4" s="873"/>
      <c r="L4" s="873"/>
      <c r="M4" s="874"/>
      <c r="N4" s="223"/>
      <c r="O4" s="223"/>
      <c r="P4" s="326"/>
      <c r="Q4" s="327"/>
      <c r="R4" s="327"/>
      <c r="S4" s="327"/>
      <c r="T4" s="327"/>
      <c r="U4" s="327"/>
      <c r="V4" s="327"/>
      <c r="W4" s="327"/>
      <c r="X4" s="327"/>
      <c r="Y4" s="327"/>
      <c r="Z4" s="327"/>
      <c r="AA4" s="327"/>
      <c r="AB4" s="327"/>
      <c r="AC4" s="327"/>
      <c r="AD4" s="388"/>
      <c r="AE4" s="388"/>
      <c r="AF4" s="388"/>
      <c r="AG4" s="388"/>
      <c r="AH4" s="388"/>
      <c r="AI4" s="388"/>
      <c r="AJ4" s="388"/>
      <c r="AK4" s="388"/>
      <c r="AL4" s="388"/>
      <c r="AM4" s="388"/>
      <c r="AN4" s="388"/>
      <c r="AO4" s="388"/>
      <c r="AP4" s="388"/>
      <c r="AQ4" s="388"/>
      <c r="AR4" s="388"/>
      <c r="AS4" s="388"/>
      <c r="AT4" s="388"/>
      <c r="AU4" s="388"/>
      <c r="AV4" s="327"/>
    </row>
    <row r="5" spans="1:52" x14ac:dyDescent="0.25">
      <c r="A5" s="8"/>
      <c r="B5" s="8"/>
      <c r="C5" s="9" t="s">
        <v>67</v>
      </c>
      <c r="D5" s="9"/>
      <c r="E5" s="330" t="str">
        <f>+SUMMARY!A16</f>
        <v>ZK106 - Technical and Production</v>
      </c>
      <c r="F5" s="335"/>
      <c r="G5" s="329"/>
      <c r="H5" s="213"/>
      <c r="I5" s="214"/>
      <c r="J5" s="201"/>
      <c r="K5" s="201"/>
      <c r="L5" s="201"/>
      <c r="M5" s="201"/>
      <c r="N5" s="223"/>
      <c r="O5" s="223"/>
      <c r="P5" s="883" t="s">
        <v>9</v>
      </c>
      <c r="Q5" s="884"/>
      <c r="R5" s="884"/>
      <c r="S5" s="884"/>
      <c r="T5" s="884"/>
      <c r="U5" s="884"/>
      <c r="V5" s="884"/>
      <c r="W5" s="884"/>
      <c r="X5" s="884"/>
      <c r="Y5" s="884"/>
      <c r="Z5" s="884"/>
      <c r="AA5" s="884"/>
      <c r="AB5" s="884"/>
      <c r="AC5" s="884"/>
      <c r="AD5" s="884"/>
      <c r="AE5" s="884"/>
      <c r="AF5" s="884"/>
      <c r="AG5" s="884"/>
      <c r="AH5" s="884"/>
      <c r="AI5" s="884"/>
      <c r="AJ5" s="884"/>
      <c r="AK5" s="884"/>
      <c r="AL5" s="884"/>
      <c r="AM5" s="884"/>
      <c r="AN5" s="884"/>
      <c r="AO5" s="884"/>
      <c r="AP5" s="884"/>
      <c r="AQ5" s="884"/>
      <c r="AR5" s="884"/>
      <c r="AS5" s="884"/>
      <c r="AT5" s="884"/>
      <c r="AU5" s="884"/>
      <c r="AV5" s="884"/>
    </row>
    <row r="6" spans="1:52" x14ac:dyDescent="0.25">
      <c r="A6" s="8"/>
      <c r="B6" s="8"/>
      <c r="C6" s="8"/>
      <c r="D6" s="8"/>
      <c r="E6" s="875" t="s">
        <v>21</v>
      </c>
      <c r="F6" s="876"/>
      <c r="G6" s="876"/>
      <c r="H6" s="877"/>
      <c r="I6" s="878" t="s">
        <v>22</v>
      </c>
      <c r="J6" s="879"/>
      <c r="K6" s="879"/>
      <c r="L6" s="879"/>
      <c r="M6" s="880"/>
      <c r="N6" s="223"/>
      <c r="O6" s="223"/>
      <c r="P6" s="885" t="s">
        <v>56</v>
      </c>
      <c r="Q6" s="886"/>
      <c r="R6" s="886"/>
      <c r="S6" s="886"/>
      <c r="T6" s="886"/>
      <c r="U6" s="886"/>
      <c r="V6" s="886"/>
      <c r="W6" s="886"/>
      <c r="X6" s="886"/>
      <c r="Y6" s="886"/>
      <c r="Z6" s="886"/>
      <c r="AA6" s="886"/>
      <c r="AB6" s="886"/>
      <c r="AC6" s="886"/>
      <c r="AD6" s="886"/>
      <c r="AE6" s="886" t="s">
        <v>57</v>
      </c>
      <c r="AF6" s="886"/>
      <c r="AG6" s="886"/>
      <c r="AH6" s="886"/>
      <c r="AI6" s="886"/>
      <c r="AJ6" s="886"/>
      <c r="AK6" s="886"/>
      <c r="AL6" s="886"/>
      <c r="AM6" s="886"/>
      <c r="AN6" s="886"/>
      <c r="AO6" s="886"/>
      <c r="AP6" s="886"/>
      <c r="AQ6" s="886" t="s">
        <v>266</v>
      </c>
      <c r="AR6" s="886"/>
      <c r="AS6" s="886"/>
      <c r="AT6" s="886"/>
      <c r="AU6" s="886"/>
      <c r="AV6" s="886"/>
      <c r="AW6" s="246"/>
    </row>
    <row r="7" spans="1:52" ht="42" customHeight="1" thickBot="1" x14ac:dyDescent="0.3">
      <c r="A7" s="144" t="s">
        <v>36</v>
      </c>
      <c r="B7" s="144"/>
      <c r="C7" s="143" t="s">
        <v>8</v>
      </c>
      <c r="D7" s="143" t="s">
        <v>35</v>
      </c>
      <c r="E7" s="202" t="s">
        <v>7</v>
      </c>
      <c r="F7" s="320" t="s">
        <v>63</v>
      </c>
      <c r="G7" s="215" t="s">
        <v>6</v>
      </c>
      <c r="H7" s="260" t="s">
        <v>61</v>
      </c>
      <c r="I7" s="216" t="s">
        <v>7</v>
      </c>
      <c r="J7" s="322" t="s">
        <v>63</v>
      </c>
      <c r="K7" s="217" t="s">
        <v>6</v>
      </c>
      <c r="L7" s="218" t="s">
        <v>5</v>
      </c>
      <c r="M7" s="218" t="s">
        <v>44</v>
      </c>
      <c r="N7" s="260" t="s">
        <v>287</v>
      </c>
      <c r="O7" s="260" t="s">
        <v>288</v>
      </c>
      <c r="P7" s="410" t="str">
        <f>+'Cash flow summary'!E7</f>
        <v>Jan 16</v>
      </c>
      <c r="Q7" s="409" t="str">
        <f>+'Cash flow summary'!F7</f>
        <v>Feb 16</v>
      </c>
      <c r="R7" s="422" t="str">
        <f>+'Cash flow summary'!G7</f>
        <v>Mar 16</v>
      </c>
      <c r="S7" s="409" t="str">
        <f>+'Cash flow summary'!H7</f>
        <v>Apr 16</v>
      </c>
      <c r="T7" s="409" t="str">
        <f>+'Cash flow summary'!I7</f>
        <v>May 16</v>
      </c>
      <c r="U7" s="409" t="str">
        <f>+'Cash flow summary'!J7</f>
        <v>Jun 16</v>
      </c>
      <c r="V7" s="409" t="str">
        <f>+'Cash flow summary'!K7</f>
        <v>Jul 16</v>
      </c>
      <c r="W7" s="409" t="str">
        <f>+'Cash flow summary'!L7</f>
        <v>Aug 16</v>
      </c>
      <c r="X7" s="409" t="str">
        <f>+'Cash flow summary'!M7</f>
        <v>Sep 16</v>
      </c>
      <c r="Y7" s="409" t="str">
        <f>+'Cash flow summary'!N7</f>
        <v>Oct 16</v>
      </c>
      <c r="Z7" s="409" t="str">
        <f>+'Cash flow summary'!O7</f>
        <v>Nov 16</v>
      </c>
      <c r="AA7" s="797">
        <v>42705</v>
      </c>
      <c r="AB7" s="409" t="str">
        <f>+'Cash flow summary'!Q7</f>
        <v>Jan 17</v>
      </c>
      <c r="AC7" s="409" t="str">
        <f>+'Cash flow summary'!R7</f>
        <v>Feb 17</v>
      </c>
      <c r="AD7" s="798">
        <v>42795</v>
      </c>
      <c r="AE7" s="409" t="str">
        <f>+'Cash flow summary'!T7</f>
        <v>Apr 17</v>
      </c>
      <c r="AF7" s="409" t="str">
        <f>+'Cash flow summary'!U7</f>
        <v>May 17</v>
      </c>
      <c r="AG7" s="423" t="str">
        <f>+'Cash flow summary'!V7</f>
        <v>Q1 Apr - Jun</v>
      </c>
      <c r="AH7" s="409" t="str">
        <f>+'Cash flow summary'!W7</f>
        <v>Jul 17</v>
      </c>
      <c r="AI7" s="409" t="str">
        <f>+'Cash flow summary'!X7</f>
        <v>Aug 17</v>
      </c>
      <c r="AJ7" s="423" t="str">
        <f>+'Cash flow summary'!Y7</f>
        <v>Q2 Jul - Sep</v>
      </c>
      <c r="AK7" s="409" t="str">
        <f>+'Cash flow summary'!Z7</f>
        <v>Oct 17</v>
      </c>
      <c r="AL7" s="409" t="str">
        <f>+'Cash flow summary'!AA7</f>
        <v>Nov 17</v>
      </c>
      <c r="AM7" s="423" t="str">
        <f>+'Cash flow summary'!AB7</f>
        <v>Q3 Oct - Dec</v>
      </c>
      <c r="AN7" s="409" t="str">
        <f>+'Cash flow summary'!AC7</f>
        <v>Jan 18</v>
      </c>
      <c r="AO7" s="409" t="str">
        <f>+'Cash flow summary'!AD7</f>
        <v>Feb 18</v>
      </c>
      <c r="AP7" s="424" t="str">
        <f>+'Cash flow summary'!AE7</f>
        <v>Q4 Jan - Mar</v>
      </c>
      <c r="AQ7" s="409" t="str">
        <f>+'Cash flow summary'!AF7</f>
        <v>Apr 18</v>
      </c>
      <c r="AR7" s="409" t="str">
        <f>+'Cash flow summary'!AG7</f>
        <v>May 18</v>
      </c>
      <c r="AS7" s="423" t="str">
        <f>+'Cash flow summary'!AH7</f>
        <v>Q1 Apr - Jun</v>
      </c>
      <c r="AT7" s="409" t="str">
        <f>+'Cash flow summary'!AI7</f>
        <v>Jul 18</v>
      </c>
      <c r="AU7" s="409" t="str">
        <f>+'Cash flow summary'!AJ7</f>
        <v>Aug 18</v>
      </c>
      <c r="AV7" s="423" t="str">
        <f>+'Cash flow summary'!AK7</f>
        <v>Q2 Jul - Sep</v>
      </c>
      <c r="AW7" s="247" t="s">
        <v>52</v>
      </c>
      <c r="AX7" s="199" t="s">
        <v>53</v>
      </c>
      <c r="AY7" s="243" t="s">
        <v>54</v>
      </c>
      <c r="AZ7" s="199" t="s">
        <v>35</v>
      </c>
    </row>
    <row r="8" spans="1:52" s="24" customFormat="1" ht="15" customHeight="1" x14ac:dyDescent="0.2">
      <c r="A8" s="349" t="s">
        <v>144</v>
      </c>
      <c r="B8" s="458" t="str">
        <f>+LEFT($E$5,5)&amp;"."&amp;A8&amp;"."&amp;$E$3</f>
        <v>ZK106.K244.C110</v>
      </c>
      <c r="C8" s="167" t="s">
        <v>145</v>
      </c>
      <c r="D8" s="168"/>
      <c r="E8" s="229">
        <f t="shared" ref="E8:L8" si="0">SUM(E9:E20)</f>
        <v>0</v>
      </c>
      <c r="F8" s="432">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0">
        <f t="shared" ref="AY8:AY22" si="6">+G8-AX8</f>
        <v>0</v>
      </c>
    </row>
    <row r="9" spans="1:52" s="4" customFormat="1" ht="15" customHeight="1" x14ac:dyDescent="0.2">
      <c r="A9" s="339"/>
      <c r="B9" s="468"/>
      <c r="C9" s="340"/>
      <c r="D9" s="351"/>
      <c r="E9" s="249"/>
      <c r="F9" s="370">
        <f>-E9+G9</f>
        <v>0</v>
      </c>
      <c r="G9" s="249"/>
      <c r="H9" s="572">
        <f>SUM(N9:AV9)</f>
        <v>0</v>
      </c>
      <c r="I9" s="221"/>
      <c r="J9" s="370">
        <f>-I9+K9</f>
        <v>0</v>
      </c>
      <c r="K9" s="249">
        <v>0</v>
      </c>
      <c r="L9" s="222"/>
      <c r="M9" s="249"/>
      <c r="N9" s="235"/>
      <c r="O9" s="235"/>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 t="shared" si="4"/>
        <v>0</v>
      </c>
      <c r="AX9" s="442">
        <f t="shared" si="5"/>
        <v>0</v>
      </c>
      <c r="AY9" s="443">
        <f t="shared" si="6"/>
        <v>0</v>
      </c>
    </row>
    <row r="10" spans="1:52" s="4" customFormat="1" ht="15" customHeight="1" x14ac:dyDescent="0.2">
      <c r="A10" s="339"/>
      <c r="B10" s="468"/>
      <c r="C10" s="340"/>
      <c r="D10" s="351"/>
      <c r="E10" s="256"/>
      <c r="F10" s="370">
        <f t="shared" ref="F10:F20" si="7">-E10+G10</f>
        <v>0</v>
      </c>
      <c r="G10" s="256"/>
      <c r="H10" s="572">
        <f t="shared" ref="H10:H73" si="8">SUM(N10:AV10)</f>
        <v>0</v>
      </c>
      <c r="I10" s="224"/>
      <c r="J10" s="370">
        <f t="shared" ref="J10:J20" si="9">-I10+K10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si="4"/>
        <v>0</v>
      </c>
      <c r="AX10" s="442">
        <f t="shared" si="5"/>
        <v>0</v>
      </c>
      <c r="AY10" s="443">
        <f t="shared" si="6"/>
        <v>0</v>
      </c>
    </row>
    <row r="11" spans="1:52" s="4" customFormat="1" ht="15" hidden="1" customHeight="1" x14ac:dyDescent="0.2">
      <c r="A11" s="150"/>
      <c r="B11" s="459"/>
      <c r="C11" s="279"/>
      <c r="D11" s="279"/>
      <c r="E11" s="256"/>
      <c r="F11" s="370">
        <f t="shared" si="7"/>
        <v>0</v>
      </c>
      <c r="G11" s="256"/>
      <c r="H11" s="572">
        <f t="shared" si="8"/>
        <v>0</v>
      </c>
      <c r="I11" s="224"/>
      <c r="J11" s="370">
        <f t="shared" si="9"/>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4"/>
        <v>0</v>
      </c>
      <c r="AX11" s="442">
        <f t="shared" si="5"/>
        <v>0</v>
      </c>
      <c r="AY11" s="443">
        <f t="shared" si="6"/>
        <v>0</v>
      </c>
    </row>
    <row r="12" spans="1:52" s="4" customFormat="1" ht="15" hidden="1" customHeight="1" x14ac:dyDescent="0.2">
      <c r="A12" s="150"/>
      <c r="B12" s="459"/>
      <c r="C12" s="262"/>
      <c r="D12" s="373"/>
      <c r="E12" s="256"/>
      <c r="F12" s="370">
        <f t="shared" si="7"/>
        <v>0</v>
      </c>
      <c r="G12" s="256"/>
      <c r="H12" s="572">
        <f t="shared" si="8"/>
        <v>0</v>
      </c>
      <c r="I12" s="224"/>
      <c r="J12" s="370">
        <f t="shared" si="9"/>
        <v>0</v>
      </c>
      <c r="K12" s="249"/>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4"/>
        <v>0</v>
      </c>
      <c r="AX12" s="442">
        <f t="shared" si="5"/>
        <v>0</v>
      </c>
      <c r="AY12" s="443">
        <f t="shared" si="6"/>
        <v>0</v>
      </c>
    </row>
    <row r="13" spans="1:52" s="4" customFormat="1" ht="15" hidden="1" customHeight="1" x14ac:dyDescent="0.2">
      <c r="A13" s="150"/>
      <c r="B13" s="459"/>
      <c r="C13" s="262"/>
      <c r="D13" s="373"/>
      <c r="E13" s="256"/>
      <c r="F13" s="370">
        <f t="shared" si="7"/>
        <v>0</v>
      </c>
      <c r="G13" s="256"/>
      <c r="H13" s="572">
        <f t="shared" si="8"/>
        <v>0</v>
      </c>
      <c r="I13" s="224"/>
      <c r="J13" s="370">
        <f t="shared" si="9"/>
        <v>0</v>
      </c>
      <c r="K13" s="256"/>
      <c r="L13" s="225"/>
      <c r="M13" s="256"/>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4"/>
        <v>0</v>
      </c>
      <c r="AX13" s="442">
        <f t="shared" si="5"/>
        <v>0</v>
      </c>
      <c r="AY13" s="443">
        <f t="shared" si="6"/>
        <v>0</v>
      </c>
    </row>
    <row r="14" spans="1:52" s="4" customFormat="1" ht="15" hidden="1" customHeight="1" thickBot="1" x14ac:dyDescent="0.2">
      <c r="A14" s="150"/>
      <c r="B14" s="459"/>
      <c r="C14" s="262"/>
      <c r="D14" s="373"/>
      <c r="E14" s="256"/>
      <c r="F14" s="370">
        <f t="shared" si="7"/>
        <v>0</v>
      </c>
      <c r="G14" s="256"/>
      <c r="H14" s="572">
        <f t="shared" si="8"/>
        <v>0</v>
      </c>
      <c r="I14" s="224"/>
      <c r="J14" s="370">
        <f t="shared" si="9"/>
        <v>0</v>
      </c>
      <c r="K14" s="256"/>
      <c r="L14" s="225"/>
      <c r="M14" s="256"/>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4"/>
        <v>0</v>
      </c>
      <c r="AX14" s="442">
        <f t="shared" si="5"/>
        <v>0</v>
      </c>
      <c r="AY14" s="443">
        <f t="shared" si="6"/>
        <v>0</v>
      </c>
    </row>
    <row r="15" spans="1:52" s="4" customFormat="1" ht="15" hidden="1" customHeight="1" x14ac:dyDescent="0.2">
      <c r="A15" s="150"/>
      <c r="B15" s="459"/>
      <c r="C15" s="262"/>
      <c r="D15" s="373"/>
      <c r="E15" s="256"/>
      <c r="F15" s="370">
        <f t="shared" si="7"/>
        <v>0</v>
      </c>
      <c r="G15" s="256"/>
      <c r="H15" s="572">
        <f t="shared" si="8"/>
        <v>0</v>
      </c>
      <c r="I15" s="224"/>
      <c r="J15" s="370">
        <f t="shared" si="9"/>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4"/>
        <v>0</v>
      </c>
      <c r="AX15" s="442">
        <f t="shared" si="5"/>
        <v>0</v>
      </c>
      <c r="AY15" s="443">
        <f t="shared" si="6"/>
        <v>0</v>
      </c>
    </row>
    <row r="16" spans="1:52" s="4" customFormat="1" ht="15" hidden="1" customHeight="1" x14ac:dyDescent="0.2">
      <c r="A16" s="150"/>
      <c r="B16" s="459"/>
      <c r="C16" s="262"/>
      <c r="D16" s="373"/>
      <c r="E16" s="256"/>
      <c r="F16" s="370">
        <f t="shared" si="7"/>
        <v>0</v>
      </c>
      <c r="G16" s="256"/>
      <c r="H16" s="572">
        <f t="shared" si="8"/>
        <v>0</v>
      </c>
      <c r="I16" s="224"/>
      <c r="J16" s="370">
        <f t="shared" si="9"/>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4"/>
        <v>0</v>
      </c>
      <c r="AX16" s="442">
        <f t="shared" si="5"/>
        <v>0</v>
      </c>
      <c r="AY16" s="443">
        <f t="shared" si="6"/>
        <v>0</v>
      </c>
    </row>
    <row r="17" spans="1:51" s="4" customFormat="1" ht="15" hidden="1" customHeight="1" x14ac:dyDescent="0.2">
      <c r="A17" s="150"/>
      <c r="B17" s="459"/>
      <c r="C17" s="262"/>
      <c r="D17" s="373"/>
      <c r="E17" s="256"/>
      <c r="F17" s="370">
        <f t="shared" si="7"/>
        <v>0</v>
      </c>
      <c r="G17" s="256"/>
      <c r="H17" s="572">
        <f t="shared" si="8"/>
        <v>0</v>
      </c>
      <c r="I17" s="224"/>
      <c r="J17" s="370">
        <f t="shared" si="9"/>
        <v>0</v>
      </c>
      <c r="K17" s="256"/>
      <c r="L17" s="225"/>
      <c r="M17" s="256"/>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4"/>
        <v>0</v>
      </c>
      <c r="AX17" s="442">
        <f t="shared" si="5"/>
        <v>0</v>
      </c>
      <c r="AY17" s="443">
        <f t="shared" si="6"/>
        <v>0</v>
      </c>
    </row>
    <row r="18" spans="1:51" s="4" customFormat="1" ht="15" customHeight="1" x14ac:dyDescent="0.2">
      <c r="A18" s="150"/>
      <c r="B18" s="459"/>
      <c r="C18" s="262"/>
      <c r="D18" s="373"/>
      <c r="E18" s="256"/>
      <c r="F18" s="370">
        <f t="shared" si="7"/>
        <v>0</v>
      </c>
      <c r="G18" s="256"/>
      <c r="H18" s="572">
        <f t="shared" si="8"/>
        <v>0</v>
      </c>
      <c r="I18" s="224"/>
      <c r="J18" s="370">
        <f t="shared" si="9"/>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4"/>
        <v>0</v>
      </c>
      <c r="AX18" s="442">
        <f t="shared" si="5"/>
        <v>0</v>
      </c>
      <c r="AY18" s="443">
        <f t="shared" si="6"/>
        <v>0</v>
      </c>
    </row>
    <row r="19" spans="1:51" s="4" customFormat="1" ht="15" customHeight="1" x14ac:dyDescent="0.2">
      <c r="A19" s="150"/>
      <c r="B19" s="459" t="str">
        <f>+B8</f>
        <v>ZK106.K244.C110</v>
      </c>
      <c r="C19" s="262"/>
      <c r="D19" s="373"/>
      <c r="E19" s="256"/>
      <c r="F19" s="370">
        <f t="shared" si="7"/>
        <v>0</v>
      </c>
      <c r="G19" s="256"/>
      <c r="H19" s="572">
        <f t="shared" si="8"/>
        <v>0</v>
      </c>
      <c r="I19" s="224"/>
      <c r="J19" s="370">
        <f t="shared" si="9"/>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4"/>
        <v>0</v>
      </c>
      <c r="AX19" s="442">
        <f t="shared" si="5"/>
        <v>0</v>
      </c>
      <c r="AY19" s="443">
        <f t="shared" si="6"/>
        <v>0</v>
      </c>
    </row>
    <row r="20" spans="1:51" s="4" customFormat="1" ht="15" customHeight="1" thickBot="1" x14ac:dyDescent="0.3">
      <c r="A20" s="170"/>
      <c r="B20" s="460"/>
      <c r="C20" s="280" t="s">
        <v>301</v>
      </c>
      <c r="D20" s="280"/>
      <c r="E20" s="277"/>
      <c r="F20" s="370">
        <f t="shared" si="7"/>
        <v>0</v>
      </c>
      <c r="G20" s="277"/>
      <c r="H20" s="579">
        <f t="shared" si="8"/>
        <v>0</v>
      </c>
      <c r="I20" s="227"/>
      <c r="J20" s="370">
        <f t="shared" si="9"/>
        <v>0</v>
      </c>
      <c r="K20" s="277">
        <v>0</v>
      </c>
      <c r="L20" s="228"/>
      <c r="M20" s="277"/>
      <c r="N20" s="568">
        <f>+IFERROR(VLOOKUP(B19,Sheet1!B:D,2,FALSE),0)</f>
        <v>0</v>
      </c>
      <c r="O20" s="568">
        <f>+IFERROR(VLOOKUP(B19,Sheet1!B:D,3,FALSE)+VLOOKUP(B19,Sheet1!B:E,4,FALSE),0)</f>
        <v>0</v>
      </c>
      <c r="P20" s="264"/>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4"/>
        <v>0</v>
      </c>
      <c r="AX20" s="442">
        <f t="shared" si="5"/>
        <v>0</v>
      </c>
      <c r="AY20" s="443">
        <f t="shared" si="6"/>
        <v>0</v>
      </c>
    </row>
    <row r="21" spans="1:51" s="4" customFormat="1" ht="15" customHeight="1" x14ac:dyDescent="0.2">
      <c r="A21" s="196" t="s">
        <v>146</v>
      </c>
      <c r="B21" s="458" t="str">
        <f>+LEFT($E$5,5)&amp;"."&amp;A21&amp;"."&amp;$E$3</f>
        <v>ZK106.K245.C110</v>
      </c>
      <c r="C21" s="343" t="s">
        <v>147</v>
      </c>
      <c r="D21" s="343"/>
      <c r="E21" s="229">
        <f t="shared" ref="E21:L21" si="10">SUM(E22:E31)</f>
        <v>0</v>
      </c>
      <c r="F21" s="434">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1">
        <f t="shared" ref="R21:X21" si="11">SUM(R22:R31)</f>
        <v>0</v>
      </c>
      <c r="S21" s="411">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1">
        <f t="shared" ref="AD21" si="13">SUM(AD22:AD31)</f>
        <v>0</v>
      </c>
      <c r="AE21" s="411">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1">
        <f t="shared" ref="AP21" si="25">SUM(AP22:AP31)</f>
        <v>0</v>
      </c>
      <c r="AQ21" s="411">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1">
        <f t="shared" si="4"/>
        <v>0</v>
      </c>
      <c r="AX21" s="442">
        <f t="shared" si="5"/>
        <v>0</v>
      </c>
      <c r="AY21" s="443">
        <f t="shared" si="6"/>
        <v>0</v>
      </c>
    </row>
    <row r="22" spans="1:51" s="4" customFormat="1" ht="15" customHeight="1" x14ac:dyDescent="0.2">
      <c r="A22" s="339"/>
      <c r="B22" s="468"/>
      <c r="C22" s="340"/>
      <c r="D22" s="340"/>
      <c r="E22" s="249"/>
      <c r="F22" s="370">
        <f t="shared" ref="F22:F77" si="32">-E22+G22</f>
        <v>0</v>
      </c>
      <c r="G22" s="249"/>
      <c r="H22" s="572">
        <f t="shared" si="8"/>
        <v>0</v>
      </c>
      <c r="I22" s="231"/>
      <c r="J22" s="370">
        <f t="shared" ref="J22:J77" si="33">-I22+K22</f>
        <v>0</v>
      </c>
      <c r="K22" s="249">
        <v>0</v>
      </c>
      <c r="L22" s="232"/>
      <c r="M22" s="249"/>
      <c r="N22" s="235"/>
      <c r="O22" s="235"/>
      <c r="P22" s="362"/>
      <c r="Q22" s="363"/>
      <c r="R22" s="402"/>
      <c r="S22" s="412"/>
      <c r="T22" s="363"/>
      <c r="U22" s="363"/>
      <c r="V22" s="363"/>
      <c r="W22" s="363"/>
      <c r="X22" s="363"/>
      <c r="Y22" s="363"/>
      <c r="Z22" s="363"/>
      <c r="AA22" s="363"/>
      <c r="AB22" s="363"/>
      <c r="AC22" s="363"/>
      <c r="AD22" s="402"/>
      <c r="AE22" s="412"/>
      <c r="AF22" s="363"/>
      <c r="AG22" s="363"/>
      <c r="AH22" s="363"/>
      <c r="AI22" s="363"/>
      <c r="AJ22" s="363"/>
      <c r="AK22" s="363"/>
      <c r="AL22" s="363"/>
      <c r="AM22" s="363"/>
      <c r="AN22" s="363"/>
      <c r="AO22" s="363"/>
      <c r="AP22" s="402"/>
      <c r="AQ22" s="412"/>
      <c r="AR22" s="363"/>
      <c r="AS22" s="363"/>
      <c r="AT22" s="363"/>
      <c r="AU22" s="363"/>
      <c r="AV22" s="363"/>
      <c r="AW22" s="441">
        <f t="shared" si="4"/>
        <v>0</v>
      </c>
      <c r="AX22" s="442">
        <f t="shared" si="5"/>
        <v>0</v>
      </c>
      <c r="AY22" s="443">
        <f t="shared" si="6"/>
        <v>0</v>
      </c>
    </row>
    <row r="23" spans="1:51" s="4" customFormat="1" ht="15" customHeight="1" x14ac:dyDescent="0.2">
      <c r="A23" s="339"/>
      <c r="B23" s="468"/>
      <c r="C23" s="340"/>
      <c r="D23" s="346"/>
      <c r="E23" s="249"/>
      <c r="F23" s="370">
        <f t="shared" si="32"/>
        <v>0</v>
      </c>
      <c r="G23" s="249"/>
      <c r="H23" s="572">
        <f t="shared" si="8"/>
        <v>0</v>
      </c>
      <c r="I23" s="231"/>
      <c r="J23" s="370">
        <f t="shared" si="33"/>
        <v>0</v>
      </c>
      <c r="K23" s="249">
        <v>0</v>
      </c>
      <c r="L23" s="232"/>
      <c r="M23" s="249"/>
      <c r="N23" s="266"/>
      <c r="O23" s="266"/>
      <c r="P23" s="362"/>
      <c r="Q23" s="363"/>
      <c r="R23" s="402"/>
      <c r="S23" s="412"/>
      <c r="T23" s="363"/>
      <c r="U23" s="363"/>
      <c r="V23" s="363"/>
      <c r="W23" s="363"/>
      <c r="X23" s="363"/>
      <c r="Y23" s="363"/>
      <c r="Z23" s="363"/>
      <c r="AA23" s="363"/>
      <c r="AB23" s="363"/>
      <c r="AC23" s="363"/>
      <c r="AD23" s="402"/>
      <c r="AE23" s="412"/>
      <c r="AF23" s="363"/>
      <c r="AG23" s="363"/>
      <c r="AH23" s="363"/>
      <c r="AI23" s="363"/>
      <c r="AJ23" s="363"/>
      <c r="AK23" s="363"/>
      <c r="AL23" s="363"/>
      <c r="AM23" s="363"/>
      <c r="AN23" s="363"/>
      <c r="AO23" s="363"/>
      <c r="AP23" s="402"/>
      <c r="AQ23" s="412"/>
      <c r="AR23" s="363"/>
      <c r="AS23" s="363"/>
      <c r="AT23" s="363"/>
      <c r="AU23" s="363"/>
      <c r="AV23" s="363"/>
      <c r="AW23" s="441">
        <f t="shared" ref="AW23:AW30" si="34">SUM(P23:AV23)</f>
        <v>0</v>
      </c>
      <c r="AX23" s="442">
        <f t="shared" ref="AX23:AX30" si="35">+AW23+N23</f>
        <v>0</v>
      </c>
      <c r="AY23" s="443">
        <f t="shared" ref="AY23:AY30" si="36">+G23-AX23</f>
        <v>0</v>
      </c>
    </row>
    <row r="24" spans="1:51" s="4" customFormat="1" ht="15" customHeight="1" x14ac:dyDescent="0.2">
      <c r="A24" s="339"/>
      <c r="B24" s="459"/>
      <c r="C24" s="340"/>
      <c r="D24" s="346"/>
      <c r="E24" s="249"/>
      <c r="F24" s="370">
        <f t="shared" si="32"/>
        <v>0</v>
      </c>
      <c r="G24" s="249"/>
      <c r="H24" s="572">
        <f t="shared" si="8"/>
        <v>0</v>
      </c>
      <c r="I24" s="231"/>
      <c r="J24" s="370">
        <f t="shared" si="33"/>
        <v>0</v>
      </c>
      <c r="K24" s="249">
        <v>0</v>
      </c>
      <c r="L24" s="232"/>
      <c r="M24" s="249"/>
      <c r="N24" s="266"/>
      <c r="O24" s="266"/>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441">
        <f t="shared" si="34"/>
        <v>0</v>
      </c>
      <c r="AX24" s="442">
        <f t="shared" si="35"/>
        <v>0</v>
      </c>
      <c r="AY24" s="443">
        <f t="shared" si="36"/>
        <v>0</v>
      </c>
    </row>
    <row r="25" spans="1:51" s="4" customFormat="1" ht="15" customHeight="1" x14ac:dyDescent="0.2">
      <c r="A25" s="339"/>
      <c r="B25" s="468"/>
      <c r="C25" s="340"/>
      <c r="D25" s="346"/>
      <c r="E25" s="249"/>
      <c r="F25" s="370">
        <f t="shared" si="32"/>
        <v>0</v>
      </c>
      <c r="G25" s="249"/>
      <c r="H25" s="572">
        <f t="shared" si="8"/>
        <v>0</v>
      </c>
      <c r="I25" s="231"/>
      <c r="J25" s="370">
        <f t="shared" si="33"/>
        <v>0</v>
      </c>
      <c r="K25" s="249">
        <v>0</v>
      </c>
      <c r="L25" s="232"/>
      <c r="M25" s="249"/>
      <c r="N25" s="235"/>
      <c r="O25" s="235"/>
      <c r="P25" s="362"/>
      <c r="Q25" s="363"/>
      <c r="R25" s="402"/>
      <c r="S25" s="412"/>
      <c r="T25" s="363"/>
      <c r="U25" s="363"/>
      <c r="V25" s="363"/>
      <c r="W25" s="363"/>
      <c r="X25" s="363"/>
      <c r="Y25" s="363"/>
      <c r="Z25" s="363"/>
      <c r="AA25" s="363"/>
      <c r="AB25" s="363"/>
      <c r="AC25" s="363"/>
      <c r="AD25" s="402"/>
      <c r="AE25" s="412"/>
      <c r="AF25" s="363"/>
      <c r="AG25" s="363"/>
      <c r="AH25" s="363"/>
      <c r="AI25" s="363"/>
      <c r="AJ25" s="363"/>
      <c r="AK25" s="363"/>
      <c r="AL25" s="363"/>
      <c r="AM25" s="363"/>
      <c r="AN25" s="363"/>
      <c r="AO25" s="363"/>
      <c r="AP25" s="402"/>
      <c r="AQ25" s="412"/>
      <c r="AR25" s="363"/>
      <c r="AS25" s="363"/>
      <c r="AT25" s="363"/>
      <c r="AU25" s="363"/>
      <c r="AV25" s="363"/>
      <c r="AW25" s="441">
        <f t="shared" si="34"/>
        <v>0</v>
      </c>
      <c r="AX25" s="442">
        <f t="shared" si="35"/>
        <v>0</v>
      </c>
      <c r="AY25" s="443">
        <f t="shared" si="36"/>
        <v>0</v>
      </c>
    </row>
    <row r="26" spans="1:51" s="4" customFormat="1" ht="15" customHeight="1" x14ac:dyDescent="0.2">
      <c r="A26" s="339"/>
      <c r="B26" s="468"/>
      <c r="C26" s="340"/>
      <c r="D26" s="346"/>
      <c r="E26" s="249"/>
      <c r="F26" s="370">
        <f t="shared" si="32"/>
        <v>0</v>
      </c>
      <c r="G26" s="249">
        <v>0</v>
      </c>
      <c r="H26" s="572">
        <f t="shared" si="8"/>
        <v>0</v>
      </c>
      <c r="I26" s="231"/>
      <c r="J26" s="370">
        <f t="shared" si="33"/>
        <v>0</v>
      </c>
      <c r="K26" s="249">
        <v>0</v>
      </c>
      <c r="L26" s="232"/>
      <c r="M26" s="249"/>
      <c r="N26" s="266"/>
      <c r="O26" s="266"/>
      <c r="P26" s="362"/>
      <c r="Q26" s="363"/>
      <c r="R26" s="402"/>
      <c r="S26" s="412"/>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441">
        <f t="shared" si="34"/>
        <v>0</v>
      </c>
      <c r="AX26" s="442">
        <f t="shared" si="35"/>
        <v>0</v>
      </c>
      <c r="AY26" s="443">
        <f t="shared" si="36"/>
        <v>0</v>
      </c>
    </row>
    <row r="27" spans="1:51" s="4" customFormat="1" ht="15" customHeight="1" x14ac:dyDescent="0.2">
      <c r="A27" s="339"/>
      <c r="B27" s="468"/>
      <c r="C27" s="340"/>
      <c r="D27" s="346"/>
      <c r="E27" s="249"/>
      <c r="F27" s="370">
        <f t="shared" si="32"/>
        <v>0</v>
      </c>
      <c r="G27" s="249">
        <v>0</v>
      </c>
      <c r="H27" s="572">
        <f t="shared" si="8"/>
        <v>0</v>
      </c>
      <c r="I27" s="231"/>
      <c r="J27" s="370">
        <f t="shared" si="33"/>
        <v>0</v>
      </c>
      <c r="K27" s="249">
        <v>0</v>
      </c>
      <c r="L27" s="232"/>
      <c r="M27" s="249"/>
      <c r="N27" s="266"/>
      <c r="O27" s="266"/>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34"/>
        <v>0</v>
      </c>
      <c r="AX27" s="442">
        <f t="shared" si="35"/>
        <v>0</v>
      </c>
      <c r="AY27" s="443">
        <f t="shared" si="36"/>
        <v>0</v>
      </c>
    </row>
    <row r="28" spans="1:51" s="4" customFormat="1" ht="15" customHeight="1" x14ac:dyDescent="0.2">
      <c r="A28" s="339"/>
      <c r="B28" s="459"/>
      <c r="C28" s="340"/>
      <c r="D28" s="346"/>
      <c r="E28" s="249"/>
      <c r="F28" s="370">
        <f t="shared" si="32"/>
        <v>0</v>
      </c>
      <c r="G28" s="249">
        <v>0</v>
      </c>
      <c r="H28" s="572">
        <f t="shared" si="8"/>
        <v>0</v>
      </c>
      <c r="I28" s="231"/>
      <c r="J28" s="370">
        <f t="shared" si="33"/>
        <v>0</v>
      </c>
      <c r="K28" s="249">
        <v>0</v>
      </c>
      <c r="L28" s="232"/>
      <c r="M28" s="249"/>
      <c r="N28" s="266"/>
      <c r="O28" s="266"/>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 t="shared" si="34"/>
        <v>0</v>
      </c>
      <c r="AX28" s="442">
        <f t="shared" si="35"/>
        <v>0</v>
      </c>
      <c r="AY28" s="443">
        <f t="shared" si="36"/>
        <v>0</v>
      </c>
    </row>
    <row r="29" spans="1:51" s="4" customFormat="1" ht="15" customHeight="1" x14ac:dyDescent="0.2">
      <c r="A29" s="150"/>
      <c r="B29" s="459"/>
      <c r="C29" s="342"/>
      <c r="D29" s="342"/>
      <c r="E29" s="249"/>
      <c r="F29" s="370">
        <f t="shared" si="32"/>
        <v>0</v>
      </c>
      <c r="G29" s="249">
        <v>0</v>
      </c>
      <c r="H29" s="572">
        <f t="shared" si="8"/>
        <v>0</v>
      </c>
      <c r="I29" s="231"/>
      <c r="J29" s="370">
        <f t="shared" si="33"/>
        <v>0</v>
      </c>
      <c r="K29" s="249">
        <v>0</v>
      </c>
      <c r="L29" s="232"/>
      <c r="M29" s="249"/>
      <c r="N29" s="266"/>
      <c r="O29" s="266"/>
      <c r="P29" s="362"/>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441">
        <f t="shared" si="34"/>
        <v>0</v>
      </c>
      <c r="AX29" s="442">
        <f t="shared" si="35"/>
        <v>0</v>
      </c>
      <c r="AY29" s="443">
        <f t="shared" si="36"/>
        <v>0</v>
      </c>
    </row>
    <row r="30" spans="1:51" s="4" customFormat="1" ht="15" customHeight="1" x14ac:dyDescent="0.2">
      <c r="A30" s="150"/>
      <c r="B30" s="459" t="str">
        <f>+B21</f>
        <v>ZK106.K245.C110</v>
      </c>
      <c r="C30" s="342"/>
      <c r="D30" s="342"/>
      <c r="E30" s="249"/>
      <c r="F30" s="370">
        <f t="shared" si="32"/>
        <v>0</v>
      </c>
      <c r="G30" s="249">
        <v>0</v>
      </c>
      <c r="H30" s="572">
        <f t="shared" si="8"/>
        <v>0</v>
      </c>
      <c r="I30" s="231"/>
      <c r="J30" s="370">
        <f t="shared" si="33"/>
        <v>0</v>
      </c>
      <c r="K30" s="249">
        <v>0</v>
      </c>
      <c r="L30" s="232"/>
      <c r="M30" s="249"/>
      <c r="N30" s="266"/>
      <c r="O30" s="266"/>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 t="shared" si="34"/>
        <v>0</v>
      </c>
      <c r="AX30" s="442">
        <f t="shared" si="35"/>
        <v>0</v>
      </c>
      <c r="AY30" s="443">
        <f t="shared" si="36"/>
        <v>0</v>
      </c>
    </row>
    <row r="31" spans="1:51" s="4" customFormat="1" ht="15" customHeight="1" thickBot="1" x14ac:dyDescent="0.25">
      <c r="A31" s="170"/>
      <c r="B31" s="460"/>
      <c r="C31" s="274" t="s">
        <v>301</v>
      </c>
      <c r="D31" s="274"/>
      <c r="E31" s="277"/>
      <c r="F31" s="370">
        <f t="shared" si="32"/>
        <v>0</v>
      </c>
      <c r="G31" s="277">
        <v>0</v>
      </c>
      <c r="H31" s="579">
        <f t="shared" si="8"/>
        <v>0</v>
      </c>
      <c r="I31" s="227"/>
      <c r="J31" s="370">
        <f t="shared" si="33"/>
        <v>0</v>
      </c>
      <c r="K31" s="277">
        <v>0</v>
      </c>
      <c r="L31" s="228"/>
      <c r="M31" s="277"/>
      <c r="N31" s="568">
        <f>+IFERROR(VLOOKUP(B30,Sheet1!B:D,2,FALSE),0)</f>
        <v>0</v>
      </c>
      <c r="O31" s="568">
        <f>+IFERROR(VLOOKUP(B30,Sheet1!B:D,3,FALSE)+VLOOKUP(B30,Sheet1!B:E,4,FALSE),0)</f>
        <v>0</v>
      </c>
      <c r="P31" s="364"/>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441">
        <f>SUM(P31:AV31)</f>
        <v>0</v>
      </c>
      <c r="AX31" s="442">
        <f>+AW31+N31</f>
        <v>0</v>
      </c>
      <c r="AY31" s="443">
        <f>+G31-AX31</f>
        <v>0</v>
      </c>
    </row>
    <row r="32" spans="1:51" s="24" customFormat="1" ht="15" customHeight="1" x14ac:dyDescent="0.2">
      <c r="A32" s="196" t="s">
        <v>148</v>
      </c>
      <c r="B32" s="458" t="str">
        <f>+LEFT($E$5,5)&amp;"."&amp;A32&amp;"."&amp;$E$3</f>
        <v>ZK106.K246.C110</v>
      </c>
      <c r="C32" s="343" t="s">
        <v>149</v>
      </c>
      <c r="D32" s="343"/>
      <c r="E32" s="229">
        <f t="shared" ref="E32:L32" si="37">SUM(E33:E41)</f>
        <v>0</v>
      </c>
      <c r="F32" s="434">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1">
        <f t="shared" ref="R32:X32" si="38">SUM(R33:R41)</f>
        <v>0</v>
      </c>
      <c r="S32" s="411">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1">
        <f t="shared" ref="AD32" si="40">SUM(AD33:AD41)</f>
        <v>0</v>
      </c>
      <c r="AE32" s="411">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1">
        <f t="shared" ref="AP32" si="52">SUM(AP33:AP41)</f>
        <v>0</v>
      </c>
      <c r="AQ32" s="411">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1">
        <f>SUM(P32:AV32)</f>
        <v>0</v>
      </c>
      <c r="AX32" s="442">
        <f>+AW32+N32</f>
        <v>0</v>
      </c>
      <c r="AY32" s="443">
        <f>+G32-AX32</f>
        <v>0</v>
      </c>
    </row>
    <row r="33" spans="1:51" s="4" customFormat="1" ht="15" customHeight="1" x14ac:dyDescent="0.2">
      <c r="A33" s="344"/>
      <c r="B33" s="469"/>
      <c r="C33" s="340"/>
      <c r="D33" s="340"/>
      <c r="E33" s="249"/>
      <c r="F33" s="370">
        <f t="shared" si="32"/>
        <v>0</v>
      </c>
      <c r="G33" s="249">
        <v>0</v>
      </c>
      <c r="H33" s="572">
        <f t="shared" si="8"/>
        <v>0</v>
      </c>
      <c r="I33" s="231"/>
      <c r="J33" s="370">
        <f t="shared" si="33"/>
        <v>0</v>
      </c>
      <c r="K33" s="249">
        <v>0</v>
      </c>
      <c r="L33" s="232"/>
      <c r="M33" s="249"/>
      <c r="N33" s="235"/>
      <c r="O33" s="235"/>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SUM(P33:AV33)</f>
        <v>0</v>
      </c>
      <c r="AX33" s="442">
        <f>+AW33+N33</f>
        <v>0</v>
      </c>
      <c r="AY33" s="443">
        <f>+G33-AX33</f>
        <v>0</v>
      </c>
    </row>
    <row r="34" spans="1:51" s="4" customFormat="1" ht="15" customHeight="1" x14ac:dyDescent="0.2">
      <c r="A34" s="344"/>
      <c r="B34" s="469"/>
      <c r="C34" s="340"/>
      <c r="D34" s="346"/>
      <c r="E34" s="249"/>
      <c r="F34" s="370">
        <f t="shared" si="32"/>
        <v>0</v>
      </c>
      <c r="G34" s="249">
        <v>0</v>
      </c>
      <c r="H34" s="572">
        <f t="shared" si="8"/>
        <v>0</v>
      </c>
      <c r="I34" s="231"/>
      <c r="J34" s="370">
        <f t="shared" si="33"/>
        <v>0</v>
      </c>
      <c r="K34" s="249">
        <v>0</v>
      </c>
      <c r="L34" s="232"/>
      <c r="M34" s="249"/>
      <c r="N34" s="266"/>
      <c r="O34" s="266"/>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 t="shared" ref="AW34:AW40" si="59">SUM(P34:AV34)</f>
        <v>0</v>
      </c>
      <c r="AX34" s="442">
        <f t="shared" ref="AX34:AX40" si="60">+AW34+N34</f>
        <v>0</v>
      </c>
      <c r="AY34" s="443">
        <f t="shared" ref="AY34:AY40" si="61">+G34-AX34</f>
        <v>0</v>
      </c>
    </row>
    <row r="35" spans="1:51" s="4" customFormat="1" ht="15" customHeight="1" x14ac:dyDescent="0.2">
      <c r="A35" s="339"/>
      <c r="B35" s="468"/>
      <c r="C35" s="340"/>
      <c r="D35" s="346"/>
      <c r="E35" s="249"/>
      <c r="F35" s="370">
        <f t="shared" si="32"/>
        <v>0</v>
      </c>
      <c r="G35" s="249">
        <v>0</v>
      </c>
      <c r="H35" s="572">
        <f t="shared" si="8"/>
        <v>0</v>
      </c>
      <c r="I35" s="231"/>
      <c r="J35" s="370">
        <f t="shared" si="33"/>
        <v>0</v>
      </c>
      <c r="K35" s="249">
        <v>0</v>
      </c>
      <c r="L35" s="232"/>
      <c r="M35" s="249"/>
      <c r="N35" s="266"/>
      <c r="O35" s="266"/>
      <c r="P35" s="362"/>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441">
        <f t="shared" si="59"/>
        <v>0</v>
      </c>
      <c r="AX35" s="442">
        <f t="shared" si="60"/>
        <v>0</v>
      </c>
      <c r="AY35" s="443">
        <f t="shared" si="61"/>
        <v>0</v>
      </c>
    </row>
    <row r="36" spans="1:51" s="4" customFormat="1" ht="15" customHeight="1" x14ac:dyDescent="0.2">
      <c r="A36" s="344"/>
      <c r="B36" s="469"/>
      <c r="C36" s="340"/>
      <c r="D36" s="346"/>
      <c r="E36" s="249"/>
      <c r="F36" s="370">
        <f t="shared" si="32"/>
        <v>0</v>
      </c>
      <c r="G36" s="249">
        <v>0</v>
      </c>
      <c r="H36" s="572">
        <f t="shared" si="8"/>
        <v>0</v>
      </c>
      <c r="I36" s="231"/>
      <c r="J36" s="370">
        <f t="shared" si="33"/>
        <v>0</v>
      </c>
      <c r="K36" s="249">
        <v>0</v>
      </c>
      <c r="L36" s="232"/>
      <c r="M36" s="249"/>
      <c r="N36" s="266"/>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 t="shared" si="59"/>
        <v>0</v>
      </c>
      <c r="AX36" s="442">
        <f t="shared" si="60"/>
        <v>0</v>
      </c>
      <c r="AY36" s="443">
        <f t="shared" si="61"/>
        <v>0</v>
      </c>
    </row>
    <row r="37" spans="1:51" s="4" customFormat="1" ht="15" customHeight="1" x14ac:dyDescent="0.2">
      <c r="A37" s="344"/>
      <c r="B37" s="469"/>
      <c r="C37" s="340"/>
      <c r="D37" s="346"/>
      <c r="E37" s="249"/>
      <c r="F37" s="370">
        <f t="shared" si="32"/>
        <v>0</v>
      </c>
      <c r="G37" s="249">
        <v>0</v>
      </c>
      <c r="H37" s="572">
        <f t="shared" si="8"/>
        <v>0</v>
      </c>
      <c r="I37" s="231"/>
      <c r="J37" s="370">
        <f t="shared" si="33"/>
        <v>0</v>
      </c>
      <c r="K37" s="249">
        <v>0</v>
      </c>
      <c r="L37" s="232"/>
      <c r="M37" s="249"/>
      <c r="N37" s="266"/>
      <c r="O37" s="266"/>
      <c r="P37" s="362"/>
      <c r="Q37" s="363"/>
      <c r="R37" s="402"/>
      <c r="S37" s="412"/>
      <c r="T37" s="363"/>
      <c r="U37" s="363"/>
      <c r="V37" s="363"/>
      <c r="W37" s="363"/>
      <c r="X37" s="363"/>
      <c r="Y37" s="363"/>
      <c r="Z37" s="363"/>
      <c r="AA37" s="363"/>
      <c r="AB37" s="363"/>
      <c r="AC37" s="363"/>
      <c r="AD37" s="402"/>
      <c r="AE37" s="412"/>
      <c r="AF37" s="363"/>
      <c r="AG37" s="363"/>
      <c r="AH37" s="363"/>
      <c r="AI37" s="363"/>
      <c r="AJ37" s="363"/>
      <c r="AK37" s="363"/>
      <c r="AL37" s="363"/>
      <c r="AM37" s="363"/>
      <c r="AN37" s="363"/>
      <c r="AO37" s="363"/>
      <c r="AP37" s="402"/>
      <c r="AQ37" s="412"/>
      <c r="AR37" s="363"/>
      <c r="AS37" s="363"/>
      <c r="AT37" s="363"/>
      <c r="AU37" s="363"/>
      <c r="AV37" s="363"/>
      <c r="AW37" s="441">
        <f t="shared" si="59"/>
        <v>0</v>
      </c>
      <c r="AX37" s="442">
        <f t="shared" si="60"/>
        <v>0</v>
      </c>
      <c r="AY37" s="443">
        <f t="shared" si="61"/>
        <v>0</v>
      </c>
    </row>
    <row r="38" spans="1:51" s="4" customFormat="1" ht="15" customHeight="1" x14ac:dyDescent="0.2">
      <c r="A38" s="344"/>
      <c r="B38" s="468"/>
      <c r="C38" s="340"/>
      <c r="D38" s="346"/>
      <c r="E38" s="249"/>
      <c r="F38" s="370">
        <f t="shared" si="32"/>
        <v>0</v>
      </c>
      <c r="G38" s="249">
        <v>0</v>
      </c>
      <c r="H38" s="572">
        <f t="shared" si="8"/>
        <v>0</v>
      </c>
      <c r="I38" s="231"/>
      <c r="J38" s="370">
        <f t="shared" si="33"/>
        <v>0</v>
      </c>
      <c r="K38" s="249">
        <v>0</v>
      </c>
      <c r="L38" s="232"/>
      <c r="M38" s="249"/>
      <c r="N38" s="266"/>
      <c r="O38" s="266"/>
      <c r="P38" s="362"/>
      <c r="Q38" s="363"/>
      <c r="R38" s="402"/>
      <c r="S38" s="412"/>
      <c r="T38" s="363"/>
      <c r="U38" s="363"/>
      <c r="V38" s="363"/>
      <c r="W38" s="363"/>
      <c r="X38" s="363"/>
      <c r="Y38" s="363"/>
      <c r="Z38" s="363"/>
      <c r="AA38" s="363"/>
      <c r="AB38" s="363"/>
      <c r="AC38" s="363"/>
      <c r="AD38" s="402"/>
      <c r="AE38" s="412"/>
      <c r="AF38" s="363"/>
      <c r="AG38" s="363"/>
      <c r="AH38" s="363"/>
      <c r="AI38" s="363"/>
      <c r="AJ38" s="363"/>
      <c r="AK38" s="363"/>
      <c r="AL38" s="363"/>
      <c r="AM38" s="363"/>
      <c r="AN38" s="363"/>
      <c r="AO38" s="363"/>
      <c r="AP38" s="402"/>
      <c r="AQ38" s="412"/>
      <c r="AR38" s="363"/>
      <c r="AS38" s="363"/>
      <c r="AT38" s="363"/>
      <c r="AU38" s="363"/>
      <c r="AV38" s="363"/>
      <c r="AW38" s="441">
        <f t="shared" si="59"/>
        <v>0</v>
      </c>
      <c r="AX38" s="442">
        <f t="shared" si="60"/>
        <v>0</v>
      </c>
      <c r="AY38" s="443">
        <f t="shared" si="61"/>
        <v>0</v>
      </c>
    </row>
    <row r="39" spans="1:51" s="4" customFormat="1" ht="15" customHeight="1" x14ac:dyDescent="0.2">
      <c r="A39" s="339"/>
      <c r="B39" s="468"/>
      <c r="C39" s="340"/>
      <c r="D39" s="346"/>
      <c r="E39" s="249"/>
      <c r="F39" s="370">
        <f t="shared" si="32"/>
        <v>0</v>
      </c>
      <c r="G39" s="249">
        <v>0</v>
      </c>
      <c r="H39" s="572">
        <f t="shared" si="8"/>
        <v>0</v>
      </c>
      <c r="I39" s="231"/>
      <c r="J39" s="370">
        <f t="shared" si="33"/>
        <v>0</v>
      </c>
      <c r="K39" s="249">
        <v>0</v>
      </c>
      <c r="L39" s="232"/>
      <c r="M39" s="249"/>
      <c r="N39" s="235"/>
      <c r="O39" s="235"/>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59"/>
        <v>0</v>
      </c>
      <c r="AX39" s="442">
        <f t="shared" si="60"/>
        <v>0</v>
      </c>
      <c r="AY39" s="443">
        <f t="shared" si="61"/>
        <v>0</v>
      </c>
    </row>
    <row r="40" spans="1:51" s="4" customFormat="1" ht="15" customHeight="1" x14ac:dyDescent="0.2">
      <c r="A40" s="344"/>
      <c r="B40" s="469" t="str">
        <f>+B32</f>
        <v>ZK106.K246.C110</v>
      </c>
      <c r="C40" s="340"/>
      <c r="D40" s="346"/>
      <c r="E40" s="249"/>
      <c r="F40" s="370">
        <f t="shared" si="32"/>
        <v>0</v>
      </c>
      <c r="G40" s="249">
        <v>0</v>
      </c>
      <c r="H40" s="572">
        <f t="shared" si="8"/>
        <v>0</v>
      </c>
      <c r="I40" s="231"/>
      <c r="J40" s="370">
        <f t="shared" si="33"/>
        <v>0</v>
      </c>
      <c r="K40" s="249">
        <v>0</v>
      </c>
      <c r="L40" s="232"/>
      <c r="M40" s="249"/>
      <c r="N40" s="266"/>
      <c r="O40" s="266"/>
      <c r="P40" s="362"/>
      <c r="Q40" s="363"/>
      <c r="R40" s="402"/>
      <c r="S40" s="412"/>
      <c r="T40" s="363"/>
      <c r="U40" s="363"/>
      <c r="V40" s="363"/>
      <c r="W40" s="363"/>
      <c r="X40" s="363"/>
      <c r="Y40" s="363"/>
      <c r="Z40" s="363"/>
      <c r="AA40" s="363"/>
      <c r="AB40" s="363"/>
      <c r="AC40" s="363"/>
      <c r="AD40" s="402"/>
      <c r="AE40" s="412"/>
      <c r="AF40" s="363"/>
      <c r="AG40" s="363"/>
      <c r="AH40" s="363"/>
      <c r="AI40" s="363"/>
      <c r="AJ40" s="363"/>
      <c r="AK40" s="363"/>
      <c r="AL40" s="363"/>
      <c r="AM40" s="363"/>
      <c r="AN40" s="363"/>
      <c r="AO40" s="363"/>
      <c r="AP40" s="402"/>
      <c r="AQ40" s="412"/>
      <c r="AR40" s="363"/>
      <c r="AS40" s="363"/>
      <c r="AT40" s="363"/>
      <c r="AU40" s="363"/>
      <c r="AV40" s="363"/>
      <c r="AW40" s="441">
        <f t="shared" si="59"/>
        <v>0</v>
      </c>
      <c r="AX40" s="442">
        <f t="shared" si="60"/>
        <v>0</v>
      </c>
      <c r="AY40" s="443">
        <f t="shared" si="61"/>
        <v>0</v>
      </c>
    </row>
    <row r="41" spans="1:51" s="4" customFormat="1" ht="15" customHeight="1" thickBot="1" x14ac:dyDescent="0.25">
      <c r="A41" s="170"/>
      <c r="B41" s="460"/>
      <c r="C41" s="274" t="s">
        <v>301</v>
      </c>
      <c r="D41" s="274"/>
      <c r="E41" s="277"/>
      <c r="F41" s="370">
        <f t="shared" si="32"/>
        <v>0</v>
      </c>
      <c r="G41" s="277">
        <v>0</v>
      </c>
      <c r="H41" s="579">
        <f t="shared" si="8"/>
        <v>0</v>
      </c>
      <c r="I41" s="227"/>
      <c r="J41" s="370">
        <f t="shared" si="33"/>
        <v>0</v>
      </c>
      <c r="K41" s="277">
        <v>0</v>
      </c>
      <c r="L41" s="228"/>
      <c r="M41" s="277"/>
      <c r="N41" s="568">
        <f>+IFERROR(VLOOKUP(B40,Sheet1!B:D,2,FALSE),0)</f>
        <v>0</v>
      </c>
      <c r="O41" s="568">
        <f>+IFERROR(VLOOKUP(B40,Sheet1!B:D,3,FALSE)+VLOOKUP(B40,Sheet1!B:E,4,FALSE),0)</f>
        <v>0</v>
      </c>
      <c r="P41" s="364"/>
      <c r="Q41" s="365"/>
      <c r="R41" s="403"/>
      <c r="S41" s="413"/>
      <c r="T41" s="365"/>
      <c r="U41" s="365"/>
      <c r="V41" s="365"/>
      <c r="W41" s="365"/>
      <c r="X41" s="365"/>
      <c r="Y41" s="365"/>
      <c r="Z41" s="365"/>
      <c r="AA41" s="365"/>
      <c r="AB41" s="365"/>
      <c r="AC41" s="365"/>
      <c r="AD41" s="403"/>
      <c r="AE41" s="413"/>
      <c r="AF41" s="365"/>
      <c r="AG41" s="365"/>
      <c r="AH41" s="365"/>
      <c r="AI41" s="365"/>
      <c r="AJ41" s="365"/>
      <c r="AK41" s="365"/>
      <c r="AL41" s="365"/>
      <c r="AM41" s="365"/>
      <c r="AN41" s="365"/>
      <c r="AO41" s="365"/>
      <c r="AP41" s="403"/>
      <c r="AQ41" s="413"/>
      <c r="AR41" s="365"/>
      <c r="AS41" s="365"/>
      <c r="AT41" s="365"/>
      <c r="AU41" s="365"/>
      <c r="AV41" s="365"/>
      <c r="AW41" s="441">
        <f>SUM(P41:AV41)</f>
        <v>0</v>
      </c>
      <c r="AX41" s="442">
        <f>+AW41+N41</f>
        <v>0</v>
      </c>
      <c r="AY41" s="443">
        <f>+G41-AX41</f>
        <v>0</v>
      </c>
    </row>
    <row r="42" spans="1:51" s="24" customFormat="1" ht="15" customHeight="1" x14ac:dyDescent="0.2">
      <c r="A42" s="196" t="s">
        <v>150</v>
      </c>
      <c r="B42" s="458" t="str">
        <f>+LEFT($E$5,5)&amp;"."&amp;A42&amp;"."&amp;$E$3</f>
        <v>ZK106.K247.C110</v>
      </c>
      <c r="C42" s="343" t="s">
        <v>151</v>
      </c>
      <c r="D42" s="343"/>
      <c r="E42" s="229">
        <f t="shared" ref="E42:L42" si="62">SUM(E43:E50)</f>
        <v>0</v>
      </c>
      <c r="F42" s="434">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1">
        <f t="shared" ref="R42:X42" si="63">SUM(R43:R50)</f>
        <v>0</v>
      </c>
      <c r="S42" s="411">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1">
        <f t="shared" ref="AD42" si="65">SUM(AD43:AD50)</f>
        <v>0</v>
      </c>
      <c r="AE42" s="411">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1">
        <f t="shared" ref="AP42" si="77">SUM(AP43:AP50)</f>
        <v>0</v>
      </c>
      <c r="AQ42" s="411">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1">
        <f>SUM(P42:AV42)</f>
        <v>0</v>
      </c>
      <c r="AX42" s="442">
        <f>+AW42+N42</f>
        <v>0</v>
      </c>
      <c r="AY42" s="443">
        <f>+G42-AX42</f>
        <v>0</v>
      </c>
    </row>
    <row r="43" spans="1:51" s="4" customFormat="1" ht="15" customHeight="1" x14ac:dyDescent="0.2">
      <c r="A43" s="344"/>
      <c r="B43" s="469"/>
      <c r="C43" s="340"/>
      <c r="D43" s="340"/>
      <c r="E43" s="249"/>
      <c r="F43" s="370">
        <f t="shared" si="32"/>
        <v>0</v>
      </c>
      <c r="G43" s="249">
        <v>0</v>
      </c>
      <c r="H43" s="572">
        <f t="shared" si="8"/>
        <v>0</v>
      </c>
      <c r="I43" s="231"/>
      <c r="J43" s="370">
        <f t="shared" si="33"/>
        <v>0</v>
      </c>
      <c r="K43" s="249">
        <v>0</v>
      </c>
      <c r="L43" s="232"/>
      <c r="M43" s="249"/>
      <c r="N43" s="235"/>
      <c r="O43" s="235"/>
      <c r="P43" s="362"/>
      <c r="Q43" s="363"/>
      <c r="R43" s="402"/>
      <c r="S43" s="412"/>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SUM(P43:AV43)</f>
        <v>0</v>
      </c>
      <c r="AX43" s="442">
        <f>+AW43+N43</f>
        <v>0</v>
      </c>
      <c r="AY43" s="443">
        <f>+G43-AX43</f>
        <v>0</v>
      </c>
    </row>
    <row r="44" spans="1:51" s="4" customFormat="1" ht="15" customHeight="1" x14ac:dyDescent="0.2">
      <c r="A44" s="344"/>
      <c r="B44" s="468" t="str">
        <f>+B42</f>
        <v>ZK106.K247.C110</v>
      </c>
      <c r="C44" s="340"/>
      <c r="D44" s="346"/>
      <c r="E44" s="249"/>
      <c r="F44" s="370">
        <f t="shared" si="32"/>
        <v>0</v>
      </c>
      <c r="G44" s="249">
        <v>0</v>
      </c>
      <c r="H44" s="572">
        <f t="shared" si="8"/>
        <v>0</v>
      </c>
      <c r="I44" s="231"/>
      <c r="J44" s="370">
        <f t="shared" si="33"/>
        <v>0</v>
      </c>
      <c r="K44" s="249">
        <v>0</v>
      </c>
      <c r="L44" s="232"/>
      <c r="M44" s="249"/>
      <c r="N44" s="266"/>
      <c r="O44" s="266"/>
      <c r="P44" s="362"/>
      <c r="Q44" s="363"/>
      <c r="R44" s="402"/>
      <c r="S44" s="412"/>
      <c r="T44" s="363"/>
      <c r="U44" s="363"/>
      <c r="V44" s="363"/>
      <c r="W44" s="363"/>
      <c r="X44" s="363"/>
      <c r="Y44" s="363"/>
      <c r="Z44" s="363"/>
      <c r="AA44" s="363"/>
      <c r="AB44" s="363"/>
      <c r="AC44" s="363"/>
      <c r="AD44" s="402"/>
      <c r="AE44" s="412"/>
      <c r="AF44" s="363"/>
      <c r="AG44" s="363"/>
      <c r="AH44" s="363"/>
      <c r="AI44" s="363"/>
      <c r="AJ44" s="363"/>
      <c r="AK44" s="363"/>
      <c r="AL44" s="363"/>
      <c r="AM44" s="363"/>
      <c r="AN44" s="363"/>
      <c r="AO44" s="363"/>
      <c r="AP44" s="402"/>
      <c r="AQ44" s="412"/>
      <c r="AR44" s="363"/>
      <c r="AS44" s="363"/>
      <c r="AT44" s="363"/>
      <c r="AU44" s="363"/>
      <c r="AV44" s="363"/>
      <c r="AW44" s="441">
        <f t="shared" ref="AW44:AW49" si="84">SUM(P44:AV44)</f>
        <v>0</v>
      </c>
      <c r="AX44" s="442">
        <f t="shared" ref="AX44:AX49" si="85">+AW44+N44</f>
        <v>0</v>
      </c>
      <c r="AY44" s="443">
        <f t="shared" ref="AY44:AY49" si="86">+G44-AX44</f>
        <v>0</v>
      </c>
    </row>
    <row r="45" spans="1:51" s="4" customFormat="1" ht="15" customHeight="1" x14ac:dyDescent="0.2">
      <c r="A45" s="339"/>
      <c r="B45" s="468"/>
      <c r="C45" s="340"/>
      <c r="D45" s="346"/>
      <c r="E45" s="249"/>
      <c r="F45" s="370">
        <f t="shared" si="32"/>
        <v>0</v>
      </c>
      <c r="G45" s="249">
        <v>0</v>
      </c>
      <c r="H45" s="572">
        <f t="shared" si="8"/>
        <v>0</v>
      </c>
      <c r="I45" s="231"/>
      <c r="J45" s="370">
        <f t="shared" si="33"/>
        <v>0</v>
      </c>
      <c r="K45" s="249">
        <v>0</v>
      </c>
      <c r="L45" s="232"/>
      <c r="M45" s="249"/>
      <c r="N45" s="235"/>
      <c r="O45" s="235"/>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 t="shared" si="84"/>
        <v>0</v>
      </c>
      <c r="AX45" s="442">
        <f t="shared" si="85"/>
        <v>0</v>
      </c>
      <c r="AY45" s="443">
        <f t="shared" si="86"/>
        <v>0</v>
      </c>
    </row>
    <row r="46" spans="1:51" s="4" customFormat="1" ht="15" customHeight="1" x14ac:dyDescent="0.2">
      <c r="A46" s="339"/>
      <c r="B46" s="468"/>
      <c r="C46" s="340"/>
      <c r="D46" s="346"/>
      <c r="E46" s="249"/>
      <c r="F46" s="370">
        <f t="shared" si="32"/>
        <v>0</v>
      </c>
      <c r="G46" s="249">
        <v>0</v>
      </c>
      <c r="H46" s="572">
        <f t="shared" si="8"/>
        <v>0</v>
      </c>
      <c r="I46" s="231"/>
      <c r="J46" s="370">
        <f t="shared" si="33"/>
        <v>0</v>
      </c>
      <c r="K46" s="249">
        <v>0</v>
      </c>
      <c r="L46" s="232"/>
      <c r="M46" s="249"/>
      <c r="N46" s="266"/>
      <c r="O46" s="266"/>
      <c r="P46" s="362"/>
      <c r="Q46" s="363"/>
      <c r="R46" s="402"/>
      <c r="S46" s="412"/>
      <c r="T46" s="363"/>
      <c r="U46" s="363"/>
      <c r="V46" s="363"/>
      <c r="W46" s="363"/>
      <c r="X46" s="363"/>
      <c r="Y46" s="363"/>
      <c r="Z46" s="363"/>
      <c r="AA46" s="363"/>
      <c r="AB46" s="363"/>
      <c r="AC46" s="363"/>
      <c r="AD46" s="402"/>
      <c r="AE46" s="412"/>
      <c r="AF46" s="363"/>
      <c r="AG46" s="363"/>
      <c r="AH46" s="363"/>
      <c r="AI46" s="363"/>
      <c r="AJ46" s="363"/>
      <c r="AK46" s="363"/>
      <c r="AL46" s="363"/>
      <c r="AM46" s="363"/>
      <c r="AN46" s="363"/>
      <c r="AO46" s="363"/>
      <c r="AP46" s="402"/>
      <c r="AQ46" s="412"/>
      <c r="AR46" s="363"/>
      <c r="AS46" s="363"/>
      <c r="AT46" s="363"/>
      <c r="AU46" s="363"/>
      <c r="AV46" s="363"/>
      <c r="AW46" s="441">
        <f t="shared" si="84"/>
        <v>0</v>
      </c>
      <c r="AX46" s="442">
        <f t="shared" si="85"/>
        <v>0</v>
      </c>
      <c r="AY46" s="443">
        <f t="shared" si="86"/>
        <v>0</v>
      </c>
    </row>
    <row r="47" spans="1:51" s="4" customFormat="1" ht="15" customHeight="1" x14ac:dyDescent="0.2">
      <c r="A47" s="339"/>
      <c r="B47" s="468"/>
      <c r="C47" s="340"/>
      <c r="D47" s="346"/>
      <c r="E47" s="249"/>
      <c r="F47" s="370">
        <f t="shared" si="32"/>
        <v>0</v>
      </c>
      <c r="G47" s="249">
        <v>0</v>
      </c>
      <c r="H47" s="572">
        <f t="shared" si="8"/>
        <v>0</v>
      </c>
      <c r="I47" s="231"/>
      <c r="J47" s="370">
        <f t="shared" si="33"/>
        <v>0</v>
      </c>
      <c r="K47" s="249">
        <v>0</v>
      </c>
      <c r="L47" s="232"/>
      <c r="M47" s="249"/>
      <c r="N47" s="266"/>
      <c r="O47" s="266"/>
      <c r="P47" s="362"/>
      <c r="Q47" s="363"/>
      <c r="R47" s="402"/>
      <c r="S47" s="412"/>
      <c r="T47" s="363"/>
      <c r="U47" s="363"/>
      <c r="V47" s="363"/>
      <c r="W47" s="363"/>
      <c r="X47" s="363"/>
      <c r="Y47" s="363"/>
      <c r="Z47" s="363"/>
      <c r="AA47" s="363"/>
      <c r="AB47" s="363"/>
      <c r="AC47" s="363"/>
      <c r="AD47" s="402"/>
      <c r="AE47" s="412"/>
      <c r="AF47" s="363"/>
      <c r="AG47" s="363"/>
      <c r="AH47" s="363"/>
      <c r="AI47" s="363"/>
      <c r="AJ47" s="363"/>
      <c r="AK47" s="363"/>
      <c r="AL47" s="363"/>
      <c r="AM47" s="363"/>
      <c r="AN47" s="363"/>
      <c r="AO47" s="363"/>
      <c r="AP47" s="402"/>
      <c r="AQ47" s="412"/>
      <c r="AR47" s="363"/>
      <c r="AS47" s="363"/>
      <c r="AT47" s="363"/>
      <c r="AU47" s="363"/>
      <c r="AV47" s="363"/>
      <c r="AW47" s="441">
        <f t="shared" si="84"/>
        <v>0</v>
      </c>
      <c r="AX47" s="442">
        <f t="shared" si="85"/>
        <v>0</v>
      </c>
      <c r="AY47" s="443">
        <f t="shared" si="86"/>
        <v>0</v>
      </c>
    </row>
    <row r="48" spans="1:51" s="4" customFormat="1" ht="15" customHeight="1" x14ac:dyDescent="0.2">
      <c r="A48" s="339"/>
      <c r="B48" s="468"/>
      <c r="C48" s="340"/>
      <c r="D48" s="346"/>
      <c r="E48" s="249"/>
      <c r="F48" s="370">
        <f t="shared" si="32"/>
        <v>0</v>
      </c>
      <c r="G48" s="249">
        <v>0</v>
      </c>
      <c r="H48" s="572">
        <f t="shared" si="8"/>
        <v>0</v>
      </c>
      <c r="I48" s="231"/>
      <c r="J48" s="370">
        <f t="shared" si="33"/>
        <v>0</v>
      </c>
      <c r="K48" s="249">
        <v>0</v>
      </c>
      <c r="L48" s="232"/>
      <c r="M48" s="249"/>
      <c r="N48" s="266"/>
      <c r="O48" s="266"/>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 t="shared" si="84"/>
        <v>0</v>
      </c>
      <c r="AX48" s="442">
        <f t="shared" si="85"/>
        <v>0</v>
      </c>
      <c r="AY48" s="443">
        <f t="shared" si="86"/>
        <v>0</v>
      </c>
    </row>
    <row r="49" spans="1:51" s="4" customFormat="1" ht="15" customHeight="1" x14ac:dyDescent="0.2">
      <c r="A49" s="339"/>
      <c r="B49" s="468" t="str">
        <f>+B42</f>
        <v>ZK106.K247.C110</v>
      </c>
      <c r="C49" s="340"/>
      <c r="D49" s="346"/>
      <c r="E49" s="249"/>
      <c r="F49" s="370">
        <f t="shared" si="32"/>
        <v>0</v>
      </c>
      <c r="G49" s="249">
        <v>0</v>
      </c>
      <c r="H49" s="572">
        <f t="shared" si="8"/>
        <v>0</v>
      </c>
      <c r="I49" s="231"/>
      <c r="J49" s="370">
        <f t="shared" si="33"/>
        <v>0</v>
      </c>
      <c r="K49" s="249">
        <v>0</v>
      </c>
      <c r="L49" s="232"/>
      <c r="M49" s="249"/>
      <c r="N49" s="266"/>
      <c r="O49" s="266"/>
      <c r="P49" s="362"/>
      <c r="Q49" s="363"/>
      <c r="R49" s="402"/>
      <c r="S49" s="412"/>
      <c r="T49" s="363"/>
      <c r="U49" s="363"/>
      <c r="V49" s="363"/>
      <c r="W49" s="363"/>
      <c r="X49" s="363"/>
      <c r="Y49" s="363"/>
      <c r="Z49" s="363"/>
      <c r="AA49" s="363"/>
      <c r="AB49" s="363"/>
      <c r="AC49" s="363"/>
      <c r="AD49" s="402"/>
      <c r="AE49" s="412"/>
      <c r="AF49" s="363"/>
      <c r="AG49" s="363"/>
      <c r="AH49" s="363"/>
      <c r="AI49" s="363"/>
      <c r="AJ49" s="363"/>
      <c r="AK49" s="363"/>
      <c r="AL49" s="363"/>
      <c r="AM49" s="363"/>
      <c r="AN49" s="363"/>
      <c r="AO49" s="363"/>
      <c r="AP49" s="402"/>
      <c r="AQ49" s="412"/>
      <c r="AR49" s="363"/>
      <c r="AS49" s="363"/>
      <c r="AT49" s="363"/>
      <c r="AU49" s="363"/>
      <c r="AV49" s="363"/>
      <c r="AW49" s="441">
        <f t="shared" si="84"/>
        <v>0</v>
      </c>
      <c r="AX49" s="442">
        <f t="shared" si="85"/>
        <v>0</v>
      </c>
      <c r="AY49" s="443">
        <f t="shared" si="86"/>
        <v>0</v>
      </c>
    </row>
    <row r="50" spans="1:51" s="4" customFormat="1" ht="15" customHeight="1" thickBot="1" x14ac:dyDescent="0.25">
      <c r="A50" s="169"/>
      <c r="B50" s="461"/>
      <c r="C50" s="274" t="s">
        <v>301</v>
      </c>
      <c r="D50" s="274"/>
      <c r="E50" s="277"/>
      <c r="F50" s="370">
        <f t="shared" si="32"/>
        <v>0</v>
      </c>
      <c r="G50" s="277">
        <v>0</v>
      </c>
      <c r="H50" s="579">
        <f t="shared" si="8"/>
        <v>0</v>
      </c>
      <c r="I50" s="227"/>
      <c r="J50" s="370">
        <f t="shared" si="33"/>
        <v>0</v>
      </c>
      <c r="K50" s="277">
        <v>0</v>
      </c>
      <c r="L50" s="228"/>
      <c r="M50" s="277"/>
      <c r="N50" s="568">
        <f>+IFERROR(VLOOKUP(B49,Sheet1!B:D,2,FALSE),0)</f>
        <v>0</v>
      </c>
      <c r="O50" s="568">
        <f>+IFERROR(VLOOKUP(B49,Sheet1!B:D,3,FALSE)+VLOOKUP(B49,Sheet1!B:E,4,FALSE),0)</f>
        <v>0</v>
      </c>
      <c r="P50" s="364"/>
      <c r="Q50" s="365"/>
      <c r="R50" s="403"/>
      <c r="S50" s="413"/>
      <c r="T50" s="365"/>
      <c r="U50" s="365"/>
      <c r="V50" s="365"/>
      <c r="W50" s="365"/>
      <c r="X50" s="365"/>
      <c r="Y50" s="365"/>
      <c r="Z50" s="365"/>
      <c r="AA50" s="365"/>
      <c r="AB50" s="365"/>
      <c r="AC50" s="365"/>
      <c r="AD50" s="403"/>
      <c r="AE50" s="413"/>
      <c r="AF50" s="365"/>
      <c r="AG50" s="365"/>
      <c r="AH50" s="365"/>
      <c r="AI50" s="365"/>
      <c r="AJ50" s="365"/>
      <c r="AK50" s="365"/>
      <c r="AL50" s="365"/>
      <c r="AM50" s="365"/>
      <c r="AN50" s="365"/>
      <c r="AO50" s="365"/>
      <c r="AP50" s="403"/>
      <c r="AQ50" s="413"/>
      <c r="AR50" s="365"/>
      <c r="AS50" s="365"/>
      <c r="AT50" s="365"/>
      <c r="AU50" s="365"/>
      <c r="AV50" s="365"/>
      <c r="AW50" s="441">
        <f>SUM(P50:AV50)</f>
        <v>0</v>
      </c>
      <c r="AX50" s="442">
        <f>+AW50+N50</f>
        <v>0</v>
      </c>
      <c r="AY50" s="443">
        <f>+G50-AX50</f>
        <v>0</v>
      </c>
    </row>
    <row r="51" spans="1:51" s="24" customFormat="1" ht="15" customHeight="1" x14ac:dyDescent="0.2">
      <c r="A51" s="196" t="s">
        <v>152</v>
      </c>
      <c r="B51" s="458" t="str">
        <f>+LEFT($E$5,5)&amp;"."&amp;A51&amp;"."&amp;$E$3</f>
        <v>ZK106.K128.C110</v>
      </c>
      <c r="C51" s="343" t="s">
        <v>153</v>
      </c>
      <c r="D51" s="343"/>
      <c r="E51" s="229">
        <f t="shared" ref="E51:L51" si="87">SUM(E52:E59)</f>
        <v>0</v>
      </c>
      <c r="F51" s="434">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1">
        <f t="shared" ref="R51:X51" si="88">SUM(R52:R59)</f>
        <v>0</v>
      </c>
      <c r="S51" s="411">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1">
        <f t="shared" ref="AD51" si="90">SUM(AD52:AD59)</f>
        <v>0</v>
      </c>
      <c r="AE51" s="411">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1">
        <f t="shared" ref="AP51" si="102">SUM(AP52:AP59)</f>
        <v>0</v>
      </c>
      <c r="AQ51" s="411">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1">
        <f>SUM(P51:AV51)</f>
        <v>0</v>
      </c>
      <c r="AX51" s="442">
        <f>+AW51+N51</f>
        <v>0</v>
      </c>
      <c r="AY51" s="443">
        <f>+G51-AX51</f>
        <v>0</v>
      </c>
    </row>
    <row r="52" spans="1:51" s="4" customFormat="1" ht="15" customHeight="1" x14ac:dyDescent="0.2">
      <c r="A52" s="339"/>
      <c r="B52" s="468"/>
      <c r="C52" s="340"/>
      <c r="D52" s="756"/>
      <c r="E52" s="249"/>
      <c r="F52" s="370">
        <f t="shared" si="32"/>
        <v>0</v>
      </c>
      <c r="G52" s="249"/>
      <c r="H52" s="572">
        <f t="shared" si="8"/>
        <v>0</v>
      </c>
      <c r="I52" s="231"/>
      <c r="J52" s="370">
        <f t="shared" si="33"/>
        <v>0</v>
      </c>
      <c r="K52" s="249">
        <v>0</v>
      </c>
      <c r="L52" s="232"/>
      <c r="M52" s="249"/>
      <c r="N52" s="266"/>
      <c r="O52" s="266"/>
      <c r="P52" s="362"/>
      <c r="Q52" s="363"/>
      <c r="R52" s="402"/>
      <c r="S52" s="412"/>
      <c r="T52" s="363"/>
      <c r="U52" s="363"/>
      <c r="V52" s="363"/>
      <c r="W52" s="363"/>
      <c r="X52" s="363"/>
      <c r="Y52" s="363"/>
      <c r="Z52" s="363"/>
      <c r="AA52" s="363"/>
      <c r="AB52" s="363"/>
      <c r="AC52" s="363"/>
      <c r="AD52" s="402"/>
      <c r="AE52" s="412"/>
      <c r="AF52" s="363"/>
      <c r="AG52" s="363"/>
      <c r="AH52" s="363"/>
      <c r="AI52" s="363"/>
      <c r="AJ52" s="363"/>
      <c r="AK52" s="363"/>
      <c r="AL52" s="363"/>
      <c r="AM52" s="363"/>
      <c r="AN52" s="363"/>
      <c r="AO52" s="363"/>
      <c r="AP52" s="402"/>
      <c r="AQ52" s="412"/>
      <c r="AR52" s="363"/>
      <c r="AS52" s="363"/>
      <c r="AT52" s="363"/>
      <c r="AU52" s="363"/>
      <c r="AV52" s="363"/>
      <c r="AW52" s="441">
        <f>SUM(P52:AV52)</f>
        <v>0</v>
      </c>
      <c r="AX52" s="442">
        <f>+AW52+N52</f>
        <v>0</v>
      </c>
      <c r="AY52" s="443">
        <f>+G52-AX52</f>
        <v>0</v>
      </c>
    </row>
    <row r="53" spans="1:51" s="4" customFormat="1" ht="15" customHeight="1" x14ac:dyDescent="0.2">
      <c r="A53" s="339"/>
      <c r="B53" s="468"/>
      <c r="C53" s="340"/>
      <c r="D53" s="346"/>
      <c r="E53" s="249"/>
      <c r="F53" s="370">
        <f t="shared" si="32"/>
        <v>0</v>
      </c>
      <c r="G53" s="249">
        <v>0</v>
      </c>
      <c r="H53" s="572">
        <f t="shared" si="8"/>
        <v>0</v>
      </c>
      <c r="I53" s="231"/>
      <c r="J53" s="370">
        <f t="shared" si="33"/>
        <v>0</v>
      </c>
      <c r="K53" s="249">
        <v>0</v>
      </c>
      <c r="L53" s="232"/>
      <c r="M53" s="249"/>
      <c r="N53" s="266"/>
      <c r="O53" s="266"/>
      <c r="P53" s="362"/>
      <c r="Q53" s="363"/>
      <c r="R53" s="402"/>
      <c r="S53" s="412"/>
      <c r="T53" s="363"/>
      <c r="U53" s="363"/>
      <c r="V53" s="363"/>
      <c r="W53" s="363"/>
      <c r="X53" s="363"/>
      <c r="Y53" s="363"/>
      <c r="Z53" s="363"/>
      <c r="AA53" s="363"/>
      <c r="AB53" s="363"/>
      <c r="AC53" s="363"/>
      <c r="AD53" s="402"/>
      <c r="AE53" s="412"/>
      <c r="AF53" s="363"/>
      <c r="AG53" s="363"/>
      <c r="AH53" s="363"/>
      <c r="AI53" s="363"/>
      <c r="AJ53" s="363"/>
      <c r="AK53" s="363"/>
      <c r="AL53" s="363"/>
      <c r="AM53" s="363"/>
      <c r="AN53" s="363"/>
      <c r="AO53" s="363"/>
      <c r="AP53" s="402"/>
      <c r="AQ53" s="412"/>
      <c r="AR53" s="363"/>
      <c r="AS53" s="363"/>
      <c r="AT53" s="363"/>
      <c r="AU53" s="363"/>
      <c r="AV53" s="363"/>
      <c r="AW53" s="441">
        <f t="shared" ref="AW53:AW58" si="109">SUM(P53:AV53)</f>
        <v>0</v>
      </c>
      <c r="AX53" s="442">
        <f t="shared" ref="AX53:AX58" si="110">+AW53+N53</f>
        <v>0</v>
      </c>
      <c r="AY53" s="443">
        <f t="shared" ref="AY53:AY58" si="111">+G53-AX53</f>
        <v>0</v>
      </c>
    </row>
    <row r="54" spans="1:51" s="4" customFormat="1" ht="15" customHeight="1" x14ac:dyDescent="0.2">
      <c r="A54" s="339"/>
      <c r="B54" s="468"/>
      <c r="C54" s="340"/>
      <c r="D54" s="346"/>
      <c r="E54" s="249"/>
      <c r="F54" s="370">
        <f t="shared" si="32"/>
        <v>0</v>
      </c>
      <c r="G54" s="249">
        <v>0</v>
      </c>
      <c r="H54" s="572">
        <f t="shared" si="8"/>
        <v>0</v>
      </c>
      <c r="I54" s="231"/>
      <c r="J54" s="370">
        <f t="shared" si="33"/>
        <v>0</v>
      </c>
      <c r="K54" s="249">
        <v>0</v>
      </c>
      <c r="L54" s="232"/>
      <c r="M54" s="249"/>
      <c r="N54" s="266"/>
      <c r="O54" s="266"/>
      <c r="P54" s="362"/>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441">
        <f t="shared" si="109"/>
        <v>0</v>
      </c>
      <c r="AX54" s="442">
        <f t="shared" si="110"/>
        <v>0</v>
      </c>
      <c r="AY54" s="443">
        <f t="shared" si="111"/>
        <v>0</v>
      </c>
    </row>
    <row r="55" spans="1:51" s="4" customFormat="1" ht="15" customHeight="1" x14ac:dyDescent="0.2">
      <c r="A55" s="339"/>
      <c r="B55" s="468"/>
      <c r="C55" s="340"/>
      <c r="D55" s="346"/>
      <c r="E55" s="249"/>
      <c r="F55" s="370">
        <f t="shared" si="32"/>
        <v>0</v>
      </c>
      <c r="G55" s="249">
        <v>0</v>
      </c>
      <c r="H55" s="572">
        <f t="shared" si="8"/>
        <v>0</v>
      </c>
      <c r="I55" s="231"/>
      <c r="J55" s="370">
        <f t="shared" si="33"/>
        <v>0</v>
      </c>
      <c r="K55" s="249">
        <v>0</v>
      </c>
      <c r="L55" s="232"/>
      <c r="M55" s="249"/>
      <c r="N55" s="266"/>
      <c r="O55" s="266"/>
      <c r="P55" s="362"/>
      <c r="Q55" s="363"/>
      <c r="R55" s="402"/>
      <c r="S55" s="412"/>
      <c r="T55" s="363"/>
      <c r="U55" s="363"/>
      <c r="V55" s="363"/>
      <c r="W55" s="363"/>
      <c r="X55" s="363"/>
      <c r="Y55" s="363"/>
      <c r="Z55" s="363"/>
      <c r="AA55" s="363"/>
      <c r="AB55" s="363"/>
      <c r="AC55" s="363"/>
      <c r="AD55" s="402"/>
      <c r="AE55" s="412"/>
      <c r="AF55" s="363"/>
      <c r="AG55" s="363"/>
      <c r="AH55" s="363"/>
      <c r="AI55" s="363"/>
      <c r="AJ55" s="363"/>
      <c r="AK55" s="363"/>
      <c r="AL55" s="363"/>
      <c r="AM55" s="363"/>
      <c r="AN55" s="363"/>
      <c r="AO55" s="363"/>
      <c r="AP55" s="402"/>
      <c r="AQ55" s="412"/>
      <c r="AR55" s="363"/>
      <c r="AS55" s="363"/>
      <c r="AT55" s="363"/>
      <c r="AU55" s="363"/>
      <c r="AV55" s="363"/>
      <c r="AW55" s="441">
        <f t="shared" si="109"/>
        <v>0</v>
      </c>
      <c r="AX55" s="442">
        <f t="shared" si="110"/>
        <v>0</v>
      </c>
      <c r="AY55" s="443">
        <f t="shared" si="111"/>
        <v>0</v>
      </c>
    </row>
    <row r="56" spans="1:51" s="4" customFormat="1" ht="15" customHeight="1" x14ac:dyDescent="0.2">
      <c r="A56" s="339"/>
      <c r="B56" s="468"/>
      <c r="C56" s="340"/>
      <c r="D56" s="346"/>
      <c r="E56" s="249"/>
      <c r="F56" s="370">
        <f t="shared" si="32"/>
        <v>0</v>
      </c>
      <c r="G56" s="249">
        <v>0</v>
      </c>
      <c r="H56" s="572">
        <f t="shared" si="8"/>
        <v>0</v>
      </c>
      <c r="I56" s="231"/>
      <c r="J56" s="370">
        <f t="shared" si="33"/>
        <v>0</v>
      </c>
      <c r="K56" s="249">
        <v>0</v>
      </c>
      <c r="L56" s="232"/>
      <c r="M56" s="249"/>
      <c r="N56" s="266"/>
      <c r="O56" s="266"/>
      <c r="P56" s="362"/>
      <c r="Q56" s="363"/>
      <c r="R56" s="402"/>
      <c r="S56" s="412"/>
      <c r="T56" s="363"/>
      <c r="U56" s="363"/>
      <c r="V56" s="363"/>
      <c r="W56" s="363"/>
      <c r="X56" s="363"/>
      <c r="Y56" s="363"/>
      <c r="Z56" s="363"/>
      <c r="AA56" s="363"/>
      <c r="AB56" s="363"/>
      <c r="AC56" s="363"/>
      <c r="AD56" s="402"/>
      <c r="AE56" s="412"/>
      <c r="AF56" s="363"/>
      <c r="AG56" s="363"/>
      <c r="AH56" s="363"/>
      <c r="AI56" s="363"/>
      <c r="AJ56" s="363"/>
      <c r="AK56" s="363"/>
      <c r="AL56" s="363"/>
      <c r="AM56" s="363"/>
      <c r="AN56" s="363"/>
      <c r="AO56" s="363"/>
      <c r="AP56" s="402"/>
      <c r="AQ56" s="412"/>
      <c r="AR56" s="363"/>
      <c r="AS56" s="363"/>
      <c r="AT56" s="363"/>
      <c r="AU56" s="363"/>
      <c r="AV56" s="363"/>
      <c r="AW56" s="441">
        <f t="shared" si="109"/>
        <v>0</v>
      </c>
      <c r="AX56" s="442">
        <f t="shared" si="110"/>
        <v>0</v>
      </c>
      <c r="AY56" s="443">
        <f t="shared" si="111"/>
        <v>0</v>
      </c>
    </row>
    <row r="57" spans="1:51" s="4" customFormat="1" ht="15" customHeight="1" x14ac:dyDescent="0.2">
      <c r="A57" s="339"/>
      <c r="B57" s="468"/>
      <c r="C57" s="340"/>
      <c r="D57" s="346"/>
      <c r="E57" s="249"/>
      <c r="F57" s="370">
        <f t="shared" si="32"/>
        <v>0</v>
      </c>
      <c r="G57" s="249">
        <v>0</v>
      </c>
      <c r="H57" s="572">
        <f t="shared" si="8"/>
        <v>0</v>
      </c>
      <c r="I57" s="231"/>
      <c r="J57" s="370">
        <f t="shared" si="33"/>
        <v>0</v>
      </c>
      <c r="K57" s="249">
        <v>0</v>
      </c>
      <c r="L57" s="232"/>
      <c r="M57" s="249"/>
      <c r="N57" s="266"/>
      <c r="O57" s="266"/>
      <c r="P57" s="362"/>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441">
        <f t="shared" si="109"/>
        <v>0</v>
      </c>
      <c r="AX57" s="442">
        <f t="shared" si="110"/>
        <v>0</v>
      </c>
      <c r="AY57" s="443">
        <f t="shared" si="111"/>
        <v>0</v>
      </c>
    </row>
    <row r="58" spans="1:51" s="4" customFormat="1" ht="15" customHeight="1" x14ac:dyDescent="0.2">
      <c r="A58" s="339"/>
      <c r="B58" s="468" t="str">
        <f>+B51</f>
        <v>ZK106.K128.C110</v>
      </c>
      <c r="C58" s="340"/>
      <c r="D58" s="346"/>
      <c r="E58" s="249"/>
      <c r="F58" s="370">
        <f t="shared" si="32"/>
        <v>0</v>
      </c>
      <c r="G58" s="249">
        <v>0</v>
      </c>
      <c r="H58" s="572">
        <f t="shared" si="8"/>
        <v>0</v>
      </c>
      <c r="I58" s="231"/>
      <c r="J58" s="370">
        <f t="shared" si="33"/>
        <v>0</v>
      </c>
      <c r="K58" s="249">
        <v>0</v>
      </c>
      <c r="L58" s="232"/>
      <c r="M58" s="249"/>
      <c r="N58" s="266"/>
      <c r="O58" s="266"/>
      <c r="P58" s="362"/>
      <c r="Q58" s="363"/>
      <c r="R58" s="402"/>
      <c r="S58" s="412"/>
      <c r="T58" s="363"/>
      <c r="U58" s="363"/>
      <c r="V58" s="363"/>
      <c r="W58" s="363"/>
      <c r="X58" s="363"/>
      <c r="Y58" s="363"/>
      <c r="Z58" s="363"/>
      <c r="AA58" s="363"/>
      <c r="AB58" s="363"/>
      <c r="AC58" s="363"/>
      <c r="AD58" s="402"/>
      <c r="AE58" s="412"/>
      <c r="AF58" s="363"/>
      <c r="AG58" s="363"/>
      <c r="AH58" s="363"/>
      <c r="AI58" s="363"/>
      <c r="AJ58" s="363"/>
      <c r="AK58" s="363"/>
      <c r="AL58" s="363"/>
      <c r="AM58" s="363"/>
      <c r="AN58" s="363"/>
      <c r="AO58" s="363"/>
      <c r="AP58" s="402"/>
      <c r="AQ58" s="412"/>
      <c r="AR58" s="363"/>
      <c r="AS58" s="363"/>
      <c r="AT58" s="363"/>
      <c r="AU58" s="363"/>
      <c r="AV58" s="363"/>
      <c r="AW58" s="441">
        <f t="shared" si="109"/>
        <v>0</v>
      </c>
      <c r="AX58" s="442">
        <f t="shared" si="110"/>
        <v>0</v>
      </c>
      <c r="AY58" s="443">
        <f t="shared" si="111"/>
        <v>0</v>
      </c>
    </row>
    <row r="59" spans="1:51" s="4" customFormat="1" ht="15" customHeight="1" thickBot="1" x14ac:dyDescent="0.25">
      <c r="A59" s="169"/>
      <c r="B59" s="461"/>
      <c r="C59" s="274" t="s">
        <v>301</v>
      </c>
      <c r="D59" s="274"/>
      <c r="E59" s="277"/>
      <c r="F59" s="370">
        <f t="shared" si="32"/>
        <v>0</v>
      </c>
      <c r="G59" s="277">
        <v>0</v>
      </c>
      <c r="H59" s="579">
        <f t="shared" si="8"/>
        <v>0</v>
      </c>
      <c r="I59" s="227"/>
      <c r="J59" s="370">
        <f t="shared" si="33"/>
        <v>0</v>
      </c>
      <c r="K59" s="277">
        <v>0</v>
      </c>
      <c r="L59" s="228"/>
      <c r="M59" s="277"/>
      <c r="N59" s="568">
        <f>+IFERROR(VLOOKUP(B58,Sheet1!B:D,2,FALSE),0)</f>
        <v>0</v>
      </c>
      <c r="O59" s="568">
        <f>+IFERROR(VLOOKUP(B58,Sheet1!B:D,3,FALSE)+VLOOKUP(B58,Sheet1!B:E,4,FALSE),0)</f>
        <v>0</v>
      </c>
      <c r="P59" s="364"/>
      <c r="Q59" s="365"/>
      <c r="R59" s="403"/>
      <c r="S59" s="413"/>
      <c r="T59" s="365"/>
      <c r="U59" s="365"/>
      <c r="V59" s="365"/>
      <c r="W59" s="365"/>
      <c r="X59" s="365"/>
      <c r="Y59" s="365"/>
      <c r="Z59" s="365"/>
      <c r="AA59" s="365"/>
      <c r="AB59" s="365"/>
      <c r="AC59" s="365"/>
      <c r="AD59" s="403"/>
      <c r="AE59" s="413"/>
      <c r="AF59" s="365"/>
      <c r="AG59" s="365"/>
      <c r="AH59" s="365"/>
      <c r="AI59" s="365"/>
      <c r="AJ59" s="365"/>
      <c r="AK59" s="365"/>
      <c r="AL59" s="365"/>
      <c r="AM59" s="365"/>
      <c r="AN59" s="365"/>
      <c r="AO59" s="365"/>
      <c r="AP59" s="403"/>
      <c r="AQ59" s="413"/>
      <c r="AR59" s="365"/>
      <c r="AS59" s="365"/>
      <c r="AT59" s="365"/>
      <c r="AU59" s="365"/>
      <c r="AV59" s="365"/>
      <c r="AW59" s="441">
        <f>SUM(P59:AV59)</f>
        <v>0</v>
      </c>
      <c r="AX59" s="442">
        <f>+AW59+N59</f>
        <v>0</v>
      </c>
      <c r="AY59" s="443">
        <f>+G59-AX59</f>
        <v>0</v>
      </c>
    </row>
    <row r="60" spans="1:51" s="24" customFormat="1" ht="15" customHeight="1" x14ac:dyDescent="0.2">
      <c r="A60" s="196" t="s">
        <v>154</v>
      </c>
      <c r="B60" s="458" t="str">
        <f>+LEFT($E$5,5)&amp;"."&amp;A60&amp;"."&amp;$E$3</f>
        <v>ZK106.K248.C110</v>
      </c>
      <c r="C60" s="343" t="s">
        <v>155</v>
      </c>
      <c r="D60" s="343"/>
      <c r="E60" s="229">
        <f t="shared" ref="E60:L60" si="112">SUM(E61:E68)</f>
        <v>0</v>
      </c>
      <c r="F60" s="434">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1">
        <f t="shared" ref="R60:X60" si="113">SUM(R61:R68)</f>
        <v>0</v>
      </c>
      <c r="S60" s="411">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1">
        <f t="shared" ref="AD60" si="115">SUM(AD61:AD68)</f>
        <v>0</v>
      </c>
      <c r="AE60" s="411">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1">
        <f t="shared" ref="AP60" si="127">SUM(AP61:AP68)</f>
        <v>0</v>
      </c>
      <c r="AQ60" s="411">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1">
        <f>SUM(P60:AV60)</f>
        <v>0</v>
      </c>
      <c r="AX60" s="442">
        <f>+AW60+N60</f>
        <v>0</v>
      </c>
      <c r="AY60" s="443">
        <f>+G60-AX60</f>
        <v>0</v>
      </c>
    </row>
    <row r="61" spans="1:51" s="4" customFormat="1" ht="15" customHeight="1" x14ac:dyDescent="0.2">
      <c r="A61" s="339"/>
      <c r="B61" s="468"/>
      <c r="C61" s="340"/>
      <c r="D61" s="340"/>
      <c r="E61" s="249"/>
      <c r="F61" s="370">
        <f t="shared" si="32"/>
        <v>0</v>
      </c>
      <c r="G61" s="249"/>
      <c r="H61" s="572">
        <f t="shared" si="8"/>
        <v>0</v>
      </c>
      <c r="I61" s="231"/>
      <c r="J61" s="370">
        <f t="shared" si="33"/>
        <v>0</v>
      </c>
      <c r="K61" s="249">
        <v>0</v>
      </c>
      <c r="L61" s="232"/>
      <c r="M61" s="249"/>
      <c r="N61" s="235"/>
      <c r="O61" s="235"/>
      <c r="P61" s="362"/>
      <c r="Q61" s="363"/>
      <c r="R61" s="402"/>
      <c r="S61" s="412"/>
      <c r="T61" s="363"/>
      <c r="U61" s="363"/>
      <c r="V61" s="363"/>
      <c r="W61" s="363"/>
      <c r="X61" s="363"/>
      <c r="Y61" s="363"/>
      <c r="Z61" s="363"/>
      <c r="AA61" s="363"/>
      <c r="AB61" s="363"/>
      <c r="AC61" s="363"/>
      <c r="AD61" s="402"/>
      <c r="AE61" s="412"/>
      <c r="AF61" s="363"/>
      <c r="AG61" s="363"/>
      <c r="AH61" s="363"/>
      <c r="AI61" s="363"/>
      <c r="AJ61" s="363"/>
      <c r="AK61" s="363"/>
      <c r="AL61" s="363"/>
      <c r="AM61" s="363"/>
      <c r="AN61" s="363"/>
      <c r="AO61" s="363"/>
      <c r="AP61" s="402"/>
      <c r="AQ61" s="412"/>
      <c r="AR61" s="363"/>
      <c r="AS61" s="363"/>
      <c r="AT61" s="363"/>
      <c r="AU61" s="363"/>
      <c r="AV61" s="363"/>
      <c r="AW61" s="441">
        <f>SUM(P61:AV61)</f>
        <v>0</v>
      </c>
      <c r="AX61" s="442">
        <f>+AW61+N61</f>
        <v>0</v>
      </c>
      <c r="AY61" s="443">
        <f>+G61-AX61</f>
        <v>0</v>
      </c>
    </row>
    <row r="62" spans="1:51" s="4" customFormat="1" ht="15" customHeight="1" x14ac:dyDescent="0.2">
      <c r="A62" s="339"/>
      <c r="B62" s="468"/>
      <c r="C62" s="340"/>
      <c r="D62" s="346"/>
      <c r="E62" s="249"/>
      <c r="F62" s="370">
        <f t="shared" si="32"/>
        <v>0</v>
      </c>
      <c r="G62" s="249"/>
      <c r="H62" s="572">
        <f t="shared" si="8"/>
        <v>0</v>
      </c>
      <c r="I62" s="231"/>
      <c r="J62" s="370">
        <f t="shared" si="33"/>
        <v>0</v>
      </c>
      <c r="K62" s="249">
        <v>0</v>
      </c>
      <c r="L62" s="232"/>
      <c r="M62" s="249"/>
      <c r="N62" s="266"/>
      <c r="O62" s="266"/>
      <c r="P62" s="362"/>
      <c r="Q62" s="363"/>
      <c r="R62" s="402"/>
      <c r="S62" s="412"/>
      <c r="T62" s="363"/>
      <c r="U62" s="363"/>
      <c r="V62" s="363"/>
      <c r="W62" s="363"/>
      <c r="X62" s="363"/>
      <c r="Y62" s="363"/>
      <c r="Z62" s="363"/>
      <c r="AA62" s="363"/>
      <c r="AB62" s="363"/>
      <c r="AC62" s="363"/>
      <c r="AD62" s="402"/>
      <c r="AE62" s="412"/>
      <c r="AF62" s="363"/>
      <c r="AG62" s="363"/>
      <c r="AH62" s="363"/>
      <c r="AI62" s="363"/>
      <c r="AJ62" s="363"/>
      <c r="AK62" s="363"/>
      <c r="AL62" s="363"/>
      <c r="AM62" s="363"/>
      <c r="AN62" s="363"/>
      <c r="AO62" s="363"/>
      <c r="AP62" s="402"/>
      <c r="AQ62" s="412"/>
      <c r="AR62" s="363"/>
      <c r="AS62" s="363"/>
      <c r="AT62" s="363"/>
      <c r="AU62" s="363"/>
      <c r="AV62" s="363"/>
      <c r="AW62" s="441">
        <f t="shared" ref="AW62:AW67" si="134">SUM(P62:AV62)</f>
        <v>0</v>
      </c>
      <c r="AX62" s="442">
        <f t="shared" ref="AX62:AX67" si="135">+AW62+N62</f>
        <v>0</v>
      </c>
      <c r="AY62" s="443">
        <f t="shared" ref="AY62:AY67" si="136">+G62-AX62</f>
        <v>0</v>
      </c>
    </row>
    <row r="63" spans="1:51" s="4" customFormat="1" ht="15" customHeight="1" x14ac:dyDescent="0.2">
      <c r="A63" s="339"/>
      <c r="B63" s="468"/>
      <c r="C63" s="340"/>
      <c r="D63" s="346"/>
      <c r="E63" s="249"/>
      <c r="F63" s="370">
        <f t="shared" si="32"/>
        <v>0</v>
      </c>
      <c r="G63" s="249">
        <v>0</v>
      </c>
      <c r="H63" s="572">
        <f t="shared" si="8"/>
        <v>0</v>
      </c>
      <c r="I63" s="231"/>
      <c r="J63" s="370">
        <f t="shared" si="33"/>
        <v>0</v>
      </c>
      <c r="K63" s="249">
        <v>0</v>
      </c>
      <c r="L63" s="232"/>
      <c r="M63" s="249"/>
      <c r="N63" s="266"/>
      <c r="O63" s="266"/>
      <c r="P63" s="362"/>
      <c r="Q63" s="363"/>
      <c r="R63" s="402"/>
      <c r="S63" s="412"/>
      <c r="T63" s="363"/>
      <c r="U63" s="363"/>
      <c r="V63" s="363"/>
      <c r="W63" s="363"/>
      <c r="X63" s="363"/>
      <c r="Y63" s="363"/>
      <c r="Z63" s="363"/>
      <c r="AA63" s="363"/>
      <c r="AB63" s="363"/>
      <c r="AC63" s="363"/>
      <c r="AD63" s="402"/>
      <c r="AE63" s="412"/>
      <c r="AF63" s="363"/>
      <c r="AG63" s="363"/>
      <c r="AH63" s="363"/>
      <c r="AI63" s="363"/>
      <c r="AJ63" s="363"/>
      <c r="AK63" s="363"/>
      <c r="AL63" s="363"/>
      <c r="AM63" s="363"/>
      <c r="AN63" s="363"/>
      <c r="AO63" s="363"/>
      <c r="AP63" s="402"/>
      <c r="AQ63" s="412"/>
      <c r="AR63" s="363"/>
      <c r="AS63" s="363"/>
      <c r="AT63" s="363"/>
      <c r="AU63" s="363"/>
      <c r="AV63" s="363"/>
      <c r="AW63" s="441">
        <f t="shared" si="134"/>
        <v>0</v>
      </c>
      <c r="AX63" s="442">
        <f t="shared" si="135"/>
        <v>0</v>
      </c>
      <c r="AY63" s="443">
        <f t="shared" si="136"/>
        <v>0</v>
      </c>
    </row>
    <row r="64" spans="1:51" s="4" customFormat="1" ht="15" customHeight="1" x14ac:dyDescent="0.2">
      <c r="A64" s="339"/>
      <c r="B64" s="468"/>
      <c r="C64" s="340"/>
      <c r="D64" s="346"/>
      <c r="E64" s="249"/>
      <c r="F64" s="370">
        <f t="shared" si="32"/>
        <v>0</v>
      </c>
      <c r="G64" s="249">
        <v>0</v>
      </c>
      <c r="H64" s="572">
        <f t="shared" si="8"/>
        <v>0</v>
      </c>
      <c r="I64" s="231"/>
      <c r="J64" s="370">
        <f t="shared" si="33"/>
        <v>0</v>
      </c>
      <c r="K64" s="249">
        <v>0</v>
      </c>
      <c r="L64" s="232"/>
      <c r="M64" s="249"/>
      <c r="N64" s="266"/>
      <c r="O64" s="266"/>
      <c r="P64" s="362"/>
      <c r="Q64" s="363"/>
      <c r="R64" s="402"/>
      <c r="S64" s="412"/>
      <c r="T64" s="363"/>
      <c r="U64" s="363"/>
      <c r="V64" s="363"/>
      <c r="W64" s="363"/>
      <c r="X64" s="363"/>
      <c r="Y64" s="363"/>
      <c r="Z64" s="363"/>
      <c r="AA64" s="363"/>
      <c r="AB64" s="363"/>
      <c r="AC64" s="363"/>
      <c r="AD64" s="402"/>
      <c r="AE64" s="412"/>
      <c r="AF64" s="363"/>
      <c r="AG64" s="363"/>
      <c r="AH64" s="363"/>
      <c r="AI64" s="363"/>
      <c r="AJ64" s="363"/>
      <c r="AK64" s="363"/>
      <c r="AL64" s="363"/>
      <c r="AM64" s="363"/>
      <c r="AN64" s="363"/>
      <c r="AO64" s="363"/>
      <c r="AP64" s="402"/>
      <c r="AQ64" s="412"/>
      <c r="AR64" s="363"/>
      <c r="AS64" s="363"/>
      <c r="AT64" s="363"/>
      <c r="AU64" s="363"/>
      <c r="AV64" s="363"/>
      <c r="AW64" s="441">
        <f t="shared" si="134"/>
        <v>0</v>
      </c>
      <c r="AX64" s="442">
        <f t="shared" si="135"/>
        <v>0</v>
      </c>
      <c r="AY64" s="443">
        <f t="shared" si="136"/>
        <v>0</v>
      </c>
    </row>
    <row r="65" spans="1:51" s="4" customFormat="1" ht="15" customHeight="1" x14ac:dyDescent="0.2">
      <c r="A65" s="339"/>
      <c r="B65" s="468"/>
      <c r="C65" s="340"/>
      <c r="D65" s="346"/>
      <c r="E65" s="249"/>
      <c r="F65" s="370">
        <f t="shared" si="32"/>
        <v>0</v>
      </c>
      <c r="G65" s="249">
        <v>0</v>
      </c>
      <c r="H65" s="572">
        <f t="shared" si="8"/>
        <v>0</v>
      </c>
      <c r="I65" s="231"/>
      <c r="J65" s="370">
        <f t="shared" si="33"/>
        <v>0</v>
      </c>
      <c r="K65" s="249">
        <v>0</v>
      </c>
      <c r="L65" s="232"/>
      <c r="M65" s="249"/>
      <c r="N65" s="266"/>
      <c r="O65" s="266"/>
      <c r="P65" s="362"/>
      <c r="Q65" s="363"/>
      <c r="R65" s="402"/>
      <c r="S65" s="412"/>
      <c r="T65" s="363"/>
      <c r="U65" s="363"/>
      <c r="V65" s="363"/>
      <c r="W65" s="363"/>
      <c r="X65" s="363"/>
      <c r="Y65" s="363"/>
      <c r="Z65" s="363"/>
      <c r="AA65" s="363"/>
      <c r="AB65" s="363"/>
      <c r="AC65" s="363"/>
      <c r="AD65" s="402"/>
      <c r="AE65" s="412"/>
      <c r="AF65" s="363"/>
      <c r="AG65" s="363"/>
      <c r="AH65" s="363"/>
      <c r="AI65" s="363"/>
      <c r="AJ65" s="363"/>
      <c r="AK65" s="363"/>
      <c r="AL65" s="363"/>
      <c r="AM65" s="363"/>
      <c r="AN65" s="363"/>
      <c r="AO65" s="363"/>
      <c r="AP65" s="402"/>
      <c r="AQ65" s="412"/>
      <c r="AR65" s="363"/>
      <c r="AS65" s="363"/>
      <c r="AT65" s="363"/>
      <c r="AU65" s="363"/>
      <c r="AV65" s="363"/>
      <c r="AW65" s="441">
        <f t="shared" si="134"/>
        <v>0</v>
      </c>
      <c r="AX65" s="442">
        <f t="shared" si="135"/>
        <v>0</v>
      </c>
      <c r="AY65" s="443">
        <f t="shared" si="136"/>
        <v>0</v>
      </c>
    </row>
    <row r="66" spans="1:51" s="4" customFormat="1" ht="15" customHeight="1" x14ac:dyDescent="0.2">
      <c r="A66" s="339"/>
      <c r="B66" s="468"/>
      <c r="C66" s="340"/>
      <c r="D66" s="346"/>
      <c r="E66" s="249"/>
      <c r="F66" s="370">
        <f t="shared" si="32"/>
        <v>0</v>
      </c>
      <c r="G66" s="249">
        <v>0</v>
      </c>
      <c r="H66" s="572">
        <f t="shared" si="8"/>
        <v>0</v>
      </c>
      <c r="I66" s="231"/>
      <c r="J66" s="370">
        <f t="shared" si="33"/>
        <v>0</v>
      </c>
      <c r="K66" s="249">
        <v>0</v>
      </c>
      <c r="L66" s="232"/>
      <c r="M66" s="249"/>
      <c r="N66" s="266"/>
      <c r="O66" s="266"/>
      <c r="P66" s="362"/>
      <c r="Q66" s="363"/>
      <c r="R66" s="402"/>
      <c r="S66" s="412"/>
      <c r="T66" s="363"/>
      <c r="U66" s="363"/>
      <c r="V66" s="363"/>
      <c r="W66" s="363"/>
      <c r="X66" s="363"/>
      <c r="Y66" s="363"/>
      <c r="Z66" s="363"/>
      <c r="AA66" s="363"/>
      <c r="AB66" s="363"/>
      <c r="AC66" s="363"/>
      <c r="AD66" s="402"/>
      <c r="AE66" s="412"/>
      <c r="AF66" s="363"/>
      <c r="AG66" s="363"/>
      <c r="AH66" s="363"/>
      <c r="AI66" s="363"/>
      <c r="AJ66" s="363"/>
      <c r="AK66" s="363"/>
      <c r="AL66" s="363"/>
      <c r="AM66" s="363"/>
      <c r="AN66" s="363"/>
      <c r="AO66" s="363"/>
      <c r="AP66" s="402"/>
      <c r="AQ66" s="412"/>
      <c r="AR66" s="363"/>
      <c r="AS66" s="363"/>
      <c r="AT66" s="363"/>
      <c r="AU66" s="363"/>
      <c r="AV66" s="363"/>
      <c r="AW66" s="441">
        <f t="shared" si="134"/>
        <v>0</v>
      </c>
      <c r="AX66" s="442">
        <f t="shared" si="135"/>
        <v>0</v>
      </c>
      <c r="AY66" s="443">
        <f t="shared" si="136"/>
        <v>0</v>
      </c>
    </row>
    <row r="67" spans="1:51" s="4" customFormat="1" ht="15" customHeight="1" x14ac:dyDescent="0.2">
      <c r="A67" s="339"/>
      <c r="B67" s="468" t="str">
        <f>+B60</f>
        <v>ZK106.K248.C110</v>
      </c>
      <c r="C67" s="340"/>
      <c r="D67" s="346"/>
      <c r="E67" s="249"/>
      <c r="F67" s="370">
        <f t="shared" si="32"/>
        <v>0</v>
      </c>
      <c r="G67" s="249">
        <v>0</v>
      </c>
      <c r="H67" s="572">
        <f t="shared" si="8"/>
        <v>0</v>
      </c>
      <c r="I67" s="231"/>
      <c r="J67" s="370">
        <f t="shared" si="33"/>
        <v>0</v>
      </c>
      <c r="K67" s="249">
        <v>0</v>
      </c>
      <c r="L67" s="232"/>
      <c r="M67" s="249"/>
      <c r="N67" s="266"/>
      <c r="O67" s="266"/>
      <c r="P67" s="362"/>
      <c r="Q67" s="363"/>
      <c r="R67" s="402"/>
      <c r="S67" s="412"/>
      <c r="T67" s="363"/>
      <c r="U67" s="363"/>
      <c r="V67" s="363"/>
      <c r="W67" s="363"/>
      <c r="X67" s="363"/>
      <c r="Y67" s="363"/>
      <c r="Z67" s="363"/>
      <c r="AA67" s="363"/>
      <c r="AB67" s="363"/>
      <c r="AC67" s="363"/>
      <c r="AD67" s="402"/>
      <c r="AE67" s="412"/>
      <c r="AF67" s="363"/>
      <c r="AG67" s="363"/>
      <c r="AH67" s="363"/>
      <c r="AI67" s="363"/>
      <c r="AJ67" s="363"/>
      <c r="AK67" s="363"/>
      <c r="AL67" s="363"/>
      <c r="AM67" s="363"/>
      <c r="AN67" s="363"/>
      <c r="AO67" s="363"/>
      <c r="AP67" s="402"/>
      <c r="AQ67" s="412"/>
      <c r="AR67" s="363"/>
      <c r="AS67" s="363"/>
      <c r="AT67" s="363"/>
      <c r="AU67" s="363"/>
      <c r="AV67" s="363"/>
      <c r="AW67" s="441">
        <f t="shared" si="134"/>
        <v>0</v>
      </c>
      <c r="AX67" s="442">
        <f t="shared" si="135"/>
        <v>0</v>
      </c>
      <c r="AY67" s="443">
        <f t="shared" si="136"/>
        <v>0</v>
      </c>
    </row>
    <row r="68" spans="1:51" s="4" customFormat="1" ht="15" customHeight="1" thickBot="1" x14ac:dyDescent="0.25">
      <c r="A68" s="169"/>
      <c r="B68" s="461"/>
      <c r="C68" s="274" t="s">
        <v>301</v>
      </c>
      <c r="D68" s="274"/>
      <c r="E68" s="277"/>
      <c r="F68" s="370">
        <f t="shared" si="32"/>
        <v>0</v>
      </c>
      <c r="G68" s="277">
        <v>0</v>
      </c>
      <c r="H68" s="579">
        <f t="shared" si="8"/>
        <v>0</v>
      </c>
      <c r="I68" s="227"/>
      <c r="J68" s="370">
        <f t="shared" si="33"/>
        <v>0</v>
      </c>
      <c r="K68" s="277">
        <v>0</v>
      </c>
      <c r="L68" s="228"/>
      <c r="M68" s="277"/>
      <c r="N68" s="579">
        <f>+IFERROR(VLOOKUP(B67,Sheet1!B:D,2,FALSE),0)</f>
        <v>0</v>
      </c>
      <c r="O68" s="579">
        <f>+IFERROR(VLOOKUP(B67,Sheet1!B:D,3,FALSE)+VLOOKUP(B67,Sheet1!B:E,4,FALSE),0)</f>
        <v>0</v>
      </c>
      <c r="P68" s="364"/>
      <c r="Q68" s="365"/>
      <c r="R68" s="403"/>
      <c r="S68" s="413"/>
      <c r="T68" s="365"/>
      <c r="U68" s="365"/>
      <c r="V68" s="365"/>
      <c r="W68" s="365"/>
      <c r="X68" s="365"/>
      <c r="Y68" s="365"/>
      <c r="Z68" s="365"/>
      <c r="AA68" s="365"/>
      <c r="AB68" s="365"/>
      <c r="AC68" s="365"/>
      <c r="AD68" s="403"/>
      <c r="AE68" s="413"/>
      <c r="AF68" s="365"/>
      <c r="AG68" s="365"/>
      <c r="AH68" s="365"/>
      <c r="AI68" s="365"/>
      <c r="AJ68" s="365"/>
      <c r="AK68" s="365"/>
      <c r="AL68" s="365"/>
      <c r="AM68" s="365"/>
      <c r="AN68" s="365"/>
      <c r="AO68" s="365"/>
      <c r="AP68" s="403"/>
      <c r="AQ68" s="413"/>
      <c r="AR68" s="365"/>
      <c r="AS68" s="365"/>
      <c r="AT68" s="365"/>
      <c r="AU68" s="365"/>
      <c r="AV68" s="365"/>
      <c r="AW68" s="441">
        <f>SUM(P68:AV68)</f>
        <v>0</v>
      </c>
      <c r="AX68" s="442">
        <f>+AW68+N68</f>
        <v>0</v>
      </c>
      <c r="AY68" s="443">
        <f>+G68-AX68</f>
        <v>0</v>
      </c>
    </row>
    <row r="69" spans="1:51" s="24" customFormat="1" ht="15" customHeight="1" x14ac:dyDescent="0.2">
      <c r="A69" s="196" t="s">
        <v>156</v>
      </c>
      <c r="B69" s="458" t="str">
        <f>+LEFT($E$5,5)&amp;"."&amp;A69&amp;"."&amp;$E$3</f>
        <v>ZK106.K249.C110</v>
      </c>
      <c r="C69" s="343" t="s">
        <v>5124</v>
      </c>
      <c r="D69" s="343"/>
      <c r="E69" s="229">
        <f t="shared" ref="E69:L69" si="137">SUM(E70:E77)</f>
        <v>0</v>
      </c>
      <c r="F69" s="434">
        <f t="shared" si="137"/>
        <v>0</v>
      </c>
      <c r="G69" s="229">
        <f t="shared" si="137"/>
        <v>0</v>
      </c>
      <c r="H69" s="229">
        <f t="shared" si="137"/>
        <v>0</v>
      </c>
      <c r="I69" s="203">
        <f t="shared" si="137"/>
        <v>0</v>
      </c>
      <c r="J69" s="321">
        <f t="shared" si="137"/>
        <v>0</v>
      </c>
      <c r="K69" s="203">
        <f t="shared" si="137"/>
        <v>0</v>
      </c>
      <c r="L69" s="219">
        <f t="shared" si="137"/>
        <v>0</v>
      </c>
      <c r="M69" s="219"/>
      <c r="N69" s="602"/>
      <c r="O69" s="602"/>
      <c r="P69" s="265">
        <f>SUM(P70:P77)</f>
        <v>0</v>
      </c>
      <c r="Q69" s="269">
        <f>SUM(Q70:Q77)</f>
        <v>0</v>
      </c>
      <c r="R69" s="401">
        <f t="shared" ref="R69:X69" si="138">SUM(R70:R77)</f>
        <v>0</v>
      </c>
      <c r="S69" s="411">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1">
        <f t="shared" ref="AD69" si="140">SUM(AD70:AD77)</f>
        <v>0</v>
      </c>
      <c r="AE69" s="411">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1">
        <f t="shared" ref="AP69" si="152">SUM(AP70:AP77)</f>
        <v>0</v>
      </c>
      <c r="AQ69" s="411">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1">
        <f>SUM(P69:AV69)</f>
        <v>0</v>
      </c>
      <c r="AX69" s="442">
        <f>+AW69+N69</f>
        <v>0</v>
      </c>
      <c r="AY69" s="443">
        <f>+G69-AX69</f>
        <v>0</v>
      </c>
    </row>
    <row r="70" spans="1:51" s="4" customFormat="1" ht="15" customHeight="1" x14ac:dyDescent="0.2">
      <c r="A70" s="337"/>
      <c r="B70" s="467"/>
      <c r="C70" s="340"/>
      <c r="D70" s="340"/>
      <c r="E70" s="249"/>
      <c r="F70" s="370">
        <f t="shared" si="32"/>
        <v>0</v>
      </c>
      <c r="G70" s="249">
        <v>0</v>
      </c>
      <c r="H70" s="572">
        <f t="shared" si="8"/>
        <v>0</v>
      </c>
      <c r="I70" s="231"/>
      <c r="J70" s="370">
        <f t="shared" si="33"/>
        <v>0</v>
      </c>
      <c r="K70" s="249">
        <v>0</v>
      </c>
      <c r="L70" s="232"/>
      <c r="M70" s="249"/>
      <c r="N70" s="235"/>
      <c r="O70" s="235"/>
      <c r="P70" s="362"/>
      <c r="Q70" s="363"/>
      <c r="R70" s="402"/>
      <c r="S70" s="412"/>
      <c r="T70" s="363"/>
      <c r="U70" s="363"/>
      <c r="V70" s="363"/>
      <c r="W70" s="363"/>
      <c r="X70" s="363"/>
      <c r="Y70" s="363"/>
      <c r="Z70" s="363"/>
      <c r="AA70" s="363"/>
      <c r="AB70" s="363"/>
      <c r="AC70" s="363"/>
      <c r="AD70" s="402"/>
      <c r="AE70" s="412"/>
      <c r="AF70" s="363"/>
      <c r="AG70" s="363"/>
      <c r="AH70" s="363"/>
      <c r="AI70" s="363"/>
      <c r="AJ70" s="363"/>
      <c r="AK70" s="363"/>
      <c r="AL70" s="363"/>
      <c r="AM70" s="363"/>
      <c r="AN70" s="363"/>
      <c r="AO70" s="363"/>
      <c r="AP70" s="402"/>
      <c r="AQ70" s="412"/>
      <c r="AR70" s="363"/>
      <c r="AS70" s="363"/>
      <c r="AT70" s="363"/>
      <c r="AU70" s="363"/>
      <c r="AV70" s="363"/>
      <c r="AW70" s="441">
        <f>SUM(P70:AV70)</f>
        <v>0</v>
      </c>
      <c r="AX70" s="442">
        <f>+AW70+N70</f>
        <v>0</v>
      </c>
      <c r="AY70" s="443">
        <f>+G70-AX70</f>
        <v>0</v>
      </c>
    </row>
    <row r="71" spans="1:51" s="4" customFormat="1" ht="15" customHeight="1" x14ac:dyDescent="0.2">
      <c r="A71" s="337"/>
      <c r="B71" s="467"/>
      <c r="C71" s="340"/>
      <c r="D71" s="346"/>
      <c r="E71" s="249"/>
      <c r="F71" s="370">
        <f t="shared" si="32"/>
        <v>0</v>
      </c>
      <c r="G71" s="249">
        <v>0</v>
      </c>
      <c r="H71" s="572">
        <f t="shared" si="8"/>
        <v>0</v>
      </c>
      <c r="I71" s="231"/>
      <c r="J71" s="370">
        <f t="shared" si="33"/>
        <v>0</v>
      </c>
      <c r="K71" s="249">
        <v>0</v>
      </c>
      <c r="L71" s="232"/>
      <c r="M71" s="249"/>
      <c r="N71" s="266"/>
      <c r="O71" s="266"/>
      <c r="P71" s="362"/>
      <c r="Q71" s="363"/>
      <c r="R71" s="402"/>
      <c r="S71" s="412"/>
      <c r="T71" s="363"/>
      <c r="U71" s="363"/>
      <c r="V71" s="363"/>
      <c r="W71" s="363"/>
      <c r="X71" s="363"/>
      <c r="Y71" s="363"/>
      <c r="Z71" s="363"/>
      <c r="AA71" s="363"/>
      <c r="AB71" s="363"/>
      <c r="AC71" s="363"/>
      <c r="AD71" s="402"/>
      <c r="AE71" s="412"/>
      <c r="AF71" s="363"/>
      <c r="AG71" s="363"/>
      <c r="AH71" s="363"/>
      <c r="AI71" s="363"/>
      <c r="AJ71" s="363"/>
      <c r="AK71" s="363"/>
      <c r="AL71" s="363"/>
      <c r="AM71" s="363"/>
      <c r="AN71" s="363"/>
      <c r="AO71" s="363"/>
      <c r="AP71" s="402"/>
      <c r="AQ71" s="412"/>
      <c r="AR71" s="363"/>
      <c r="AS71" s="363"/>
      <c r="AT71" s="363"/>
      <c r="AU71" s="363"/>
      <c r="AV71" s="363"/>
      <c r="AW71" s="441">
        <f t="shared" ref="AW71:AW76" si="159">SUM(P71:AV71)</f>
        <v>0</v>
      </c>
      <c r="AX71" s="442">
        <f t="shared" ref="AX71:AX76" si="160">+AW71+N71</f>
        <v>0</v>
      </c>
      <c r="AY71" s="443">
        <f t="shared" ref="AY71:AY76" si="161">+G71-AX71</f>
        <v>0</v>
      </c>
    </row>
    <row r="72" spans="1:51" s="4" customFormat="1" ht="15" customHeight="1" x14ac:dyDescent="0.2">
      <c r="A72" s="337"/>
      <c r="B72" s="467"/>
      <c r="C72" s="340"/>
      <c r="D72" s="346"/>
      <c r="E72" s="249"/>
      <c r="F72" s="370">
        <f t="shared" si="32"/>
        <v>0</v>
      </c>
      <c r="G72" s="249">
        <v>0</v>
      </c>
      <c r="H72" s="572">
        <f t="shared" si="8"/>
        <v>0</v>
      </c>
      <c r="I72" s="231"/>
      <c r="J72" s="370">
        <f t="shared" si="33"/>
        <v>0</v>
      </c>
      <c r="K72" s="249">
        <v>0</v>
      </c>
      <c r="L72" s="232"/>
      <c r="M72" s="249"/>
      <c r="N72" s="266"/>
      <c r="O72" s="266"/>
      <c r="P72" s="362"/>
      <c r="Q72" s="363"/>
      <c r="R72" s="402"/>
      <c r="S72" s="412"/>
      <c r="T72" s="363"/>
      <c r="U72" s="363"/>
      <c r="V72" s="363"/>
      <c r="W72" s="363"/>
      <c r="X72" s="363"/>
      <c r="Y72" s="363"/>
      <c r="Z72" s="363"/>
      <c r="AA72" s="363"/>
      <c r="AB72" s="363"/>
      <c r="AC72" s="363"/>
      <c r="AD72" s="402"/>
      <c r="AE72" s="412"/>
      <c r="AF72" s="363"/>
      <c r="AG72" s="363"/>
      <c r="AH72" s="363"/>
      <c r="AI72" s="363"/>
      <c r="AJ72" s="363"/>
      <c r="AK72" s="363"/>
      <c r="AL72" s="363"/>
      <c r="AM72" s="363"/>
      <c r="AN72" s="363"/>
      <c r="AO72" s="363"/>
      <c r="AP72" s="402"/>
      <c r="AQ72" s="412"/>
      <c r="AR72" s="363"/>
      <c r="AS72" s="363"/>
      <c r="AT72" s="363"/>
      <c r="AU72" s="363"/>
      <c r="AV72" s="363"/>
      <c r="AW72" s="441">
        <f t="shared" si="159"/>
        <v>0</v>
      </c>
      <c r="AX72" s="442">
        <f t="shared" si="160"/>
        <v>0</v>
      </c>
      <c r="AY72" s="443">
        <f t="shared" si="161"/>
        <v>0</v>
      </c>
    </row>
    <row r="73" spans="1:51" s="4" customFormat="1" ht="15" customHeight="1" x14ac:dyDescent="0.2">
      <c r="A73" s="337"/>
      <c r="B73" s="467"/>
      <c r="C73" s="340"/>
      <c r="D73" s="346"/>
      <c r="E73" s="249"/>
      <c r="F73" s="370">
        <f t="shared" si="32"/>
        <v>0</v>
      </c>
      <c r="G73" s="249">
        <v>0</v>
      </c>
      <c r="H73" s="572">
        <f t="shared" si="8"/>
        <v>0</v>
      </c>
      <c r="I73" s="231"/>
      <c r="J73" s="370">
        <f t="shared" si="33"/>
        <v>0</v>
      </c>
      <c r="K73" s="249">
        <v>0</v>
      </c>
      <c r="L73" s="232"/>
      <c r="M73" s="249"/>
      <c r="N73" s="266"/>
      <c r="O73" s="266"/>
      <c r="P73" s="362"/>
      <c r="Q73" s="363"/>
      <c r="R73" s="402"/>
      <c r="S73" s="412"/>
      <c r="T73" s="363"/>
      <c r="U73" s="363"/>
      <c r="V73" s="363"/>
      <c r="W73" s="363"/>
      <c r="X73" s="363"/>
      <c r="Y73" s="363"/>
      <c r="Z73" s="363"/>
      <c r="AA73" s="363"/>
      <c r="AB73" s="363"/>
      <c r="AC73" s="363"/>
      <c r="AD73" s="402"/>
      <c r="AE73" s="412"/>
      <c r="AF73" s="363"/>
      <c r="AG73" s="363"/>
      <c r="AH73" s="363"/>
      <c r="AI73" s="363"/>
      <c r="AJ73" s="363"/>
      <c r="AK73" s="363"/>
      <c r="AL73" s="363"/>
      <c r="AM73" s="363"/>
      <c r="AN73" s="363"/>
      <c r="AO73" s="363"/>
      <c r="AP73" s="402"/>
      <c r="AQ73" s="412"/>
      <c r="AR73" s="363"/>
      <c r="AS73" s="363"/>
      <c r="AT73" s="363"/>
      <c r="AU73" s="363"/>
      <c r="AV73" s="363"/>
      <c r="AW73" s="441">
        <f t="shared" si="159"/>
        <v>0</v>
      </c>
      <c r="AX73" s="442">
        <f t="shared" si="160"/>
        <v>0</v>
      </c>
      <c r="AY73" s="443">
        <f t="shared" si="161"/>
        <v>0</v>
      </c>
    </row>
    <row r="74" spans="1:51" s="4" customFormat="1" ht="15" customHeight="1" x14ac:dyDescent="0.2">
      <c r="A74" s="337"/>
      <c r="B74" s="467"/>
      <c r="C74" s="340"/>
      <c r="D74" s="346"/>
      <c r="E74" s="249"/>
      <c r="F74" s="370">
        <f t="shared" si="32"/>
        <v>0</v>
      </c>
      <c r="G74" s="249">
        <v>0</v>
      </c>
      <c r="H74" s="572">
        <f t="shared" ref="H74:H113" si="162">SUM(N74:AV74)</f>
        <v>0</v>
      </c>
      <c r="I74" s="231"/>
      <c r="J74" s="370">
        <f t="shared" si="33"/>
        <v>0</v>
      </c>
      <c r="K74" s="249">
        <v>0</v>
      </c>
      <c r="L74" s="232"/>
      <c r="M74" s="249"/>
      <c r="N74" s="266"/>
      <c r="O74" s="266"/>
      <c r="P74" s="362"/>
      <c r="Q74" s="363"/>
      <c r="R74" s="402"/>
      <c r="S74" s="412"/>
      <c r="T74" s="363"/>
      <c r="U74" s="363"/>
      <c r="V74" s="363"/>
      <c r="W74" s="363"/>
      <c r="X74" s="363"/>
      <c r="Y74" s="363"/>
      <c r="Z74" s="363"/>
      <c r="AA74" s="363"/>
      <c r="AB74" s="363"/>
      <c r="AC74" s="363"/>
      <c r="AD74" s="402"/>
      <c r="AE74" s="412"/>
      <c r="AF74" s="363"/>
      <c r="AG74" s="363"/>
      <c r="AH74" s="363"/>
      <c r="AI74" s="363"/>
      <c r="AJ74" s="363"/>
      <c r="AK74" s="363"/>
      <c r="AL74" s="363"/>
      <c r="AM74" s="363"/>
      <c r="AN74" s="363"/>
      <c r="AO74" s="363"/>
      <c r="AP74" s="402"/>
      <c r="AQ74" s="412"/>
      <c r="AR74" s="363"/>
      <c r="AS74" s="363"/>
      <c r="AT74" s="363"/>
      <c r="AU74" s="363"/>
      <c r="AV74" s="363"/>
      <c r="AW74" s="441">
        <f t="shared" si="159"/>
        <v>0</v>
      </c>
      <c r="AX74" s="442">
        <f t="shared" si="160"/>
        <v>0</v>
      </c>
      <c r="AY74" s="443">
        <f t="shared" si="161"/>
        <v>0</v>
      </c>
    </row>
    <row r="75" spans="1:51" s="4" customFormat="1" ht="15" customHeight="1" x14ac:dyDescent="0.2">
      <c r="A75" s="337"/>
      <c r="B75" s="467" t="str">
        <f>+B69</f>
        <v>ZK106.K249.C110</v>
      </c>
      <c r="C75" s="340"/>
      <c r="D75" s="346"/>
      <c r="E75" s="249"/>
      <c r="F75" s="370">
        <f t="shared" si="32"/>
        <v>0</v>
      </c>
      <c r="G75" s="249">
        <v>0</v>
      </c>
      <c r="H75" s="572">
        <f t="shared" si="162"/>
        <v>0</v>
      </c>
      <c r="I75" s="231"/>
      <c r="J75" s="370">
        <f t="shared" si="33"/>
        <v>0</v>
      </c>
      <c r="K75" s="249">
        <v>0</v>
      </c>
      <c r="L75" s="232"/>
      <c r="M75" s="249"/>
      <c r="N75" s="266"/>
      <c r="O75" s="266"/>
      <c r="P75" s="362"/>
      <c r="Q75" s="363"/>
      <c r="R75" s="402"/>
      <c r="S75" s="412"/>
      <c r="T75" s="363"/>
      <c r="U75" s="363"/>
      <c r="V75" s="363"/>
      <c r="W75" s="363"/>
      <c r="X75" s="363"/>
      <c r="Y75" s="363"/>
      <c r="Z75" s="363"/>
      <c r="AA75" s="363"/>
      <c r="AB75" s="363"/>
      <c r="AC75" s="363"/>
      <c r="AD75" s="402"/>
      <c r="AE75" s="412"/>
      <c r="AF75" s="363"/>
      <c r="AG75" s="363"/>
      <c r="AH75" s="363"/>
      <c r="AI75" s="363"/>
      <c r="AJ75" s="363"/>
      <c r="AK75" s="363"/>
      <c r="AL75" s="363"/>
      <c r="AM75" s="363"/>
      <c r="AN75" s="363"/>
      <c r="AO75" s="363"/>
      <c r="AP75" s="402"/>
      <c r="AQ75" s="412"/>
      <c r="AR75" s="363"/>
      <c r="AS75" s="363"/>
      <c r="AT75" s="363"/>
      <c r="AU75" s="363"/>
      <c r="AV75" s="363"/>
      <c r="AW75" s="441">
        <f t="shared" si="159"/>
        <v>0</v>
      </c>
      <c r="AX75" s="442">
        <f t="shared" si="160"/>
        <v>0</v>
      </c>
      <c r="AY75" s="443">
        <f t="shared" si="161"/>
        <v>0</v>
      </c>
    </row>
    <row r="76" spans="1:51" s="4" customFormat="1" ht="15" customHeight="1" x14ac:dyDescent="0.2">
      <c r="A76" s="339"/>
      <c r="B76" s="468" t="str">
        <f>+B69</f>
        <v>ZK106.K249.C110</v>
      </c>
      <c r="C76" s="340"/>
      <c r="D76" s="346"/>
      <c r="E76" s="249"/>
      <c r="F76" s="370">
        <f t="shared" si="32"/>
        <v>0</v>
      </c>
      <c r="G76" s="249">
        <v>0</v>
      </c>
      <c r="H76" s="572">
        <f t="shared" si="162"/>
        <v>0</v>
      </c>
      <c r="I76" s="231"/>
      <c r="J76" s="370">
        <f t="shared" si="33"/>
        <v>0</v>
      </c>
      <c r="K76" s="249">
        <v>0</v>
      </c>
      <c r="L76" s="232"/>
      <c r="M76" s="249"/>
      <c r="N76" s="235"/>
      <c r="O76" s="235"/>
      <c r="P76" s="362"/>
      <c r="Q76" s="363"/>
      <c r="R76" s="402"/>
      <c r="S76" s="412"/>
      <c r="T76" s="363"/>
      <c r="U76" s="363"/>
      <c r="V76" s="363"/>
      <c r="W76" s="363"/>
      <c r="X76" s="363"/>
      <c r="Y76" s="363"/>
      <c r="Z76" s="363"/>
      <c r="AA76" s="363"/>
      <c r="AB76" s="363"/>
      <c r="AC76" s="363"/>
      <c r="AD76" s="402"/>
      <c r="AE76" s="412"/>
      <c r="AF76" s="363"/>
      <c r="AG76" s="363"/>
      <c r="AH76" s="363"/>
      <c r="AI76" s="363"/>
      <c r="AJ76" s="363"/>
      <c r="AK76" s="363"/>
      <c r="AL76" s="363"/>
      <c r="AM76" s="363"/>
      <c r="AN76" s="363"/>
      <c r="AO76" s="363"/>
      <c r="AP76" s="402"/>
      <c r="AQ76" s="412"/>
      <c r="AR76" s="363"/>
      <c r="AS76" s="363"/>
      <c r="AT76" s="363"/>
      <c r="AU76" s="363"/>
      <c r="AV76" s="363"/>
      <c r="AW76" s="441">
        <f t="shared" si="159"/>
        <v>0</v>
      </c>
      <c r="AX76" s="442">
        <f t="shared" si="160"/>
        <v>0</v>
      </c>
      <c r="AY76" s="443">
        <f t="shared" si="161"/>
        <v>0</v>
      </c>
    </row>
    <row r="77" spans="1:51" s="4" customFormat="1" ht="15" customHeight="1" thickBot="1" x14ac:dyDescent="0.25">
      <c r="A77" s="169"/>
      <c r="B77" s="461"/>
      <c r="C77" s="274" t="s">
        <v>301</v>
      </c>
      <c r="D77" s="274"/>
      <c r="E77" s="277"/>
      <c r="F77" s="370">
        <f t="shared" si="32"/>
        <v>0</v>
      </c>
      <c r="G77" s="277">
        <v>0</v>
      </c>
      <c r="H77" s="579">
        <f t="shared" si="162"/>
        <v>0</v>
      </c>
      <c r="I77" s="227"/>
      <c r="J77" s="370">
        <f t="shared" si="33"/>
        <v>0</v>
      </c>
      <c r="K77" s="277">
        <v>0</v>
      </c>
      <c r="L77" s="228"/>
      <c r="M77" s="277"/>
      <c r="N77" s="568">
        <f>+IFERROR(VLOOKUP(B76,Sheet1!B:D,2,FALSE),0)</f>
        <v>0</v>
      </c>
      <c r="O77" s="568">
        <f>+IFERROR(VLOOKUP(B76,Sheet1!B:D,3,FALSE)+VLOOKUP(B76,Sheet1!B:E,4,FALSE),0)</f>
        <v>0</v>
      </c>
      <c r="P77" s="364"/>
      <c r="Q77" s="365"/>
      <c r="R77" s="403"/>
      <c r="S77" s="413"/>
      <c r="T77" s="365"/>
      <c r="U77" s="365"/>
      <c r="V77" s="365"/>
      <c r="W77" s="365"/>
      <c r="X77" s="365"/>
      <c r="Y77" s="365"/>
      <c r="Z77" s="365"/>
      <c r="AA77" s="365"/>
      <c r="AB77" s="365"/>
      <c r="AC77" s="365"/>
      <c r="AD77" s="403"/>
      <c r="AE77" s="413"/>
      <c r="AF77" s="365"/>
      <c r="AG77" s="365"/>
      <c r="AH77" s="365"/>
      <c r="AI77" s="365"/>
      <c r="AJ77" s="365"/>
      <c r="AK77" s="365"/>
      <c r="AL77" s="365"/>
      <c r="AM77" s="365"/>
      <c r="AN77" s="365"/>
      <c r="AO77" s="365"/>
      <c r="AP77" s="403"/>
      <c r="AQ77" s="413"/>
      <c r="AR77" s="365"/>
      <c r="AS77" s="365"/>
      <c r="AT77" s="365"/>
      <c r="AU77" s="365"/>
      <c r="AV77" s="365"/>
      <c r="AW77" s="441">
        <f>SUM(P77:AV77)</f>
        <v>0</v>
      </c>
      <c r="AX77" s="442">
        <f>+AW77+N77</f>
        <v>0</v>
      </c>
      <c r="AY77" s="443">
        <f>+G77-AX77</f>
        <v>0</v>
      </c>
    </row>
    <row r="78" spans="1:51" s="24" customFormat="1" ht="15" customHeight="1" x14ac:dyDescent="0.2">
      <c r="A78" s="196" t="s">
        <v>157</v>
      </c>
      <c r="B78" s="458" t="str">
        <f>+LEFT($E$5,5)&amp;"."&amp;A78&amp;"."&amp;$E$3</f>
        <v>ZK106.K250.C110</v>
      </c>
      <c r="C78" s="343" t="s">
        <v>158</v>
      </c>
      <c r="D78" s="343"/>
      <c r="E78" s="229">
        <f t="shared" ref="E78:L78" si="163">SUM(E79:E86)</f>
        <v>0</v>
      </c>
      <c r="F78" s="434">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1">
        <f t="shared" ref="R78:X78" si="164">SUM(R79:R86)</f>
        <v>0</v>
      </c>
      <c r="S78" s="411">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1">
        <f t="shared" ref="AD78" si="166">SUM(AD79:AD86)</f>
        <v>0</v>
      </c>
      <c r="AE78" s="411">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1">
        <f t="shared" ref="AP78" si="178">SUM(AP79:AP86)</f>
        <v>0</v>
      </c>
      <c r="AQ78" s="411">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1">
        <f>SUM(P78:AV78)</f>
        <v>0</v>
      </c>
      <c r="AX78" s="442">
        <f>+AW78+N78</f>
        <v>0</v>
      </c>
      <c r="AY78" s="443">
        <f>+G78-AX78</f>
        <v>0</v>
      </c>
    </row>
    <row r="79" spans="1:51" s="4" customFormat="1" ht="15" customHeight="1" x14ac:dyDescent="0.2">
      <c r="A79" s="337"/>
      <c r="B79" s="467"/>
      <c r="C79" s="340"/>
      <c r="D79" s="340"/>
      <c r="E79" s="249"/>
      <c r="F79" s="370">
        <f t="shared" ref="F79:F113" si="185">-E79+G79</f>
        <v>0</v>
      </c>
      <c r="G79" s="249">
        <v>0</v>
      </c>
      <c r="H79" s="572">
        <f t="shared" si="162"/>
        <v>0</v>
      </c>
      <c r="I79" s="231"/>
      <c r="J79" s="370">
        <f t="shared" ref="J79:J113" si="186">-I79+K79</f>
        <v>0</v>
      </c>
      <c r="K79" s="249">
        <v>0</v>
      </c>
      <c r="L79" s="232"/>
      <c r="M79" s="249"/>
      <c r="N79" s="235"/>
      <c r="O79" s="235"/>
      <c r="P79" s="362"/>
      <c r="Q79" s="363"/>
      <c r="R79" s="402"/>
      <c r="S79" s="412"/>
      <c r="T79" s="363"/>
      <c r="U79" s="363"/>
      <c r="V79" s="363"/>
      <c r="W79" s="363"/>
      <c r="X79" s="363"/>
      <c r="Y79" s="363"/>
      <c r="Z79" s="363"/>
      <c r="AA79" s="363"/>
      <c r="AB79" s="363"/>
      <c r="AC79" s="363"/>
      <c r="AD79" s="402"/>
      <c r="AE79" s="412"/>
      <c r="AF79" s="363"/>
      <c r="AG79" s="363"/>
      <c r="AH79" s="363"/>
      <c r="AI79" s="363"/>
      <c r="AJ79" s="363"/>
      <c r="AK79" s="363"/>
      <c r="AL79" s="363"/>
      <c r="AM79" s="363"/>
      <c r="AN79" s="363"/>
      <c r="AO79" s="363"/>
      <c r="AP79" s="402"/>
      <c r="AQ79" s="412"/>
      <c r="AR79" s="363"/>
      <c r="AS79" s="363"/>
      <c r="AT79" s="363"/>
      <c r="AU79" s="363"/>
      <c r="AV79" s="363"/>
      <c r="AW79" s="441">
        <f>SUM(P79:AV79)</f>
        <v>0</v>
      </c>
      <c r="AX79" s="442">
        <f>+AW79+N79</f>
        <v>0</v>
      </c>
      <c r="AY79" s="443">
        <f>+G79-AX79</f>
        <v>0</v>
      </c>
    </row>
    <row r="80" spans="1:51" s="4" customFormat="1" ht="15" customHeight="1" x14ac:dyDescent="0.2">
      <c r="A80" s="337"/>
      <c r="B80" s="467"/>
      <c r="C80" s="340"/>
      <c r="D80" s="346"/>
      <c r="E80" s="249"/>
      <c r="F80" s="370">
        <f t="shared" si="185"/>
        <v>0</v>
      </c>
      <c r="G80" s="249">
        <v>0</v>
      </c>
      <c r="H80" s="572">
        <f t="shared" si="162"/>
        <v>0</v>
      </c>
      <c r="I80" s="231"/>
      <c r="J80" s="370">
        <f t="shared" si="186"/>
        <v>0</v>
      </c>
      <c r="K80" s="249">
        <v>0</v>
      </c>
      <c r="L80" s="232"/>
      <c r="M80" s="249"/>
      <c r="N80" s="266"/>
      <c r="O80" s="266"/>
      <c r="P80" s="362"/>
      <c r="Q80" s="363"/>
      <c r="R80" s="402"/>
      <c r="S80" s="412"/>
      <c r="T80" s="363"/>
      <c r="U80" s="363"/>
      <c r="V80" s="363"/>
      <c r="W80" s="363"/>
      <c r="X80" s="363"/>
      <c r="Y80" s="363"/>
      <c r="Z80" s="363"/>
      <c r="AA80" s="363"/>
      <c r="AB80" s="363"/>
      <c r="AC80" s="363"/>
      <c r="AD80" s="402"/>
      <c r="AE80" s="412"/>
      <c r="AF80" s="363"/>
      <c r="AG80" s="363"/>
      <c r="AH80" s="363"/>
      <c r="AI80" s="363"/>
      <c r="AJ80" s="363"/>
      <c r="AK80" s="363"/>
      <c r="AL80" s="363"/>
      <c r="AM80" s="363"/>
      <c r="AN80" s="363"/>
      <c r="AO80" s="363"/>
      <c r="AP80" s="402"/>
      <c r="AQ80" s="412"/>
      <c r="AR80" s="363"/>
      <c r="AS80" s="363"/>
      <c r="AT80" s="363"/>
      <c r="AU80" s="363"/>
      <c r="AV80" s="363"/>
      <c r="AW80" s="441">
        <f t="shared" ref="AW80:AW85" si="187">SUM(P80:AV80)</f>
        <v>0</v>
      </c>
      <c r="AX80" s="442">
        <f t="shared" ref="AX80:AX85" si="188">+AW80+N80</f>
        <v>0</v>
      </c>
      <c r="AY80" s="443">
        <f t="shared" ref="AY80:AY85" si="189">+G80-AX80</f>
        <v>0</v>
      </c>
    </row>
    <row r="81" spans="1:51" s="4" customFormat="1" ht="15" customHeight="1" x14ac:dyDescent="0.2">
      <c r="A81" s="337"/>
      <c r="B81" s="467"/>
      <c r="C81" s="340"/>
      <c r="D81" s="346"/>
      <c r="E81" s="249"/>
      <c r="F81" s="370">
        <f t="shared" si="185"/>
        <v>0</v>
      </c>
      <c r="G81" s="249">
        <v>0</v>
      </c>
      <c r="H81" s="572">
        <f t="shared" si="162"/>
        <v>0</v>
      </c>
      <c r="I81" s="231"/>
      <c r="J81" s="370">
        <f t="shared" si="186"/>
        <v>0</v>
      </c>
      <c r="K81" s="249">
        <v>0</v>
      </c>
      <c r="L81" s="232"/>
      <c r="M81" s="249"/>
      <c r="N81" s="266"/>
      <c r="O81" s="266"/>
      <c r="P81" s="362"/>
      <c r="Q81" s="363"/>
      <c r="R81" s="402"/>
      <c r="S81" s="412"/>
      <c r="T81" s="363"/>
      <c r="U81" s="363"/>
      <c r="V81" s="363"/>
      <c r="W81" s="363"/>
      <c r="X81" s="363"/>
      <c r="Y81" s="363"/>
      <c r="Z81" s="363"/>
      <c r="AA81" s="363"/>
      <c r="AB81" s="363"/>
      <c r="AC81" s="363"/>
      <c r="AD81" s="402"/>
      <c r="AE81" s="412"/>
      <c r="AF81" s="363"/>
      <c r="AG81" s="363"/>
      <c r="AH81" s="363"/>
      <c r="AI81" s="363"/>
      <c r="AJ81" s="363"/>
      <c r="AK81" s="363"/>
      <c r="AL81" s="363"/>
      <c r="AM81" s="363"/>
      <c r="AN81" s="363"/>
      <c r="AO81" s="363"/>
      <c r="AP81" s="402"/>
      <c r="AQ81" s="412"/>
      <c r="AR81" s="363"/>
      <c r="AS81" s="363"/>
      <c r="AT81" s="363"/>
      <c r="AU81" s="363"/>
      <c r="AV81" s="363"/>
      <c r="AW81" s="441">
        <f t="shared" si="187"/>
        <v>0</v>
      </c>
      <c r="AX81" s="442">
        <f t="shared" si="188"/>
        <v>0</v>
      </c>
      <c r="AY81" s="443">
        <f t="shared" si="189"/>
        <v>0</v>
      </c>
    </row>
    <row r="82" spans="1:51" s="4" customFormat="1" ht="15" customHeight="1" x14ac:dyDescent="0.2">
      <c r="A82" s="337"/>
      <c r="B82" s="467"/>
      <c r="C82" s="340"/>
      <c r="D82" s="346"/>
      <c r="E82" s="249"/>
      <c r="F82" s="370">
        <f t="shared" si="185"/>
        <v>0</v>
      </c>
      <c r="G82" s="249">
        <v>0</v>
      </c>
      <c r="H82" s="572">
        <f t="shared" si="162"/>
        <v>0</v>
      </c>
      <c r="I82" s="231"/>
      <c r="J82" s="370">
        <f t="shared" si="186"/>
        <v>0</v>
      </c>
      <c r="K82" s="249">
        <v>0</v>
      </c>
      <c r="L82" s="232"/>
      <c r="M82" s="249"/>
      <c r="N82" s="266"/>
      <c r="O82" s="266"/>
      <c r="P82" s="362"/>
      <c r="Q82" s="363"/>
      <c r="R82" s="402"/>
      <c r="S82" s="412"/>
      <c r="T82" s="363"/>
      <c r="U82" s="363"/>
      <c r="V82" s="363"/>
      <c r="W82" s="363"/>
      <c r="X82" s="363"/>
      <c r="Y82" s="363"/>
      <c r="Z82" s="363"/>
      <c r="AA82" s="363"/>
      <c r="AB82" s="363"/>
      <c r="AC82" s="363"/>
      <c r="AD82" s="402"/>
      <c r="AE82" s="412"/>
      <c r="AF82" s="363"/>
      <c r="AG82" s="363"/>
      <c r="AH82" s="363"/>
      <c r="AI82" s="363"/>
      <c r="AJ82" s="363"/>
      <c r="AK82" s="363"/>
      <c r="AL82" s="363"/>
      <c r="AM82" s="363"/>
      <c r="AN82" s="363"/>
      <c r="AO82" s="363"/>
      <c r="AP82" s="402"/>
      <c r="AQ82" s="412"/>
      <c r="AR82" s="363"/>
      <c r="AS82" s="363"/>
      <c r="AT82" s="363"/>
      <c r="AU82" s="363"/>
      <c r="AV82" s="363"/>
      <c r="AW82" s="441">
        <f t="shared" si="187"/>
        <v>0</v>
      </c>
      <c r="AX82" s="442">
        <f t="shared" si="188"/>
        <v>0</v>
      </c>
      <c r="AY82" s="443">
        <f t="shared" si="189"/>
        <v>0</v>
      </c>
    </row>
    <row r="83" spans="1:51" s="4" customFormat="1" ht="15" customHeight="1" x14ac:dyDescent="0.2">
      <c r="A83" s="337"/>
      <c r="B83" s="467"/>
      <c r="C83" s="340"/>
      <c r="D83" s="346"/>
      <c r="E83" s="249"/>
      <c r="F83" s="370">
        <f t="shared" si="185"/>
        <v>0</v>
      </c>
      <c r="G83" s="249">
        <v>0</v>
      </c>
      <c r="H83" s="572">
        <f t="shared" si="162"/>
        <v>0</v>
      </c>
      <c r="I83" s="231"/>
      <c r="J83" s="370">
        <f t="shared" si="186"/>
        <v>0</v>
      </c>
      <c r="K83" s="249">
        <v>0</v>
      </c>
      <c r="L83" s="232"/>
      <c r="M83" s="249"/>
      <c r="N83" s="266"/>
      <c r="O83" s="266"/>
      <c r="P83" s="362"/>
      <c r="Q83" s="363"/>
      <c r="R83" s="402"/>
      <c r="S83" s="412"/>
      <c r="T83" s="363"/>
      <c r="U83" s="363"/>
      <c r="V83" s="363"/>
      <c r="W83" s="363"/>
      <c r="X83" s="363"/>
      <c r="Y83" s="363"/>
      <c r="Z83" s="363"/>
      <c r="AA83" s="363"/>
      <c r="AB83" s="363"/>
      <c r="AC83" s="363"/>
      <c r="AD83" s="402"/>
      <c r="AE83" s="412"/>
      <c r="AF83" s="363"/>
      <c r="AG83" s="363"/>
      <c r="AH83" s="363"/>
      <c r="AI83" s="363"/>
      <c r="AJ83" s="363"/>
      <c r="AK83" s="363"/>
      <c r="AL83" s="363"/>
      <c r="AM83" s="363"/>
      <c r="AN83" s="363"/>
      <c r="AO83" s="363"/>
      <c r="AP83" s="402"/>
      <c r="AQ83" s="412"/>
      <c r="AR83" s="363"/>
      <c r="AS83" s="363"/>
      <c r="AT83" s="363"/>
      <c r="AU83" s="363"/>
      <c r="AV83" s="363"/>
      <c r="AW83" s="441">
        <f t="shared" si="187"/>
        <v>0</v>
      </c>
      <c r="AX83" s="442">
        <f t="shared" si="188"/>
        <v>0</v>
      </c>
      <c r="AY83" s="443">
        <f t="shared" si="189"/>
        <v>0</v>
      </c>
    </row>
    <row r="84" spans="1:51" s="4" customFormat="1" ht="15" customHeight="1" x14ac:dyDescent="0.2">
      <c r="A84" s="337"/>
      <c r="B84" s="467"/>
      <c r="C84" s="340"/>
      <c r="D84" s="346"/>
      <c r="E84" s="249"/>
      <c r="F84" s="370">
        <f t="shared" si="185"/>
        <v>0</v>
      </c>
      <c r="G84" s="249">
        <v>0</v>
      </c>
      <c r="H84" s="572">
        <f t="shared" si="162"/>
        <v>0</v>
      </c>
      <c r="I84" s="231"/>
      <c r="J84" s="370">
        <f t="shared" si="186"/>
        <v>0</v>
      </c>
      <c r="K84" s="249">
        <v>0</v>
      </c>
      <c r="L84" s="232"/>
      <c r="M84" s="249"/>
      <c r="N84" s="266"/>
      <c r="O84" s="266"/>
      <c r="P84" s="362"/>
      <c r="Q84" s="363"/>
      <c r="R84" s="402"/>
      <c r="S84" s="412"/>
      <c r="T84" s="363"/>
      <c r="U84" s="363"/>
      <c r="V84" s="363"/>
      <c r="W84" s="363"/>
      <c r="X84" s="363"/>
      <c r="Y84" s="363"/>
      <c r="Z84" s="363"/>
      <c r="AA84" s="363"/>
      <c r="AB84" s="363"/>
      <c r="AC84" s="363"/>
      <c r="AD84" s="402"/>
      <c r="AE84" s="412"/>
      <c r="AF84" s="363"/>
      <c r="AG84" s="363"/>
      <c r="AH84" s="363"/>
      <c r="AI84" s="363"/>
      <c r="AJ84" s="363"/>
      <c r="AK84" s="363"/>
      <c r="AL84" s="363"/>
      <c r="AM84" s="363"/>
      <c r="AN84" s="363"/>
      <c r="AO84" s="363"/>
      <c r="AP84" s="402"/>
      <c r="AQ84" s="412"/>
      <c r="AR84" s="363"/>
      <c r="AS84" s="363"/>
      <c r="AT84" s="363"/>
      <c r="AU84" s="363"/>
      <c r="AV84" s="363"/>
      <c r="AW84" s="441">
        <f t="shared" si="187"/>
        <v>0</v>
      </c>
      <c r="AX84" s="442">
        <f t="shared" si="188"/>
        <v>0</v>
      </c>
      <c r="AY84" s="443">
        <f t="shared" si="189"/>
        <v>0</v>
      </c>
    </row>
    <row r="85" spans="1:51" s="4" customFormat="1" ht="15" customHeight="1" x14ac:dyDescent="0.2">
      <c r="A85" s="337"/>
      <c r="B85" s="467" t="str">
        <f>+B78</f>
        <v>ZK106.K250.C110</v>
      </c>
      <c r="C85" s="340"/>
      <c r="D85" s="346"/>
      <c r="E85" s="249"/>
      <c r="F85" s="370">
        <f t="shared" si="185"/>
        <v>0</v>
      </c>
      <c r="G85" s="249">
        <v>0</v>
      </c>
      <c r="H85" s="572">
        <f t="shared" si="162"/>
        <v>0</v>
      </c>
      <c r="I85" s="231"/>
      <c r="J85" s="370">
        <f t="shared" si="186"/>
        <v>0</v>
      </c>
      <c r="K85" s="249">
        <v>0</v>
      </c>
      <c r="L85" s="232"/>
      <c r="M85" s="249"/>
      <c r="N85" s="266"/>
      <c r="O85" s="266"/>
      <c r="P85" s="362"/>
      <c r="Q85" s="363"/>
      <c r="R85" s="402"/>
      <c r="S85" s="412"/>
      <c r="T85" s="363"/>
      <c r="U85" s="363"/>
      <c r="V85" s="363"/>
      <c r="W85" s="363"/>
      <c r="X85" s="363"/>
      <c r="Y85" s="363"/>
      <c r="Z85" s="363"/>
      <c r="AA85" s="363"/>
      <c r="AB85" s="363"/>
      <c r="AC85" s="363"/>
      <c r="AD85" s="402"/>
      <c r="AE85" s="412"/>
      <c r="AF85" s="363"/>
      <c r="AG85" s="363"/>
      <c r="AH85" s="363"/>
      <c r="AI85" s="363"/>
      <c r="AJ85" s="363"/>
      <c r="AK85" s="363"/>
      <c r="AL85" s="363"/>
      <c r="AM85" s="363"/>
      <c r="AN85" s="363"/>
      <c r="AO85" s="363"/>
      <c r="AP85" s="402"/>
      <c r="AQ85" s="412"/>
      <c r="AR85" s="363"/>
      <c r="AS85" s="363"/>
      <c r="AT85" s="363"/>
      <c r="AU85" s="363"/>
      <c r="AV85" s="363"/>
      <c r="AW85" s="441">
        <f t="shared" si="187"/>
        <v>0</v>
      </c>
      <c r="AX85" s="442">
        <f t="shared" si="188"/>
        <v>0</v>
      </c>
      <c r="AY85" s="443">
        <f t="shared" si="189"/>
        <v>0</v>
      </c>
    </row>
    <row r="86" spans="1:51" s="4" customFormat="1" ht="15" customHeight="1" thickBot="1" x14ac:dyDescent="0.25">
      <c r="A86" s="169"/>
      <c r="B86" s="461"/>
      <c r="C86" s="274" t="s">
        <v>301</v>
      </c>
      <c r="D86" s="274"/>
      <c r="E86" s="277"/>
      <c r="F86" s="370">
        <f t="shared" si="185"/>
        <v>0</v>
      </c>
      <c r="G86" s="277">
        <v>0</v>
      </c>
      <c r="H86" s="579">
        <f t="shared" si="162"/>
        <v>0</v>
      </c>
      <c r="I86" s="227"/>
      <c r="J86" s="370">
        <f t="shared" si="186"/>
        <v>0</v>
      </c>
      <c r="K86" s="277">
        <v>0</v>
      </c>
      <c r="L86" s="228"/>
      <c r="M86" s="277"/>
      <c r="N86" s="568">
        <f>+IFERROR(VLOOKUP(B85,Sheet1!B:D,2,FALSE),0)</f>
        <v>0</v>
      </c>
      <c r="O86" s="568">
        <f>+IFERROR(VLOOKUP(B85,Sheet1!B:D,3,FALSE)+VLOOKUP(B85,Sheet1!B:E,4,FALSE),0)</f>
        <v>0</v>
      </c>
      <c r="P86" s="364"/>
      <c r="Q86" s="365"/>
      <c r="R86" s="403"/>
      <c r="S86" s="413"/>
      <c r="T86" s="365"/>
      <c r="U86" s="365"/>
      <c r="V86" s="365"/>
      <c r="W86" s="365"/>
      <c r="X86" s="365"/>
      <c r="Y86" s="365"/>
      <c r="Z86" s="365"/>
      <c r="AA86" s="365"/>
      <c r="AB86" s="365"/>
      <c r="AC86" s="365"/>
      <c r="AD86" s="403"/>
      <c r="AE86" s="413"/>
      <c r="AF86" s="365"/>
      <c r="AG86" s="365"/>
      <c r="AH86" s="365"/>
      <c r="AI86" s="365"/>
      <c r="AJ86" s="365"/>
      <c r="AK86" s="365"/>
      <c r="AL86" s="365"/>
      <c r="AM86" s="365"/>
      <c r="AN86" s="365"/>
      <c r="AO86" s="365"/>
      <c r="AP86" s="403"/>
      <c r="AQ86" s="413"/>
      <c r="AR86" s="365"/>
      <c r="AS86" s="365"/>
      <c r="AT86" s="365"/>
      <c r="AU86" s="365"/>
      <c r="AV86" s="365"/>
      <c r="AW86" s="441">
        <f>SUM(P86:AV86)</f>
        <v>0</v>
      </c>
      <c r="AX86" s="442">
        <f>+AW86+N86</f>
        <v>0</v>
      </c>
      <c r="AY86" s="443">
        <f>+G86-AX86</f>
        <v>0</v>
      </c>
    </row>
    <row r="87" spans="1:51" s="24" customFormat="1" ht="15" customHeight="1" x14ac:dyDescent="0.2">
      <c r="A87" s="196" t="s">
        <v>159</v>
      </c>
      <c r="B87" s="458" t="str">
        <f>+LEFT($E$5,5)&amp;"."&amp;A87&amp;"."&amp;$E$3</f>
        <v>ZK106.K251.C110</v>
      </c>
      <c r="C87" s="343" t="s">
        <v>160</v>
      </c>
      <c r="D87" s="343"/>
      <c r="E87" s="229">
        <f t="shared" ref="E87:L87" si="190">SUM(E88:E95)</f>
        <v>0</v>
      </c>
      <c r="F87" s="434">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1">
        <f t="shared" ref="R87:X87" si="191">SUM(R88:R95)</f>
        <v>0</v>
      </c>
      <c r="S87" s="411">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1">
        <f t="shared" ref="AD87" si="193">SUM(AD88:AD95)</f>
        <v>0</v>
      </c>
      <c r="AE87" s="411">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1">
        <f t="shared" ref="AP87" si="205">SUM(AP88:AP95)</f>
        <v>0</v>
      </c>
      <c r="AQ87" s="411">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1">
        <f>SUM(P87:AV87)</f>
        <v>0</v>
      </c>
      <c r="AX87" s="442">
        <f>+AW87+N87</f>
        <v>0</v>
      </c>
      <c r="AY87" s="443">
        <f>+G87-AX87</f>
        <v>0</v>
      </c>
    </row>
    <row r="88" spans="1:51" s="4" customFormat="1" ht="15" customHeight="1" x14ac:dyDescent="0.2">
      <c r="A88" s="337"/>
      <c r="B88" s="467"/>
      <c r="C88" s="340"/>
      <c r="D88" s="340"/>
      <c r="E88" s="249"/>
      <c r="F88" s="370">
        <f t="shared" si="185"/>
        <v>0</v>
      </c>
      <c r="G88" s="249">
        <v>0</v>
      </c>
      <c r="H88" s="572">
        <f t="shared" si="162"/>
        <v>0</v>
      </c>
      <c r="I88" s="231"/>
      <c r="J88" s="370">
        <f t="shared" si="186"/>
        <v>0</v>
      </c>
      <c r="K88" s="249">
        <v>0</v>
      </c>
      <c r="L88" s="232"/>
      <c r="M88" s="249"/>
      <c r="N88" s="235"/>
      <c r="O88" s="235"/>
      <c r="P88" s="362"/>
      <c r="Q88" s="363"/>
      <c r="R88" s="402"/>
      <c r="S88" s="412"/>
      <c r="T88" s="363"/>
      <c r="U88" s="363"/>
      <c r="V88" s="363"/>
      <c r="W88" s="363"/>
      <c r="X88" s="363"/>
      <c r="Y88" s="363"/>
      <c r="Z88" s="363"/>
      <c r="AA88" s="363"/>
      <c r="AB88" s="363"/>
      <c r="AC88" s="363"/>
      <c r="AD88" s="402"/>
      <c r="AE88" s="412"/>
      <c r="AF88" s="363"/>
      <c r="AG88" s="363"/>
      <c r="AH88" s="363"/>
      <c r="AI88" s="363"/>
      <c r="AJ88" s="363"/>
      <c r="AK88" s="363"/>
      <c r="AL88" s="363"/>
      <c r="AM88" s="363"/>
      <c r="AN88" s="363"/>
      <c r="AO88" s="363"/>
      <c r="AP88" s="402"/>
      <c r="AQ88" s="412"/>
      <c r="AR88" s="363"/>
      <c r="AS88" s="363"/>
      <c r="AT88" s="363"/>
      <c r="AU88" s="363"/>
      <c r="AV88" s="363"/>
      <c r="AW88" s="441">
        <f>SUM(P88:AV88)</f>
        <v>0</v>
      </c>
      <c r="AX88" s="442">
        <f>+AW88+N88</f>
        <v>0</v>
      </c>
      <c r="AY88" s="443">
        <f>+G88-AX88</f>
        <v>0</v>
      </c>
    </row>
    <row r="89" spans="1:51" s="4" customFormat="1" ht="15" customHeight="1" x14ac:dyDescent="0.2">
      <c r="A89" s="337"/>
      <c r="B89" s="467"/>
      <c r="C89" s="340"/>
      <c r="D89" s="346"/>
      <c r="E89" s="249"/>
      <c r="F89" s="370">
        <f t="shared" si="185"/>
        <v>0</v>
      </c>
      <c r="G89" s="249">
        <v>0</v>
      </c>
      <c r="H89" s="572">
        <f t="shared" si="162"/>
        <v>0</v>
      </c>
      <c r="I89" s="231"/>
      <c r="J89" s="370">
        <f t="shared" si="186"/>
        <v>0</v>
      </c>
      <c r="K89" s="249">
        <v>0</v>
      </c>
      <c r="L89" s="232"/>
      <c r="M89" s="249"/>
      <c r="N89" s="266"/>
      <c r="O89" s="266"/>
      <c r="P89" s="362"/>
      <c r="Q89" s="363"/>
      <c r="R89" s="402"/>
      <c r="S89" s="412"/>
      <c r="T89" s="363"/>
      <c r="U89" s="363"/>
      <c r="V89" s="363"/>
      <c r="W89" s="363"/>
      <c r="X89" s="363"/>
      <c r="Y89" s="363"/>
      <c r="Z89" s="363"/>
      <c r="AA89" s="363"/>
      <c r="AB89" s="363"/>
      <c r="AC89" s="363"/>
      <c r="AD89" s="402"/>
      <c r="AE89" s="412"/>
      <c r="AF89" s="363"/>
      <c r="AG89" s="363"/>
      <c r="AH89" s="363"/>
      <c r="AI89" s="363"/>
      <c r="AJ89" s="363"/>
      <c r="AK89" s="363"/>
      <c r="AL89" s="363"/>
      <c r="AM89" s="363"/>
      <c r="AN89" s="363"/>
      <c r="AO89" s="363"/>
      <c r="AP89" s="402"/>
      <c r="AQ89" s="412"/>
      <c r="AR89" s="363"/>
      <c r="AS89" s="363"/>
      <c r="AT89" s="363"/>
      <c r="AU89" s="363"/>
      <c r="AV89" s="363"/>
      <c r="AW89" s="441">
        <f t="shared" ref="AW89:AW94" si="212">SUM(P89:AV89)</f>
        <v>0</v>
      </c>
      <c r="AX89" s="442">
        <f t="shared" ref="AX89:AX94" si="213">+AW89+N89</f>
        <v>0</v>
      </c>
      <c r="AY89" s="443">
        <f t="shared" ref="AY89:AY94" si="214">+G89-AX89</f>
        <v>0</v>
      </c>
    </row>
    <row r="90" spans="1:51" s="4" customFormat="1" ht="15" customHeight="1" x14ac:dyDescent="0.2">
      <c r="A90" s="337"/>
      <c r="B90" s="467"/>
      <c r="C90" s="340"/>
      <c r="D90" s="346"/>
      <c r="E90" s="249"/>
      <c r="F90" s="370">
        <f t="shared" si="185"/>
        <v>0</v>
      </c>
      <c r="G90" s="249">
        <v>0</v>
      </c>
      <c r="H90" s="572">
        <f t="shared" si="162"/>
        <v>0</v>
      </c>
      <c r="I90" s="231"/>
      <c r="J90" s="370">
        <f t="shared" si="186"/>
        <v>0</v>
      </c>
      <c r="K90" s="249">
        <v>0</v>
      </c>
      <c r="L90" s="232"/>
      <c r="M90" s="249"/>
      <c r="N90" s="266"/>
      <c r="O90" s="266"/>
      <c r="P90" s="362"/>
      <c r="Q90" s="363"/>
      <c r="R90" s="402"/>
      <c r="S90" s="412"/>
      <c r="T90" s="363"/>
      <c r="U90" s="363"/>
      <c r="V90" s="363"/>
      <c r="W90" s="363"/>
      <c r="X90" s="363"/>
      <c r="Y90" s="363"/>
      <c r="Z90" s="363"/>
      <c r="AA90" s="363"/>
      <c r="AB90" s="363"/>
      <c r="AC90" s="363"/>
      <c r="AD90" s="402"/>
      <c r="AE90" s="412"/>
      <c r="AF90" s="363"/>
      <c r="AG90" s="363"/>
      <c r="AH90" s="363"/>
      <c r="AI90" s="363"/>
      <c r="AJ90" s="363"/>
      <c r="AK90" s="363"/>
      <c r="AL90" s="363"/>
      <c r="AM90" s="363"/>
      <c r="AN90" s="363"/>
      <c r="AO90" s="363"/>
      <c r="AP90" s="402"/>
      <c r="AQ90" s="412"/>
      <c r="AR90" s="363"/>
      <c r="AS90" s="363"/>
      <c r="AT90" s="363"/>
      <c r="AU90" s="363"/>
      <c r="AV90" s="363"/>
      <c r="AW90" s="441">
        <f t="shared" si="212"/>
        <v>0</v>
      </c>
      <c r="AX90" s="442">
        <f t="shared" si="213"/>
        <v>0</v>
      </c>
      <c r="AY90" s="443">
        <f t="shared" si="214"/>
        <v>0</v>
      </c>
    </row>
    <row r="91" spans="1:51" s="4" customFormat="1" ht="15" customHeight="1" x14ac:dyDescent="0.2">
      <c r="A91" s="337"/>
      <c r="B91" s="467"/>
      <c r="C91" s="340"/>
      <c r="D91" s="346"/>
      <c r="E91" s="249"/>
      <c r="F91" s="370">
        <f t="shared" si="185"/>
        <v>0</v>
      </c>
      <c r="G91" s="249">
        <v>0</v>
      </c>
      <c r="H91" s="572">
        <f t="shared" si="162"/>
        <v>0</v>
      </c>
      <c r="I91" s="231"/>
      <c r="J91" s="370">
        <f t="shared" si="186"/>
        <v>0</v>
      </c>
      <c r="K91" s="249">
        <v>0</v>
      </c>
      <c r="L91" s="232"/>
      <c r="M91" s="249"/>
      <c r="N91" s="266"/>
      <c r="O91" s="266"/>
      <c r="P91" s="362"/>
      <c r="Q91" s="363"/>
      <c r="R91" s="402"/>
      <c r="S91" s="412"/>
      <c r="T91" s="363"/>
      <c r="U91" s="363"/>
      <c r="V91" s="363"/>
      <c r="W91" s="363"/>
      <c r="X91" s="363"/>
      <c r="Y91" s="363"/>
      <c r="Z91" s="363"/>
      <c r="AA91" s="363"/>
      <c r="AB91" s="363"/>
      <c r="AC91" s="363"/>
      <c r="AD91" s="402"/>
      <c r="AE91" s="412"/>
      <c r="AF91" s="363"/>
      <c r="AG91" s="363"/>
      <c r="AH91" s="363"/>
      <c r="AI91" s="363"/>
      <c r="AJ91" s="363"/>
      <c r="AK91" s="363"/>
      <c r="AL91" s="363"/>
      <c r="AM91" s="363"/>
      <c r="AN91" s="363"/>
      <c r="AO91" s="363"/>
      <c r="AP91" s="402"/>
      <c r="AQ91" s="412"/>
      <c r="AR91" s="363"/>
      <c r="AS91" s="363"/>
      <c r="AT91" s="363"/>
      <c r="AU91" s="363"/>
      <c r="AV91" s="363"/>
      <c r="AW91" s="441">
        <f t="shared" si="212"/>
        <v>0</v>
      </c>
      <c r="AX91" s="442">
        <f t="shared" si="213"/>
        <v>0</v>
      </c>
      <c r="AY91" s="443">
        <f t="shared" si="214"/>
        <v>0</v>
      </c>
    </row>
    <row r="92" spans="1:51" s="4" customFormat="1" ht="15" customHeight="1" x14ac:dyDescent="0.2">
      <c r="A92" s="337"/>
      <c r="B92" s="467"/>
      <c r="C92" s="340"/>
      <c r="D92" s="346"/>
      <c r="E92" s="249"/>
      <c r="F92" s="370">
        <f t="shared" si="185"/>
        <v>0</v>
      </c>
      <c r="G92" s="249">
        <v>0</v>
      </c>
      <c r="H92" s="572">
        <f t="shared" si="162"/>
        <v>0</v>
      </c>
      <c r="I92" s="231"/>
      <c r="J92" s="370">
        <f t="shared" si="186"/>
        <v>0</v>
      </c>
      <c r="K92" s="249">
        <v>0</v>
      </c>
      <c r="L92" s="232"/>
      <c r="M92" s="249"/>
      <c r="N92" s="266"/>
      <c r="O92" s="266"/>
      <c r="P92" s="362"/>
      <c r="Q92" s="363"/>
      <c r="R92" s="402"/>
      <c r="S92" s="412"/>
      <c r="T92" s="363"/>
      <c r="U92" s="363"/>
      <c r="V92" s="363"/>
      <c r="W92" s="363"/>
      <c r="X92" s="363"/>
      <c r="Y92" s="363"/>
      <c r="Z92" s="363"/>
      <c r="AA92" s="363"/>
      <c r="AB92" s="363"/>
      <c r="AC92" s="363"/>
      <c r="AD92" s="402"/>
      <c r="AE92" s="412"/>
      <c r="AF92" s="363"/>
      <c r="AG92" s="363"/>
      <c r="AH92" s="363"/>
      <c r="AI92" s="363"/>
      <c r="AJ92" s="363"/>
      <c r="AK92" s="363"/>
      <c r="AL92" s="363"/>
      <c r="AM92" s="363"/>
      <c r="AN92" s="363"/>
      <c r="AO92" s="363"/>
      <c r="AP92" s="402"/>
      <c r="AQ92" s="412"/>
      <c r="AR92" s="363"/>
      <c r="AS92" s="363"/>
      <c r="AT92" s="363"/>
      <c r="AU92" s="363"/>
      <c r="AV92" s="363"/>
      <c r="AW92" s="441">
        <f t="shared" si="212"/>
        <v>0</v>
      </c>
      <c r="AX92" s="442">
        <f t="shared" si="213"/>
        <v>0</v>
      </c>
      <c r="AY92" s="443">
        <f t="shared" si="214"/>
        <v>0</v>
      </c>
    </row>
    <row r="93" spans="1:51" s="4" customFormat="1" ht="15" customHeight="1" x14ac:dyDescent="0.2">
      <c r="A93" s="339"/>
      <c r="B93" s="468"/>
      <c r="C93" s="340"/>
      <c r="D93" s="346"/>
      <c r="E93" s="249"/>
      <c r="F93" s="370">
        <f t="shared" si="185"/>
        <v>0</v>
      </c>
      <c r="G93" s="249">
        <v>0</v>
      </c>
      <c r="H93" s="572">
        <f t="shared" si="162"/>
        <v>0</v>
      </c>
      <c r="I93" s="231"/>
      <c r="J93" s="370">
        <f t="shared" si="186"/>
        <v>0</v>
      </c>
      <c r="K93" s="249">
        <v>0</v>
      </c>
      <c r="L93" s="232"/>
      <c r="M93" s="249"/>
      <c r="N93" s="266"/>
      <c r="O93" s="266"/>
      <c r="P93" s="362"/>
      <c r="Q93" s="363"/>
      <c r="R93" s="402"/>
      <c r="S93" s="412"/>
      <c r="T93" s="363"/>
      <c r="U93" s="363"/>
      <c r="V93" s="363"/>
      <c r="W93" s="363"/>
      <c r="X93" s="363"/>
      <c r="Y93" s="363"/>
      <c r="Z93" s="363"/>
      <c r="AA93" s="363"/>
      <c r="AB93" s="363"/>
      <c r="AC93" s="363"/>
      <c r="AD93" s="402"/>
      <c r="AE93" s="412"/>
      <c r="AF93" s="363"/>
      <c r="AG93" s="363"/>
      <c r="AH93" s="363"/>
      <c r="AI93" s="363"/>
      <c r="AJ93" s="363"/>
      <c r="AK93" s="363"/>
      <c r="AL93" s="363"/>
      <c r="AM93" s="363"/>
      <c r="AN93" s="363"/>
      <c r="AO93" s="363"/>
      <c r="AP93" s="402"/>
      <c r="AQ93" s="412"/>
      <c r="AR93" s="363"/>
      <c r="AS93" s="363"/>
      <c r="AT93" s="363"/>
      <c r="AU93" s="363"/>
      <c r="AV93" s="363"/>
      <c r="AW93" s="441">
        <f t="shared" si="212"/>
        <v>0</v>
      </c>
      <c r="AX93" s="442">
        <f t="shared" si="213"/>
        <v>0</v>
      </c>
      <c r="AY93" s="443">
        <f t="shared" si="214"/>
        <v>0</v>
      </c>
    </row>
    <row r="94" spans="1:51" s="4" customFormat="1" ht="15" customHeight="1" x14ac:dyDescent="0.2">
      <c r="A94" s="339"/>
      <c r="B94" s="468" t="str">
        <f>+B87</f>
        <v>ZK106.K251.C110</v>
      </c>
      <c r="C94" s="340"/>
      <c r="D94" s="346"/>
      <c r="E94" s="249"/>
      <c r="F94" s="370">
        <f t="shared" si="185"/>
        <v>0</v>
      </c>
      <c r="G94" s="249">
        <v>0</v>
      </c>
      <c r="H94" s="572">
        <f t="shared" si="162"/>
        <v>0</v>
      </c>
      <c r="I94" s="231"/>
      <c r="J94" s="370">
        <f t="shared" si="186"/>
        <v>0</v>
      </c>
      <c r="K94" s="249">
        <v>0</v>
      </c>
      <c r="L94" s="232"/>
      <c r="M94" s="249"/>
      <c r="N94" s="266"/>
      <c r="O94" s="266"/>
      <c r="P94" s="362"/>
      <c r="Q94" s="363"/>
      <c r="R94" s="402"/>
      <c r="S94" s="412"/>
      <c r="T94" s="363"/>
      <c r="U94" s="363"/>
      <c r="V94" s="363"/>
      <c r="W94" s="363"/>
      <c r="X94" s="363"/>
      <c r="Y94" s="363"/>
      <c r="Z94" s="363"/>
      <c r="AA94" s="363"/>
      <c r="AB94" s="363"/>
      <c r="AC94" s="363"/>
      <c r="AD94" s="402"/>
      <c r="AE94" s="412"/>
      <c r="AF94" s="363"/>
      <c r="AG94" s="363"/>
      <c r="AH94" s="363"/>
      <c r="AI94" s="363"/>
      <c r="AJ94" s="363"/>
      <c r="AK94" s="363"/>
      <c r="AL94" s="363"/>
      <c r="AM94" s="363"/>
      <c r="AN94" s="363"/>
      <c r="AO94" s="363"/>
      <c r="AP94" s="402"/>
      <c r="AQ94" s="412"/>
      <c r="AR94" s="363"/>
      <c r="AS94" s="363"/>
      <c r="AT94" s="363"/>
      <c r="AU94" s="363"/>
      <c r="AV94" s="363"/>
      <c r="AW94" s="441">
        <f t="shared" si="212"/>
        <v>0</v>
      </c>
      <c r="AX94" s="442">
        <f t="shared" si="213"/>
        <v>0</v>
      </c>
      <c r="AY94" s="443">
        <f t="shared" si="214"/>
        <v>0</v>
      </c>
    </row>
    <row r="95" spans="1:51" s="4" customFormat="1" ht="15" customHeight="1" thickBot="1" x14ac:dyDescent="0.25">
      <c r="A95" s="169"/>
      <c r="B95" s="461"/>
      <c r="C95" s="274" t="s">
        <v>301</v>
      </c>
      <c r="D95" s="274"/>
      <c r="E95" s="277"/>
      <c r="F95" s="370">
        <f t="shared" si="185"/>
        <v>0</v>
      </c>
      <c r="G95" s="277">
        <v>0</v>
      </c>
      <c r="H95" s="579">
        <f t="shared" si="162"/>
        <v>0</v>
      </c>
      <c r="I95" s="227"/>
      <c r="J95" s="370">
        <f t="shared" si="186"/>
        <v>0</v>
      </c>
      <c r="K95" s="277">
        <v>0</v>
      </c>
      <c r="L95" s="228"/>
      <c r="M95" s="277"/>
      <c r="N95" s="568">
        <f>+IFERROR(VLOOKUP(B94,Sheet1!B:D,2,FALSE),0)</f>
        <v>0</v>
      </c>
      <c r="O95" s="568">
        <f>+IFERROR(VLOOKUP(B94,Sheet1!B:D,3,FALSE)+VLOOKUP(B94,Sheet1!B:E,4,FALSE),0)</f>
        <v>0</v>
      </c>
      <c r="P95" s="364"/>
      <c r="Q95" s="365"/>
      <c r="R95" s="403"/>
      <c r="S95" s="413"/>
      <c r="T95" s="365"/>
      <c r="U95" s="365"/>
      <c r="V95" s="365"/>
      <c r="W95" s="365"/>
      <c r="X95" s="365"/>
      <c r="Y95" s="365"/>
      <c r="Z95" s="365"/>
      <c r="AA95" s="365"/>
      <c r="AB95" s="365"/>
      <c r="AC95" s="365"/>
      <c r="AD95" s="403"/>
      <c r="AE95" s="413"/>
      <c r="AF95" s="365"/>
      <c r="AG95" s="365"/>
      <c r="AH95" s="365"/>
      <c r="AI95" s="365"/>
      <c r="AJ95" s="365"/>
      <c r="AK95" s="365"/>
      <c r="AL95" s="365"/>
      <c r="AM95" s="365"/>
      <c r="AN95" s="365"/>
      <c r="AO95" s="365"/>
      <c r="AP95" s="403"/>
      <c r="AQ95" s="413"/>
      <c r="AR95" s="365"/>
      <c r="AS95" s="365"/>
      <c r="AT95" s="365"/>
      <c r="AU95" s="365"/>
      <c r="AV95" s="365"/>
      <c r="AW95" s="441">
        <f>SUM(P95:AV95)</f>
        <v>0</v>
      </c>
      <c r="AX95" s="442">
        <f>+AW95+N95</f>
        <v>0</v>
      </c>
      <c r="AY95" s="443">
        <f>+G95-AX95</f>
        <v>0</v>
      </c>
    </row>
    <row r="96" spans="1:51" s="24" customFormat="1" ht="15" customHeight="1" x14ac:dyDescent="0.2">
      <c r="A96" s="349" t="s">
        <v>161</v>
      </c>
      <c r="B96" s="458" t="str">
        <f>+LEFT($E$5,5)&amp;"."&amp;A96&amp;"."&amp;$E$3</f>
        <v>ZK106.K252.C110</v>
      </c>
      <c r="C96" s="341" t="s">
        <v>162</v>
      </c>
      <c r="D96" s="343"/>
      <c r="E96" s="229">
        <f t="shared" ref="E96:L96" si="215">SUM(E97:E104)</f>
        <v>0</v>
      </c>
      <c r="F96" s="434">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1">
        <f t="shared" ref="R96:X96" si="216">SUM(R97:R104)</f>
        <v>0</v>
      </c>
      <c r="S96" s="411">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1">
        <f t="shared" ref="AD96" si="218">SUM(AD97:AD104)</f>
        <v>0</v>
      </c>
      <c r="AE96" s="411">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1">
        <f t="shared" ref="AP96" si="230">SUM(AP97:AP104)</f>
        <v>0</v>
      </c>
      <c r="AQ96" s="411">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1">
        <f>SUM(P96:AV96)</f>
        <v>0</v>
      </c>
      <c r="AX96" s="442">
        <f>+AW96+N96</f>
        <v>0</v>
      </c>
      <c r="AY96" s="443">
        <f>+G96-AX96</f>
        <v>0</v>
      </c>
    </row>
    <row r="97" spans="1:51" s="4" customFormat="1" ht="15" customHeight="1" x14ac:dyDescent="0.2">
      <c r="A97" s="350"/>
      <c r="B97" s="491"/>
      <c r="C97" s="340"/>
      <c r="D97" s="340"/>
      <c r="E97" s="249"/>
      <c r="F97" s="370">
        <f t="shared" si="185"/>
        <v>0</v>
      </c>
      <c r="G97" s="249">
        <v>0</v>
      </c>
      <c r="H97" s="572">
        <f t="shared" si="162"/>
        <v>0</v>
      </c>
      <c r="I97" s="231"/>
      <c r="J97" s="370">
        <f t="shared" si="186"/>
        <v>0</v>
      </c>
      <c r="K97" s="249">
        <v>0</v>
      </c>
      <c r="L97" s="232"/>
      <c r="M97" s="249"/>
      <c r="N97" s="235"/>
      <c r="O97" s="235"/>
      <c r="P97" s="362"/>
      <c r="Q97" s="363"/>
      <c r="R97" s="402"/>
      <c r="S97" s="412"/>
      <c r="T97" s="363"/>
      <c r="U97" s="363"/>
      <c r="V97" s="363"/>
      <c r="W97" s="363"/>
      <c r="X97" s="363"/>
      <c r="Y97" s="363"/>
      <c r="Z97" s="363"/>
      <c r="AA97" s="363"/>
      <c r="AB97" s="363"/>
      <c r="AC97" s="363"/>
      <c r="AD97" s="402"/>
      <c r="AE97" s="412"/>
      <c r="AF97" s="363"/>
      <c r="AG97" s="363"/>
      <c r="AH97" s="363"/>
      <c r="AI97" s="363"/>
      <c r="AJ97" s="363"/>
      <c r="AK97" s="363"/>
      <c r="AL97" s="363"/>
      <c r="AM97" s="363"/>
      <c r="AN97" s="363"/>
      <c r="AO97" s="363"/>
      <c r="AP97" s="402"/>
      <c r="AQ97" s="412"/>
      <c r="AR97" s="363"/>
      <c r="AS97" s="363"/>
      <c r="AT97" s="363"/>
      <c r="AU97" s="363"/>
      <c r="AV97" s="363"/>
      <c r="AW97" s="441">
        <f>SUM(P97:AV97)</f>
        <v>0</v>
      </c>
      <c r="AX97" s="442">
        <f>+AW97+N97</f>
        <v>0</v>
      </c>
      <c r="AY97" s="443">
        <f>+G97-AX97</f>
        <v>0</v>
      </c>
    </row>
    <row r="98" spans="1:51" s="4" customFormat="1" ht="15" customHeight="1" x14ac:dyDescent="0.2">
      <c r="A98" s="350"/>
      <c r="B98" s="491"/>
      <c r="C98" s="340"/>
      <c r="D98" s="346"/>
      <c r="E98" s="249"/>
      <c r="F98" s="370">
        <f t="shared" si="185"/>
        <v>0</v>
      </c>
      <c r="G98" s="249">
        <v>0</v>
      </c>
      <c r="H98" s="572">
        <f t="shared" si="162"/>
        <v>0</v>
      </c>
      <c r="I98" s="231"/>
      <c r="J98" s="370">
        <f t="shared" si="186"/>
        <v>0</v>
      </c>
      <c r="K98" s="249">
        <v>0</v>
      </c>
      <c r="L98" s="232"/>
      <c r="M98" s="249"/>
      <c r="N98" s="266"/>
      <c r="O98" s="266"/>
      <c r="P98" s="362"/>
      <c r="Q98" s="363"/>
      <c r="R98" s="402"/>
      <c r="S98" s="412"/>
      <c r="T98" s="363"/>
      <c r="U98" s="363"/>
      <c r="V98" s="363"/>
      <c r="W98" s="363"/>
      <c r="X98" s="363"/>
      <c r="Y98" s="363"/>
      <c r="Z98" s="363"/>
      <c r="AA98" s="363"/>
      <c r="AB98" s="363"/>
      <c r="AC98" s="363"/>
      <c r="AD98" s="402"/>
      <c r="AE98" s="412"/>
      <c r="AF98" s="363"/>
      <c r="AG98" s="363"/>
      <c r="AH98" s="363"/>
      <c r="AI98" s="363"/>
      <c r="AJ98" s="363"/>
      <c r="AK98" s="363"/>
      <c r="AL98" s="363"/>
      <c r="AM98" s="363"/>
      <c r="AN98" s="363"/>
      <c r="AO98" s="363"/>
      <c r="AP98" s="402"/>
      <c r="AQ98" s="412"/>
      <c r="AR98" s="363"/>
      <c r="AS98" s="363"/>
      <c r="AT98" s="363"/>
      <c r="AU98" s="363"/>
      <c r="AV98" s="363"/>
      <c r="AW98" s="441">
        <f t="shared" ref="AW98:AW103" si="237">SUM(P98:AV98)</f>
        <v>0</v>
      </c>
      <c r="AX98" s="442">
        <f t="shared" ref="AX98:AX103" si="238">+AW98+N98</f>
        <v>0</v>
      </c>
      <c r="AY98" s="443">
        <f t="shared" ref="AY98:AY103" si="239">+G98-AX98</f>
        <v>0</v>
      </c>
    </row>
    <row r="99" spans="1:51" s="4" customFormat="1" ht="15" customHeight="1" x14ac:dyDescent="0.2">
      <c r="A99" s="350"/>
      <c r="B99" s="491"/>
      <c r="C99" s="340"/>
      <c r="D99" s="346"/>
      <c r="E99" s="249"/>
      <c r="F99" s="370">
        <f t="shared" si="185"/>
        <v>0</v>
      </c>
      <c r="G99" s="249">
        <v>0</v>
      </c>
      <c r="H99" s="572">
        <f t="shared" si="162"/>
        <v>0</v>
      </c>
      <c r="I99" s="231"/>
      <c r="J99" s="370">
        <f t="shared" si="186"/>
        <v>0</v>
      </c>
      <c r="K99" s="249">
        <v>0</v>
      </c>
      <c r="L99" s="232"/>
      <c r="M99" s="249"/>
      <c r="N99" s="266"/>
      <c r="O99" s="266"/>
      <c r="P99" s="362"/>
      <c r="Q99" s="363"/>
      <c r="R99" s="402"/>
      <c r="S99" s="412"/>
      <c r="T99" s="363"/>
      <c r="U99" s="363"/>
      <c r="V99" s="363"/>
      <c r="W99" s="363"/>
      <c r="X99" s="363"/>
      <c r="Y99" s="363"/>
      <c r="Z99" s="363"/>
      <c r="AA99" s="363"/>
      <c r="AB99" s="363"/>
      <c r="AC99" s="363"/>
      <c r="AD99" s="402"/>
      <c r="AE99" s="412"/>
      <c r="AF99" s="363"/>
      <c r="AG99" s="363"/>
      <c r="AH99" s="363"/>
      <c r="AI99" s="363"/>
      <c r="AJ99" s="363"/>
      <c r="AK99" s="363"/>
      <c r="AL99" s="363"/>
      <c r="AM99" s="363"/>
      <c r="AN99" s="363"/>
      <c r="AO99" s="363"/>
      <c r="AP99" s="402"/>
      <c r="AQ99" s="412"/>
      <c r="AR99" s="363"/>
      <c r="AS99" s="363"/>
      <c r="AT99" s="363"/>
      <c r="AU99" s="363"/>
      <c r="AV99" s="363"/>
      <c r="AW99" s="441">
        <f t="shared" si="237"/>
        <v>0</v>
      </c>
      <c r="AX99" s="442">
        <f t="shared" si="238"/>
        <v>0</v>
      </c>
      <c r="AY99" s="443">
        <f t="shared" si="239"/>
        <v>0</v>
      </c>
    </row>
    <row r="100" spans="1:51" s="4" customFormat="1" ht="15" customHeight="1" x14ac:dyDescent="0.2">
      <c r="A100" s="350"/>
      <c r="B100" s="491"/>
      <c r="C100" s="340"/>
      <c r="D100" s="346"/>
      <c r="E100" s="249"/>
      <c r="F100" s="370">
        <f t="shared" si="185"/>
        <v>0</v>
      </c>
      <c r="G100" s="249">
        <v>0</v>
      </c>
      <c r="H100" s="572">
        <f t="shared" si="162"/>
        <v>0</v>
      </c>
      <c r="I100" s="231"/>
      <c r="J100" s="370">
        <f t="shared" si="186"/>
        <v>0</v>
      </c>
      <c r="K100" s="249">
        <v>0</v>
      </c>
      <c r="L100" s="232"/>
      <c r="M100" s="249"/>
      <c r="N100" s="266"/>
      <c r="O100" s="266"/>
      <c r="P100" s="362"/>
      <c r="Q100" s="363"/>
      <c r="R100" s="402"/>
      <c r="S100" s="412"/>
      <c r="T100" s="363"/>
      <c r="U100" s="363"/>
      <c r="V100" s="363"/>
      <c r="W100" s="363"/>
      <c r="X100" s="363"/>
      <c r="Y100" s="363"/>
      <c r="Z100" s="363"/>
      <c r="AA100" s="363"/>
      <c r="AB100" s="363"/>
      <c r="AC100" s="363"/>
      <c r="AD100" s="402"/>
      <c r="AE100" s="412"/>
      <c r="AF100" s="363"/>
      <c r="AG100" s="363"/>
      <c r="AH100" s="363"/>
      <c r="AI100" s="363"/>
      <c r="AJ100" s="363"/>
      <c r="AK100" s="363"/>
      <c r="AL100" s="363"/>
      <c r="AM100" s="363"/>
      <c r="AN100" s="363"/>
      <c r="AO100" s="363"/>
      <c r="AP100" s="402"/>
      <c r="AQ100" s="412"/>
      <c r="AR100" s="363"/>
      <c r="AS100" s="363"/>
      <c r="AT100" s="363"/>
      <c r="AU100" s="363"/>
      <c r="AV100" s="363"/>
      <c r="AW100" s="441">
        <f t="shared" si="237"/>
        <v>0</v>
      </c>
      <c r="AX100" s="442">
        <f t="shared" si="238"/>
        <v>0</v>
      </c>
      <c r="AY100" s="443">
        <f t="shared" si="239"/>
        <v>0</v>
      </c>
    </row>
    <row r="101" spans="1:51" s="4" customFormat="1" ht="15" customHeight="1" x14ac:dyDescent="0.2">
      <c r="A101" s="350"/>
      <c r="B101" s="491"/>
      <c r="C101" s="340"/>
      <c r="D101" s="346"/>
      <c r="E101" s="249"/>
      <c r="F101" s="370">
        <f t="shared" si="185"/>
        <v>0</v>
      </c>
      <c r="G101" s="249">
        <v>0</v>
      </c>
      <c r="H101" s="572">
        <f t="shared" si="162"/>
        <v>0</v>
      </c>
      <c r="I101" s="231"/>
      <c r="J101" s="370">
        <f t="shared" si="186"/>
        <v>0</v>
      </c>
      <c r="K101" s="249">
        <v>0</v>
      </c>
      <c r="L101" s="232"/>
      <c r="M101" s="249"/>
      <c r="N101" s="266"/>
      <c r="O101" s="266"/>
      <c r="P101" s="362"/>
      <c r="Q101" s="363"/>
      <c r="R101" s="402"/>
      <c r="S101" s="412"/>
      <c r="T101" s="363"/>
      <c r="U101" s="363"/>
      <c r="V101" s="363"/>
      <c r="W101" s="363"/>
      <c r="X101" s="363"/>
      <c r="Y101" s="363"/>
      <c r="Z101" s="363"/>
      <c r="AA101" s="363"/>
      <c r="AB101" s="363"/>
      <c r="AC101" s="363"/>
      <c r="AD101" s="402"/>
      <c r="AE101" s="412"/>
      <c r="AF101" s="363"/>
      <c r="AG101" s="363"/>
      <c r="AH101" s="363"/>
      <c r="AI101" s="363"/>
      <c r="AJ101" s="363"/>
      <c r="AK101" s="363"/>
      <c r="AL101" s="363"/>
      <c r="AM101" s="363"/>
      <c r="AN101" s="363"/>
      <c r="AO101" s="363"/>
      <c r="AP101" s="402"/>
      <c r="AQ101" s="412"/>
      <c r="AR101" s="363"/>
      <c r="AS101" s="363"/>
      <c r="AT101" s="363"/>
      <c r="AU101" s="363"/>
      <c r="AV101" s="363"/>
      <c r="AW101" s="441">
        <f t="shared" si="237"/>
        <v>0</v>
      </c>
      <c r="AX101" s="442">
        <f t="shared" si="238"/>
        <v>0</v>
      </c>
      <c r="AY101" s="443">
        <f t="shared" si="239"/>
        <v>0</v>
      </c>
    </row>
    <row r="102" spans="1:51" s="4" customFormat="1" ht="15" customHeight="1" x14ac:dyDescent="0.2">
      <c r="A102" s="350"/>
      <c r="B102" s="491"/>
      <c r="C102" s="340"/>
      <c r="D102" s="346"/>
      <c r="E102" s="249"/>
      <c r="F102" s="370">
        <f t="shared" si="185"/>
        <v>0</v>
      </c>
      <c r="G102" s="249">
        <v>0</v>
      </c>
      <c r="H102" s="572">
        <f t="shared" si="162"/>
        <v>0</v>
      </c>
      <c r="I102" s="231"/>
      <c r="J102" s="370">
        <f t="shared" si="186"/>
        <v>0</v>
      </c>
      <c r="K102" s="249">
        <v>0</v>
      </c>
      <c r="L102" s="232"/>
      <c r="M102" s="249"/>
      <c r="N102" s="266"/>
      <c r="O102" s="266"/>
      <c r="P102" s="362"/>
      <c r="Q102" s="363"/>
      <c r="R102" s="402"/>
      <c r="S102" s="412"/>
      <c r="T102" s="363"/>
      <c r="U102" s="363"/>
      <c r="V102" s="363"/>
      <c r="W102" s="363"/>
      <c r="X102" s="363"/>
      <c r="Y102" s="363"/>
      <c r="Z102" s="363"/>
      <c r="AA102" s="363"/>
      <c r="AB102" s="363"/>
      <c r="AC102" s="363"/>
      <c r="AD102" s="402"/>
      <c r="AE102" s="412"/>
      <c r="AF102" s="363"/>
      <c r="AG102" s="363"/>
      <c r="AH102" s="363"/>
      <c r="AI102" s="363"/>
      <c r="AJ102" s="363"/>
      <c r="AK102" s="363"/>
      <c r="AL102" s="363"/>
      <c r="AM102" s="363"/>
      <c r="AN102" s="363"/>
      <c r="AO102" s="363"/>
      <c r="AP102" s="402"/>
      <c r="AQ102" s="412"/>
      <c r="AR102" s="363"/>
      <c r="AS102" s="363"/>
      <c r="AT102" s="363"/>
      <c r="AU102" s="363"/>
      <c r="AV102" s="363"/>
      <c r="AW102" s="441">
        <f t="shared" si="237"/>
        <v>0</v>
      </c>
      <c r="AX102" s="442">
        <f t="shared" si="238"/>
        <v>0</v>
      </c>
      <c r="AY102" s="443">
        <f t="shared" si="239"/>
        <v>0</v>
      </c>
    </row>
    <row r="103" spans="1:51" s="4" customFormat="1" ht="15" customHeight="1" x14ac:dyDescent="0.2">
      <c r="A103" s="350"/>
      <c r="B103" s="491" t="str">
        <f>+B96</f>
        <v>ZK106.K252.C110</v>
      </c>
      <c r="C103" s="340"/>
      <c r="D103" s="346"/>
      <c r="E103" s="249"/>
      <c r="F103" s="370">
        <f t="shared" si="185"/>
        <v>0</v>
      </c>
      <c r="G103" s="249">
        <v>0</v>
      </c>
      <c r="H103" s="572">
        <f t="shared" si="162"/>
        <v>0</v>
      </c>
      <c r="I103" s="231"/>
      <c r="J103" s="370">
        <f t="shared" si="186"/>
        <v>0</v>
      </c>
      <c r="K103" s="249">
        <v>0</v>
      </c>
      <c r="L103" s="232"/>
      <c r="M103" s="249"/>
      <c r="N103" s="266"/>
      <c r="O103" s="266"/>
      <c r="P103" s="362"/>
      <c r="Q103" s="363"/>
      <c r="R103" s="402"/>
      <c r="S103" s="412"/>
      <c r="T103" s="363"/>
      <c r="U103" s="363"/>
      <c r="V103" s="363"/>
      <c r="W103" s="363"/>
      <c r="X103" s="363"/>
      <c r="Y103" s="363"/>
      <c r="Z103" s="363"/>
      <c r="AA103" s="363"/>
      <c r="AB103" s="363"/>
      <c r="AC103" s="363"/>
      <c r="AD103" s="402"/>
      <c r="AE103" s="412"/>
      <c r="AF103" s="363"/>
      <c r="AG103" s="363"/>
      <c r="AH103" s="363"/>
      <c r="AI103" s="363"/>
      <c r="AJ103" s="363"/>
      <c r="AK103" s="363"/>
      <c r="AL103" s="363"/>
      <c r="AM103" s="363"/>
      <c r="AN103" s="363"/>
      <c r="AO103" s="363"/>
      <c r="AP103" s="402"/>
      <c r="AQ103" s="412"/>
      <c r="AR103" s="363"/>
      <c r="AS103" s="363"/>
      <c r="AT103" s="363"/>
      <c r="AU103" s="363"/>
      <c r="AV103" s="363"/>
      <c r="AW103" s="441">
        <f t="shared" si="237"/>
        <v>0</v>
      </c>
      <c r="AX103" s="442">
        <f t="shared" si="238"/>
        <v>0</v>
      </c>
      <c r="AY103" s="443">
        <f t="shared" si="239"/>
        <v>0</v>
      </c>
    </row>
    <row r="104" spans="1:51" s="4" customFormat="1" ht="15" customHeight="1" thickBot="1" x14ac:dyDescent="0.25">
      <c r="A104" s="169"/>
      <c r="B104" s="461"/>
      <c r="C104" s="274" t="s">
        <v>301</v>
      </c>
      <c r="D104" s="274"/>
      <c r="E104" s="277"/>
      <c r="F104" s="370">
        <f t="shared" si="185"/>
        <v>0</v>
      </c>
      <c r="G104" s="277">
        <v>0</v>
      </c>
      <c r="H104" s="579">
        <f t="shared" si="162"/>
        <v>0</v>
      </c>
      <c r="I104" s="227"/>
      <c r="J104" s="370">
        <f t="shared" si="186"/>
        <v>0</v>
      </c>
      <c r="K104" s="277">
        <v>0</v>
      </c>
      <c r="L104" s="228"/>
      <c r="M104" s="277"/>
      <c r="N104" s="568">
        <f>+IFERROR(VLOOKUP(B103,Sheet1!B:D,2,FALSE),0)</f>
        <v>0</v>
      </c>
      <c r="O104" s="568">
        <f>+IFERROR(VLOOKUP(B103,Sheet1!B:D,3,FALSE)+VLOOKUP(B103,Sheet1!B:E,4,FALSE),0)</f>
        <v>0</v>
      </c>
      <c r="P104" s="364"/>
      <c r="Q104" s="365"/>
      <c r="R104" s="403"/>
      <c r="S104" s="413"/>
      <c r="T104" s="365"/>
      <c r="U104" s="365"/>
      <c r="V104" s="365"/>
      <c r="W104" s="365"/>
      <c r="X104" s="365"/>
      <c r="Y104" s="365"/>
      <c r="Z104" s="365"/>
      <c r="AA104" s="365"/>
      <c r="AB104" s="365"/>
      <c r="AC104" s="365"/>
      <c r="AD104" s="403"/>
      <c r="AE104" s="413"/>
      <c r="AF104" s="365"/>
      <c r="AG104" s="365"/>
      <c r="AH104" s="365"/>
      <c r="AI104" s="365"/>
      <c r="AJ104" s="365"/>
      <c r="AK104" s="365"/>
      <c r="AL104" s="365"/>
      <c r="AM104" s="365"/>
      <c r="AN104" s="365"/>
      <c r="AO104" s="365"/>
      <c r="AP104" s="403"/>
      <c r="AQ104" s="413"/>
      <c r="AR104" s="365"/>
      <c r="AS104" s="365"/>
      <c r="AT104" s="365"/>
      <c r="AU104" s="365"/>
      <c r="AV104" s="365"/>
      <c r="AW104" s="441">
        <f t="shared" ref="AW104:AW109" si="240">SUM(P104:AV104)</f>
        <v>0</v>
      </c>
      <c r="AX104" s="442">
        <f t="shared" ref="AX104:AX109" si="241">+AW104+N104</f>
        <v>0</v>
      </c>
      <c r="AY104" s="443">
        <f>+G104-AX104</f>
        <v>0</v>
      </c>
    </row>
    <row r="105" spans="1:51" s="24" customFormat="1" ht="15" customHeight="1" x14ac:dyDescent="0.2">
      <c r="A105" s="348" t="s">
        <v>163</v>
      </c>
      <c r="B105" s="458" t="str">
        <f>+LEFT($E$5,5)&amp;"."&amp;A105&amp;"."&amp;$E$3</f>
        <v>ZK106.K253.C110</v>
      </c>
      <c r="C105" s="347" t="s">
        <v>164</v>
      </c>
      <c r="D105" s="347"/>
      <c r="E105" s="229">
        <f t="shared" ref="E105:L105" si="242">SUM(E106:E107)</f>
        <v>0</v>
      </c>
      <c r="F105" s="434">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1">
        <f t="shared" ref="R105:X105" si="243">SUM(R106:R107)</f>
        <v>0</v>
      </c>
      <c r="S105" s="411">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1">
        <f t="shared" ref="AD105" si="245">SUM(AD106:AD107)</f>
        <v>0</v>
      </c>
      <c r="AE105" s="411">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1">
        <f t="shared" ref="AP105" si="257">SUM(AP106:AP107)</f>
        <v>0</v>
      </c>
      <c r="AQ105" s="411">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1">
        <f t="shared" si="240"/>
        <v>0</v>
      </c>
      <c r="AX105" s="442">
        <f t="shared" si="241"/>
        <v>0</v>
      </c>
      <c r="AY105" s="443">
        <f>+G105-AX105</f>
        <v>0</v>
      </c>
    </row>
    <row r="106" spans="1:51" s="4" customFormat="1" ht="15" customHeight="1" x14ac:dyDescent="0.2">
      <c r="A106" s="150"/>
      <c r="B106" s="459" t="str">
        <f>+B105</f>
        <v>ZK106.K253.C110</v>
      </c>
      <c r="C106" s="273"/>
      <c r="D106" s="273"/>
      <c r="E106" s="249"/>
      <c r="F106" s="370">
        <f t="shared" si="185"/>
        <v>0</v>
      </c>
      <c r="G106" s="249">
        <v>0</v>
      </c>
      <c r="H106" s="572">
        <f t="shared" si="162"/>
        <v>0</v>
      </c>
      <c r="I106" s="231"/>
      <c r="J106" s="370">
        <f t="shared" si="186"/>
        <v>0</v>
      </c>
      <c r="K106" s="249">
        <v>0</v>
      </c>
      <c r="L106" s="232"/>
      <c r="M106" s="249"/>
      <c r="N106" s="511"/>
      <c r="O106" s="511"/>
      <c r="P106" s="362"/>
      <c r="Q106" s="363"/>
      <c r="R106" s="402"/>
      <c r="S106" s="412"/>
      <c r="T106" s="363"/>
      <c r="U106" s="363"/>
      <c r="V106" s="363"/>
      <c r="W106" s="363"/>
      <c r="X106" s="363"/>
      <c r="Y106" s="363"/>
      <c r="Z106" s="363"/>
      <c r="AA106" s="363"/>
      <c r="AB106" s="363"/>
      <c r="AC106" s="363"/>
      <c r="AD106" s="402"/>
      <c r="AE106" s="412"/>
      <c r="AF106" s="363"/>
      <c r="AG106" s="363"/>
      <c r="AH106" s="363"/>
      <c r="AI106" s="363"/>
      <c r="AJ106" s="363"/>
      <c r="AK106" s="363"/>
      <c r="AL106" s="363"/>
      <c r="AM106" s="363"/>
      <c r="AN106" s="363"/>
      <c r="AO106" s="363"/>
      <c r="AP106" s="402"/>
      <c r="AQ106" s="412"/>
      <c r="AR106" s="363"/>
      <c r="AS106" s="363"/>
      <c r="AT106" s="363"/>
      <c r="AU106" s="363"/>
      <c r="AV106" s="363"/>
      <c r="AW106" s="441">
        <f t="shared" si="240"/>
        <v>0</v>
      </c>
      <c r="AX106" s="442">
        <f t="shared" si="241"/>
        <v>0</v>
      </c>
      <c r="AY106" s="443">
        <f>+G106-AX106</f>
        <v>0</v>
      </c>
    </row>
    <row r="107" spans="1:51" s="4" customFormat="1" ht="15" customHeight="1" thickBot="1" x14ac:dyDescent="0.25">
      <c r="A107" s="169"/>
      <c r="B107" s="461"/>
      <c r="C107" s="274" t="s">
        <v>301</v>
      </c>
      <c r="D107" s="274"/>
      <c r="E107" s="277"/>
      <c r="F107" s="371">
        <f t="shared" si="185"/>
        <v>0</v>
      </c>
      <c r="G107" s="277">
        <v>0</v>
      </c>
      <c r="H107" s="579">
        <f t="shared" si="162"/>
        <v>0</v>
      </c>
      <c r="I107" s="227"/>
      <c r="J107" s="371">
        <f t="shared" si="186"/>
        <v>0</v>
      </c>
      <c r="K107" s="277">
        <v>0</v>
      </c>
      <c r="L107" s="228"/>
      <c r="M107" s="277"/>
      <c r="N107" s="571">
        <f>+IFERROR(VLOOKUP(B106,Sheet1!B:D,2,FALSE),0)</f>
        <v>0</v>
      </c>
      <c r="O107" s="584">
        <f>+IFERROR(VLOOKUP(B106,Sheet1!B:D,3,FALSE)+VLOOKUP(B106,Sheet1!B:E,4,FALSE),0)</f>
        <v>0</v>
      </c>
      <c r="P107" s="364"/>
      <c r="Q107" s="365"/>
      <c r="R107" s="403"/>
      <c r="S107" s="413"/>
      <c r="T107" s="365"/>
      <c r="U107" s="365"/>
      <c r="V107" s="365"/>
      <c r="W107" s="365"/>
      <c r="X107" s="365"/>
      <c r="Y107" s="365"/>
      <c r="Z107" s="365"/>
      <c r="AA107" s="365"/>
      <c r="AB107" s="365"/>
      <c r="AC107" s="365"/>
      <c r="AD107" s="403"/>
      <c r="AE107" s="413"/>
      <c r="AF107" s="365"/>
      <c r="AG107" s="365"/>
      <c r="AH107" s="365"/>
      <c r="AI107" s="365"/>
      <c r="AJ107" s="365"/>
      <c r="AK107" s="365"/>
      <c r="AL107" s="365"/>
      <c r="AM107" s="365"/>
      <c r="AN107" s="365"/>
      <c r="AO107" s="365"/>
      <c r="AP107" s="403"/>
      <c r="AQ107" s="413"/>
      <c r="AR107" s="365"/>
      <c r="AS107" s="365"/>
      <c r="AT107" s="365"/>
      <c r="AU107" s="365"/>
      <c r="AV107" s="365"/>
      <c r="AW107" s="441">
        <f t="shared" si="240"/>
        <v>0</v>
      </c>
      <c r="AX107" s="442">
        <f t="shared" si="241"/>
        <v>0</v>
      </c>
      <c r="AY107" s="443">
        <f>+G107-AX107</f>
        <v>0</v>
      </c>
    </row>
    <row r="108" spans="1:51" s="24" customFormat="1" ht="15" hidden="1" customHeight="1" x14ac:dyDescent="0.2">
      <c r="A108" s="196"/>
      <c r="B108" s="462"/>
      <c r="C108" s="168"/>
      <c r="D108" s="168"/>
      <c r="E108" s="229">
        <f t="shared" ref="E108:L108" si="264">SUM(E109:E110)</f>
        <v>0</v>
      </c>
      <c r="F108" s="434">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1">
        <f t="shared" ref="R108:X108" si="265">SUM(R109:R110)</f>
        <v>0</v>
      </c>
      <c r="S108" s="411">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1">
        <f t="shared" ref="AD108" si="267">SUM(AD109:AD110)</f>
        <v>0</v>
      </c>
      <c r="AE108" s="411">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1">
        <f t="shared" ref="AP108" si="279">SUM(AP109:AP110)</f>
        <v>0</v>
      </c>
      <c r="AQ108" s="411">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1">
        <f t="shared" si="240"/>
        <v>0</v>
      </c>
      <c r="AX108" s="442">
        <f t="shared" si="241"/>
        <v>0</v>
      </c>
      <c r="AY108" s="443">
        <f t="shared" ref="AY108:AY115" si="286">+G108-AX108</f>
        <v>0</v>
      </c>
    </row>
    <row r="109" spans="1:51" s="4" customFormat="1" ht="15" hidden="1" customHeight="1" x14ac:dyDescent="0.2">
      <c r="A109" s="150"/>
      <c r="B109" s="459"/>
      <c r="C109" s="273"/>
      <c r="D109" s="273"/>
      <c r="E109" s="249"/>
      <c r="F109" s="370">
        <f t="shared" si="185"/>
        <v>0</v>
      </c>
      <c r="G109" s="249">
        <v>0</v>
      </c>
      <c r="H109" s="220">
        <f t="shared" si="162"/>
        <v>0</v>
      </c>
      <c r="I109" s="231"/>
      <c r="J109" s="370">
        <f t="shared" si="186"/>
        <v>0</v>
      </c>
      <c r="K109" s="249">
        <v>0</v>
      </c>
      <c r="L109" s="232"/>
      <c r="M109" s="249"/>
      <c r="N109" s="235"/>
      <c r="O109" s="235"/>
      <c r="P109" s="362"/>
      <c r="Q109" s="363"/>
      <c r="R109" s="402"/>
      <c r="S109" s="412"/>
      <c r="T109" s="363"/>
      <c r="U109" s="363"/>
      <c r="V109" s="363"/>
      <c r="W109" s="363"/>
      <c r="X109" s="363"/>
      <c r="Y109" s="363"/>
      <c r="Z109" s="363"/>
      <c r="AA109" s="363"/>
      <c r="AB109" s="363"/>
      <c r="AC109" s="363"/>
      <c r="AD109" s="402"/>
      <c r="AE109" s="412"/>
      <c r="AF109" s="363"/>
      <c r="AG109" s="363"/>
      <c r="AH109" s="363"/>
      <c r="AI109" s="363"/>
      <c r="AJ109" s="363"/>
      <c r="AK109" s="363"/>
      <c r="AL109" s="363"/>
      <c r="AM109" s="363"/>
      <c r="AN109" s="363"/>
      <c r="AO109" s="363"/>
      <c r="AP109" s="402"/>
      <c r="AQ109" s="412"/>
      <c r="AR109" s="363"/>
      <c r="AS109" s="363"/>
      <c r="AT109" s="363"/>
      <c r="AU109" s="363"/>
      <c r="AV109" s="363"/>
      <c r="AW109" s="248">
        <f t="shared" si="240"/>
        <v>0</v>
      </c>
      <c r="AX109" s="244">
        <f t="shared" si="241"/>
        <v>0</v>
      </c>
      <c r="AY109" s="245">
        <f t="shared" si="286"/>
        <v>0</v>
      </c>
    </row>
    <row r="110" spans="1:51" s="4" customFormat="1" ht="15" hidden="1" customHeight="1" thickBot="1" x14ac:dyDescent="0.25">
      <c r="A110" s="170"/>
      <c r="B110" s="460"/>
      <c r="C110" s="274"/>
      <c r="D110" s="274"/>
      <c r="E110" s="277"/>
      <c r="F110" s="370">
        <f t="shared" si="185"/>
        <v>0</v>
      </c>
      <c r="G110" s="277">
        <v>0</v>
      </c>
      <c r="H110" s="226">
        <f t="shared" si="162"/>
        <v>0</v>
      </c>
      <c r="I110" s="227"/>
      <c r="J110" s="370">
        <f t="shared" si="186"/>
        <v>0</v>
      </c>
      <c r="K110" s="277">
        <v>0</v>
      </c>
      <c r="L110" s="228"/>
      <c r="M110" s="277"/>
      <c r="N110" s="267"/>
      <c r="O110" s="267"/>
      <c r="P110" s="364"/>
      <c r="Q110" s="365"/>
      <c r="R110" s="403"/>
      <c r="S110" s="413"/>
      <c r="T110" s="365"/>
      <c r="U110" s="365"/>
      <c r="V110" s="365"/>
      <c r="W110" s="365"/>
      <c r="X110" s="365"/>
      <c r="Y110" s="365"/>
      <c r="Z110" s="365"/>
      <c r="AA110" s="365"/>
      <c r="AB110" s="365"/>
      <c r="AC110" s="365"/>
      <c r="AD110" s="403"/>
      <c r="AE110" s="413"/>
      <c r="AF110" s="365"/>
      <c r="AG110" s="365"/>
      <c r="AH110" s="365"/>
      <c r="AI110" s="365"/>
      <c r="AJ110" s="365"/>
      <c r="AK110" s="365"/>
      <c r="AL110" s="365"/>
      <c r="AM110" s="365"/>
      <c r="AN110" s="365"/>
      <c r="AO110" s="365"/>
      <c r="AP110" s="403"/>
      <c r="AQ110" s="413"/>
      <c r="AR110" s="365"/>
      <c r="AS110" s="365"/>
      <c r="AT110" s="365"/>
      <c r="AU110" s="365"/>
      <c r="AV110" s="365"/>
      <c r="AW110" s="248">
        <f t="shared" ref="AW110:AW115" si="287">SUM(P110:AV110)</f>
        <v>0</v>
      </c>
      <c r="AX110" s="244">
        <f t="shared" ref="AX110:AX115" si="288">+AW110+N110</f>
        <v>0</v>
      </c>
      <c r="AY110" s="245">
        <f t="shared" si="286"/>
        <v>0</v>
      </c>
    </row>
    <row r="111" spans="1:51" s="24" customFormat="1" ht="15" hidden="1" customHeight="1" x14ac:dyDescent="0.2">
      <c r="A111" s="197"/>
      <c r="B111" s="464"/>
      <c r="C111" s="259"/>
      <c r="D111" s="374"/>
      <c r="E111" s="229">
        <f t="shared" ref="E111:L111" si="289">SUM(E112:E113)</f>
        <v>0</v>
      </c>
      <c r="F111" s="434">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1">
        <f t="shared" ref="R111:X111" si="290">SUM(R112:R113)</f>
        <v>0</v>
      </c>
      <c r="S111" s="411">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1">
        <f t="shared" ref="AD111" si="292">SUM(AD112:AD113)</f>
        <v>0</v>
      </c>
      <c r="AE111" s="411">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1">
        <f t="shared" ref="AP111" si="304">SUM(AP112:AP113)</f>
        <v>0</v>
      </c>
      <c r="AQ111" s="411">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1">
        <f t="shared" si="287"/>
        <v>0</v>
      </c>
      <c r="AX111" s="442">
        <f t="shared" si="288"/>
        <v>0</v>
      </c>
      <c r="AY111" s="443">
        <f t="shared" si="286"/>
        <v>0</v>
      </c>
    </row>
    <row r="112" spans="1:51" s="4" customFormat="1" ht="15" hidden="1" customHeight="1" x14ac:dyDescent="0.2">
      <c r="A112" s="174"/>
      <c r="B112" s="465"/>
      <c r="C112" s="275"/>
      <c r="D112" s="275"/>
      <c r="E112" s="249"/>
      <c r="F112" s="370">
        <f t="shared" si="185"/>
        <v>0</v>
      </c>
      <c r="G112" s="249">
        <v>0</v>
      </c>
      <c r="H112" s="220">
        <f t="shared" si="162"/>
        <v>0</v>
      </c>
      <c r="I112" s="233"/>
      <c r="J112" s="370">
        <f t="shared" si="186"/>
        <v>0</v>
      </c>
      <c r="K112" s="249">
        <v>0</v>
      </c>
      <c r="L112" s="234"/>
      <c r="M112" s="249"/>
      <c r="N112" s="235"/>
      <c r="O112" s="235"/>
      <c r="P112" s="364"/>
      <c r="Q112" s="365"/>
      <c r="R112" s="403"/>
      <c r="S112" s="413"/>
      <c r="T112" s="365"/>
      <c r="U112" s="365"/>
      <c r="V112" s="365"/>
      <c r="W112" s="365"/>
      <c r="X112" s="365"/>
      <c r="Y112" s="365"/>
      <c r="Z112" s="365"/>
      <c r="AA112" s="365"/>
      <c r="AB112" s="365"/>
      <c r="AC112" s="365"/>
      <c r="AD112" s="403"/>
      <c r="AE112" s="413"/>
      <c r="AF112" s="365"/>
      <c r="AG112" s="365"/>
      <c r="AH112" s="365"/>
      <c r="AI112" s="365"/>
      <c r="AJ112" s="365"/>
      <c r="AK112" s="365"/>
      <c r="AL112" s="365"/>
      <c r="AM112" s="365"/>
      <c r="AN112" s="365"/>
      <c r="AO112" s="365"/>
      <c r="AP112" s="403"/>
      <c r="AQ112" s="413"/>
      <c r="AR112" s="365"/>
      <c r="AS112" s="365"/>
      <c r="AT112" s="365"/>
      <c r="AU112" s="365"/>
      <c r="AV112" s="365"/>
      <c r="AW112" s="248">
        <f t="shared" si="287"/>
        <v>0</v>
      </c>
      <c r="AX112" s="244">
        <f t="shared" si="288"/>
        <v>0</v>
      </c>
      <c r="AY112" s="245">
        <f t="shared" si="286"/>
        <v>0</v>
      </c>
    </row>
    <row r="113" spans="1:51" s="4" customFormat="1" ht="15" hidden="1" customHeight="1" thickBot="1" x14ac:dyDescent="0.25">
      <c r="A113" s="179"/>
      <c r="B113" s="460"/>
      <c r="C113" s="276"/>
      <c r="D113" s="276"/>
      <c r="E113" s="277"/>
      <c r="F113" s="371">
        <f t="shared" si="185"/>
        <v>0</v>
      </c>
      <c r="G113" s="277">
        <v>0</v>
      </c>
      <c r="H113" s="226">
        <f t="shared" si="162"/>
        <v>0</v>
      </c>
      <c r="I113" s="227"/>
      <c r="J113" s="371">
        <f t="shared" si="186"/>
        <v>0</v>
      </c>
      <c r="K113" s="277">
        <v>0</v>
      </c>
      <c r="L113" s="228"/>
      <c r="M113" s="277"/>
      <c r="N113" s="236"/>
      <c r="O113" s="236"/>
      <c r="P113" s="364"/>
      <c r="Q113" s="365"/>
      <c r="R113" s="403"/>
      <c r="S113" s="413"/>
      <c r="T113" s="365"/>
      <c r="U113" s="365"/>
      <c r="V113" s="365"/>
      <c r="W113" s="365"/>
      <c r="X113" s="365"/>
      <c r="Y113" s="365"/>
      <c r="Z113" s="365"/>
      <c r="AA113" s="365"/>
      <c r="AB113" s="365"/>
      <c r="AC113" s="365"/>
      <c r="AD113" s="403"/>
      <c r="AE113" s="413"/>
      <c r="AF113" s="365"/>
      <c r="AG113" s="365"/>
      <c r="AH113" s="365"/>
      <c r="AI113" s="365"/>
      <c r="AJ113" s="365"/>
      <c r="AK113" s="365"/>
      <c r="AL113" s="365"/>
      <c r="AM113" s="365"/>
      <c r="AN113" s="365"/>
      <c r="AO113" s="365"/>
      <c r="AP113" s="403"/>
      <c r="AQ113" s="413"/>
      <c r="AR113" s="365"/>
      <c r="AS113" s="365"/>
      <c r="AT113" s="365"/>
      <c r="AU113" s="365"/>
      <c r="AV113" s="365"/>
      <c r="AW113" s="248">
        <f t="shared" si="287"/>
        <v>0</v>
      </c>
      <c r="AX113" s="244">
        <f t="shared" si="288"/>
        <v>0</v>
      </c>
      <c r="AY113" s="245">
        <f t="shared" si="286"/>
        <v>0</v>
      </c>
    </row>
    <row r="114" spans="1:51" s="140" customFormat="1" ht="15.75" thickBot="1" x14ac:dyDescent="0.3">
      <c r="A114" s="177"/>
      <c r="B114" s="466"/>
      <c r="C114" s="178"/>
      <c r="D114" s="375"/>
      <c r="E114" s="209"/>
      <c r="F114" s="209"/>
      <c r="G114" s="209"/>
      <c r="H114" s="237"/>
      <c r="I114" s="224"/>
      <c r="J114" s="209"/>
      <c r="K114" s="238"/>
      <c r="L114" s="239"/>
      <c r="M114" s="239"/>
      <c r="N114" s="237"/>
      <c r="O114" s="237"/>
      <c r="P114" s="268"/>
      <c r="Q114" s="270"/>
      <c r="R114" s="404"/>
      <c r="S114" s="414"/>
      <c r="T114" s="270"/>
      <c r="U114" s="270"/>
      <c r="V114" s="270"/>
      <c r="W114" s="270"/>
      <c r="X114" s="270"/>
      <c r="Y114" s="270"/>
      <c r="Z114" s="270"/>
      <c r="AA114" s="270"/>
      <c r="AB114" s="270"/>
      <c r="AC114" s="270"/>
      <c r="AD114" s="404"/>
      <c r="AE114" s="414"/>
      <c r="AF114" s="270"/>
      <c r="AG114" s="270"/>
      <c r="AH114" s="270"/>
      <c r="AI114" s="270"/>
      <c r="AJ114" s="270"/>
      <c r="AK114" s="270"/>
      <c r="AL114" s="270"/>
      <c r="AM114" s="270"/>
      <c r="AN114" s="270"/>
      <c r="AO114" s="270"/>
      <c r="AP114" s="404"/>
      <c r="AQ114" s="414"/>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5">
        <f t="shared" si="312"/>
        <v>0</v>
      </c>
      <c r="S115" s="397">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5">
        <f t="shared" ref="AD115:AV115" si="314">SUM(AD8,AD21,AD32,AD42,AD51,AD60,AD69,AD78,AD87,AD96,AD105,AD108,AD111)</f>
        <v>0</v>
      </c>
      <c r="AE115" s="397">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5">
        <f t="shared" si="314"/>
        <v>0</v>
      </c>
      <c r="AQ115" s="397">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5">
        <f t="shared" si="286"/>
        <v>0</v>
      </c>
    </row>
    <row r="116" spans="1:51" hidden="1" x14ac:dyDescent="0.25">
      <c r="A116" s="8"/>
      <c r="B116" s="8"/>
      <c r="C116" s="8"/>
      <c r="D116" s="8"/>
      <c r="E116" s="869"/>
      <c r="F116" s="869"/>
      <c r="G116" s="869"/>
      <c r="H116" s="869"/>
      <c r="I116" s="870"/>
      <c r="J116" s="871"/>
      <c r="K116" s="871"/>
      <c r="L116" s="871"/>
      <c r="M116" s="872"/>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G31" sqref="G8:G31"/>
      <selection pane="topRight" activeCell="G31" sqref="G8:G31"/>
      <selection pane="bottomLeft" activeCell="G31" sqref="G8:G31"/>
      <selection pane="bottomRight" activeCell="AD8" sqref="AD8"/>
    </sheetView>
  </sheetViews>
  <sheetFormatPr defaultColWidth="7.28515625" defaultRowHeight="15" x14ac:dyDescent="0.25"/>
  <cols>
    <col min="1" max="1" width="5.28515625" style="456" customWidth="1"/>
    <col min="2" max="2" width="13.425781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9.140625" style="489" bestFit="1" customWidth="1" collapsed="1"/>
    <col min="28" max="28" width="5.140625" style="489" customWidth="1"/>
    <col min="29" max="29" width="5.42578125" style="489" customWidth="1"/>
    <col min="30" max="30" width="9.140625" style="489" bestFit="1" customWidth="1" collapsed="1"/>
    <col min="31" max="31" width="5.42578125" style="489" hidden="1" customWidth="1"/>
    <col min="32" max="32" width="5.85546875" style="489" hidden="1" customWidth="1"/>
    <col min="33" max="33" width="9" style="489" bestFit="1" customWidth="1" collapsed="1"/>
    <col min="34" max="34" width="4.85546875" style="489" hidden="1" customWidth="1"/>
    <col min="35" max="35" width="5.5703125" style="489" hidden="1" customWidth="1"/>
    <col min="36" max="36" width="8.5703125" style="489" bestFit="1" customWidth="1" collapsed="1"/>
    <col min="37" max="37" width="5.28515625" style="489" hidden="1" customWidth="1"/>
    <col min="38" max="38" width="5.5703125" style="489" hidden="1" customWidth="1"/>
    <col min="39" max="39" width="9.140625" style="489" bestFit="1" customWidth="1" collapsed="1"/>
    <col min="40" max="40" width="5.140625" style="489" hidden="1" customWidth="1"/>
    <col min="41" max="41" width="5.42578125" style="489" hidden="1" customWidth="1"/>
    <col min="42" max="42" width="9.140625" style="489" bestFit="1" customWidth="1" collapsed="1"/>
    <col min="43" max="43" width="5.42578125" style="489" hidden="1" customWidth="1"/>
    <col min="44" max="44" width="5.85546875" style="489" hidden="1" customWidth="1"/>
    <col min="45" max="45" width="9" style="489" bestFit="1" customWidth="1" collapsed="1"/>
    <col min="46" max="46" width="4.85546875" style="489" hidden="1" customWidth="1"/>
    <col min="47" max="47" width="5.5703125" style="489" hidden="1" customWidth="1"/>
    <col min="48" max="48" width="8.5703125" style="489"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IF(G93&gt;E93,"Budget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IF(AY93&lt;0,"Actual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+SUMMARY!A17</f>
        <v>ZK107 - Venue &amp; Logistics</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9">
        <v>42705</v>
      </c>
      <c r="AB7" s="476" t="str">
        <f>+'Cash flow summary'!Q7</f>
        <v>Jan 17</v>
      </c>
      <c r="AC7" s="476" t="str">
        <f>+'Cash flow summary'!R7</f>
        <v>Feb 17</v>
      </c>
      <c r="AD7" s="800">
        <v>42795</v>
      </c>
      <c r="AE7" s="476" t="str">
        <f>+'Cash flow summary'!T7</f>
        <v>Apr 17</v>
      </c>
      <c r="AF7" s="476" t="str">
        <f>+'Cash flow summary'!U7</f>
        <v>May 17</v>
      </c>
      <c r="AG7" s="476" t="str">
        <f>+'Cash flow summary'!V7</f>
        <v>Q1 Apr - Jun</v>
      </c>
      <c r="AH7" s="476" t="str">
        <f>+'Cash flow summary'!W7</f>
        <v>Jul 17</v>
      </c>
      <c r="AI7" s="476" t="str">
        <f>+'Cash flow summary'!X7</f>
        <v>Aug 17</v>
      </c>
      <c r="AJ7" s="476" t="str">
        <f>+'Cash flow summary'!Y7</f>
        <v>Q2 Jul - Sep</v>
      </c>
      <c r="AK7" s="476" t="str">
        <f>+'Cash flow summary'!Z7</f>
        <v>Oct 17</v>
      </c>
      <c r="AL7" s="476" t="str">
        <f>+'Cash flow summary'!AA7</f>
        <v>Nov 17</v>
      </c>
      <c r="AM7" s="476" t="str">
        <f>+'Cash flow summary'!AB7</f>
        <v>Q3 Oct - Dec</v>
      </c>
      <c r="AN7" s="476" t="str">
        <f>+'Cash flow summary'!AC7</f>
        <v>Jan 18</v>
      </c>
      <c r="AO7" s="476" t="str">
        <f>+'Cash flow summary'!AD7</f>
        <v>Feb 18</v>
      </c>
      <c r="AP7" s="477" t="str">
        <f>+'Cash flow summary'!AE7</f>
        <v>Q4 Jan - Mar</v>
      </c>
      <c r="AQ7" s="476" t="str">
        <f>+'Cash flow summary'!AF7</f>
        <v>Apr 18</v>
      </c>
      <c r="AR7" s="476" t="str">
        <f>+'Cash flow summary'!AG7</f>
        <v>May 18</v>
      </c>
      <c r="AS7" s="476" t="str">
        <f>+'Cash flow summary'!AH7</f>
        <v>Q1 Apr - Jun</v>
      </c>
      <c r="AT7" s="476" t="str">
        <f>+'Cash flow summary'!AI7</f>
        <v>Jul 18</v>
      </c>
      <c r="AU7" s="476" t="str">
        <f>+'Cash flow summary'!AJ7</f>
        <v>Aug 18</v>
      </c>
      <c r="AV7" s="476" t="str">
        <f>+'Cash flow summary'!AK7</f>
        <v>Q2 Jul - Sep</v>
      </c>
      <c r="AW7" s="545" t="s">
        <v>52</v>
      </c>
      <c r="AX7" s="546" t="s">
        <v>53</v>
      </c>
      <c r="AY7" s="547" t="s">
        <v>54</v>
      </c>
      <c r="AZ7" s="546" t="s">
        <v>35</v>
      </c>
    </row>
    <row r="8" spans="1:52" s="4" customFormat="1" ht="15" customHeight="1" x14ac:dyDescent="0.2">
      <c r="A8" s="349" t="s">
        <v>165</v>
      </c>
      <c r="B8" s="458" t="str">
        <f>+LEFT($E$5,5)&amp;"."&amp;A8&amp;"."&amp;$E$3</f>
        <v>ZK107.K136.C110</v>
      </c>
      <c r="C8" s="167" t="s">
        <v>166</v>
      </c>
      <c r="D8" s="168"/>
      <c r="E8" s="229">
        <f t="shared" ref="E8:L8" si="0">SUM(E9:E25)</f>
        <v>0</v>
      </c>
      <c r="F8" s="432">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398">
        <f t="shared" si="1"/>
        <v>0</v>
      </c>
      <c r="AQ8" s="200">
        <f t="shared" si="1"/>
        <v>0</v>
      </c>
      <c r="AR8" s="200">
        <f t="shared" si="1"/>
        <v>0</v>
      </c>
      <c r="AS8" s="200">
        <f t="shared" si="1"/>
        <v>0</v>
      </c>
      <c r="AT8" s="200"/>
      <c r="AU8" s="200"/>
      <c r="AV8" s="200">
        <f t="shared" si="1"/>
        <v>0</v>
      </c>
      <c r="AW8" s="198">
        <f>SUM(P8:AV8)</f>
        <v>0</v>
      </c>
      <c r="AX8" s="200">
        <f>+AW8+N8</f>
        <v>0</v>
      </c>
      <c r="AY8" s="440">
        <f t="shared" ref="AY8:AY85" si="3">+G8-AX8</f>
        <v>0</v>
      </c>
    </row>
    <row r="9" spans="1:52" s="4" customFormat="1" ht="15" customHeight="1" x14ac:dyDescent="0.2">
      <c r="A9" s="339"/>
      <c r="B9" s="468"/>
      <c r="C9" s="340"/>
      <c r="D9" s="351"/>
      <c r="E9" s="249"/>
      <c r="F9" s="370">
        <f>-E9+G9</f>
        <v>0</v>
      </c>
      <c r="G9" s="249"/>
      <c r="H9" s="572">
        <f>SUM(N9:AV9)</f>
        <v>0</v>
      </c>
      <c r="I9" s="221"/>
      <c r="J9" s="370">
        <f>-I9+K9</f>
        <v>0</v>
      </c>
      <c r="K9" s="249">
        <v>0</v>
      </c>
      <c r="L9" s="222"/>
      <c r="M9" s="249"/>
      <c r="N9" s="235"/>
      <c r="O9" s="235"/>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3"/>
        <v>0</v>
      </c>
    </row>
    <row r="10" spans="1:52" s="4" customFormat="1" ht="15" customHeight="1" x14ac:dyDescent="0.2">
      <c r="A10" s="339"/>
      <c r="B10" s="468"/>
      <c r="C10" s="340"/>
      <c r="D10" s="351"/>
      <c r="E10" s="256"/>
      <c r="F10" s="370">
        <f t="shared" ref="F10:F74" si="4">-E10+G10</f>
        <v>0</v>
      </c>
      <c r="G10" s="256">
        <v>0</v>
      </c>
      <c r="H10" s="572">
        <f t="shared" ref="H10:H74" si="5">SUM(N10:AV10)</f>
        <v>0</v>
      </c>
      <c r="I10" s="224"/>
      <c r="J10" s="370">
        <f t="shared" ref="J10:J72" si="6">-I10+K10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87" si="7">SUM(P10:AV10)</f>
        <v>0</v>
      </c>
      <c r="AX10" s="442">
        <f t="shared" ref="AX10:AX87" si="8">+AW10+N10</f>
        <v>0</v>
      </c>
      <c r="AY10" s="443">
        <f t="shared" si="3"/>
        <v>0</v>
      </c>
    </row>
    <row r="11" spans="1:52" s="4" customFormat="1" ht="15" customHeight="1" x14ac:dyDescent="0.2">
      <c r="A11" s="345"/>
      <c r="B11" s="470"/>
      <c r="C11" s="346"/>
      <c r="D11" s="351"/>
      <c r="E11" s="256"/>
      <c r="F11" s="370">
        <f t="shared" si="4"/>
        <v>0</v>
      </c>
      <c r="G11" s="256"/>
      <c r="H11" s="572">
        <f t="shared" si="5"/>
        <v>0</v>
      </c>
      <c r="I11" s="224"/>
      <c r="J11" s="370">
        <f t="shared" si="6"/>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7"/>
        <v>0</v>
      </c>
      <c r="AX11" s="442">
        <f t="shared" si="8"/>
        <v>0</v>
      </c>
      <c r="AY11" s="443">
        <f t="shared" si="3"/>
        <v>0</v>
      </c>
    </row>
    <row r="12" spans="1:52" s="4" customFormat="1" ht="15" customHeight="1" x14ac:dyDescent="0.2">
      <c r="A12" s="345"/>
      <c r="B12" s="470"/>
      <c r="C12" s="346"/>
      <c r="D12" s="351"/>
      <c r="E12" s="256"/>
      <c r="F12" s="370">
        <f t="shared" si="4"/>
        <v>0</v>
      </c>
      <c r="G12" s="256"/>
      <c r="H12" s="572">
        <f t="shared" si="5"/>
        <v>0</v>
      </c>
      <c r="I12" s="224"/>
      <c r="J12" s="370">
        <f t="shared" si="6"/>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7"/>
        <v>0</v>
      </c>
      <c r="AX12" s="442">
        <f t="shared" si="8"/>
        <v>0</v>
      </c>
      <c r="AY12" s="443">
        <f t="shared" si="3"/>
        <v>0</v>
      </c>
    </row>
    <row r="13" spans="1:52" s="4" customFormat="1" ht="15" customHeight="1" x14ac:dyDescent="0.2">
      <c r="A13" s="345"/>
      <c r="B13" s="470"/>
      <c r="C13" s="346"/>
      <c r="D13" s="351"/>
      <c r="E13" s="256"/>
      <c r="F13" s="370">
        <f t="shared" si="4"/>
        <v>0</v>
      </c>
      <c r="G13" s="256"/>
      <c r="H13" s="572">
        <f t="shared" si="5"/>
        <v>0</v>
      </c>
      <c r="I13" s="224"/>
      <c r="J13" s="370">
        <f t="shared" si="6"/>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7"/>
        <v>0</v>
      </c>
      <c r="AX13" s="442">
        <f t="shared" si="8"/>
        <v>0</v>
      </c>
      <c r="AY13" s="443">
        <f t="shared" si="3"/>
        <v>0</v>
      </c>
    </row>
    <row r="14" spans="1:52" s="4" customFormat="1" ht="15" customHeight="1" x14ac:dyDescent="0.2">
      <c r="A14" s="345"/>
      <c r="B14" s="470"/>
      <c r="C14" s="346"/>
      <c r="D14" s="351"/>
      <c r="E14" s="256"/>
      <c r="F14" s="370">
        <f t="shared" si="4"/>
        <v>0</v>
      </c>
      <c r="G14" s="256"/>
      <c r="H14" s="572">
        <f t="shared" si="5"/>
        <v>0</v>
      </c>
      <c r="I14" s="224"/>
      <c r="J14" s="370">
        <f t="shared" si="6"/>
        <v>0</v>
      </c>
      <c r="K14" s="249">
        <v>0</v>
      </c>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7"/>
        <v>0</v>
      </c>
      <c r="AX14" s="442">
        <f t="shared" si="8"/>
        <v>0</v>
      </c>
      <c r="AY14" s="443">
        <f t="shared" si="3"/>
        <v>0</v>
      </c>
    </row>
    <row r="15" spans="1:52" s="4" customFormat="1" ht="15" customHeight="1" x14ac:dyDescent="0.2">
      <c r="A15" s="150"/>
      <c r="B15" s="459"/>
      <c r="C15" s="262"/>
      <c r="D15" s="373"/>
      <c r="E15" s="256"/>
      <c r="F15" s="370">
        <f t="shared" si="4"/>
        <v>0</v>
      </c>
      <c r="G15" s="256"/>
      <c r="H15" s="572">
        <f t="shared" si="5"/>
        <v>0</v>
      </c>
      <c r="I15" s="224"/>
      <c r="J15" s="370">
        <f t="shared" si="6"/>
        <v>0</v>
      </c>
      <c r="K15" s="249">
        <v>0</v>
      </c>
      <c r="L15" s="225"/>
      <c r="M15" s="249"/>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7"/>
        <v>0</v>
      </c>
      <c r="AX15" s="442">
        <f t="shared" si="8"/>
        <v>0</v>
      </c>
      <c r="AY15" s="443">
        <f t="shared" si="3"/>
        <v>0</v>
      </c>
    </row>
    <row r="16" spans="1:52" s="4" customFormat="1" ht="15" hidden="1" customHeight="1" x14ac:dyDescent="0.2">
      <c r="A16" s="150"/>
      <c r="B16" s="459"/>
      <c r="C16" s="451"/>
      <c r="D16" s="451"/>
      <c r="E16" s="256"/>
      <c r="F16" s="370">
        <f t="shared" si="4"/>
        <v>0</v>
      </c>
      <c r="G16" s="256"/>
      <c r="H16" s="572">
        <f t="shared" si="5"/>
        <v>0</v>
      </c>
      <c r="I16" s="224"/>
      <c r="J16" s="370">
        <f t="shared" si="6"/>
        <v>0</v>
      </c>
      <c r="K16" s="249">
        <v>0</v>
      </c>
      <c r="L16" s="225"/>
      <c r="M16" s="249"/>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7"/>
        <v>0</v>
      </c>
      <c r="AX16" s="442">
        <f t="shared" si="8"/>
        <v>0</v>
      </c>
      <c r="AY16" s="443">
        <f t="shared" si="3"/>
        <v>0</v>
      </c>
    </row>
    <row r="17" spans="1:51" s="4" customFormat="1" ht="15" hidden="1" customHeight="1" x14ac:dyDescent="0.2">
      <c r="A17" s="150"/>
      <c r="B17" s="459"/>
      <c r="C17" s="262"/>
      <c r="D17" s="373"/>
      <c r="E17" s="256"/>
      <c r="F17" s="370">
        <f t="shared" si="4"/>
        <v>0</v>
      </c>
      <c r="G17" s="256"/>
      <c r="H17" s="572">
        <f t="shared" si="5"/>
        <v>0</v>
      </c>
      <c r="I17" s="224"/>
      <c r="J17" s="370">
        <f t="shared" si="6"/>
        <v>0</v>
      </c>
      <c r="K17" s="249"/>
      <c r="L17" s="225"/>
      <c r="M17" s="249"/>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7"/>
        <v>0</v>
      </c>
      <c r="AX17" s="442">
        <f t="shared" si="8"/>
        <v>0</v>
      </c>
      <c r="AY17" s="443">
        <f t="shared" si="3"/>
        <v>0</v>
      </c>
    </row>
    <row r="18" spans="1:51" s="4" customFormat="1" ht="15" hidden="1" customHeight="1" x14ac:dyDescent="0.2">
      <c r="A18" s="150"/>
      <c r="B18" s="459"/>
      <c r="C18" s="262"/>
      <c r="D18" s="373"/>
      <c r="E18" s="256"/>
      <c r="F18" s="370">
        <f t="shared" si="4"/>
        <v>0</v>
      </c>
      <c r="G18" s="256"/>
      <c r="H18" s="572">
        <f t="shared" si="5"/>
        <v>0</v>
      </c>
      <c r="I18" s="224"/>
      <c r="J18" s="370">
        <f t="shared" si="6"/>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7"/>
        <v>0</v>
      </c>
      <c r="AX18" s="442">
        <f t="shared" si="8"/>
        <v>0</v>
      </c>
      <c r="AY18" s="443">
        <f t="shared" si="3"/>
        <v>0</v>
      </c>
    </row>
    <row r="19" spans="1:51" s="4" customFormat="1" ht="15" hidden="1" customHeight="1" x14ac:dyDescent="0.2">
      <c r="A19" s="150"/>
      <c r="B19" s="459"/>
      <c r="C19" s="262"/>
      <c r="D19" s="373"/>
      <c r="E19" s="256"/>
      <c r="F19" s="370">
        <f t="shared" si="4"/>
        <v>0</v>
      </c>
      <c r="G19" s="256"/>
      <c r="H19" s="572">
        <f t="shared" si="5"/>
        <v>0</v>
      </c>
      <c r="I19" s="224"/>
      <c r="J19" s="370">
        <f t="shared" si="6"/>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7"/>
        <v>0</v>
      </c>
      <c r="AX19" s="442">
        <f t="shared" si="8"/>
        <v>0</v>
      </c>
      <c r="AY19" s="443">
        <f t="shared" si="3"/>
        <v>0</v>
      </c>
    </row>
    <row r="20" spans="1:51" s="4" customFormat="1" ht="15" hidden="1" customHeight="1" x14ac:dyDescent="0.2">
      <c r="A20" s="150"/>
      <c r="B20" s="459"/>
      <c r="C20" s="262"/>
      <c r="D20" s="373"/>
      <c r="E20" s="256"/>
      <c r="F20" s="370">
        <f t="shared" si="4"/>
        <v>0</v>
      </c>
      <c r="G20" s="256"/>
      <c r="H20" s="572">
        <f t="shared" si="5"/>
        <v>0</v>
      </c>
      <c r="I20" s="224"/>
      <c r="J20" s="370">
        <f t="shared" si="6"/>
        <v>0</v>
      </c>
      <c r="K20" s="256"/>
      <c r="L20" s="225"/>
      <c r="M20" s="256"/>
      <c r="N20" s="223"/>
      <c r="O20" s="223"/>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7"/>
        <v>0</v>
      </c>
      <c r="AX20" s="442">
        <f t="shared" si="8"/>
        <v>0</v>
      </c>
      <c r="AY20" s="443">
        <f t="shared" si="3"/>
        <v>0</v>
      </c>
    </row>
    <row r="21" spans="1:51" s="4" customFormat="1" ht="15" hidden="1" customHeight="1" thickBot="1" x14ac:dyDescent="0.2">
      <c r="A21" s="150"/>
      <c r="B21" s="459"/>
      <c r="C21" s="262"/>
      <c r="D21" s="373"/>
      <c r="E21" s="256"/>
      <c r="F21" s="370">
        <f t="shared" si="4"/>
        <v>0</v>
      </c>
      <c r="G21" s="256"/>
      <c r="H21" s="572">
        <f t="shared" si="5"/>
        <v>0</v>
      </c>
      <c r="I21" s="224"/>
      <c r="J21" s="370">
        <f t="shared" si="6"/>
        <v>0</v>
      </c>
      <c r="K21" s="256"/>
      <c r="L21" s="225"/>
      <c r="M21" s="256"/>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7"/>
        <v>0</v>
      </c>
      <c r="AX21" s="442">
        <f t="shared" si="8"/>
        <v>0</v>
      </c>
      <c r="AY21" s="443">
        <f t="shared" si="3"/>
        <v>0</v>
      </c>
    </row>
    <row r="22" spans="1:51" s="4" customFormat="1" ht="15" hidden="1" customHeight="1" thickBot="1" x14ac:dyDescent="0.2">
      <c r="A22" s="150"/>
      <c r="B22" s="459"/>
      <c r="C22" s="262"/>
      <c r="D22" s="373"/>
      <c r="E22" s="256"/>
      <c r="F22" s="370">
        <f t="shared" si="4"/>
        <v>0</v>
      </c>
      <c r="G22" s="256"/>
      <c r="H22" s="572">
        <f t="shared" si="5"/>
        <v>0</v>
      </c>
      <c r="I22" s="224"/>
      <c r="J22" s="370">
        <f t="shared" si="6"/>
        <v>0</v>
      </c>
      <c r="K22" s="256"/>
      <c r="L22" s="225"/>
      <c r="M22" s="256"/>
      <c r="N22" s="223"/>
      <c r="O22" s="223"/>
      <c r="P22" s="253"/>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7"/>
        <v>0</v>
      </c>
      <c r="AX22" s="442">
        <f t="shared" si="8"/>
        <v>0</v>
      </c>
      <c r="AY22" s="443">
        <f t="shared" si="3"/>
        <v>0</v>
      </c>
    </row>
    <row r="23" spans="1:51" s="4" customFormat="1" ht="15" customHeight="1" x14ac:dyDescent="0.2">
      <c r="A23" s="150"/>
      <c r="B23" s="459"/>
      <c r="C23" s="262"/>
      <c r="D23" s="373"/>
      <c r="E23" s="256"/>
      <c r="F23" s="370">
        <f t="shared" si="4"/>
        <v>0</v>
      </c>
      <c r="G23" s="256"/>
      <c r="H23" s="572">
        <f t="shared" si="5"/>
        <v>0</v>
      </c>
      <c r="I23" s="224"/>
      <c r="J23" s="370">
        <f t="shared" si="6"/>
        <v>0</v>
      </c>
      <c r="K23" s="256"/>
      <c r="L23" s="225"/>
      <c r="M23" s="256"/>
      <c r="N23" s="223"/>
      <c r="O23" s="223"/>
      <c r="P23" s="253"/>
      <c r="Q23" s="250"/>
      <c r="R23" s="400"/>
      <c r="S23" s="395"/>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441">
        <f t="shared" si="7"/>
        <v>0</v>
      </c>
      <c r="AX23" s="442">
        <f t="shared" si="8"/>
        <v>0</v>
      </c>
      <c r="AY23" s="443">
        <f t="shared" si="3"/>
        <v>0</v>
      </c>
    </row>
    <row r="24" spans="1:51" s="4" customFormat="1" ht="15" customHeight="1" x14ac:dyDescent="0.2">
      <c r="A24" s="150"/>
      <c r="B24" s="459" t="str">
        <f>+B8</f>
        <v>ZK107.K136.C110</v>
      </c>
      <c r="C24" s="262"/>
      <c r="D24" s="373"/>
      <c r="E24" s="256"/>
      <c r="F24" s="370">
        <f t="shared" si="4"/>
        <v>0</v>
      </c>
      <c r="G24" s="256"/>
      <c r="H24" s="572">
        <f t="shared" si="5"/>
        <v>0</v>
      </c>
      <c r="I24" s="224"/>
      <c r="J24" s="370">
        <f t="shared" si="6"/>
        <v>0</v>
      </c>
      <c r="K24" s="256"/>
      <c r="L24" s="225"/>
      <c r="M24" s="256"/>
      <c r="N24" s="223"/>
      <c r="O24" s="223"/>
      <c r="P24" s="253"/>
      <c r="Q24" s="250"/>
      <c r="R24" s="400"/>
      <c r="S24" s="395"/>
      <c r="T24" s="250"/>
      <c r="U24" s="250"/>
      <c r="V24" s="250"/>
      <c r="W24" s="250"/>
      <c r="X24" s="250"/>
      <c r="Y24" s="250"/>
      <c r="Z24" s="250"/>
      <c r="AA24" s="250"/>
      <c r="AB24" s="250"/>
      <c r="AC24" s="250"/>
      <c r="AD24" s="400"/>
      <c r="AE24" s="395"/>
      <c r="AF24" s="250"/>
      <c r="AG24" s="250"/>
      <c r="AH24" s="250"/>
      <c r="AI24" s="250"/>
      <c r="AJ24" s="250"/>
      <c r="AK24" s="250"/>
      <c r="AL24" s="250"/>
      <c r="AM24" s="250"/>
      <c r="AN24" s="250"/>
      <c r="AO24" s="250"/>
      <c r="AP24" s="400"/>
      <c r="AQ24" s="395"/>
      <c r="AR24" s="250"/>
      <c r="AS24" s="250"/>
      <c r="AT24" s="250"/>
      <c r="AU24" s="250"/>
      <c r="AV24" s="250"/>
      <c r="AW24" s="441">
        <f t="shared" si="7"/>
        <v>0</v>
      </c>
      <c r="AX24" s="442">
        <f t="shared" si="8"/>
        <v>0</v>
      </c>
      <c r="AY24" s="443">
        <f t="shared" si="3"/>
        <v>0</v>
      </c>
    </row>
    <row r="25" spans="1:51" s="4" customFormat="1" ht="15" customHeight="1" thickBot="1" x14ac:dyDescent="0.3">
      <c r="A25" s="170"/>
      <c r="B25" s="460"/>
      <c r="C25" s="280" t="s">
        <v>301</v>
      </c>
      <c r="D25" s="280"/>
      <c r="E25" s="277"/>
      <c r="F25" s="370">
        <f t="shared" si="4"/>
        <v>0</v>
      </c>
      <c r="G25" s="277"/>
      <c r="H25" s="579">
        <f t="shared" si="5"/>
        <v>0</v>
      </c>
      <c r="I25" s="227"/>
      <c r="J25" s="370">
        <f t="shared" si="6"/>
        <v>0</v>
      </c>
      <c r="K25" s="277">
        <v>0</v>
      </c>
      <c r="L25" s="228"/>
      <c r="M25" s="277"/>
      <c r="N25" s="568">
        <f>+IFERROR(VLOOKUP(B24,Sheet1!B:D,2,FALSE),0)</f>
        <v>0</v>
      </c>
      <c r="O25" s="568">
        <f>+IFERROR(VLOOKUP(B24,Sheet1!B:D,3,FALSE)+VLOOKUP(B24,Sheet1!B:E,4,FALSE),0)</f>
        <v>0</v>
      </c>
      <c r="P25" s="264"/>
      <c r="Q25" s="250"/>
      <c r="R25" s="400"/>
      <c r="S25" s="395"/>
      <c r="T25" s="250"/>
      <c r="U25" s="250"/>
      <c r="V25" s="250"/>
      <c r="W25" s="250"/>
      <c r="X25" s="250"/>
      <c r="Y25" s="250"/>
      <c r="Z25" s="250"/>
      <c r="AA25" s="250"/>
      <c r="AB25" s="250"/>
      <c r="AC25" s="250"/>
      <c r="AD25" s="400"/>
      <c r="AE25" s="395"/>
      <c r="AF25" s="250"/>
      <c r="AG25" s="250"/>
      <c r="AH25" s="250"/>
      <c r="AI25" s="250"/>
      <c r="AJ25" s="250"/>
      <c r="AK25" s="250"/>
      <c r="AL25" s="250"/>
      <c r="AM25" s="250"/>
      <c r="AN25" s="250"/>
      <c r="AO25" s="250"/>
      <c r="AP25" s="400"/>
      <c r="AQ25" s="395"/>
      <c r="AR25" s="250"/>
      <c r="AS25" s="250"/>
      <c r="AT25" s="250"/>
      <c r="AU25" s="250"/>
      <c r="AV25" s="250"/>
      <c r="AW25" s="441">
        <f t="shared" si="7"/>
        <v>0</v>
      </c>
      <c r="AX25" s="442">
        <f t="shared" si="8"/>
        <v>0</v>
      </c>
      <c r="AY25" s="443">
        <f t="shared" si="3"/>
        <v>0</v>
      </c>
    </row>
    <row r="26" spans="1:51" s="4" customFormat="1" ht="15" customHeight="1" x14ac:dyDescent="0.2">
      <c r="A26" s="348" t="s">
        <v>167</v>
      </c>
      <c r="B26" s="458" t="str">
        <f>+LEFT($E$5,5)&amp;"."&amp;A26&amp;"."&amp;$E$3</f>
        <v>ZK107.K257.C110</v>
      </c>
      <c r="C26" s="347" t="s">
        <v>168</v>
      </c>
      <c r="D26" s="347"/>
      <c r="E26" s="229">
        <f t="shared" ref="E26:L26" si="9">SUM(E27:E29)</f>
        <v>0</v>
      </c>
      <c r="F26" s="433">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1">
        <f t="shared" ref="R26:X26" si="10">SUM(R27:R29)</f>
        <v>0</v>
      </c>
      <c r="S26" s="411">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1">
        <f t="shared" si="11"/>
        <v>0</v>
      </c>
      <c r="AE26" s="411">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1">
        <f t="shared" si="11"/>
        <v>0</v>
      </c>
      <c r="AQ26" s="411">
        <f t="shared" si="11"/>
        <v>0</v>
      </c>
      <c r="AR26" s="269">
        <f t="shared" si="11"/>
        <v>0</v>
      </c>
      <c r="AS26" s="269">
        <f t="shared" si="11"/>
        <v>0</v>
      </c>
      <c r="AT26" s="269"/>
      <c r="AU26" s="269"/>
      <c r="AV26" s="269">
        <f t="shared" si="11"/>
        <v>0</v>
      </c>
      <c r="AW26" s="441">
        <f t="shared" si="7"/>
        <v>0</v>
      </c>
      <c r="AX26" s="442">
        <f t="shared" si="8"/>
        <v>0</v>
      </c>
      <c r="AY26" s="443">
        <f t="shared" si="3"/>
        <v>0</v>
      </c>
    </row>
    <row r="27" spans="1:51" s="4" customFormat="1" ht="15" customHeight="1" x14ac:dyDescent="0.2">
      <c r="A27" s="345"/>
      <c r="B27" s="470"/>
      <c r="C27" s="346"/>
      <c r="D27" s="346"/>
      <c r="E27" s="249"/>
      <c r="F27" s="370">
        <f t="shared" si="4"/>
        <v>0</v>
      </c>
      <c r="G27" s="249">
        <v>0</v>
      </c>
      <c r="H27" s="572">
        <f t="shared" si="5"/>
        <v>0</v>
      </c>
      <c r="I27" s="231"/>
      <c r="J27" s="370">
        <f t="shared" si="6"/>
        <v>0</v>
      </c>
      <c r="K27" s="249">
        <v>0</v>
      </c>
      <c r="L27" s="232"/>
      <c r="M27" s="249"/>
      <c r="N27" s="235"/>
      <c r="O27" s="235"/>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7"/>
        <v>0</v>
      </c>
      <c r="AX27" s="442">
        <f t="shared" si="8"/>
        <v>0</v>
      </c>
      <c r="AY27" s="443">
        <f t="shared" si="3"/>
        <v>0</v>
      </c>
    </row>
    <row r="28" spans="1:51" s="4" customFormat="1" ht="15" customHeight="1" x14ac:dyDescent="0.2">
      <c r="A28" s="345"/>
      <c r="B28" s="470" t="str">
        <f>+B26</f>
        <v>ZK107.K257.C110</v>
      </c>
      <c r="C28" s="346"/>
      <c r="D28" s="346"/>
      <c r="E28" s="249"/>
      <c r="F28" s="370">
        <f t="shared" si="4"/>
        <v>0</v>
      </c>
      <c r="G28" s="249">
        <v>0</v>
      </c>
      <c r="H28" s="572">
        <f t="shared" si="5"/>
        <v>0</v>
      </c>
      <c r="I28" s="231"/>
      <c r="J28" s="370">
        <f t="shared" si="6"/>
        <v>0</v>
      </c>
      <c r="K28" s="249">
        <v>0</v>
      </c>
      <c r="L28" s="232"/>
      <c r="M28" s="249"/>
      <c r="N28" s="266"/>
      <c r="O28" s="266"/>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SUM(P28:AV28)</f>
        <v>0</v>
      </c>
      <c r="AX28" s="442">
        <f>+AW28+N28</f>
        <v>0</v>
      </c>
      <c r="AY28" s="443">
        <f>+G28-AX28</f>
        <v>0</v>
      </c>
    </row>
    <row r="29" spans="1:51" s="4" customFormat="1" ht="15" customHeight="1" thickBot="1" x14ac:dyDescent="0.25">
      <c r="A29" s="170"/>
      <c r="B29" s="460"/>
      <c r="C29" s="274" t="s">
        <v>301</v>
      </c>
      <c r="D29" s="274"/>
      <c r="E29" s="277"/>
      <c r="F29" s="370">
        <f t="shared" si="4"/>
        <v>0</v>
      </c>
      <c r="G29" s="277">
        <v>0</v>
      </c>
      <c r="H29" s="579">
        <f t="shared" si="5"/>
        <v>0</v>
      </c>
      <c r="I29" s="227"/>
      <c r="J29" s="370">
        <f t="shared" si="6"/>
        <v>0</v>
      </c>
      <c r="K29" s="277">
        <v>0</v>
      </c>
      <c r="L29" s="228"/>
      <c r="M29" s="277"/>
      <c r="N29" s="568">
        <f>+IFERROR(VLOOKUP(B28,Sheet1!B:D,2,FALSE),0)</f>
        <v>0</v>
      </c>
      <c r="O29" s="568">
        <f>+IFERROR(VLOOKUP(B28,Sheet1!B:D,3,FALSE)+VLOOKUP(B28,Sheet1!B:E,4,FALSE),0)</f>
        <v>0</v>
      </c>
      <c r="P29" s="364"/>
      <c r="Q29" s="365"/>
      <c r="R29" s="403"/>
      <c r="S29" s="413"/>
      <c r="T29" s="365"/>
      <c r="U29" s="365"/>
      <c r="V29" s="365"/>
      <c r="W29" s="365"/>
      <c r="X29" s="365"/>
      <c r="Y29" s="365"/>
      <c r="Z29" s="365"/>
      <c r="AA29" s="365"/>
      <c r="AB29" s="365"/>
      <c r="AC29" s="365"/>
      <c r="AD29" s="403"/>
      <c r="AE29" s="413"/>
      <c r="AF29" s="365"/>
      <c r="AG29" s="365"/>
      <c r="AH29" s="365"/>
      <c r="AI29" s="365"/>
      <c r="AJ29" s="365"/>
      <c r="AK29" s="365"/>
      <c r="AL29" s="365"/>
      <c r="AM29" s="365"/>
      <c r="AN29" s="365"/>
      <c r="AO29" s="365"/>
      <c r="AP29" s="403"/>
      <c r="AQ29" s="413"/>
      <c r="AR29" s="365"/>
      <c r="AS29" s="365"/>
      <c r="AT29" s="365"/>
      <c r="AU29" s="365"/>
      <c r="AV29" s="365"/>
      <c r="AW29" s="441">
        <f t="shared" si="7"/>
        <v>0</v>
      </c>
      <c r="AX29" s="442">
        <f t="shared" si="8"/>
        <v>0</v>
      </c>
      <c r="AY29" s="443">
        <f t="shared" si="3"/>
        <v>0</v>
      </c>
    </row>
    <row r="30" spans="1:51" s="4" customFormat="1" ht="15" customHeight="1" x14ac:dyDescent="0.2">
      <c r="A30" s="196" t="s">
        <v>169</v>
      </c>
      <c r="B30" s="458" t="str">
        <f>+LEFT($E$5,5)&amp;"."&amp;A30&amp;"."&amp;$E$3</f>
        <v>ZK107.K258.C110</v>
      </c>
      <c r="C30" s="343" t="s">
        <v>170</v>
      </c>
      <c r="D30" s="343"/>
      <c r="E30" s="229">
        <f t="shared" ref="E30:L30" si="12">SUM(E31:E41)</f>
        <v>0</v>
      </c>
      <c r="F30" s="433">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1">
        <f t="shared" ref="R30:X30" si="13">SUM(R31:R41)</f>
        <v>0</v>
      </c>
      <c r="S30" s="411">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1">
        <f t="shared" si="14"/>
        <v>0</v>
      </c>
      <c r="AE30" s="411">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1">
        <f t="shared" si="14"/>
        <v>0</v>
      </c>
      <c r="AQ30" s="411">
        <f t="shared" si="14"/>
        <v>0</v>
      </c>
      <c r="AR30" s="269">
        <f t="shared" si="14"/>
        <v>0</v>
      </c>
      <c r="AS30" s="269">
        <f t="shared" si="14"/>
        <v>0</v>
      </c>
      <c r="AT30" s="269"/>
      <c r="AU30" s="269"/>
      <c r="AV30" s="269">
        <f t="shared" si="14"/>
        <v>0</v>
      </c>
      <c r="AW30" s="441">
        <f t="shared" si="7"/>
        <v>0</v>
      </c>
      <c r="AX30" s="442">
        <f t="shared" si="8"/>
        <v>0</v>
      </c>
      <c r="AY30" s="443">
        <f t="shared" si="3"/>
        <v>0</v>
      </c>
    </row>
    <row r="31" spans="1:51" s="4" customFormat="1" ht="15" customHeight="1" x14ac:dyDescent="0.2">
      <c r="A31" s="339"/>
      <c r="B31" s="468"/>
      <c r="C31" s="340"/>
      <c r="D31" s="340"/>
      <c r="E31" s="249"/>
      <c r="F31" s="370">
        <f t="shared" si="4"/>
        <v>0</v>
      </c>
      <c r="G31" s="249"/>
      <c r="H31" s="572">
        <f t="shared" si="5"/>
        <v>0</v>
      </c>
      <c r="I31" s="231"/>
      <c r="J31" s="370">
        <f t="shared" si="6"/>
        <v>0</v>
      </c>
      <c r="K31" s="249">
        <v>0</v>
      </c>
      <c r="L31" s="232"/>
      <c r="M31" s="249"/>
      <c r="N31" s="235"/>
      <c r="O31" s="235"/>
      <c r="P31" s="362"/>
      <c r="Q31" s="363"/>
      <c r="R31" s="402"/>
      <c r="S31" s="412"/>
      <c r="T31" s="363"/>
      <c r="U31" s="363"/>
      <c r="V31" s="363"/>
      <c r="W31" s="363"/>
      <c r="X31" s="363"/>
      <c r="Y31" s="363"/>
      <c r="Z31" s="363"/>
      <c r="AA31" s="363"/>
      <c r="AB31" s="363"/>
      <c r="AC31" s="363"/>
      <c r="AD31" s="402"/>
      <c r="AE31" s="412"/>
      <c r="AF31" s="363"/>
      <c r="AG31" s="363"/>
      <c r="AH31" s="363"/>
      <c r="AI31" s="363"/>
      <c r="AJ31" s="363"/>
      <c r="AK31" s="363"/>
      <c r="AL31" s="363"/>
      <c r="AM31" s="363"/>
      <c r="AN31" s="363"/>
      <c r="AO31" s="363"/>
      <c r="AP31" s="402"/>
      <c r="AQ31" s="412"/>
      <c r="AR31" s="363"/>
      <c r="AS31" s="363"/>
      <c r="AT31" s="363"/>
      <c r="AU31" s="363"/>
      <c r="AV31" s="363"/>
      <c r="AW31" s="441">
        <f t="shared" si="7"/>
        <v>0</v>
      </c>
      <c r="AX31" s="442">
        <f t="shared" si="8"/>
        <v>0</v>
      </c>
      <c r="AY31" s="443">
        <f t="shared" si="3"/>
        <v>0</v>
      </c>
    </row>
    <row r="32" spans="1:51" s="4" customFormat="1" ht="15" customHeight="1" x14ac:dyDescent="0.2">
      <c r="A32" s="339"/>
      <c r="B32" s="468"/>
      <c r="C32" s="340"/>
      <c r="D32" s="346"/>
      <c r="E32" s="249"/>
      <c r="F32" s="370">
        <f t="shared" si="4"/>
        <v>0</v>
      </c>
      <c r="G32" s="249">
        <v>0</v>
      </c>
      <c r="H32" s="572">
        <f t="shared" si="5"/>
        <v>0</v>
      </c>
      <c r="I32" s="231"/>
      <c r="J32" s="370">
        <f t="shared" si="6"/>
        <v>0</v>
      </c>
      <c r="K32" s="249">
        <v>0</v>
      </c>
      <c r="L32" s="232"/>
      <c r="M32" s="249"/>
      <c r="N32" s="266"/>
      <c r="O32" s="266"/>
      <c r="P32" s="362"/>
      <c r="Q32" s="363"/>
      <c r="R32" s="402"/>
      <c r="S32" s="412"/>
      <c r="T32" s="363"/>
      <c r="U32" s="363"/>
      <c r="V32" s="363"/>
      <c r="W32" s="363"/>
      <c r="X32" s="363"/>
      <c r="Y32" s="363"/>
      <c r="Z32" s="363"/>
      <c r="AA32" s="363"/>
      <c r="AB32" s="363"/>
      <c r="AC32" s="363"/>
      <c r="AD32" s="402"/>
      <c r="AE32" s="412"/>
      <c r="AF32" s="363"/>
      <c r="AG32" s="363"/>
      <c r="AH32" s="363"/>
      <c r="AI32" s="363"/>
      <c r="AJ32" s="363"/>
      <c r="AK32" s="363"/>
      <c r="AL32" s="363"/>
      <c r="AM32" s="363"/>
      <c r="AN32" s="363"/>
      <c r="AO32" s="363"/>
      <c r="AP32" s="402"/>
      <c r="AQ32" s="412"/>
      <c r="AR32" s="363"/>
      <c r="AS32" s="363"/>
      <c r="AT32" s="363"/>
      <c r="AU32" s="363"/>
      <c r="AV32" s="363"/>
      <c r="AW32" s="441">
        <f t="shared" ref="AW32:AW40" si="15">SUM(P32:AV32)</f>
        <v>0</v>
      </c>
      <c r="AX32" s="442">
        <f t="shared" ref="AX32:AX40" si="16">+AW32+N32</f>
        <v>0</v>
      </c>
      <c r="AY32" s="443">
        <f t="shared" ref="AY32:AY40" si="17">+G32-AX32</f>
        <v>0</v>
      </c>
    </row>
    <row r="33" spans="1:51" s="4" customFormat="1" ht="15" customHeight="1" x14ac:dyDescent="0.2">
      <c r="A33" s="339"/>
      <c r="B33" s="468"/>
      <c r="C33" s="340"/>
      <c r="D33" s="346"/>
      <c r="E33" s="249"/>
      <c r="F33" s="370">
        <f t="shared" si="4"/>
        <v>0</v>
      </c>
      <c r="G33" s="249">
        <v>0</v>
      </c>
      <c r="H33" s="572">
        <f t="shared" si="5"/>
        <v>0</v>
      </c>
      <c r="I33" s="231"/>
      <c r="J33" s="370">
        <f t="shared" si="6"/>
        <v>0</v>
      </c>
      <c r="K33" s="249">
        <v>0</v>
      </c>
      <c r="L33" s="232"/>
      <c r="M33" s="249"/>
      <c r="N33" s="266"/>
      <c r="O33" s="266"/>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 t="shared" si="15"/>
        <v>0</v>
      </c>
      <c r="AX33" s="442">
        <f t="shared" si="16"/>
        <v>0</v>
      </c>
      <c r="AY33" s="443">
        <f t="shared" si="17"/>
        <v>0</v>
      </c>
    </row>
    <row r="34" spans="1:51" s="4" customFormat="1" ht="15" customHeight="1" x14ac:dyDescent="0.2">
      <c r="A34" s="339"/>
      <c r="B34" s="468"/>
      <c r="C34" s="340"/>
      <c r="D34" s="346"/>
      <c r="E34" s="249"/>
      <c r="F34" s="370">
        <f t="shared" si="4"/>
        <v>0</v>
      </c>
      <c r="G34" s="249">
        <v>0</v>
      </c>
      <c r="H34" s="572">
        <f t="shared" si="5"/>
        <v>0</v>
      </c>
      <c r="I34" s="231"/>
      <c r="J34" s="370">
        <f t="shared" si="6"/>
        <v>0</v>
      </c>
      <c r="K34" s="249">
        <v>0</v>
      </c>
      <c r="L34" s="232"/>
      <c r="M34" s="249"/>
      <c r="N34" s="266"/>
      <c r="O34" s="266"/>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 t="shared" si="15"/>
        <v>0</v>
      </c>
      <c r="AX34" s="442">
        <f t="shared" si="16"/>
        <v>0</v>
      </c>
      <c r="AY34" s="443">
        <f t="shared" si="17"/>
        <v>0</v>
      </c>
    </row>
    <row r="35" spans="1:51" s="4" customFormat="1" ht="15" customHeight="1" x14ac:dyDescent="0.2">
      <c r="A35" s="339"/>
      <c r="B35" s="468"/>
      <c r="C35" s="340"/>
      <c r="D35" s="346"/>
      <c r="E35" s="249"/>
      <c r="F35" s="370">
        <f t="shared" si="4"/>
        <v>0</v>
      </c>
      <c r="G35" s="249">
        <v>0</v>
      </c>
      <c r="H35" s="572">
        <f t="shared" si="5"/>
        <v>0</v>
      </c>
      <c r="I35" s="231"/>
      <c r="J35" s="370">
        <f t="shared" si="6"/>
        <v>0</v>
      </c>
      <c r="K35" s="249">
        <v>0</v>
      </c>
      <c r="L35" s="232"/>
      <c r="M35" s="249"/>
      <c r="N35" s="266"/>
      <c r="O35" s="266"/>
      <c r="P35" s="362"/>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441">
        <f t="shared" si="15"/>
        <v>0</v>
      </c>
      <c r="AX35" s="442">
        <f t="shared" si="16"/>
        <v>0</v>
      </c>
      <c r="AY35" s="443">
        <f t="shared" si="17"/>
        <v>0</v>
      </c>
    </row>
    <row r="36" spans="1:51" s="4" customFormat="1" ht="15" customHeight="1" x14ac:dyDescent="0.2">
      <c r="A36" s="339"/>
      <c r="B36" s="468"/>
      <c r="C36" s="340"/>
      <c r="D36" s="346"/>
      <c r="E36" s="249"/>
      <c r="F36" s="370">
        <f t="shared" si="4"/>
        <v>0</v>
      </c>
      <c r="G36" s="249">
        <v>0</v>
      </c>
      <c r="H36" s="572">
        <f t="shared" si="5"/>
        <v>0</v>
      </c>
      <c r="I36" s="231"/>
      <c r="J36" s="370">
        <f t="shared" si="6"/>
        <v>0</v>
      </c>
      <c r="K36" s="249">
        <v>0</v>
      </c>
      <c r="L36" s="232"/>
      <c r="M36" s="249"/>
      <c r="N36" s="266"/>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 t="shared" si="15"/>
        <v>0</v>
      </c>
      <c r="AX36" s="442">
        <f t="shared" si="16"/>
        <v>0</v>
      </c>
      <c r="AY36" s="443">
        <f t="shared" si="17"/>
        <v>0</v>
      </c>
    </row>
    <row r="37" spans="1:51" s="4" customFormat="1" ht="15" customHeight="1" x14ac:dyDescent="0.2">
      <c r="A37" s="339"/>
      <c r="B37" s="468"/>
      <c r="C37" s="340"/>
      <c r="D37" s="346"/>
      <c r="E37" s="249"/>
      <c r="F37" s="370">
        <f t="shared" si="4"/>
        <v>0</v>
      </c>
      <c r="G37" s="249">
        <v>0</v>
      </c>
      <c r="H37" s="572">
        <f t="shared" si="5"/>
        <v>0</v>
      </c>
      <c r="I37" s="231"/>
      <c r="J37" s="370">
        <f t="shared" si="6"/>
        <v>0</v>
      </c>
      <c r="K37" s="249">
        <v>0</v>
      </c>
      <c r="L37" s="232"/>
      <c r="M37" s="249"/>
      <c r="N37" s="266"/>
      <c r="O37" s="266"/>
      <c r="P37" s="362"/>
      <c r="Q37" s="363"/>
      <c r="R37" s="402"/>
      <c r="S37" s="412"/>
      <c r="T37" s="363"/>
      <c r="U37" s="363"/>
      <c r="V37" s="363"/>
      <c r="W37" s="363"/>
      <c r="X37" s="363"/>
      <c r="Y37" s="363"/>
      <c r="Z37" s="363"/>
      <c r="AA37" s="363"/>
      <c r="AB37" s="363"/>
      <c r="AC37" s="363"/>
      <c r="AD37" s="402"/>
      <c r="AE37" s="412"/>
      <c r="AF37" s="363"/>
      <c r="AG37" s="363"/>
      <c r="AH37" s="363"/>
      <c r="AI37" s="363"/>
      <c r="AJ37" s="363"/>
      <c r="AK37" s="363"/>
      <c r="AL37" s="363"/>
      <c r="AM37" s="363"/>
      <c r="AN37" s="363"/>
      <c r="AO37" s="363"/>
      <c r="AP37" s="402"/>
      <c r="AQ37" s="412"/>
      <c r="AR37" s="363"/>
      <c r="AS37" s="363"/>
      <c r="AT37" s="363"/>
      <c r="AU37" s="363"/>
      <c r="AV37" s="363"/>
      <c r="AW37" s="441">
        <f t="shared" si="15"/>
        <v>0</v>
      </c>
      <c r="AX37" s="442">
        <f t="shared" si="16"/>
        <v>0</v>
      </c>
      <c r="AY37" s="443">
        <f t="shared" si="17"/>
        <v>0</v>
      </c>
    </row>
    <row r="38" spans="1:51" s="4" customFormat="1" ht="15" customHeight="1" x14ac:dyDescent="0.2">
      <c r="A38" s="339"/>
      <c r="B38" s="548" t="s">
        <v>295</v>
      </c>
      <c r="C38" s="340"/>
      <c r="D38" s="346"/>
      <c r="E38" s="249"/>
      <c r="F38" s="370">
        <f t="shared" si="4"/>
        <v>0</v>
      </c>
      <c r="G38" s="249">
        <v>0</v>
      </c>
      <c r="H38" s="572">
        <f t="shared" si="5"/>
        <v>0</v>
      </c>
      <c r="I38" s="231"/>
      <c r="J38" s="370">
        <f t="shared" si="6"/>
        <v>0</v>
      </c>
      <c r="K38" s="249">
        <v>0</v>
      </c>
      <c r="L38" s="232"/>
      <c r="M38" s="249"/>
      <c r="N38" s="266"/>
      <c r="O38" s="266"/>
      <c r="P38" s="362"/>
      <c r="Q38" s="363"/>
      <c r="R38" s="402"/>
      <c r="S38" s="412"/>
      <c r="T38" s="363"/>
      <c r="U38" s="363"/>
      <c r="V38" s="363"/>
      <c r="W38" s="363"/>
      <c r="X38" s="363"/>
      <c r="Y38" s="363"/>
      <c r="Z38" s="363"/>
      <c r="AA38" s="363"/>
      <c r="AB38" s="363"/>
      <c r="AC38" s="363"/>
      <c r="AD38" s="402"/>
      <c r="AE38" s="412"/>
      <c r="AF38" s="363"/>
      <c r="AG38" s="363"/>
      <c r="AH38" s="363"/>
      <c r="AI38" s="363"/>
      <c r="AJ38" s="363"/>
      <c r="AK38" s="363"/>
      <c r="AL38" s="363"/>
      <c r="AM38" s="363"/>
      <c r="AN38" s="363"/>
      <c r="AO38" s="363"/>
      <c r="AP38" s="402"/>
      <c r="AQ38" s="412"/>
      <c r="AR38" s="363"/>
      <c r="AS38" s="363"/>
      <c r="AT38" s="363"/>
      <c r="AU38" s="363"/>
      <c r="AV38" s="363"/>
      <c r="AW38" s="441">
        <f t="shared" si="15"/>
        <v>0</v>
      </c>
      <c r="AX38" s="442">
        <f t="shared" si="16"/>
        <v>0</v>
      </c>
      <c r="AY38" s="443">
        <f t="shared" si="17"/>
        <v>0</v>
      </c>
    </row>
    <row r="39" spans="1:51" s="4" customFormat="1" ht="15" customHeight="1" x14ac:dyDescent="0.2">
      <c r="A39" s="339"/>
      <c r="B39" s="468"/>
      <c r="C39" s="340"/>
      <c r="D39" s="346"/>
      <c r="E39" s="249"/>
      <c r="F39" s="370">
        <f t="shared" si="4"/>
        <v>0</v>
      </c>
      <c r="G39" s="249">
        <v>0</v>
      </c>
      <c r="H39" s="572">
        <f t="shared" si="5"/>
        <v>0</v>
      </c>
      <c r="I39" s="231"/>
      <c r="J39" s="370">
        <f t="shared" si="6"/>
        <v>0</v>
      </c>
      <c r="K39" s="249">
        <v>0</v>
      </c>
      <c r="L39" s="232"/>
      <c r="M39" s="249"/>
      <c r="N39" s="235"/>
      <c r="O39" s="235"/>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15"/>
        <v>0</v>
      </c>
      <c r="AX39" s="442">
        <f t="shared" si="16"/>
        <v>0</v>
      </c>
      <c r="AY39" s="443">
        <f t="shared" si="17"/>
        <v>0</v>
      </c>
    </row>
    <row r="40" spans="1:51" s="4" customFormat="1" ht="15" customHeight="1" x14ac:dyDescent="0.2">
      <c r="A40" s="345"/>
      <c r="B40" s="470" t="str">
        <f>+B30</f>
        <v>ZK107.K258.C110</v>
      </c>
      <c r="C40" s="346"/>
      <c r="D40" s="346"/>
      <c r="E40" s="249"/>
      <c r="F40" s="370">
        <f t="shared" si="4"/>
        <v>0</v>
      </c>
      <c r="G40" s="249">
        <v>0</v>
      </c>
      <c r="H40" s="572">
        <f t="shared" si="5"/>
        <v>0</v>
      </c>
      <c r="I40" s="231"/>
      <c r="J40" s="370">
        <f t="shared" si="6"/>
        <v>0</v>
      </c>
      <c r="K40" s="249">
        <v>0</v>
      </c>
      <c r="L40" s="232"/>
      <c r="M40" s="249"/>
      <c r="N40" s="266"/>
      <c r="O40" s="266"/>
      <c r="P40" s="362"/>
      <c r="Q40" s="363"/>
      <c r="R40" s="402"/>
      <c r="S40" s="412"/>
      <c r="T40" s="363"/>
      <c r="U40" s="363"/>
      <c r="V40" s="363"/>
      <c r="W40" s="363"/>
      <c r="X40" s="363"/>
      <c r="Y40" s="363"/>
      <c r="Z40" s="363"/>
      <c r="AA40" s="363"/>
      <c r="AB40" s="363"/>
      <c r="AC40" s="363"/>
      <c r="AD40" s="402"/>
      <c r="AE40" s="412"/>
      <c r="AF40" s="363"/>
      <c r="AG40" s="363"/>
      <c r="AH40" s="363"/>
      <c r="AI40" s="363"/>
      <c r="AJ40" s="363"/>
      <c r="AK40" s="363"/>
      <c r="AL40" s="363"/>
      <c r="AM40" s="363"/>
      <c r="AN40" s="363"/>
      <c r="AO40" s="363"/>
      <c r="AP40" s="402"/>
      <c r="AQ40" s="412"/>
      <c r="AR40" s="363"/>
      <c r="AS40" s="363"/>
      <c r="AT40" s="363"/>
      <c r="AU40" s="363"/>
      <c r="AV40" s="363"/>
      <c r="AW40" s="441">
        <f t="shared" si="15"/>
        <v>0</v>
      </c>
      <c r="AX40" s="442">
        <f t="shared" si="16"/>
        <v>0</v>
      </c>
      <c r="AY40" s="443">
        <f t="shared" si="17"/>
        <v>0</v>
      </c>
    </row>
    <row r="41" spans="1:51" s="4" customFormat="1" ht="15" customHeight="1" thickBot="1" x14ac:dyDescent="0.25">
      <c r="A41" s="170"/>
      <c r="B41" s="460"/>
      <c r="C41" s="274" t="s">
        <v>301</v>
      </c>
      <c r="D41" s="274"/>
      <c r="E41" s="277"/>
      <c r="F41" s="370">
        <f t="shared" si="4"/>
        <v>0</v>
      </c>
      <c r="G41" s="277">
        <v>0</v>
      </c>
      <c r="H41" s="579">
        <f t="shared" si="5"/>
        <v>0</v>
      </c>
      <c r="I41" s="227"/>
      <c r="J41" s="370">
        <f t="shared" si="6"/>
        <v>0</v>
      </c>
      <c r="K41" s="277">
        <v>0</v>
      </c>
      <c r="L41" s="228"/>
      <c r="M41" s="277"/>
      <c r="N41" s="568">
        <f>+IFERROR(VLOOKUP(B40,Sheet1!B:D,2,FALSE),0)</f>
        <v>0</v>
      </c>
      <c r="O41" s="568">
        <f>+IFERROR(VLOOKUP(B40,Sheet1!B:D,3,FALSE)+VLOOKUP(B40,Sheet1!B:E,4,FALSE),0)</f>
        <v>0</v>
      </c>
      <c r="P41" s="364"/>
      <c r="Q41" s="365"/>
      <c r="R41" s="403"/>
      <c r="S41" s="413"/>
      <c r="T41" s="365"/>
      <c r="U41" s="365"/>
      <c r="V41" s="365"/>
      <c r="W41" s="365"/>
      <c r="X41" s="365"/>
      <c r="Y41" s="365"/>
      <c r="Z41" s="365"/>
      <c r="AA41" s="365"/>
      <c r="AB41" s="365"/>
      <c r="AC41" s="365"/>
      <c r="AD41" s="403"/>
      <c r="AE41" s="413"/>
      <c r="AF41" s="365"/>
      <c r="AG41" s="365"/>
      <c r="AH41" s="365"/>
      <c r="AI41" s="365"/>
      <c r="AJ41" s="365"/>
      <c r="AK41" s="365"/>
      <c r="AL41" s="365"/>
      <c r="AM41" s="365"/>
      <c r="AN41" s="365"/>
      <c r="AO41" s="365"/>
      <c r="AP41" s="403"/>
      <c r="AQ41" s="413"/>
      <c r="AR41" s="365"/>
      <c r="AS41" s="365"/>
      <c r="AT41" s="365"/>
      <c r="AU41" s="365"/>
      <c r="AV41" s="365"/>
      <c r="AW41" s="441">
        <f t="shared" si="7"/>
        <v>0</v>
      </c>
      <c r="AX41" s="442">
        <f t="shared" si="8"/>
        <v>0</v>
      </c>
      <c r="AY41" s="443">
        <f t="shared" si="3"/>
        <v>0</v>
      </c>
    </row>
    <row r="42" spans="1:51" s="4" customFormat="1" ht="15" customHeight="1" x14ac:dyDescent="0.2">
      <c r="A42" s="196" t="s">
        <v>171</v>
      </c>
      <c r="B42" s="458" t="str">
        <f>+LEFT($E$5,5)&amp;"."&amp;A42&amp;"."&amp;$E$3</f>
        <v>ZK107.K259.C110</v>
      </c>
      <c r="C42" s="343" t="s">
        <v>172</v>
      </c>
      <c r="D42" s="343"/>
      <c r="E42" s="229">
        <f t="shared" ref="E42:L42" si="18">SUM(E43:E46)</f>
        <v>0</v>
      </c>
      <c r="F42" s="433">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1">
        <f t="shared" ref="R42:X42" si="19">SUM(R43:R46)</f>
        <v>0</v>
      </c>
      <c r="S42" s="411">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1">
        <f t="shared" si="20"/>
        <v>0</v>
      </c>
      <c r="AE42" s="411">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1">
        <f t="shared" si="20"/>
        <v>0</v>
      </c>
      <c r="AQ42" s="411">
        <f t="shared" si="20"/>
        <v>0</v>
      </c>
      <c r="AR42" s="269">
        <f t="shared" si="20"/>
        <v>0</v>
      </c>
      <c r="AS42" s="269">
        <f t="shared" si="20"/>
        <v>0</v>
      </c>
      <c r="AT42" s="269"/>
      <c r="AU42" s="269"/>
      <c r="AV42" s="269">
        <f t="shared" si="20"/>
        <v>0</v>
      </c>
      <c r="AW42" s="441">
        <f t="shared" si="7"/>
        <v>0</v>
      </c>
      <c r="AX42" s="442">
        <f t="shared" si="8"/>
        <v>0</v>
      </c>
      <c r="AY42" s="443">
        <f t="shared" si="3"/>
        <v>0</v>
      </c>
    </row>
    <row r="43" spans="1:51" s="4" customFormat="1" ht="15" customHeight="1" x14ac:dyDescent="0.2">
      <c r="A43" s="344"/>
      <c r="B43" s="469"/>
      <c r="C43" s="340"/>
      <c r="D43" s="340"/>
      <c r="E43" s="249"/>
      <c r="F43" s="370">
        <f t="shared" si="4"/>
        <v>0</v>
      </c>
      <c r="G43" s="249">
        <v>0</v>
      </c>
      <c r="H43" s="572">
        <f t="shared" si="5"/>
        <v>0</v>
      </c>
      <c r="I43" s="231"/>
      <c r="J43" s="370">
        <f t="shared" si="6"/>
        <v>0</v>
      </c>
      <c r="K43" s="249">
        <v>0</v>
      </c>
      <c r="L43" s="232"/>
      <c r="M43" s="249"/>
      <c r="N43" s="235"/>
      <c r="O43" s="235"/>
      <c r="P43" s="362"/>
      <c r="Q43" s="363"/>
      <c r="R43" s="402"/>
      <c r="S43" s="412"/>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 t="shared" si="7"/>
        <v>0</v>
      </c>
      <c r="AX43" s="442">
        <f t="shared" si="8"/>
        <v>0</v>
      </c>
      <c r="AY43" s="443">
        <f t="shared" si="3"/>
        <v>0</v>
      </c>
    </row>
    <row r="44" spans="1:51" s="4" customFormat="1" ht="15" customHeight="1" x14ac:dyDescent="0.2">
      <c r="A44" s="339"/>
      <c r="B44" s="469"/>
      <c r="C44" s="340"/>
      <c r="D44" s="346"/>
      <c r="E44" s="249"/>
      <c r="F44" s="370">
        <f t="shared" si="4"/>
        <v>0</v>
      </c>
      <c r="G44" s="249">
        <v>0</v>
      </c>
      <c r="H44" s="572">
        <f t="shared" si="5"/>
        <v>0</v>
      </c>
      <c r="I44" s="231"/>
      <c r="J44" s="370">
        <f t="shared" si="6"/>
        <v>0</v>
      </c>
      <c r="K44" s="249">
        <v>0</v>
      </c>
      <c r="L44" s="232"/>
      <c r="M44" s="249"/>
      <c r="N44" s="266"/>
      <c r="O44" s="266"/>
      <c r="P44" s="362"/>
      <c r="Q44" s="363"/>
      <c r="R44" s="402"/>
      <c r="S44" s="412"/>
      <c r="T44" s="363"/>
      <c r="U44" s="363"/>
      <c r="V44" s="363"/>
      <c r="W44" s="363"/>
      <c r="X44" s="363"/>
      <c r="Y44" s="363"/>
      <c r="Z44" s="363"/>
      <c r="AA44" s="363"/>
      <c r="AB44" s="363"/>
      <c r="AC44" s="363"/>
      <c r="AD44" s="402"/>
      <c r="AE44" s="412"/>
      <c r="AF44" s="363"/>
      <c r="AG44" s="363"/>
      <c r="AH44" s="363"/>
      <c r="AI44" s="363"/>
      <c r="AJ44" s="363"/>
      <c r="AK44" s="363"/>
      <c r="AL44" s="363"/>
      <c r="AM44" s="363"/>
      <c r="AN44" s="363"/>
      <c r="AO44" s="363"/>
      <c r="AP44" s="402"/>
      <c r="AQ44" s="412"/>
      <c r="AR44" s="363"/>
      <c r="AS44" s="363"/>
      <c r="AT44" s="363"/>
      <c r="AU44" s="363"/>
      <c r="AV44" s="363"/>
      <c r="AW44" s="441">
        <f>SUM(P44:AV44)</f>
        <v>0</v>
      </c>
      <c r="AX44" s="442">
        <f>+AW44+N44</f>
        <v>0</v>
      </c>
      <c r="AY44" s="443">
        <f>+G44-AX44</f>
        <v>0</v>
      </c>
    </row>
    <row r="45" spans="1:51" s="4" customFormat="1" ht="15" customHeight="1" x14ac:dyDescent="0.2">
      <c r="A45" s="344"/>
      <c r="B45" s="469" t="str">
        <f>+B42</f>
        <v>ZK107.K259.C110</v>
      </c>
      <c r="C45" s="340"/>
      <c r="D45" s="346"/>
      <c r="E45" s="249"/>
      <c r="F45" s="370">
        <f t="shared" si="4"/>
        <v>0</v>
      </c>
      <c r="G45" s="249">
        <v>0</v>
      </c>
      <c r="H45" s="572">
        <f t="shared" si="5"/>
        <v>0</v>
      </c>
      <c r="I45" s="231"/>
      <c r="J45" s="370">
        <f t="shared" si="6"/>
        <v>0</v>
      </c>
      <c r="K45" s="249">
        <v>0</v>
      </c>
      <c r="L45" s="232"/>
      <c r="M45" s="249"/>
      <c r="N45" s="235"/>
      <c r="O45" s="235"/>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SUM(P45:AV45)</f>
        <v>0</v>
      </c>
      <c r="AX45" s="442">
        <f>+AW45+N45</f>
        <v>0</v>
      </c>
      <c r="AY45" s="443">
        <f>+G45-AX45</f>
        <v>0</v>
      </c>
    </row>
    <row r="46" spans="1:51" s="4" customFormat="1" ht="15" customHeight="1" thickBot="1" x14ac:dyDescent="0.25">
      <c r="A46" s="169"/>
      <c r="B46" s="461"/>
      <c r="C46" s="274" t="s">
        <v>301</v>
      </c>
      <c r="D46" s="274"/>
      <c r="E46" s="277"/>
      <c r="F46" s="370">
        <f t="shared" si="4"/>
        <v>0</v>
      </c>
      <c r="G46" s="277">
        <v>0</v>
      </c>
      <c r="H46" s="579">
        <f t="shared" si="5"/>
        <v>0</v>
      </c>
      <c r="I46" s="227"/>
      <c r="J46" s="370">
        <f t="shared" si="6"/>
        <v>0</v>
      </c>
      <c r="K46" s="277">
        <v>0</v>
      </c>
      <c r="L46" s="228"/>
      <c r="M46" s="277"/>
      <c r="N46" s="568">
        <f>+IFERROR(VLOOKUP(B45,Sheet1!B:D,2,FALSE),0)</f>
        <v>0</v>
      </c>
      <c r="O46" s="568">
        <f>+IFERROR(VLOOKUP(B45,Sheet1!B:D,3,FALSE)+VLOOKUP(B45,Sheet1!B:E,4,FALSE),0)</f>
        <v>0</v>
      </c>
      <c r="P46" s="364"/>
      <c r="Q46" s="365"/>
      <c r="R46" s="403"/>
      <c r="S46" s="413"/>
      <c r="T46" s="365"/>
      <c r="U46" s="365"/>
      <c r="V46" s="365"/>
      <c r="W46" s="365"/>
      <c r="X46" s="365"/>
      <c r="Y46" s="365"/>
      <c r="Z46" s="365"/>
      <c r="AA46" s="365"/>
      <c r="AB46" s="365"/>
      <c r="AC46" s="365"/>
      <c r="AD46" s="403"/>
      <c r="AE46" s="413"/>
      <c r="AF46" s="365"/>
      <c r="AG46" s="365"/>
      <c r="AH46" s="365"/>
      <c r="AI46" s="365"/>
      <c r="AJ46" s="365"/>
      <c r="AK46" s="365"/>
      <c r="AL46" s="365"/>
      <c r="AM46" s="365"/>
      <c r="AN46" s="365"/>
      <c r="AO46" s="365"/>
      <c r="AP46" s="403"/>
      <c r="AQ46" s="413"/>
      <c r="AR46" s="365"/>
      <c r="AS46" s="365"/>
      <c r="AT46" s="365"/>
      <c r="AU46" s="365"/>
      <c r="AV46" s="365"/>
      <c r="AW46" s="441">
        <f t="shared" si="7"/>
        <v>0</v>
      </c>
      <c r="AX46" s="442">
        <f t="shared" si="8"/>
        <v>0</v>
      </c>
      <c r="AY46" s="443">
        <f t="shared" si="3"/>
        <v>0</v>
      </c>
    </row>
    <row r="47" spans="1:51" s="4" customFormat="1" ht="15" customHeight="1" x14ac:dyDescent="0.2">
      <c r="A47" s="196" t="s">
        <v>173</v>
      </c>
      <c r="B47" s="458" t="str">
        <f>+LEFT($E$5,5)&amp;"."&amp;A47&amp;"."&amp;$E$3</f>
        <v>ZK107.K260.C110</v>
      </c>
      <c r="C47" s="343" t="s">
        <v>174</v>
      </c>
      <c r="D47" s="343"/>
      <c r="E47" s="229">
        <f t="shared" ref="E47:L47" si="21">SUM(E48:E53)</f>
        <v>0</v>
      </c>
      <c r="F47" s="433">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1">
        <f t="shared" ref="R47:X47" si="22">SUM(R48:R53)</f>
        <v>0</v>
      </c>
      <c r="S47" s="411">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1">
        <f t="shared" si="23"/>
        <v>0</v>
      </c>
      <c r="AE47" s="411">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1">
        <f t="shared" si="23"/>
        <v>0</v>
      </c>
      <c r="AQ47" s="411">
        <f t="shared" si="23"/>
        <v>0</v>
      </c>
      <c r="AR47" s="269">
        <f t="shared" si="23"/>
        <v>0</v>
      </c>
      <c r="AS47" s="269">
        <f t="shared" si="23"/>
        <v>0</v>
      </c>
      <c r="AT47" s="269"/>
      <c r="AU47" s="269"/>
      <c r="AV47" s="269">
        <f t="shared" si="23"/>
        <v>0</v>
      </c>
      <c r="AW47" s="441">
        <f t="shared" si="7"/>
        <v>0</v>
      </c>
      <c r="AX47" s="442">
        <f t="shared" si="8"/>
        <v>0</v>
      </c>
      <c r="AY47" s="443">
        <f t="shared" si="3"/>
        <v>0</v>
      </c>
    </row>
    <row r="48" spans="1:51" s="4" customFormat="1" ht="15" customHeight="1" x14ac:dyDescent="0.2">
      <c r="A48" s="344"/>
      <c r="B48" s="469"/>
      <c r="C48" s="340"/>
      <c r="D48" s="340"/>
      <c r="E48" s="249"/>
      <c r="F48" s="370">
        <f t="shared" si="4"/>
        <v>0</v>
      </c>
      <c r="G48" s="249">
        <v>0</v>
      </c>
      <c r="H48" s="572">
        <f t="shared" si="5"/>
        <v>0</v>
      </c>
      <c r="I48" s="231"/>
      <c r="J48" s="370">
        <f t="shared" si="6"/>
        <v>0</v>
      </c>
      <c r="K48" s="249">
        <v>0</v>
      </c>
      <c r="L48" s="232"/>
      <c r="M48" s="249"/>
      <c r="N48" s="235"/>
      <c r="O48" s="235"/>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 t="shared" si="7"/>
        <v>0</v>
      </c>
      <c r="AX48" s="442">
        <f t="shared" si="8"/>
        <v>0</v>
      </c>
      <c r="AY48" s="443">
        <f t="shared" si="3"/>
        <v>0</v>
      </c>
    </row>
    <row r="49" spans="1:51" s="4" customFormat="1" ht="15" customHeight="1" x14ac:dyDescent="0.2">
      <c r="A49" s="344"/>
      <c r="B49" s="469"/>
      <c r="C49" s="340"/>
      <c r="D49" s="346"/>
      <c r="E49" s="249"/>
      <c r="F49" s="370">
        <f t="shared" si="4"/>
        <v>0</v>
      </c>
      <c r="G49" s="249">
        <v>0</v>
      </c>
      <c r="H49" s="572">
        <f t="shared" si="5"/>
        <v>0</v>
      </c>
      <c r="I49" s="231"/>
      <c r="J49" s="370">
        <f t="shared" si="6"/>
        <v>0</v>
      </c>
      <c r="K49" s="249">
        <v>0</v>
      </c>
      <c r="L49" s="232"/>
      <c r="M49" s="249"/>
      <c r="N49" s="266"/>
      <c r="O49" s="266"/>
      <c r="P49" s="362"/>
      <c r="Q49" s="363"/>
      <c r="R49" s="402"/>
      <c r="S49" s="412"/>
      <c r="T49" s="363"/>
      <c r="U49" s="363"/>
      <c r="V49" s="363"/>
      <c r="W49" s="363"/>
      <c r="X49" s="363"/>
      <c r="Y49" s="363"/>
      <c r="Z49" s="363"/>
      <c r="AA49" s="363"/>
      <c r="AB49" s="363"/>
      <c r="AC49" s="363"/>
      <c r="AD49" s="402"/>
      <c r="AE49" s="412"/>
      <c r="AF49" s="363"/>
      <c r="AG49" s="363"/>
      <c r="AH49" s="363"/>
      <c r="AI49" s="363"/>
      <c r="AJ49" s="363"/>
      <c r="AK49" s="363"/>
      <c r="AL49" s="363"/>
      <c r="AM49" s="363"/>
      <c r="AN49" s="363"/>
      <c r="AO49" s="363"/>
      <c r="AP49" s="402"/>
      <c r="AQ49" s="412"/>
      <c r="AR49" s="363"/>
      <c r="AS49" s="363"/>
      <c r="AT49" s="363"/>
      <c r="AU49" s="363"/>
      <c r="AV49" s="363"/>
      <c r="AW49" s="441">
        <f>SUM(P49:AV49)</f>
        <v>0</v>
      </c>
      <c r="AX49" s="442">
        <f>+AW49+N49</f>
        <v>0</v>
      </c>
      <c r="AY49" s="443">
        <f>+G49-AX49</f>
        <v>0</v>
      </c>
    </row>
    <row r="50" spans="1:51" s="4" customFormat="1" ht="15" customHeight="1" x14ac:dyDescent="0.2">
      <c r="A50" s="344"/>
      <c r="B50" s="469"/>
      <c r="C50" s="340"/>
      <c r="D50" s="346"/>
      <c r="E50" s="249"/>
      <c r="F50" s="370">
        <f t="shared" si="4"/>
        <v>0</v>
      </c>
      <c r="G50" s="249">
        <v>0</v>
      </c>
      <c r="H50" s="572">
        <f t="shared" si="5"/>
        <v>0</v>
      </c>
      <c r="I50" s="231"/>
      <c r="J50" s="370">
        <f t="shared" si="6"/>
        <v>0</v>
      </c>
      <c r="K50" s="249">
        <v>0</v>
      </c>
      <c r="L50" s="232"/>
      <c r="M50" s="249"/>
      <c r="N50" s="266"/>
      <c r="O50" s="266"/>
      <c r="P50" s="362"/>
      <c r="Q50" s="363"/>
      <c r="R50" s="402"/>
      <c r="S50" s="412"/>
      <c r="T50" s="363"/>
      <c r="U50" s="363"/>
      <c r="V50" s="363"/>
      <c r="W50" s="363"/>
      <c r="X50" s="363"/>
      <c r="Y50" s="363"/>
      <c r="Z50" s="363"/>
      <c r="AA50" s="363"/>
      <c r="AB50" s="363"/>
      <c r="AC50" s="363"/>
      <c r="AD50" s="402"/>
      <c r="AE50" s="412"/>
      <c r="AF50" s="363"/>
      <c r="AG50" s="363"/>
      <c r="AH50" s="363"/>
      <c r="AI50" s="363"/>
      <c r="AJ50" s="363"/>
      <c r="AK50" s="363"/>
      <c r="AL50" s="363"/>
      <c r="AM50" s="363"/>
      <c r="AN50" s="363"/>
      <c r="AO50" s="363"/>
      <c r="AP50" s="402"/>
      <c r="AQ50" s="412"/>
      <c r="AR50" s="363"/>
      <c r="AS50" s="363"/>
      <c r="AT50" s="363"/>
      <c r="AU50" s="363"/>
      <c r="AV50" s="363"/>
      <c r="AW50" s="441">
        <f>SUM(P50:AV50)</f>
        <v>0</v>
      </c>
      <c r="AX50" s="442">
        <f>+AW50+N50</f>
        <v>0</v>
      </c>
      <c r="AY50" s="443">
        <f>+G50-AX50</f>
        <v>0</v>
      </c>
    </row>
    <row r="51" spans="1:51" s="4" customFormat="1" ht="15" customHeight="1" x14ac:dyDescent="0.2">
      <c r="A51" s="339"/>
      <c r="B51" s="468"/>
      <c r="C51" s="340"/>
      <c r="D51" s="346"/>
      <c r="E51" s="249"/>
      <c r="F51" s="370">
        <f t="shared" si="4"/>
        <v>0</v>
      </c>
      <c r="G51" s="249">
        <v>0</v>
      </c>
      <c r="H51" s="572">
        <f t="shared" si="5"/>
        <v>0</v>
      </c>
      <c r="I51" s="231"/>
      <c r="J51" s="370">
        <f t="shared" si="6"/>
        <v>0</v>
      </c>
      <c r="K51" s="249">
        <v>0</v>
      </c>
      <c r="L51" s="232"/>
      <c r="M51" s="249"/>
      <c r="N51" s="266"/>
      <c r="O51" s="266"/>
      <c r="P51" s="362"/>
      <c r="Q51" s="363"/>
      <c r="R51" s="402"/>
      <c r="S51" s="412"/>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441">
        <f>SUM(P51:AV51)</f>
        <v>0</v>
      </c>
      <c r="AX51" s="442">
        <f>+AW51+N51</f>
        <v>0</v>
      </c>
      <c r="AY51" s="443">
        <f>+G51-AX51</f>
        <v>0</v>
      </c>
    </row>
    <row r="52" spans="1:51" s="4" customFormat="1" ht="15" customHeight="1" x14ac:dyDescent="0.2">
      <c r="A52" s="344"/>
      <c r="B52" s="469" t="str">
        <f>+B47</f>
        <v>ZK107.K260.C110</v>
      </c>
      <c r="C52" s="340"/>
      <c r="D52" s="346"/>
      <c r="E52" s="249"/>
      <c r="F52" s="370">
        <f t="shared" si="4"/>
        <v>0</v>
      </c>
      <c r="G52" s="249">
        <v>0</v>
      </c>
      <c r="H52" s="572">
        <f t="shared" si="5"/>
        <v>0</v>
      </c>
      <c r="I52" s="231"/>
      <c r="J52" s="370">
        <f t="shared" si="6"/>
        <v>0</v>
      </c>
      <c r="K52" s="249">
        <v>0</v>
      </c>
      <c r="L52" s="232"/>
      <c r="M52" s="249"/>
      <c r="N52" s="235"/>
      <c r="O52" s="235"/>
      <c r="P52" s="362"/>
      <c r="Q52" s="363"/>
      <c r="R52" s="402"/>
      <c r="S52" s="412"/>
      <c r="T52" s="363"/>
      <c r="U52" s="363"/>
      <c r="V52" s="363"/>
      <c r="W52" s="363"/>
      <c r="X52" s="363"/>
      <c r="Y52" s="363"/>
      <c r="Z52" s="363"/>
      <c r="AA52" s="363"/>
      <c r="AB52" s="363"/>
      <c r="AC52" s="363"/>
      <c r="AD52" s="402"/>
      <c r="AE52" s="412"/>
      <c r="AF52" s="363"/>
      <c r="AG52" s="363"/>
      <c r="AH52" s="363"/>
      <c r="AI52" s="363"/>
      <c r="AJ52" s="363"/>
      <c r="AK52" s="363"/>
      <c r="AL52" s="363"/>
      <c r="AM52" s="363"/>
      <c r="AN52" s="363"/>
      <c r="AO52" s="363"/>
      <c r="AP52" s="402"/>
      <c r="AQ52" s="412"/>
      <c r="AR52" s="363"/>
      <c r="AS52" s="363"/>
      <c r="AT52" s="363"/>
      <c r="AU52" s="363"/>
      <c r="AV52" s="363"/>
      <c r="AW52" s="441">
        <f>SUM(P52:AV52)</f>
        <v>0</v>
      </c>
      <c r="AX52" s="442">
        <f>+AW52+N52</f>
        <v>0</v>
      </c>
      <c r="AY52" s="443">
        <f>+G52-AX52</f>
        <v>0</v>
      </c>
    </row>
    <row r="53" spans="1:51" s="4" customFormat="1" ht="15" customHeight="1" thickBot="1" x14ac:dyDescent="0.25">
      <c r="A53" s="355"/>
      <c r="B53" s="492"/>
      <c r="C53" s="346" t="s">
        <v>301</v>
      </c>
      <c r="D53" s="346"/>
      <c r="E53" s="277"/>
      <c r="F53" s="370">
        <f t="shared" si="4"/>
        <v>0</v>
      </c>
      <c r="G53" s="277">
        <v>0</v>
      </c>
      <c r="H53" s="579">
        <f t="shared" si="5"/>
        <v>0</v>
      </c>
      <c r="I53" s="227"/>
      <c r="J53" s="370">
        <f t="shared" si="6"/>
        <v>0</v>
      </c>
      <c r="K53" s="277">
        <v>0</v>
      </c>
      <c r="L53" s="228"/>
      <c r="M53" s="277"/>
      <c r="N53" s="568">
        <f>+IFERROR(VLOOKUP(B52,Sheet1!B:D,2,FALSE),0)</f>
        <v>0</v>
      </c>
      <c r="O53" s="568">
        <f>+IFERROR(VLOOKUP(B52,Sheet1!B:D,3,FALSE)+VLOOKUP(B52,Sheet1!B:E,4,FALSE),0)</f>
        <v>0</v>
      </c>
      <c r="P53" s="364"/>
      <c r="Q53" s="365"/>
      <c r="R53" s="403"/>
      <c r="S53" s="413"/>
      <c r="T53" s="365"/>
      <c r="U53" s="365"/>
      <c r="V53" s="365"/>
      <c r="W53" s="365"/>
      <c r="X53" s="365"/>
      <c r="Y53" s="365"/>
      <c r="Z53" s="365"/>
      <c r="AA53" s="365"/>
      <c r="AB53" s="365"/>
      <c r="AC53" s="365"/>
      <c r="AD53" s="403"/>
      <c r="AE53" s="413"/>
      <c r="AF53" s="365"/>
      <c r="AG53" s="365"/>
      <c r="AH53" s="365"/>
      <c r="AI53" s="365"/>
      <c r="AJ53" s="365"/>
      <c r="AK53" s="365"/>
      <c r="AL53" s="365"/>
      <c r="AM53" s="365"/>
      <c r="AN53" s="365"/>
      <c r="AO53" s="365"/>
      <c r="AP53" s="403"/>
      <c r="AQ53" s="413"/>
      <c r="AR53" s="365"/>
      <c r="AS53" s="365"/>
      <c r="AT53" s="365"/>
      <c r="AU53" s="365"/>
      <c r="AV53" s="365"/>
      <c r="AW53" s="441">
        <f t="shared" si="7"/>
        <v>0</v>
      </c>
      <c r="AX53" s="442">
        <f t="shared" si="8"/>
        <v>0</v>
      </c>
      <c r="AY53" s="443">
        <f t="shared" si="3"/>
        <v>0</v>
      </c>
    </row>
    <row r="54" spans="1:51" s="4" customFormat="1" ht="15" customHeight="1" x14ac:dyDescent="0.2">
      <c r="A54" s="349" t="s">
        <v>175</v>
      </c>
      <c r="B54" s="599" t="str">
        <f>+LEFT($E$5,5)&amp;"."&amp;A54&amp;"."&amp;$E$3</f>
        <v>ZK107.K261.C110</v>
      </c>
      <c r="C54" s="341" t="s">
        <v>176</v>
      </c>
      <c r="D54" s="600"/>
      <c r="E54" s="229">
        <f t="shared" ref="E54:L54" si="24">SUM(E55:E63)</f>
        <v>0</v>
      </c>
      <c r="F54" s="433">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1">
        <f t="shared" ref="R54:X54" si="25">SUM(R55:R63)</f>
        <v>0</v>
      </c>
      <c r="S54" s="411">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1">
        <f t="shared" si="26"/>
        <v>0</v>
      </c>
      <c r="AE54" s="411">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1">
        <f t="shared" si="26"/>
        <v>0</v>
      </c>
      <c r="AQ54" s="411">
        <f t="shared" si="26"/>
        <v>0</v>
      </c>
      <c r="AR54" s="269">
        <f t="shared" si="26"/>
        <v>0</v>
      </c>
      <c r="AS54" s="269">
        <f t="shared" si="26"/>
        <v>0</v>
      </c>
      <c r="AT54" s="269"/>
      <c r="AU54" s="269"/>
      <c r="AV54" s="269">
        <f t="shared" si="26"/>
        <v>0</v>
      </c>
      <c r="AW54" s="441">
        <f t="shared" si="7"/>
        <v>0</v>
      </c>
      <c r="AX54" s="442">
        <f t="shared" si="8"/>
        <v>0</v>
      </c>
      <c r="AY54" s="443">
        <f t="shared" si="3"/>
        <v>0</v>
      </c>
    </row>
    <row r="55" spans="1:51" s="4" customFormat="1" ht="13.5" customHeight="1" x14ac:dyDescent="0.2">
      <c r="A55" s="337"/>
      <c r="B55" s="467"/>
      <c r="C55" s="338"/>
      <c r="D55" s="338"/>
      <c r="E55" s="249"/>
      <c r="F55" s="370">
        <f t="shared" si="4"/>
        <v>0</v>
      </c>
      <c r="G55" s="249">
        <v>0</v>
      </c>
      <c r="H55" s="572">
        <f t="shared" si="5"/>
        <v>0</v>
      </c>
      <c r="I55" s="231"/>
      <c r="J55" s="370">
        <f t="shared" si="6"/>
        <v>0</v>
      </c>
      <c r="K55" s="249">
        <v>0</v>
      </c>
      <c r="L55" s="232"/>
      <c r="M55" s="249"/>
      <c r="N55" s="235"/>
      <c r="O55" s="235"/>
      <c r="P55" s="362"/>
      <c r="Q55" s="363"/>
      <c r="R55" s="402"/>
      <c r="S55" s="412"/>
      <c r="T55" s="363"/>
      <c r="U55" s="363"/>
      <c r="V55" s="363"/>
      <c r="W55" s="363"/>
      <c r="X55" s="363"/>
      <c r="Y55" s="363"/>
      <c r="Z55" s="363"/>
      <c r="AA55" s="363"/>
      <c r="AB55" s="363"/>
      <c r="AC55" s="363"/>
      <c r="AD55" s="402"/>
      <c r="AE55" s="412"/>
      <c r="AF55" s="363"/>
      <c r="AG55" s="363"/>
      <c r="AH55" s="363"/>
      <c r="AI55" s="363"/>
      <c r="AJ55" s="363"/>
      <c r="AK55" s="363"/>
      <c r="AL55" s="363"/>
      <c r="AM55" s="363"/>
      <c r="AN55" s="363"/>
      <c r="AO55" s="363"/>
      <c r="AP55" s="402"/>
      <c r="AQ55" s="412"/>
      <c r="AR55" s="363"/>
      <c r="AS55" s="363"/>
      <c r="AT55" s="363"/>
      <c r="AU55" s="363"/>
      <c r="AV55" s="363"/>
      <c r="AW55" s="441">
        <f t="shared" si="7"/>
        <v>0</v>
      </c>
      <c r="AX55" s="442">
        <f t="shared" si="8"/>
        <v>0</v>
      </c>
      <c r="AY55" s="443">
        <f t="shared" si="3"/>
        <v>0</v>
      </c>
    </row>
    <row r="56" spans="1:51" s="4" customFormat="1" ht="13.5" customHeight="1" x14ac:dyDescent="0.2">
      <c r="A56" s="337"/>
      <c r="B56" s="467"/>
      <c r="C56" s="338"/>
      <c r="D56" s="351"/>
      <c r="E56" s="249"/>
      <c r="F56" s="370">
        <f t="shared" si="4"/>
        <v>0</v>
      </c>
      <c r="G56" s="249">
        <v>0</v>
      </c>
      <c r="H56" s="572">
        <f t="shared" si="5"/>
        <v>0</v>
      </c>
      <c r="I56" s="231"/>
      <c r="J56" s="370">
        <f t="shared" si="6"/>
        <v>0</v>
      </c>
      <c r="K56" s="249">
        <v>0</v>
      </c>
      <c r="L56" s="232"/>
      <c r="M56" s="249"/>
      <c r="N56" s="266"/>
      <c r="O56" s="266"/>
      <c r="P56" s="362"/>
      <c r="Q56" s="363"/>
      <c r="R56" s="402"/>
      <c r="S56" s="412"/>
      <c r="T56" s="363"/>
      <c r="U56" s="363"/>
      <c r="V56" s="363"/>
      <c r="W56" s="363"/>
      <c r="X56" s="363"/>
      <c r="Y56" s="363"/>
      <c r="Z56" s="363"/>
      <c r="AA56" s="363"/>
      <c r="AB56" s="363"/>
      <c r="AC56" s="363"/>
      <c r="AD56" s="402"/>
      <c r="AE56" s="412"/>
      <c r="AF56" s="363"/>
      <c r="AG56" s="363"/>
      <c r="AH56" s="363"/>
      <c r="AI56" s="363"/>
      <c r="AJ56" s="363"/>
      <c r="AK56" s="363"/>
      <c r="AL56" s="363"/>
      <c r="AM56" s="363"/>
      <c r="AN56" s="363"/>
      <c r="AO56" s="363"/>
      <c r="AP56" s="402"/>
      <c r="AQ56" s="412"/>
      <c r="AR56" s="363"/>
      <c r="AS56" s="363"/>
      <c r="AT56" s="363"/>
      <c r="AU56" s="363"/>
      <c r="AV56" s="363"/>
      <c r="AW56" s="441">
        <f t="shared" ref="AW56:AW62" si="27">SUM(P56:AV56)</f>
        <v>0</v>
      </c>
      <c r="AX56" s="442">
        <f t="shared" ref="AX56:AX62" si="28">+AW56+N56</f>
        <v>0</v>
      </c>
      <c r="AY56" s="443">
        <f t="shared" ref="AY56:AY62" si="29">+G56-AX56</f>
        <v>0</v>
      </c>
    </row>
    <row r="57" spans="1:51" s="4" customFormat="1" ht="13.5" customHeight="1" x14ac:dyDescent="0.2">
      <c r="A57" s="337"/>
      <c r="B57" s="467"/>
      <c r="C57" s="338"/>
      <c r="D57" s="351"/>
      <c r="E57" s="249"/>
      <c r="F57" s="370">
        <f t="shared" si="4"/>
        <v>0</v>
      </c>
      <c r="G57" s="249">
        <v>0</v>
      </c>
      <c r="H57" s="572">
        <f t="shared" si="5"/>
        <v>0</v>
      </c>
      <c r="I57" s="231"/>
      <c r="J57" s="370">
        <f t="shared" si="6"/>
        <v>0</v>
      </c>
      <c r="K57" s="249">
        <v>0</v>
      </c>
      <c r="L57" s="232"/>
      <c r="M57" s="249"/>
      <c r="N57" s="266"/>
      <c r="O57" s="266"/>
      <c r="P57" s="362"/>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441">
        <f t="shared" si="27"/>
        <v>0</v>
      </c>
      <c r="AX57" s="442">
        <f t="shared" si="28"/>
        <v>0</v>
      </c>
      <c r="AY57" s="443">
        <f t="shared" si="29"/>
        <v>0</v>
      </c>
    </row>
    <row r="58" spans="1:51" s="4" customFormat="1" ht="13.5" customHeight="1" x14ac:dyDescent="0.2">
      <c r="A58" s="337"/>
      <c r="B58" s="467"/>
      <c r="C58" s="338"/>
      <c r="D58" s="351"/>
      <c r="E58" s="249"/>
      <c r="F58" s="370">
        <f t="shared" si="4"/>
        <v>0</v>
      </c>
      <c r="G58" s="249">
        <v>0</v>
      </c>
      <c r="H58" s="572">
        <f t="shared" si="5"/>
        <v>0</v>
      </c>
      <c r="I58" s="231"/>
      <c r="J58" s="370">
        <f t="shared" si="6"/>
        <v>0</v>
      </c>
      <c r="K58" s="249">
        <v>0</v>
      </c>
      <c r="L58" s="232"/>
      <c r="M58" s="249"/>
      <c r="N58" s="266"/>
      <c r="O58" s="266"/>
      <c r="P58" s="362"/>
      <c r="Q58" s="363"/>
      <c r="R58" s="402"/>
      <c r="S58" s="412"/>
      <c r="T58" s="363"/>
      <c r="U58" s="363"/>
      <c r="V58" s="363"/>
      <c r="W58" s="363"/>
      <c r="X58" s="363"/>
      <c r="Y58" s="363"/>
      <c r="Z58" s="363"/>
      <c r="AA58" s="363"/>
      <c r="AB58" s="363"/>
      <c r="AC58" s="363"/>
      <c r="AD58" s="402"/>
      <c r="AE58" s="412"/>
      <c r="AF58" s="363"/>
      <c r="AG58" s="363"/>
      <c r="AH58" s="363"/>
      <c r="AI58" s="363"/>
      <c r="AJ58" s="363"/>
      <c r="AK58" s="363"/>
      <c r="AL58" s="363"/>
      <c r="AM58" s="363"/>
      <c r="AN58" s="363"/>
      <c r="AO58" s="363"/>
      <c r="AP58" s="402"/>
      <c r="AQ58" s="412"/>
      <c r="AR58" s="363"/>
      <c r="AS58" s="363"/>
      <c r="AT58" s="363"/>
      <c r="AU58" s="363"/>
      <c r="AV58" s="363"/>
      <c r="AW58" s="441">
        <f t="shared" si="27"/>
        <v>0</v>
      </c>
      <c r="AX58" s="442">
        <f t="shared" si="28"/>
        <v>0</v>
      </c>
      <c r="AY58" s="443">
        <f t="shared" si="29"/>
        <v>0</v>
      </c>
    </row>
    <row r="59" spans="1:51" s="4" customFormat="1" ht="13.5" customHeight="1" x14ac:dyDescent="0.2">
      <c r="A59" s="337"/>
      <c r="B59" s="467"/>
      <c r="C59" s="338"/>
      <c r="D59" s="351"/>
      <c r="E59" s="249"/>
      <c r="F59" s="370">
        <f t="shared" si="4"/>
        <v>0</v>
      </c>
      <c r="G59" s="249">
        <v>0</v>
      </c>
      <c r="H59" s="572">
        <f t="shared" si="5"/>
        <v>0</v>
      </c>
      <c r="I59" s="231"/>
      <c r="J59" s="370">
        <f t="shared" si="6"/>
        <v>0</v>
      </c>
      <c r="K59" s="249">
        <v>0</v>
      </c>
      <c r="L59" s="232"/>
      <c r="M59" s="249"/>
      <c r="N59" s="266"/>
      <c r="O59" s="266"/>
      <c r="P59" s="362"/>
      <c r="Q59" s="363"/>
      <c r="R59" s="402"/>
      <c r="S59" s="412"/>
      <c r="T59" s="363"/>
      <c r="U59" s="363"/>
      <c r="V59" s="363"/>
      <c r="W59" s="363"/>
      <c r="X59" s="363"/>
      <c r="Y59" s="363"/>
      <c r="Z59" s="363"/>
      <c r="AA59" s="363"/>
      <c r="AB59" s="363"/>
      <c r="AC59" s="363"/>
      <c r="AD59" s="402"/>
      <c r="AE59" s="412"/>
      <c r="AF59" s="363"/>
      <c r="AG59" s="363"/>
      <c r="AH59" s="363"/>
      <c r="AI59" s="363"/>
      <c r="AJ59" s="363"/>
      <c r="AK59" s="363"/>
      <c r="AL59" s="363"/>
      <c r="AM59" s="363"/>
      <c r="AN59" s="363"/>
      <c r="AO59" s="363"/>
      <c r="AP59" s="402"/>
      <c r="AQ59" s="412"/>
      <c r="AR59" s="363"/>
      <c r="AS59" s="363"/>
      <c r="AT59" s="363"/>
      <c r="AU59" s="363"/>
      <c r="AV59" s="363"/>
      <c r="AW59" s="441">
        <f t="shared" si="27"/>
        <v>0</v>
      </c>
      <c r="AX59" s="442">
        <f t="shared" si="28"/>
        <v>0</v>
      </c>
      <c r="AY59" s="443">
        <f t="shared" si="29"/>
        <v>0</v>
      </c>
    </row>
    <row r="60" spans="1:51" s="4" customFormat="1" ht="13.5" customHeight="1" x14ac:dyDescent="0.2">
      <c r="A60" s="337"/>
      <c r="B60" s="467"/>
      <c r="C60" s="338"/>
      <c r="D60" s="351"/>
      <c r="E60" s="249"/>
      <c r="F60" s="370">
        <f t="shared" si="4"/>
        <v>0</v>
      </c>
      <c r="G60" s="249">
        <v>0</v>
      </c>
      <c r="H60" s="572">
        <f t="shared" si="5"/>
        <v>0</v>
      </c>
      <c r="I60" s="231"/>
      <c r="J60" s="370">
        <f t="shared" si="6"/>
        <v>0</v>
      </c>
      <c r="K60" s="249">
        <v>0</v>
      </c>
      <c r="L60" s="232"/>
      <c r="M60" s="249"/>
      <c r="N60" s="266"/>
      <c r="O60" s="266"/>
      <c r="P60" s="362"/>
      <c r="Q60" s="363"/>
      <c r="R60" s="402"/>
      <c r="S60" s="412"/>
      <c r="T60" s="363"/>
      <c r="U60" s="363"/>
      <c r="V60" s="363"/>
      <c r="W60" s="363"/>
      <c r="X60" s="363"/>
      <c r="Y60" s="363"/>
      <c r="Z60" s="363"/>
      <c r="AA60" s="363"/>
      <c r="AB60" s="363"/>
      <c r="AC60" s="363"/>
      <c r="AD60" s="402"/>
      <c r="AE60" s="412"/>
      <c r="AF60" s="363"/>
      <c r="AG60" s="363"/>
      <c r="AH60" s="363"/>
      <c r="AI60" s="363"/>
      <c r="AJ60" s="363"/>
      <c r="AK60" s="363"/>
      <c r="AL60" s="363"/>
      <c r="AM60" s="363"/>
      <c r="AN60" s="363"/>
      <c r="AO60" s="363"/>
      <c r="AP60" s="402"/>
      <c r="AQ60" s="412"/>
      <c r="AR60" s="363"/>
      <c r="AS60" s="363"/>
      <c r="AT60" s="363"/>
      <c r="AU60" s="363"/>
      <c r="AV60" s="363"/>
      <c r="AW60" s="441">
        <f t="shared" si="27"/>
        <v>0</v>
      </c>
      <c r="AX60" s="442">
        <f t="shared" si="28"/>
        <v>0</v>
      </c>
      <c r="AY60" s="443">
        <f t="shared" si="29"/>
        <v>0</v>
      </c>
    </row>
    <row r="61" spans="1:51" s="4" customFormat="1" ht="13.5" customHeight="1" x14ac:dyDescent="0.2">
      <c r="A61" s="337"/>
      <c r="B61" s="467"/>
      <c r="C61" s="338"/>
      <c r="D61" s="351"/>
      <c r="E61" s="249"/>
      <c r="F61" s="370">
        <f t="shared" si="4"/>
        <v>0</v>
      </c>
      <c r="G61" s="249">
        <v>0</v>
      </c>
      <c r="H61" s="572">
        <f t="shared" si="5"/>
        <v>0</v>
      </c>
      <c r="I61" s="231"/>
      <c r="J61" s="370">
        <f t="shared" si="6"/>
        <v>0</v>
      </c>
      <c r="K61" s="249">
        <v>0</v>
      </c>
      <c r="L61" s="232"/>
      <c r="M61" s="249"/>
      <c r="N61" s="266"/>
      <c r="O61" s="266"/>
      <c r="P61" s="362"/>
      <c r="Q61" s="363"/>
      <c r="R61" s="402"/>
      <c r="S61" s="412"/>
      <c r="T61" s="363"/>
      <c r="U61" s="363"/>
      <c r="V61" s="363"/>
      <c r="W61" s="363"/>
      <c r="X61" s="363"/>
      <c r="Y61" s="363"/>
      <c r="Z61" s="363"/>
      <c r="AA61" s="363"/>
      <c r="AB61" s="363"/>
      <c r="AC61" s="363"/>
      <c r="AD61" s="402"/>
      <c r="AE61" s="412"/>
      <c r="AF61" s="363"/>
      <c r="AG61" s="363"/>
      <c r="AH61" s="363"/>
      <c r="AI61" s="363"/>
      <c r="AJ61" s="363"/>
      <c r="AK61" s="363"/>
      <c r="AL61" s="363"/>
      <c r="AM61" s="363"/>
      <c r="AN61" s="363"/>
      <c r="AO61" s="363"/>
      <c r="AP61" s="402"/>
      <c r="AQ61" s="412"/>
      <c r="AR61" s="363"/>
      <c r="AS61" s="363"/>
      <c r="AT61" s="363"/>
      <c r="AU61" s="363"/>
      <c r="AV61" s="363"/>
      <c r="AW61" s="441">
        <f t="shared" si="27"/>
        <v>0</v>
      </c>
      <c r="AX61" s="442">
        <f t="shared" si="28"/>
        <v>0</v>
      </c>
      <c r="AY61" s="443">
        <f t="shared" si="29"/>
        <v>0</v>
      </c>
    </row>
    <row r="62" spans="1:51" s="4" customFormat="1" ht="13.5" customHeight="1" x14ac:dyDescent="0.2">
      <c r="A62" s="150"/>
      <c r="B62" s="459" t="str">
        <f>+B54</f>
        <v>ZK107.K261.C110</v>
      </c>
      <c r="C62" s="351"/>
      <c r="D62" s="351"/>
      <c r="E62" s="249"/>
      <c r="F62" s="370">
        <f t="shared" si="4"/>
        <v>0</v>
      </c>
      <c r="G62" s="249">
        <v>0</v>
      </c>
      <c r="H62" s="572">
        <f t="shared" si="5"/>
        <v>0</v>
      </c>
      <c r="I62" s="231"/>
      <c r="J62" s="370">
        <f t="shared" si="6"/>
        <v>0</v>
      </c>
      <c r="K62" s="249">
        <v>0</v>
      </c>
      <c r="L62" s="232"/>
      <c r="M62" s="249"/>
      <c r="N62" s="266"/>
      <c r="O62" s="266"/>
      <c r="P62" s="362"/>
      <c r="Q62" s="363"/>
      <c r="R62" s="402"/>
      <c r="S62" s="412"/>
      <c r="T62" s="363"/>
      <c r="U62" s="363"/>
      <c r="V62" s="363"/>
      <c r="W62" s="363"/>
      <c r="X62" s="363"/>
      <c r="Y62" s="363"/>
      <c r="Z62" s="363"/>
      <c r="AA62" s="363"/>
      <c r="AB62" s="363"/>
      <c r="AC62" s="363"/>
      <c r="AD62" s="402"/>
      <c r="AE62" s="412"/>
      <c r="AF62" s="363"/>
      <c r="AG62" s="363"/>
      <c r="AH62" s="363"/>
      <c r="AI62" s="363"/>
      <c r="AJ62" s="363"/>
      <c r="AK62" s="363"/>
      <c r="AL62" s="363"/>
      <c r="AM62" s="363"/>
      <c r="AN62" s="363"/>
      <c r="AO62" s="363"/>
      <c r="AP62" s="402"/>
      <c r="AQ62" s="412"/>
      <c r="AR62" s="363"/>
      <c r="AS62" s="363"/>
      <c r="AT62" s="363"/>
      <c r="AU62" s="363"/>
      <c r="AV62" s="363"/>
      <c r="AW62" s="441">
        <f t="shared" si="27"/>
        <v>0</v>
      </c>
      <c r="AX62" s="442">
        <f t="shared" si="28"/>
        <v>0</v>
      </c>
      <c r="AY62" s="443">
        <f t="shared" si="29"/>
        <v>0</v>
      </c>
    </row>
    <row r="63" spans="1:51" s="4" customFormat="1" ht="15" customHeight="1" thickBot="1" x14ac:dyDescent="0.25">
      <c r="A63" s="169"/>
      <c r="B63" s="461"/>
      <c r="C63" s="274" t="s">
        <v>301</v>
      </c>
      <c r="D63" s="274"/>
      <c r="E63" s="277"/>
      <c r="F63" s="370">
        <f t="shared" si="4"/>
        <v>0</v>
      </c>
      <c r="G63" s="277">
        <v>0</v>
      </c>
      <c r="H63" s="579">
        <f t="shared" si="5"/>
        <v>0</v>
      </c>
      <c r="I63" s="227"/>
      <c r="J63" s="370">
        <f t="shared" si="6"/>
        <v>0</v>
      </c>
      <c r="K63" s="277">
        <v>0</v>
      </c>
      <c r="L63" s="228"/>
      <c r="M63" s="277"/>
      <c r="N63" s="568">
        <f>+IFERROR(VLOOKUP(B62,Sheet1!B:D,2,FALSE),0)</f>
        <v>0</v>
      </c>
      <c r="O63" s="568">
        <f>+IFERROR(VLOOKUP(B62,Sheet1!B:D,3,FALSE)+VLOOKUP(B62,Sheet1!B:E,4,FALSE),0)</f>
        <v>0</v>
      </c>
      <c r="P63" s="364"/>
      <c r="Q63" s="365"/>
      <c r="R63" s="403"/>
      <c r="S63" s="413"/>
      <c r="T63" s="365"/>
      <c r="U63" s="365"/>
      <c r="V63" s="365"/>
      <c r="W63" s="365"/>
      <c r="X63" s="365"/>
      <c r="Y63" s="365"/>
      <c r="Z63" s="365"/>
      <c r="AA63" s="365"/>
      <c r="AB63" s="365"/>
      <c r="AC63" s="365"/>
      <c r="AD63" s="403"/>
      <c r="AE63" s="413"/>
      <c r="AF63" s="365"/>
      <c r="AG63" s="365"/>
      <c r="AH63" s="365"/>
      <c r="AI63" s="365"/>
      <c r="AJ63" s="365"/>
      <c r="AK63" s="365"/>
      <c r="AL63" s="365"/>
      <c r="AM63" s="365"/>
      <c r="AN63" s="365"/>
      <c r="AO63" s="365"/>
      <c r="AP63" s="403"/>
      <c r="AQ63" s="413"/>
      <c r="AR63" s="365"/>
      <c r="AS63" s="365"/>
      <c r="AT63" s="365"/>
      <c r="AU63" s="365"/>
      <c r="AV63" s="365"/>
      <c r="AW63" s="441">
        <f t="shared" si="7"/>
        <v>0</v>
      </c>
      <c r="AX63" s="442">
        <f t="shared" si="8"/>
        <v>0</v>
      </c>
      <c r="AY63" s="443">
        <f t="shared" si="3"/>
        <v>0</v>
      </c>
    </row>
    <row r="64" spans="1:51" s="4" customFormat="1" ht="15" customHeight="1" x14ac:dyDescent="0.2">
      <c r="A64" s="196" t="s">
        <v>178</v>
      </c>
      <c r="B64" s="458" t="str">
        <f>+LEFT($E$5,5)&amp;"."&amp;A64&amp;"."&amp;$E$3</f>
        <v>ZK107.K145.C110</v>
      </c>
      <c r="C64" s="343" t="s">
        <v>179</v>
      </c>
      <c r="D64" s="343"/>
      <c r="E64" s="229">
        <f t="shared" ref="E64:L64" si="30">SUM(E65:E69)</f>
        <v>0</v>
      </c>
      <c r="F64" s="433">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1">
        <f t="shared" ref="R64:X64" si="31">SUM(R65:R69)</f>
        <v>0</v>
      </c>
      <c r="S64" s="411">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1">
        <f t="shared" si="32"/>
        <v>0</v>
      </c>
      <c r="AE64" s="411">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1">
        <f t="shared" si="32"/>
        <v>0</v>
      </c>
      <c r="AQ64" s="411">
        <f t="shared" si="32"/>
        <v>0</v>
      </c>
      <c r="AR64" s="269">
        <f t="shared" si="32"/>
        <v>0</v>
      </c>
      <c r="AS64" s="269">
        <f t="shared" si="32"/>
        <v>0</v>
      </c>
      <c r="AT64" s="269">
        <f t="shared" si="32"/>
        <v>0</v>
      </c>
      <c r="AU64" s="269">
        <f t="shared" si="32"/>
        <v>0</v>
      </c>
      <c r="AV64" s="269">
        <f t="shared" si="32"/>
        <v>0</v>
      </c>
      <c r="AW64" s="441">
        <f t="shared" si="7"/>
        <v>0</v>
      </c>
      <c r="AX64" s="442">
        <f t="shared" si="8"/>
        <v>0</v>
      </c>
      <c r="AY64" s="443">
        <f t="shared" si="3"/>
        <v>0</v>
      </c>
    </row>
    <row r="65" spans="1:51" s="4" customFormat="1" ht="15" customHeight="1" x14ac:dyDescent="0.2">
      <c r="A65" s="339"/>
      <c r="B65" s="468"/>
      <c r="C65" s="340"/>
      <c r="D65" s="340"/>
      <c r="E65" s="249"/>
      <c r="F65" s="370">
        <f t="shared" si="4"/>
        <v>0</v>
      </c>
      <c r="G65" s="249">
        <v>0</v>
      </c>
      <c r="H65" s="572">
        <f t="shared" si="5"/>
        <v>0</v>
      </c>
      <c r="I65" s="231"/>
      <c r="J65" s="370">
        <f t="shared" si="6"/>
        <v>0</v>
      </c>
      <c r="K65" s="249">
        <v>0</v>
      </c>
      <c r="L65" s="232"/>
      <c r="M65" s="249"/>
      <c r="N65" s="235"/>
      <c r="O65" s="235"/>
      <c r="P65" s="362"/>
      <c r="Q65" s="363"/>
      <c r="R65" s="402"/>
      <c r="S65" s="412"/>
      <c r="T65" s="363"/>
      <c r="U65" s="363"/>
      <c r="V65" s="363"/>
      <c r="W65" s="363"/>
      <c r="X65" s="363"/>
      <c r="Y65" s="363"/>
      <c r="Z65" s="363"/>
      <c r="AA65" s="363"/>
      <c r="AB65" s="363"/>
      <c r="AC65" s="363"/>
      <c r="AD65" s="402"/>
      <c r="AE65" s="412"/>
      <c r="AF65" s="363"/>
      <c r="AG65" s="363"/>
      <c r="AH65" s="363"/>
      <c r="AI65" s="363"/>
      <c r="AJ65" s="363"/>
      <c r="AK65" s="363"/>
      <c r="AL65" s="363"/>
      <c r="AM65" s="363"/>
      <c r="AN65" s="363"/>
      <c r="AO65" s="363"/>
      <c r="AP65" s="402"/>
      <c r="AQ65" s="412"/>
      <c r="AR65" s="363"/>
      <c r="AS65" s="363"/>
      <c r="AT65" s="363"/>
      <c r="AU65" s="363"/>
      <c r="AV65" s="363"/>
      <c r="AW65" s="441">
        <f t="shared" si="7"/>
        <v>0</v>
      </c>
      <c r="AX65" s="442">
        <f t="shared" si="8"/>
        <v>0</v>
      </c>
      <c r="AY65" s="443">
        <f t="shared" si="3"/>
        <v>0</v>
      </c>
    </row>
    <row r="66" spans="1:51" s="4" customFormat="1" ht="15" customHeight="1" x14ac:dyDescent="0.2">
      <c r="A66" s="339"/>
      <c r="B66" s="468"/>
      <c r="C66" s="340"/>
      <c r="D66" s="346"/>
      <c r="E66" s="249"/>
      <c r="F66" s="370">
        <f t="shared" si="4"/>
        <v>0</v>
      </c>
      <c r="G66" s="249">
        <v>0</v>
      </c>
      <c r="H66" s="572">
        <f t="shared" si="5"/>
        <v>0</v>
      </c>
      <c r="I66" s="231"/>
      <c r="J66" s="370">
        <f t="shared" si="6"/>
        <v>0</v>
      </c>
      <c r="K66" s="249">
        <v>0</v>
      </c>
      <c r="L66" s="232"/>
      <c r="M66" s="249"/>
      <c r="N66" s="266"/>
      <c r="O66" s="266"/>
      <c r="P66" s="362"/>
      <c r="Q66" s="363"/>
      <c r="R66" s="402"/>
      <c r="S66" s="412"/>
      <c r="T66" s="363"/>
      <c r="U66" s="363"/>
      <c r="V66" s="363"/>
      <c r="W66" s="363"/>
      <c r="X66" s="363"/>
      <c r="Y66" s="363"/>
      <c r="Z66" s="363"/>
      <c r="AA66" s="363"/>
      <c r="AB66" s="363"/>
      <c r="AC66" s="363"/>
      <c r="AD66" s="402"/>
      <c r="AE66" s="412"/>
      <c r="AF66" s="363"/>
      <c r="AG66" s="363"/>
      <c r="AH66" s="363"/>
      <c r="AI66" s="363"/>
      <c r="AJ66" s="363"/>
      <c r="AK66" s="363"/>
      <c r="AL66" s="363"/>
      <c r="AM66" s="363"/>
      <c r="AN66" s="363"/>
      <c r="AO66" s="363"/>
      <c r="AP66" s="402"/>
      <c r="AQ66" s="412"/>
      <c r="AR66" s="363"/>
      <c r="AS66" s="363"/>
      <c r="AT66" s="363"/>
      <c r="AU66" s="363"/>
      <c r="AV66" s="363"/>
      <c r="AW66" s="441">
        <f>SUM(P66:AV66)</f>
        <v>0</v>
      </c>
      <c r="AX66" s="442">
        <f>+AW66+N66</f>
        <v>0</v>
      </c>
      <c r="AY66" s="443">
        <f>+G66-AX66</f>
        <v>0</v>
      </c>
    </row>
    <row r="67" spans="1:51" s="4" customFormat="1" ht="15" customHeight="1" x14ac:dyDescent="0.2">
      <c r="A67" s="339"/>
      <c r="B67" s="468"/>
      <c r="C67" s="340"/>
      <c r="D67" s="346"/>
      <c r="E67" s="249"/>
      <c r="F67" s="370">
        <f t="shared" si="4"/>
        <v>0</v>
      </c>
      <c r="G67" s="249">
        <v>0</v>
      </c>
      <c r="H67" s="572">
        <f t="shared" si="5"/>
        <v>0</v>
      </c>
      <c r="I67" s="231"/>
      <c r="J67" s="370">
        <f t="shared" si="6"/>
        <v>0</v>
      </c>
      <c r="K67" s="249">
        <v>0</v>
      </c>
      <c r="L67" s="232"/>
      <c r="M67" s="249"/>
      <c r="N67" s="266"/>
      <c r="O67" s="266"/>
      <c r="P67" s="362"/>
      <c r="Q67" s="363"/>
      <c r="R67" s="402"/>
      <c r="S67" s="412"/>
      <c r="T67" s="363"/>
      <c r="U67" s="363"/>
      <c r="V67" s="363"/>
      <c r="W67" s="363"/>
      <c r="X67" s="363"/>
      <c r="Y67" s="363"/>
      <c r="Z67" s="363"/>
      <c r="AA67" s="363"/>
      <c r="AB67" s="363"/>
      <c r="AC67" s="363"/>
      <c r="AD67" s="402"/>
      <c r="AE67" s="412"/>
      <c r="AF67" s="363"/>
      <c r="AG67" s="363"/>
      <c r="AH67" s="363"/>
      <c r="AI67" s="363"/>
      <c r="AJ67" s="363"/>
      <c r="AK67" s="363"/>
      <c r="AL67" s="363"/>
      <c r="AM67" s="363"/>
      <c r="AN67" s="363"/>
      <c r="AO67" s="363"/>
      <c r="AP67" s="402"/>
      <c r="AQ67" s="412"/>
      <c r="AR67" s="363"/>
      <c r="AS67" s="363"/>
      <c r="AT67" s="363"/>
      <c r="AU67" s="363"/>
      <c r="AV67" s="363"/>
      <c r="AW67" s="441">
        <f>SUM(P67:AV67)</f>
        <v>0</v>
      </c>
      <c r="AX67" s="442">
        <f>+AW67+N67</f>
        <v>0</v>
      </c>
      <c r="AY67" s="443">
        <f>+G67-AX67</f>
        <v>0</v>
      </c>
    </row>
    <row r="68" spans="1:51" s="4" customFormat="1" ht="15" customHeight="1" x14ac:dyDescent="0.2">
      <c r="A68" s="339"/>
      <c r="B68" s="468" t="str">
        <f>+B64</f>
        <v>ZK107.K145.C110</v>
      </c>
      <c r="C68" s="340"/>
      <c r="D68" s="346"/>
      <c r="E68" s="249"/>
      <c r="F68" s="370">
        <f t="shared" si="4"/>
        <v>0</v>
      </c>
      <c r="G68" s="249">
        <v>0</v>
      </c>
      <c r="H68" s="572">
        <f t="shared" si="5"/>
        <v>0</v>
      </c>
      <c r="I68" s="231"/>
      <c r="J68" s="370">
        <f t="shared" si="6"/>
        <v>0</v>
      </c>
      <c r="K68" s="249">
        <v>0</v>
      </c>
      <c r="L68" s="232"/>
      <c r="M68" s="249"/>
      <c r="N68" s="266"/>
      <c r="O68" s="266"/>
      <c r="P68" s="362"/>
      <c r="Q68" s="363"/>
      <c r="R68" s="402"/>
      <c r="S68" s="412"/>
      <c r="T68" s="363"/>
      <c r="U68" s="363"/>
      <c r="V68" s="363"/>
      <c r="W68" s="363"/>
      <c r="X68" s="363"/>
      <c r="Y68" s="363"/>
      <c r="Z68" s="363"/>
      <c r="AA68" s="363"/>
      <c r="AB68" s="363"/>
      <c r="AC68" s="363"/>
      <c r="AD68" s="402"/>
      <c r="AE68" s="412"/>
      <c r="AF68" s="363"/>
      <c r="AG68" s="363"/>
      <c r="AH68" s="363"/>
      <c r="AI68" s="363"/>
      <c r="AJ68" s="363"/>
      <c r="AK68" s="363"/>
      <c r="AL68" s="363"/>
      <c r="AM68" s="363"/>
      <c r="AN68" s="363"/>
      <c r="AO68" s="363"/>
      <c r="AP68" s="402"/>
      <c r="AQ68" s="412"/>
      <c r="AR68" s="363"/>
      <c r="AS68" s="363"/>
      <c r="AT68" s="363"/>
      <c r="AU68" s="363"/>
      <c r="AV68" s="363"/>
      <c r="AW68" s="441">
        <f>SUM(P68:AV68)</f>
        <v>0</v>
      </c>
      <c r="AX68" s="442">
        <f>+AW68+N68</f>
        <v>0</v>
      </c>
      <c r="AY68" s="443">
        <f>+G68-AX68</f>
        <v>0</v>
      </c>
    </row>
    <row r="69" spans="1:51" s="4" customFormat="1" ht="15" customHeight="1" thickBot="1" x14ac:dyDescent="0.25">
      <c r="A69" s="169"/>
      <c r="B69" s="461"/>
      <c r="C69" s="274" t="s">
        <v>301</v>
      </c>
      <c r="D69" s="274"/>
      <c r="E69" s="277"/>
      <c r="F69" s="370">
        <f t="shared" si="4"/>
        <v>0</v>
      </c>
      <c r="G69" s="277">
        <v>0</v>
      </c>
      <c r="H69" s="579">
        <f t="shared" si="5"/>
        <v>0</v>
      </c>
      <c r="I69" s="227"/>
      <c r="J69" s="370">
        <f t="shared" si="6"/>
        <v>0</v>
      </c>
      <c r="K69" s="277">
        <v>0</v>
      </c>
      <c r="L69" s="228"/>
      <c r="M69" s="277"/>
      <c r="N69" s="568">
        <f>+IFERROR(VLOOKUP(B68,Sheet1!B:D,2,FALSE),0)</f>
        <v>0</v>
      </c>
      <c r="O69" s="568">
        <f>+IFERROR(VLOOKUP(B68,Sheet1!B:D,3,FALSE)+VLOOKUP(B68,Sheet1!B:E,4,FALSE),0)</f>
        <v>0</v>
      </c>
      <c r="P69" s="364"/>
      <c r="Q69" s="365"/>
      <c r="R69" s="403"/>
      <c r="S69" s="413"/>
      <c r="T69" s="365"/>
      <c r="U69" s="365"/>
      <c r="V69" s="365"/>
      <c r="W69" s="365"/>
      <c r="X69" s="365"/>
      <c r="Y69" s="365"/>
      <c r="Z69" s="365"/>
      <c r="AA69" s="365"/>
      <c r="AB69" s="365"/>
      <c r="AC69" s="365"/>
      <c r="AD69" s="403"/>
      <c r="AE69" s="413"/>
      <c r="AF69" s="365"/>
      <c r="AG69" s="365"/>
      <c r="AH69" s="365"/>
      <c r="AI69" s="365"/>
      <c r="AJ69" s="365"/>
      <c r="AK69" s="365"/>
      <c r="AL69" s="365"/>
      <c r="AM69" s="365"/>
      <c r="AN69" s="365"/>
      <c r="AO69" s="365"/>
      <c r="AP69" s="403"/>
      <c r="AQ69" s="413"/>
      <c r="AR69" s="365"/>
      <c r="AS69" s="365"/>
      <c r="AT69" s="365"/>
      <c r="AU69" s="365"/>
      <c r="AV69" s="365"/>
      <c r="AW69" s="441">
        <f t="shared" si="7"/>
        <v>0</v>
      </c>
      <c r="AX69" s="442">
        <f t="shared" si="8"/>
        <v>0</v>
      </c>
      <c r="AY69" s="443">
        <f t="shared" si="3"/>
        <v>0</v>
      </c>
    </row>
    <row r="70" spans="1:51" s="4" customFormat="1" ht="15" customHeight="1" x14ac:dyDescent="0.2">
      <c r="A70" s="196" t="s">
        <v>180</v>
      </c>
      <c r="B70" s="458" t="str">
        <f>+LEFT($E$5,5)&amp;"."&amp;A70&amp;"."&amp;$E$3</f>
        <v>ZK107.K137.C110</v>
      </c>
      <c r="C70" s="343" t="s">
        <v>181</v>
      </c>
      <c r="D70" s="343"/>
      <c r="E70" s="229">
        <f t="shared" ref="E70:L70" si="33">SUM(E71:E72)</f>
        <v>0</v>
      </c>
      <c r="F70" s="433">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1">
        <f t="shared" ref="R70:X70" si="34">SUM(R71:R72)</f>
        <v>0</v>
      </c>
      <c r="S70" s="411">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1">
        <f t="shared" si="35"/>
        <v>0</v>
      </c>
      <c r="AE70" s="411">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1">
        <f t="shared" si="35"/>
        <v>0</v>
      </c>
      <c r="AQ70" s="411">
        <f t="shared" si="35"/>
        <v>0</v>
      </c>
      <c r="AR70" s="269">
        <f t="shared" si="35"/>
        <v>0</v>
      </c>
      <c r="AS70" s="269">
        <f t="shared" si="35"/>
        <v>0</v>
      </c>
      <c r="AT70" s="269">
        <f t="shared" si="35"/>
        <v>0</v>
      </c>
      <c r="AU70" s="269">
        <f t="shared" si="35"/>
        <v>0</v>
      </c>
      <c r="AV70" s="269">
        <f t="shared" si="35"/>
        <v>0</v>
      </c>
      <c r="AW70" s="441">
        <f t="shared" si="7"/>
        <v>0</v>
      </c>
      <c r="AX70" s="442">
        <f t="shared" si="8"/>
        <v>0</v>
      </c>
      <c r="AY70" s="443">
        <f t="shared" si="3"/>
        <v>0</v>
      </c>
    </row>
    <row r="71" spans="1:51" s="4" customFormat="1" ht="15" customHeight="1" x14ac:dyDescent="0.2">
      <c r="A71" s="337"/>
      <c r="B71" s="467" t="str">
        <f>+B70</f>
        <v>ZK107.K137.C110</v>
      </c>
      <c r="C71" s="338"/>
      <c r="D71" s="338"/>
      <c r="E71" s="249"/>
      <c r="F71" s="370">
        <f t="shared" si="4"/>
        <v>0</v>
      </c>
      <c r="G71" s="249">
        <v>0</v>
      </c>
      <c r="H71" s="572">
        <f t="shared" si="5"/>
        <v>0</v>
      </c>
      <c r="I71" s="231"/>
      <c r="J71" s="370">
        <f t="shared" si="6"/>
        <v>0</v>
      </c>
      <c r="K71" s="249">
        <v>0</v>
      </c>
      <c r="L71" s="232"/>
      <c r="M71" s="249"/>
      <c r="N71" s="235"/>
      <c r="O71" s="235"/>
      <c r="P71" s="362"/>
      <c r="Q71" s="363"/>
      <c r="R71" s="402"/>
      <c r="S71" s="412"/>
      <c r="T71" s="363"/>
      <c r="U71" s="363"/>
      <c r="V71" s="363"/>
      <c r="W71" s="363"/>
      <c r="X71" s="363"/>
      <c r="Y71" s="363"/>
      <c r="Z71" s="363"/>
      <c r="AA71" s="363"/>
      <c r="AB71" s="363"/>
      <c r="AC71" s="363"/>
      <c r="AD71" s="402"/>
      <c r="AE71" s="412"/>
      <c r="AF71" s="363"/>
      <c r="AG71" s="363"/>
      <c r="AH71" s="363"/>
      <c r="AI71" s="363"/>
      <c r="AJ71" s="363"/>
      <c r="AK71" s="363"/>
      <c r="AL71" s="363"/>
      <c r="AM71" s="363"/>
      <c r="AN71" s="363"/>
      <c r="AO71" s="363"/>
      <c r="AP71" s="402"/>
      <c r="AQ71" s="412"/>
      <c r="AR71" s="363"/>
      <c r="AS71" s="363"/>
      <c r="AT71" s="363"/>
      <c r="AU71" s="363"/>
      <c r="AV71" s="363"/>
      <c r="AW71" s="441">
        <f t="shared" si="7"/>
        <v>0</v>
      </c>
      <c r="AX71" s="442">
        <f t="shared" si="8"/>
        <v>0</v>
      </c>
      <c r="AY71" s="443">
        <f t="shared" si="3"/>
        <v>0</v>
      </c>
    </row>
    <row r="72" spans="1:51" s="4" customFormat="1" ht="15" customHeight="1" thickBot="1" x14ac:dyDescent="0.25">
      <c r="A72" s="169"/>
      <c r="B72" s="461"/>
      <c r="C72" s="274" t="s">
        <v>301</v>
      </c>
      <c r="D72" s="274"/>
      <c r="E72" s="277"/>
      <c r="F72" s="370">
        <f t="shared" si="4"/>
        <v>0</v>
      </c>
      <c r="G72" s="277">
        <v>0</v>
      </c>
      <c r="H72" s="579">
        <f t="shared" si="5"/>
        <v>0</v>
      </c>
      <c r="I72" s="227"/>
      <c r="J72" s="370">
        <f t="shared" si="6"/>
        <v>0</v>
      </c>
      <c r="K72" s="277">
        <v>0</v>
      </c>
      <c r="L72" s="228"/>
      <c r="M72" s="277"/>
      <c r="N72" s="568">
        <f>+IFERROR(VLOOKUP(B71,Sheet1!B:D,2,FALSE),0)</f>
        <v>0</v>
      </c>
      <c r="O72" s="568">
        <f>+IFERROR(VLOOKUP(B71,Sheet1!B:D,3,FALSE)+VLOOKUP(B71,Sheet1!B:E,4,FALSE),0)</f>
        <v>0</v>
      </c>
      <c r="P72" s="364"/>
      <c r="Q72" s="365"/>
      <c r="R72" s="403"/>
      <c r="S72" s="413"/>
      <c r="T72" s="365"/>
      <c r="U72" s="365"/>
      <c r="V72" s="365"/>
      <c r="W72" s="365"/>
      <c r="X72" s="365"/>
      <c r="Y72" s="365"/>
      <c r="Z72" s="365"/>
      <c r="AA72" s="365"/>
      <c r="AB72" s="365"/>
      <c r="AC72" s="365"/>
      <c r="AD72" s="403"/>
      <c r="AE72" s="413"/>
      <c r="AF72" s="365"/>
      <c r="AG72" s="365"/>
      <c r="AH72" s="365"/>
      <c r="AI72" s="365"/>
      <c r="AJ72" s="365"/>
      <c r="AK72" s="365"/>
      <c r="AL72" s="365"/>
      <c r="AM72" s="365"/>
      <c r="AN72" s="365"/>
      <c r="AO72" s="365"/>
      <c r="AP72" s="403"/>
      <c r="AQ72" s="413"/>
      <c r="AR72" s="365"/>
      <c r="AS72" s="365"/>
      <c r="AT72" s="365"/>
      <c r="AU72" s="365"/>
      <c r="AV72" s="365"/>
      <c r="AW72" s="441">
        <f t="shared" si="7"/>
        <v>0</v>
      </c>
      <c r="AX72" s="442">
        <f t="shared" si="8"/>
        <v>0</v>
      </c>
      <c r="AY72" s="443">
        <f t="shared" si="3"/>
        <v>0</v>
      </c>
    </row>
    <row r="73" spans="1:51" s="4" customFormat="1" ht="15" customHeight="1" x14ac:dyDescent="0.2">
      <c r="A73" s="196" t="s">
        <v>182</v>
      </c>
      <c r="B73" s="458" t="str">
        <f>+LEFT($E$5,5)&amp;"."&amp;A73&amp;"."&amp;$E$3</f>
        <v>ZK107.K265.C110</v>
      </c>
      <c r="C73" s="343" t="s">
        <v>183</v>
      </c>
      <c r="D73" s="343"/>
      <c r="E73" s="229">
        <f t="shared" ref="E73:L73" si="36">SUM(E74:E79)</f>
        <v>0</v>
      </c>
      <c r="F73" s="433">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1">
        <f t="shared" ref="R73:X73" si="37">SUM(R74:R79)</f>
        <v>0</v>
      </c>
      <c r="S73" s="411">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1">
        <f t="shared" si="38"/>
        <v>0</v>
      </c>
      <c r="AE73" s="411">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1">
        <f t="shared" si="38"/>
        <v>0</v>
      </c>
      <c r="AQ73" s="411">
        <f t="shared" si="38"/>
        <v>0</v>
      </c>
      <c r="AR73" s="269">
        <f t="shared" si="38"/>
        <v>0</v>
      </c>
      <c r="AS73" s="269">
        <f t="shared" si="38"/>
        <v>0</v>
      </c>
      <c r="AT73" s="269"/>
      <c r="AU73" s="269"/>
      <c r="AV73" s="269">
        <f t="shared" si="38"/>
        <v>0</v>
      </c>
      <c r="AW73" s="441">
        <f t="shared" si="7"/>
        <v>0</v>
      </c>
      <c r="AX73" s="442">
        <f t="shared" si="8"/>
        <v>0</v>
      </c>
      <c r="AY73" s="443">
        <f t="shared" si="3"/>
        <v>0</v>
      </c>
    </row>
    <row r="74" spans="1:51" s="4" customFormat="1" ht="15" customHeight="1" x14ac:dyDescent="0.2">
      <c r="A74" s="337"/>
      <c r="B74" s="467"/>
      <c r="C74" s="338"/>
      <c r="D74" s="338"/>
      <c r="E74" s="249"/>
      <c r="F74" s="370">
        <f t="shared" si="4"/>
        <v>0</v>
      </c>
      <c r="G74" s="249">
        <v>0</v>
      </c>
      <c r="H74" s="572">
        <f t="shared" si="5"/>
        <v>0</v>
      </c>
      <c r="I74" s="231"/>
      <c r="J74" s="370">
        <f t="shared" ref="J74:J91" si="39">-I74+K74</f>
        <v>0</v>
      </c>
      <c r="K74" s="249">
        <v>0</v>
      </c>
      <c r="L74" s="232"/>
      <c r="M74" s="249"/>
      <c r="N74" s="235"/>
      <c r="O74" s="235"/>
      <c r="P74" s="362"/>
      <c r="Q74" s="363"/>
      <c r="R74" s="402"/>
      <c r="S74" s="412"/>
      <c r="T74" s="363"/>
      <c r="U74" s="363"/>
      <c r="V74" s="363"/>
      <c r="W74" s="363"/>
      <c r="X74" s="363"/>
      <c r="Y74" s="363"/>
      <c r="Z74" s="363"/>
      <c r="AA74" s="363"/>
      <c r="AB74" s="363"/>
      <c r="AC74" s="363"/>
      <c r="AD74" s="402"/>
      <c r="AE74" s="412"/>
      <c r="AF74" s="363"/>
      <c r="AG74" s="363"/>
      <c r="AH74" s="363"/>
      <c r="AI74" s="363"/>
      <c r="AJ74" s="363"/>
      <c r="AK74" s="363"/>
      <c r="AL74" s="363"/>
      <c r="AM74" s="363"/>
      <c r="AN74" s="363"/>
      <c r="AO74" s="363"/>
      <c r="AP74" s="402"/>
      <c r="AQ74" s="412"/>
      <c r="AR74" s="363"/>
      <c r="AS74" s="363"/>
      <c r="AT74" s="363"/>
      <c r="AU74" s="363"/>
      <c r="AV74" s="363"/>
      <c r="AW74" s="441">
        <f t="shared" si="7"/>
        <v>0</v>
      </c>
      <c r="AX74" s="442">
        <f t="shared" si="8"/>
        <v>0</v>
      </c>
      <c r="AY74" s="443">
        <f t="shared" si="3"/>
        <v>0</v>
      </c>
    </row>
    <row r="75" spans="1:51" s="4" customFormat="1" ht="15" customHeight="1" x14ac:dyDescent="0.2">
      <c r="A75" s="337"/>
      <c r="B75" s="467"/>
      <c r="C75" s="338"/>
      <c r="D75" s="351"/>
      <c r="E75" s="249"/>
      <c r="F75" s="370">
        <f t="shared" ref="F75:F91" si="40">-E75+G75</f>
        <v>0</v>
      </c>
      <c r="G75" s="249">
        <v>0</v>
      </c>
      <c r="H75" s="572">
        <f t="shared" ref="H75:H91" si="41">SUM(N75:AV75)</f>
        <v>0</v>
      </c>
      <c r="I75" s="231"/>
      <c r="J75" s="370">
        <f t="shared" si="39"/>
        <v>0</v>
      </c>
      <c r="K75" s="249">
        <v>0</v>
      </c>
      <c r="L75" s="232"/>
      <c r="M75" s="249"/>
      <c r="N75" s="266"/>
      <c r="O75" s="266"/>
      <c r="P75" s="362"/>
      <c r="Q75" s="363"/>
      <c r="R75" s="402"/>
      <c r="S75" s="412"/>
      <c r="T75" s="363"/>
      <c r="U75" s="363"/>
      <c r="V75" s="363"/>
      <c r="W75" s="363"/>
      <c r="X75" s="363"/>
      <c r="Y75" s="363"/>
      <c r="Z75" s="363"/>
      <c r="AA75" s="363"/>
      <c r="AB75" s="363"/>
      <c r="AC75" s="363"/>
      <c r="AD75" s="402"/>
      <c r="AE75" s="412"/>
      <c r="AF75" s="363"/>
      <c r="AG75" s="363"/>
      <c r="AH75" s="363"/>
      <c r="AI75" s="363"/>
      <c r="AJ75" s="363"/>
      <c r="AK75" s="363"/>
      <c r="AL75" s="363"/>
      <c r="AM75" s="363"/>
      <c r="AN75" s="363"/>
      <c r="AO75" s="363"/>
      <c r="AP75" s="402"/>
      <c r="AQ75" s="412"/>
      <c r="AR75" s="363"/>
      <c r="AS75" s="363"/>
      <c r="AT75" s="363"/>
      <c r="AU75" s="363"/>
      <c r="AV75" s="363"/>
      <c r="AW75" s="441">
        <f>SUM(P75:AV75)</f>
        <v>0</v>
      </c>
      <c r="AX75" s="442">
        <f>+AW75+N75</f>
        <v>0</v>
      </c>
      <c r="AY75" s="443">
        <f>+G75-AX75</f>
        <v>0</v>
      </c>
    </row>
    <row r="76" spans="1:51" s="4" customFormat="1" ht="15" customHeight="1" x14ac:dyDescent="0.2">
      <c r="A76" s="337"/>
      <c r="B76" s="467"/>
      <c r="C76" s="338"/>
      <c r="D76" s="351"/>
      <c r="E76" s="249"/>
      <c r="F76" s="370">
        <f t="shared" si="40"/>
        <v>0</v>
      </c>
      <c r="G76" s="249">
        <v>0</v>
      </c>
      <c r="H76" s="572">
        <f t="shared" si="41"/>
        <v>0</v>
      </c>
      <c r="I76" s="231"/>
      <c r="J76" s="370">
        <f t="shared" si="39"/>
        <v>0</v>
      </c>
      <c r="K76" s="249">
        <v>0</v>
      </c>
      <c r="L76" s="232"/>
      <c r="M76" s="249"/>
      <c r="N76" s="235"/>
      <c r="O76" s="235"/>
      <c r="P76" s="362"/>
      <c r="Q76" s="363"/>
      <c r="R76" s="402"/>
      <c r="S76" s="412"/>
      <c r="T76" s="363"/>
      <c r="U76" s="363"/>
      <c r="V76" s="363"/>
      <c r="W76" s="363"/>
      <c r="X76" s="363"/>
      <c r="Y76" s="363"/>
      <c r="Z76" s="363"/>
      <c r="AA76" s="363"/>
      <c r="AB76" s="363"/>
      <c r="AC76" s="363"/>
      <c r="AD76" s="402"/>
      <c r="AE76" s="412"/>
      <c r="AF76" s="363"/>
      <c r="AG76" s="363"/>
      <c r="AH76" s="363"/>
      <c r="AI76" s="363"/>
      <c r="AJ76" s="363"/>
      <c r="AK76" s="363"/>
      <c r="AL76" s="363"/>
      <c r="AM76" s="363"/>
      <c r="AN76" s="363"/>
      <c r="AO76" s="363"/>
      <c r="AP76" s="402"/>
      <c r="AQ76" s="412"/>
      <c r="AR76" s="363"/>
      <c r="AS76" s="363"/>
      <c r="AT76" s="363"/>
      <c r="AU76" s="363"/>
      <c r="AV76" s="363"/>
      <c r="AW76" s="441">
        <f>SUM(P76:AV76)</f>
        <v>0</v>
      </c>
      <c r="AX76" s="442">
        <f>+AW76+N76</f>
        <v>0</v>
      </c>
      <c r="AY76" s="443">
        <f>+G76-AX76</f>
        <v>0</v>
      </c>
    </row>
    <row r="77" spans="1:51" s="4" customFormat="1" ht="15" customHeight="1" x14ac:dyDescent="0.2">
      <c r="A77" s="337"/>
      <c r="B77" s="467"/>
      <c r="C77" s="338"/>
      <c r="D77" s="351"/>
      <c r="E77" s="249"/>
      <c r="F77" s="370">
        <f t="shared" si="40"/>
        <v>0</v>
      </c>
      <c r="G77" s="249">
        <v>0</v>
      </c>
      <c r="H77" s="572">
        <f t="shared" si="41"/>
        <v>0</v>
      </c>
      <c r="I77" s="231"/>
      <c r="J77" s="370">
        <f t="shared" si="39"/>
        <v>0</v>
      </c>
      <c r="K77" s="249">
        <v>0</v>
      </c>
      <c r="L77" s="232"/>
      <c r="M77" s="249"/>
      <c r="N77" s="266"/>
      <c r="O77" s="266"/>
      <c r="P77" s="362"/>
      <c r="Q77" s="363"/>
      <c r="R77" s="402"/>
      <c r="S77" s="412"/>
      <c r="T77" s="363"/>
      <c r="U77" s="363"/>
      <c r="V77" s="363"/>
      <c r="W77" s="363"/>
      <c r="X77" s="363"/>
      <c r="Y77" s="363"/>
      <c r="Z77" s="363"/>
      <c r="AA77" s="363"/>
      <c r="AB77" s="363"/>
      <c r="AC77" s="363"/>
      <c r="AD77" s="402"/>
      <c r="AE77" s="412"/>
      <c r="AF77" s="363"/>
      <c r="AG77" s="363"/>
      <c r="AH77" s="363"/>
      <c r="AI77" s="363"/>
      <c r="AJ77" s="363"/>
      <c r="AK77" s="363"/>
      <c r="AL77" s="363"/>
      <c r="AM77" s="363"/>
      <c r="AN77" s="363"/>
      <c r="AO77" s="363"/>
      <c r="AP77" s="402"/>
      <c r="AQ77" s="412"/>
      <c r="AR77" s="363"/>
      <c r="AS77" s="363"/>
      <c r="AT77" s="363"/>
      <c r="AU77" s="363"/>
      <c r="AV77" s="363"/>
      <c r="AW77" s="441">
        <f>SUM(P77:AV77)</f>
        <v>0</v>
      </c>
      <c r="AX77" s="442">
        <f>+AW77+N77</f>
        <v>0</v>
      </c>
      <c r="AY77" s="443">
        <f>+G77-AX77</f>
        <v>0</v>
      </c>
    </row>
    <row r="78" spans="1:51" s="4" customFormat="1" ht="15" customHeight="1" x14ac:dyDescent="0.2">
      <c r="A78" s="337"/>
      <c r="B78" s="467" t="str">
        <f>+B73</f>
        <v>ZK107.K265.C110</v>
      </c>
      <c r="C78" s="338"/>
      <c r="D78" s="351"/>
      <c r="E78" s="249"/>
      <c r="F78" s="370">
        <f t="shared" si="40"/>
        <v>0</v>
      </c>
      <c r="G78" s="249">
        <v>0</v>
      </c>
      <c r="H78" s="572">
        <f t="shared" si="41"/>
        <v>0</v>
      </c>
      <c r="I78" s="231"/>
      <c r="J78" s="370">
        <f t="shared" si="39"/>
        <v>0</v>
      </c>
      <c r="K78" s="249">
        <v>0</v>
      </c>
      <c r="L78" s="232"/>
      <c r="M78" s="249"/>
      <c r="N78" s="266"/>
      <c r="O78" s="266"/>
      <c r="P78" s="362"/>
      <c r="Q78" s="363"/>
      <c r="R78" s="402"/>
      <c r="S78" s="412"/>
      <c r="T78" s="363"/>
      <c r="U78" s="363"/>
      <c r="V78" s="363"/>
      <c r="W78" s="363"/>
      <c r="X78" s="363"/>
      <c r="Y78" s="363"/>
      <c r="Z78" s="363"/>
      <c r="AA78" s="363"/>
      <c r="AB78" s="363"/>
      <c r="AC78" s="363"/>
      <c r="AD78" s="402"/>
      <c r="AE78" s="412"/>
      <c r="AF78" s="363"/>
      <c r="AG78" s="363"/>
      <c r="AH78" s="363"/>
      <c r="AI78" s="363"/>
      <c r="AJ78" s="363"/>
      <c r="AK78" s="363"/>
      <c r="AL78" s="363"/>
      <c r="AM78" s="363"/>
      <c r="AN78" s="363"/>
      <c r="AO78" s="363"/>
      <c r="AP78" s="402"/>
      <c r="AQ78" s="412"/>
      <c r="AR78" s="363"/>
      <c r="AS78" s="363"/>
      <c r="AT78" s="363"/>
      <c r="AU78" s="363"/>
      <c r="AV78" s="363"/>
      <c r="AW78" s="441">
        <f>SUM(P78:AV78)</f>
        <v>0</v>
      </c>
      <c r="AX78" s="442">
        <f>+AW78+N78</f>
        <v>0</v>
      </c>
      <c r="AY78" s="443">
        <f>+G78-AX78</f>
        <v>0</v>
      </c>
    </row>
    <row r="79" spans="1:51" s="4" customFormat="1" ht="15" customHeight="1" thickBot="1" x14ac:dyDescent="0.25">
      <c r="A79" s="597"/>
      <c r="B79" s="471"/>
      <c r="C79" s="598" t="s">
        <v>301</v>
      </c>
      <c r="D79" s="598"/>
      <c r="E79" s="277"/>
      <c r="F79" s="601">
        <f t="shared" si="40"/>
        <v>0</v>
      </c>
      <c r="G79" s="277">
        <v>0</v>
      </c>
      <c r="H79" s="579">
        <f t="shared" si="41"/>
        <v>0</v>
      </c>
      <c r="I79" s="227"/>
      <c r="J79" s="601">
        <f t="shared" si="39"/>
        <v>0</v>
      </c>
      <c r="K79" s="277">
        <v>0</v>
      </c>
      <c r="L79" s="228"/>
      <c r="M79" s="277"/>
      <c r="N79" s="570">
        <f>+IFERROR(VLOOKUP(B78,Sheet1!B:D,2,FALSE),0)</f>
        <v>0</v>
      </c>
      <c r="O79" s="570">
        <f>+IFERROR(VLOOKUP(B78,Sheet1!B:D,3,FALSE)+VLOOKUP(B78,Sheet1!B:E,4,FALSE),0)</f>
        <v>0</v>
      </c>
      <c r="P79" s="364"/>
      <c r="Q79" s="365"/>
      <c r="R79" s="403"/>
      <c r="S79" s="413"/>
      <c r="T79" s="365"/>
      <c r="U79" s="365"/>
      <c r="V79" s="365"/>
      <c r="W79" s="365"/>
      <c r="X79" s="365"/>
      <c r="Y79" s="365"/>
      <c r="Z79" s="365"/>
      <c r="AA79" s="365"/>
      <c r="AB79" s="365"/>
      <c r="AC79" s="365"/>
      <c r="AD79" s="403"/>
      <c r="AE79" s="413"/>
      <c r="AF79" s="365"/>
      <c r="AG79" s="365"/>
      <c r="AH79" s="365"/>
      <c r="AI79" s="365"/>
      <c r="AJ79" s="365"/>
      <c r="AK79" s="365"/>
      <c r="AL79" s="365"/>
      <c r="AM79" s="365"/>
      <c r="AN79" s="365"/>
      <c r="AO79" s="365"/>
      <c r="AP79" s="403"/>
      <c r="AQ79" s="413"/>
      <c r="AR79" s="365"/>
      <c r="AS79" s="365"/>
      <c r="AT79" s="365"/>
      <c r="AU79" s="365"/>
      <c r="AV79" s="365"/>
      <c r="AW79" s="441">
        <f t="shared" si="7"/>
        <v>0</v>
      </c>
      <c r="AX79" s="442">
        <f t="shared" si="8"/>
        <v>0</v>
      </c>
      <c r="AY79" s="443">
        <f t="shared" si="3"/>
        <v>0</v>
      </c>
    </row>
    <row r="80" spans="1:51" s="4" customFormat="1" ht="15" hidden="1" customHeight="1" x14ac:dyDescent="0.2">
      <c r="A80" s="557"/>
      <c r="B80" s="576"/>
      <c r="C80" s="450"/>
      <c r="D80" s="450"/>
      <c r="E80" s="431">
        <f t="shared" ref="E80:L80" si="42">SUM(E81:E82)</f>
        <v>0</v>
      </c>
      <c r="F80" s="595">
        <f t="shared" si="42"/>
        <v>0</v>
      </c>
      <c r="G80" s="431">
        <f t="shared" si="42"/>
        <v>0</v>
      </c>
      <c r="H80" s="431">
        <f t="shared" si="42"/>
        <v>0</v>
      </c>
      <c r="I80" s="555">
        <f t="shared" si="42"/>
        <v>0</v>
      </c>
      <c r="J80" s="594">
        <f t="shared" si="42"/>
        <v>0</v>
      </c>
      <c r="K80" s="555">
        <f t="shared" si="42"/>
        <v>0</v>
      </c>
      <c r="L80" s="596">
        <f t="shared" si="42"/>
        <v>0</v>
      </c>
      <c r="M80" s="596"/>
      <c r="N80" s="431">
        <f>SUM(N81:N82)</f>
        <v>0</v>
      </c>
      <c r="O80" s="431">
        <f>SUM(O81:O82)</f>
        <v>0</v>
      </c>
      <c r="P80" s="481">
        <f>SUM(P81:P82)</f>
        <v>0</v>
      </c>
      <c r="Q80" s="482">
        <f>SUM(Q81:Q82)</f>
        <v>0</v>
      </c>
      <c r="R80" s="483">
        <f t="shared" ref="R80:X80" si="43">SUM(R81:R82)</f>
        <v>0</v>
      </c>
      <c r="S80" s="484">
        <f t="shared" si="43"/>
        <v>0</v>
      </c>
      <c r="T80" s="482">
        <f t="shared" si="43"/>
        <v>0</v>
      </c>
      <c r="U80" s="482">
        <f t="shared" si="43"/>
        <v>0</v>
      </c>
      <c r="V80" s="482">
        <f t="shared" si="43"/>
        <v>0</v>
      </c>
      <c r="W80" s="482">
        <f t="shared" si="43"/>
        <v>0</v>
      </c>
      <c r="X80" s="482">
        <f t="shared" si="43"/>
        <v>0</v>
      </c>
      <c r="Y80" s="482">
        <f t="shared" ref="Y80:AV80" si="44">SUM(Y81:Y82)</f>
        <v>0</v>
      </c>
      <c r="Z80" s="482">
        <f t="shared" si="44"/>
        <v>0</v>
      </c>
      <c r="AA80" s="482">
        <f t="shared" si="44"/>
        <v>0</v>
      </c>
      <c r="AB80" s="482">
        <f t="shared" si="44"/>
        <v>0</v>
      </c>
      <c r="AC80" s="482">
        <f t="shared" si="44"/>
        <v>0</v>
      </c>
      <c r="AD80" s="483"/>
      <c r="AE80" s="484"/>
      <c r="AF80" s="482"/>
      <c r="AG80" s="482"/>
      <c r="AH80" s="482"/>
      <c r="AI80" s="482"/>
      <c r="AJ80" s="482"/>
      <c r="AK80" s="482"/>
      <c r="AL80" s="482"/>
      <c r="AM80" s="482"/>
      <c r="AN80" s="482"/>
      <c r="AO80" s="482"/>
      <c r="AP80" s="483"/>
      <c r="AQ80" s="484"/>
      <c r="AR80" s="482"/>
      <c r="AS80" s="482"/>
      <c r="AT80" s="482"/>
      <c r="AU80" s="482"/>
      <c r="AV80" s="482">
        <f t="shared" si="44"/>
        <v>0</v>
      </c>
      <c r="AW80" s="441">
        <f t="shared" si="7"/>
        <v>0</v>
      </c>
      <c r="AX80" s="442">
        <f t="shared" si="8"/>
        <v>0</v>
      </c>
      <c r="AY80" s="443">
        <f t="shared" si="3"/>
        <v>0</v>
      </c>
    </row>
    <row r="81" spans="1:51" s="4" customFormat="1" ht="15" hidden="1" customHeight="1" x14ac:dyDescent="0.2">
      <c r="A81" s="150"/>
      <c r="B81" s="459"/>
      <c r="C81" s="273"/>
      <c r="D81" s="273"/>
      <c r="E81" s="249"/>
      <c r="F81" s="552">
        <f t="shared" si="40"/>
        <v>0</v>
      </c>
      <c r="G81" s="249">
        <v>0</v>
      </c>
      <c r="H81" s="220">
        <f t="shared" si="41"/>
        <v>0</v>
      </c>
      <c r="I81" s="231"/>
      <c r="J81" s="552">
        <f t="shared" si="39"/>
        <v>0</v>
      </c>
      <c r="K81" s="249">
        <v>0</v>
      </c>
      <c r="L81" s="232"/>
      <c r="M81" s="249"/>
      <c r="N81" s="235"/>
      <c r="O81" s="235"/>
      <c r="P81" s="362"/>
      <c r="Q81" s="363"/>
      <c r="R81" s="402"/>
      <c r="S81" s="412"/>
      <c r="T81" s="363"/>
      <c r="U81" s="363"/>
      <c r="V81" s="363"/>
      <c r="W81" s="363"/>
      <c r="X81" s="363"/>
      <c r="Y81" s="363"/>
      <c r="Z81" s="363"/>
      <c r="AA81" s="363"/>
      <c r="AB81" s="363"/>
      <c r="AC81" s="363"/>
      <c r="AD81" s="402"/>
      <c r="AE81" s="412"/>
      <c r="AF81" s="363"/>
      <c r="AG81" s="363"/>
      <c r="AH81" s="363"/>
      <c r="AI81" s="363"/>
      <c r="AJ81" s="363"/>
      <c r="AK81" s="363"/>
      <c r="AL81" s="363"/>
      <c r="AM81" s="363"/>
      <c r="AN81" s="363"/>
      <c r="AO81" s="363"/>
      <c r="AP81" s="402"/>
      <c r="AQ81" s="412"/>
      <c r="AR81" s="363"/>
      <c r="AS81" s="363"/>
      <c r="AT81" s="363"/>
      <c r="AU81" s="363"/>
      <c r="AV81" s="363"/>
      <c r="AW81" s="441">
        <f t="shared" si="7"/>
        <v>0</v>
      </c>
      <c r="AX81" s="442">
        <f t="shared" si="8"/>
        <v>0</v>
      </c>
      <c r="AY81" s="443">
        <f t="shared" si="3"/>
        <v>0</v>
      </c>
    </row>
    <row r="82" spans="1:51" s="4" customFormat="1" ht="15" hidden="1" customHeight="1" thickBot="1" x14ac:dyDescent="0.25">
      <c r="A82" s="169"/>
      <c r="B82" s="461"/>
      <c r="C82" s="274"/>
      <c r="D82" s="274"/>
      <c r="E82" s="277"/>
      <c r="F82" s="552">
        <f t="shared" si="40"/>
        <v>0</v>
      </c>
      <c r="G82" s="277">
        <v>0</v>
      </c>
      <c r="H82" s="226">
        <f t="shared" si="41"/>
        <v>0</v>
      </c>
      <c r="I82" s="227"/>
      <c r="J82" s="552">
        <f t="shared" si="39"/>
        <v>0</v>
      </c>
      <c r="K82" s="277">
        <v>0</v>
      </c>
      <c r="L82" s="228"/>
      <c r="M82" s="277"/>
      <c r="N82" s="267"/>
      <c r="O82" s="267"/>
      <c r="P82" s="364"/>
      <c r="Q82" s="365"/>
      <c r="R82" s="403"/>
      <c r="S82" s="413"/>
      <c r="T82" s="365"/>
      <c r="U82" s="365"/>
      <c r="V82" s="365"/>
      <c r="W82" s="365"/>
      <c r="X82" s="365"/>
      <c r="Y82" s="365"/>
      <c r="Z82" s="365"/>
      <c r="AA82" s="365"/>
      <c r="AB82" s="365"/>
      <c r="AC82" s="365"/>
      <c r="AD82" s="403"/>
      <c r="AE82" s="413"/>
      <c r="AF82" s="365"/>
      <c r="AG82" s="365"/>
      <c r="AH82" s="365"/>
      <c r="AI82" s="365"/>
      <c r="AJ82" s="365"/>
      <c r="AK82" s="365"/>
      <c r="AL82" s="365"/>
      <c r="AM82" s="365"/>
      <c r="AN82" s="365"/>
      <c r="AO82" s="365"/>
      <c r="AP82" s="403"/>
      <c r="AQ82" s="413"/>
      <c r="AR82" s="365"/>
      <c r="AS82" s="365"/>
      <c r="AT82" s="365"/>
      <c r="AU82" s="365"/>
      <c r="AV82" s="365"/>
      <c r="AW82" s="441">
        <f t="shared" si="7"/>
        <v>0</v>
      </c>
      <c r="AX82" s="442">
        <f t="shared" si="8"/>
        <v>0</v>
      </c>
      <c r="AY82" s="443">
        <f t="shared" si="3"/>
        <v>0</v>
      </c>
    </row>
    <row r="83" spans="1:51" s="4" customFormat="1" ht="15" hidden="1" customHeight="1" x14ac:dyDescent="0.2">
      <c r="A83" s="557"/>
      <c r="B83" s="576"/>
      <c r="C83" s="450"/>
      <c r="D83" s="450"/>
      <c r="E83" s="431">
        <f t="shared" ref="E83:L83" si="45">SUM(E84:E85)</f>
        <v>0</v>
      </c>
      <c r="F83" s="574">
        <f t="shared" si="45"/>
        <v>0</v>
      </c>
      <c r="G83" s="431">
        <f t="shared" si="45"/>
        <v>0</v>
      </c>
      <c r="H83" s="431">
        <f t="shared" si="45"/>
        <v>0</v>
      </c>
      <c r="I83" s="550">
        <f t="shared" si="45"/>
        <v>0</v>
      </c>
      <c r="J83" s="549">
        <f t="shared" si="45"/>
        <v>0</v>
      </c>
      <c r="K83" s="550">
        <f t="shared" si="45"/>
        <v>0</v>
      </c>
      <c r="L83" s="551">
        <f t="shared" si="45"/>
        <v>0</v>
      </c>
      <c r="M83" s="551"/>
      <c r="N83" s="480">
        <f>SUM(N84:N85)</f>
        <v>0</v>
      </c>
      <c r="O83" s="480">
        <f>SUM(O84:O85)</f>
        <v>0</v>
      </c>
      <c r="P83" s="481">
        <f>SUM(P84:P85)</f>
        <v>0</v>
      </c>
      <c r="Q83" s="482">
        <f>SUM(Q84:Q85)</f>
        <v>0</v>
      </c>
      <c r="R83" s="483">
        <f t="shared" ref="R83:X83" si="46">SUM(R84:R85)</f>
        <v>0</v>
      </c>
      <c r="S83" s="484">
        <f t="shared" si="46"/>
        <v>0</v>
      </c>
      <c r="T83" s="482">
        <f t="shared" si="46"/>
        <v>0</v>
      </c>
      <c r="U83" s="482">
        <f t="shared" si="46"/>
        <v>0</v>
      </c>
      <c r="V83" s="482">
        <f t="shared" si="46"/>
        <v>0</v>
      </c>
      <c r="W83" s="482">
        <f t="shared" si="46"/>
        <v>0</v>
      </c>
      <c r="X83" s="482">
        <f t="shared" si="46"/>
        <v>0</v>
      </c>
      <c r="Y83" s="482">
        <f t="shared" ref="Y83:AV83" si="47">SUM(Y84:Y85)</f>
        <v>0</v>
      </c>
      <c r="Z83" s="482">
        <f t="shared" si="47"/>
        <v>0</v>
      </c>
      <c r="AA83" s="482">
        <f t="shared" si="47"/>
        <v>0</v>
      </c>
      <c r="AB83" s="482">
        <f t="shared" si="47"/>
        <v>0</v>
      </c>
      <c r="AC83" s="482">
        <f t="shared" si="47"/>
        <v>0</v>
      </c>
      <c r="AD83" s="483"/>
      <c r="AE83" s="484"/>
      <c r="AF83" s="482"/>
      <c r="AG83" s="482"/>
      <c r="AH83" s="482"/>
      <c r="AI83" s="482"/>
      <c r="AJ83" s="482"/>
      <c r="AK83" s="482"/>
      <c r="AL83" s="482"/>
      <c r="AM83" s="482"/>
      <c r="AN83" s="482"/>
      <c r="AO83" s="482"/>
      <c r="AP83" s="483"/>
      <c r="AQ83" s="484"/>
      <c r="AR83" s="482"/>
      <c r="AS83" s="482"/>
      <c r="AT83" s="482"/>
      <c r="AU83" s="482"/>
      <c r="AV83" s="482">
        <f t="shared" si="47"/>
        <v>0</v>
      </c>
      <c r="AW83" s="441">
        <f t="shared" si="7"/>
        <v>0</v>
      </c>
      <c r="AX83" s="442">
        <f t="shared" si="8"/>
        <v>0</v>
      </c>
      <c r="AY83" s="443">
        <f t="shared" si="3"/>
        <v>0</v>
      </c>
    </row>
    <row r="84" spans="1:51" s="4" customFormat="1" ht="15" hidden="1" customHeight="1" x14ac:dyDescent="0.2">
      <c r="A84" s="150"/>
      <c r="B84" s="459"/>
      <c r="C84" s="273"/>
      <c r="D84" s="273"/>
      <c r="E84" s="249"/>
      <c r="F84" s="552">
        <f t="shared" si="40"/>
        <v>0</v>
      </c>
      <c r="G84" s="249">
        <v>0</v>
      </c>
      <c r="H84" s="220">
        <f t="shared" si="41"/>
        <v>0</v>
      </c>
      <c r="I84" s="231"/>
      <c r="J84" s="552">
        <f t="shared" si="39"/>
        <v>0</v>
      </c>
      <c r="K84" s="249">
        <v>0</v>
      </c>
      <c r="L84" s="232"/>
      <c r="M84" s="249"/>
      <c r="N84" s="235">
        <f>+IFERROR(VLOOKUP(B83,Sheet1!B:D,2,FALSE),0)</f>
        <v>0</v>
      </c>
      <c r="O84" s="235">
        <f>+IFERROR(VLOOKUP(B83,Sheet1!B:D,3,FALSE)+VLOOKUP(B83,Sheet1!B:E,4,FALSE),0)</f>
        <v>0</v>
      </c>
      <c r="P84" s="362"/>
      <c r="Q84" s="363"/>
      <c r="R84" s="402"/>
      <c r="S84" s="412"/>
      <c r="T84" s="363"/>
      <c r="U84" s="363"/>
      <c r="V84" s="363"/>
      <c r="W84" s="363"/>
      <c r="X84" s="363"/>
      <c r="Y84" s="363"/>
      <c r="Z84" s="363"/>
      <c r="AA84" s="363"/>
      <c r="AB84" s="363"/>
      <c r="AC84" s="363"/>
      <c r="AD84" s="402"/>
      <c r="AE84" s="412"/>
      <c r="AF84" s="363"/>
      <c r="AG84" s="363"/>
      <c r="AH84" s="363"/>
      <c r="AI84" s="363"/>
      <c r="AJ84" s="363"/>
      <c r="AK84" s="363"/>
      <c r="AL84" s="363"/>
      <c r="AM84" s="363"/>
      <c r="AN84" s="363"/>
      <c r="AO84" s="363"/>
      <c r="AP84" s="402"/>
      <c r="AQ84" s="412"/>
      <c r="AR84" s="363"/>
      <c r="AS84" s="363"/>
      <c r="AT84" s="363"/>
      <c r="AU84" s="363"/>
      <c r="AV84" s="363"/>
      <c r="AW84" s="441">
        <f t="shared" si="7"/>
        <v>0</v>
      </c>
      <c r="AX84" s="442">
        <f t="shared" si="8"/>
        <v>0</v>
      </c>
      <c r="AY84" s="443">
        <f t="shared" si="3"/>
        <v>0</v>
      </c>
    </row>
    <row r="85" spans="1:51" s="4" customFormat="1" ht="15" hidden="1" customHeight="1" thickBot="1" x14ac:dyDescent="0.25">
      <c r="A85" s="169"/>
      <c r="B85" s="461"/>
      <c r="C85" s="274"/>
      <c r="D85" s="274"/>
      <c r="E85" s="277"/>
      <c r="F85" s="552">
        <f t="shared" si="40"/>
        <v>0</v>
      </c>
      <c r="G85" s="277">
        <v>0</v>
      </c>
      <c r="H85" s="226">
        <f t="shared" si="41"/>
        <v>0</v>
      </c>
      <c r="I85" s="227"/>
      <c r="J85" s="552">
        <f t="shared" si="39"/>
        <v>0</v>
      </c>
      <c r="K85" s="277">
        <v>0</v>
      </c>
      <c r="L85" s="228"/>
      <c r="M85" s="277"/>
      <c r="N85" s="267"/>
      <c r="O85" s="267"/>
      <c r="P85" s="364"/>
      <c r="Q85" s="365"/>
      <c r="R85" s="403"/>
      <c r="S85" s="413"/>
      <c r="T85" s="365"/>
      <c r="U85" s="365"/>
      <c r="V85" s="365"/>
      <c r="W85" s="365"/>
      <c r="X85" s="365"/>
      <c r="Y85" s="365"/>
      <c r="Z85" s="365"/>
      <c r="AA85" s="365"/>
      <c r="AB85" s="365"/>
      <c r="AC85" s="365"/>
      <c r="AD85" s="403"/>
      <c r="AE85" s="413"/>
      <c r="AF85" s="365"/>
      <c r="AG85" s="365"/>
      <c r="AH85" s="365"/>
      <c r="AI85" s="365"/>
      <c r="AJ85" s="365"/>
      <c r="AK85" s="365"/>
      <c r="AL85" s="365"/>
      <c r="AM85" s="365"/>
      <c r="AN85" s="365"/>
      <c r="AO85" s="365"/>
      <c r="AP85" s="403"/>
      <c r="AQ85" s="413"/>
      <c r="AR85" s="365"/>
      <c r="AS85" s="365"/>
      <c r="AT85" s="365"/>
      <c r="AU85" s="365"/>
      <c r="AV85" s="365"/>
      <c r="AW85" s="441">
        <f t="shared" si="7"/>
        <v>0</v>
      </c>
      <c r="AX85" s="442">
        <f t="shared" si="8"/>
        <v>0</v>
      </c>
      <c r="AY85" s="443">
        <f t="shared" si="3"/>
        <v>0</v>
      </c>
    </row>
    <row r="86" spans="1:51" s="4" customFormat="1" ht="15" hidden="1" customHeight="1" x14ac:dyDescent="0.2">
      <c r="A86" s="557"/>
      <c r="B86" s="576"/>
      <c r="C86" s="450"/>
      <c r="D86" s="450"/>
      <c r="E86" s="431">
        <f t="shared" ref="E86:L86" si="48">SUM(E87:E88)</f>
        <v>0</v>
      </c>
      <c r="F86" s="574">
        <f t="shared" si="48"/>
        <v>0</v>
      </c>
      <c r="G86" s="431">
        <f t="shared" si="48"/>
        <v>0</v>
      </c>
      <c r="H86" s="431">
        <f t="shared" si="48"/>
        <v>0</v>
      </c>
      <c r="I86" s="550">
        <f t="shared" si="48"/>
        <v>0</v>
      </c>
      <c r="J86" s="549">
        <f t="shared" si="48"/>
        <v>0</v>
      </c>
      <c r="K86" s="550">
        <f t="shared" si="48"/>
        <v>0</v>
      </c>
      <c r="L86" s="551">
        <f t="shared" si="48"/>
        <v>0</v>
      </c>
      <c r="M86" s="551"/>
      <c r="N86" s="480">
        <f>SUM(N87:N88)</f>
        <v>0</v>
      </c>
      <c r="O86" s="480">
        <f>SUM(O87:O88)</f>
        <v>0</v>
      </c>
      <c r="P86" s="481">
        <f>SUM(P87:P88)</f>
        <v>0</v>
      </c>
      <c r="Q86" s="482">
        <f>SUM(Q87:Q88)</f>
        <v>0</v>
      </c>
      <c r="R86" s="483">
        <f t="shared" ref="R86:X86" si="49">SUM(R87:R88)</f>
        <v>0</v>
      </c>
      <c r="S86" s="484">
        <f t="shared" si="49"/>
        <v>0</v>
      </c>
      <c r="T86" s="482">
        <f t="shared" si="49"/>
        <v>0</v>
      </c>
      <c r="U86" s="482">
        <f t="shared" si="49"/>
        <v>0</v>
      </c>
      <c r="V86" s="482">
        <f t="shared" si="49"/>
        <v>0</v>
      </c>
      <c r="W86" s="482">
        <f t="shared" si="49"/>
        <v>0</v>
      </c>
      <c r="X86" s="482">
        <f t="shared" si="49"/>
        <v>0</v>
      </c>
      <c r="Y86" s="482">
        <f t="shared" ref="Y86:AV86" si="50">SUM(Y87:Y88)</f>
        <v>0</v>
      </c>
      <c r="Z86" s="482">
        <f t="shared" si="50"/>
        <v>0</v>
      </c>
      <c r="AA86" s="482">
        <f t="shared" si="50"/>
        <v>0</v>
      </c>
      <c r="AB86" s="482">
        <f t="shared" si="50"/>
        <v>0</v>
      </c>
      <c r="AC86" s="482">
        <f t="shared" si="50"/>
        <v>0</v>
      </c>
      <c r="AD86" s="483"/>
      <c r="AE86" s="484"/>
      <c r="AF86" s="482"/>
      <c r="AG86" s="482"/>
      <c r="AH86" s="482"/>
      <c r="AI86" s="482"/>
      <c r="AJ86" s="482"/>
      <c r="AK86" s="482"/>
      <c r="AL86" s="482"/>
      <c r="AM86" s="482"/>
      <c r="AN86" s="482"/>
      <c r="AO86" s="482"/>
      <c r="AP86" s="483"/>
      <c r="AQ86" s="484"/>
      <c r="AR86" s="482"/>
      <c r="AS86" s="482"/>
      <c r="AT86" s="482"/>
      <c r="AU86" s="482"/>
      <c r="AV86" s="482">
        <f t="shared" si="50"/>
        <v>0</v>
      </c>
      <c r="AW86" s="441">
        <f t="shared" si="7"/>
        <v>0</v>
      </c>
      <c r="AX86" s="442">
        <f t="shared" si="8"/>
        <v>0</v>
      </c>
      <c r="AY86" s="443">
        <f t="shared" ref="AY86:AY93" si="51">+G86-AX86</f>
        <v>0</v>
      </c>
    </row>
    <row r="87" spans="1:51" s="4" customFormat="1" ht="15" hidden="1" customHeight="1" x14ac:dyDescent="0.2">
      <c r="A87" s="150"/>
      <c r="B87" s="459"/>
      <c r="C87" s="273"/>
      <c r="D87" s="273"/>
      <c r="E87" s="249"/>
      <c r="F87" s="552">
        <f t="shared" si="40"/>
        <v>0</v>
      </c>
      <c r="G87" s="249">
        <v>0</v>
      </c>
      <c r="H87" s="220">
        <f t="shared" si="41"/>
        <v>0</v>
      </c>
      <c r="I87" s="231"/>
      <c r="J87" s="552">
        <f t="shared" si="39"/>
        <v>0</v>
      </c>
      <c r="K87" s="249">
        <v>0</v>
      </c>
      <c r="L87" s="232"/>
      <c r="M87" s="249"/>
      <c r="N87" s="235">
        <f>+IFERROR(VLOOKUP(B86,Sheet1!B:D,2,FALSE),0)</f>
        <v>0</v>
      </c>
      <c r="O87" s="235">
        <f>+IFERROR(VLOOKUP(B86,Sheet1!B:D,3,FALSE)+VLOOKUP(B86,Sheet1!B:E,4,FALSE),0)</f>
        <v>0</v>
      </c>
      <c r="P87" s="362"/>
      <c r="Q87" s="363"/>
      <c r="R87" s="402"/>
      <c r="S87" s="412"/>
      <c r="T87" s="363"/>
      <c r="U87" s="363"/>
      <c r="V87" s="363"/>
      <c r="W87" s="363"/>
      <c r="X87" s="363"/>
      <c r="Y87" s="363"/>
      <c r="Z87" s="363"/>
      <c r="AA87" s="363"/>
      <c r="AB87" s="363"/>
      <c r="AC87" s="363"/>
      <c r="AD87" s="402"/>
      <c r="AE87" s="412"/>
      <c r="AF87" s="363"/>
      <c r="AG87" s="363"/>
      <c r="AH87" s="363"/>
      <c r="AI87" s="363"/>
      <c r="AJ87" s="363"/>
      <c r="AK87" s="363"/>
      <c r="AL87" s="363"/>
      <c r="AM87" s="363"/>
      <c r="AN87" s="363"/>
      <c r="AO87" s="363"/>
      <c r="AP87" s="402"/>
      <c r="AQ87" s="412"/>
      <c r="AR87" s="363"/>
      <c r="AS87" s="363"/>
      <c r="AT87" s="363"/>
      <c r="AU87" s="363"/>
      <c r="AV87" s="363"/>
      <c r="AW87" s="441">
        <f t="shared" si="7"/>
        <v>0</v>
      </c>
      <c r="AX87" s="442">
        <f t="shared" si="8"/>
        <v>0</v>
      </c>
      <c r="AY87" s="443">
        <f t="shared" si="51"/>
        <v>0</v>
      </c>
    </row>
    <row r="88" spans="1:51" s="4" customFormat="1" ht="15" hidden="1" customHeight="1" thickBot="1" x14ac:dyDescent="0.25">
      <c r="A88" s="170"/>
      <c r="B88" s="460"/>
      <c r="C88" s="274"/>
      <c r="D88" s="274"/>
      <c r="E88" s="277"/>
      <c r="F88" s="552">
        <f t="shared" si="40"/>
        <v>0</v>
      </c>
      <c r="G88" s="277">
        <v>0</v>
      </c>
      <c r="H88" s="226">
        <f t="shared" si="41"/>
        <v>0</v>
      </c>
      <c r="I88" s="227"/>
      <c r="J88" s="552">
        <f t="shared" si="39"/>
        <v>0</v>
      </c>
      <c r="K88" s="277">
        <v>0</v>
      </c>
      <c r="L88" s="228"/>
      <c r="M88" s="277"/>
      <c r="N88" s="267"/>
      <c r="O88" s="267"/>
      <c r="P88" s="364"/>
      <c r="Q88" s="365"/>
      <c r="R88" s="403"/>
      <c r="S88" s="413"/>
      <c r="T88" s="365"/>
      <c r="U88" s="365"/>
      <c r="V88" s="365"/>
      <c r="W88" s="365"/>
      <c r="X88" s="365"/>
      <c r="Y88" s="365"/>
      <c r="Z88" s="365"/>
      <c r="AA88" s="365"/>
      <c r="AB88" s="365"/>
      <c r="AC88" s="365"/>
      <c r="AD88" s="403"/>
      <c r="AE88" s="413"/>
      <c r="AF88" s="365"/>
      <c r="AG88" s="365"/>
      <c r="AH88" s="365"/>
      <c r="AI88" s="365"/>
      <c r="AJ88" s="365"/>
      <c r="AK88" s="365"/>
      <c r="AL88" s="365"/>
      <c r="AM88" s="365"/>
      <c r="AN88" s="365"/>
      <c r="AO88" s="365"/>
      <c r="AP88" s="403"/>
      <c r="AQ88" s="413"/>
      <c r="AR88" s="365"/>
      <c r="AS88" s="365"/>
      <c r="AT88" s="365"/>
      <c r="AU88" s="365"/>
      <c r="AV88" s="365"/>
      <c r="AW88" s="441">
        <f t="shared" ref="AW88:AW93" si="52">SUM(P88:AV88)</f>
        <v>0</v>
      </c>
      <c r="AX88" s="442">
        <f t="shared" ref="AX88:AX93" si="53">+AW88+N88</f>
        <v>0</v>
      </c>
      <c r="AY88" s="443">
        <f t="shared" si="51"/>
        <v>0</v>
      </c>
    </row>
    <row r="89" spans="1:51" s="4" customFormat="1" ht="15" hidden="1" customHeight="1" x14ac:dyDescent="0.2">
      <c r="A89" s="558"/>
      <c r="B89" s="577"/>
      <c r="C89" s="578"/>
      <c r="D89" s="453"/>
      <c r="E89" s="431">
        <f t="shared" ref="E89:L89" si="54">SUM(E90:E91)</f>
        <v>0</v>
      </c>
      <c r="F89" s="574">
        <f t="shared" si="54"/>
        <v>0</v>
      </c>
      <c r="G89" s="431">
        <f t="shared" si="54"/>
        <v>0</v>
      </c>
      <c r="H89" s="431">
        <f t="shared" si="54"/>
        <v>0</v>
      </c>
      <c r="I89" s="550">
        <f t="shared" si="54"/>
        <v>0</v>
      </c>
      <c r="J89" s="549">
        <f t="shared" si="54"/>
        <v>0</v>
      </c>
      <c r="K89" s="550">
        <f t="shared" si="54"/>
        <v>0</v>
      </c>
      <c r="L89" s="551">
        <f t="shared" si="54"/>
        <v>0</v>
      </c>
      <c r="M89" s="551"/>
      <c r="N89" s="480">
        <f>SUM(N90:N91)</f>
        <v>0</v>
      </c>
      <c r="O89" s="480">
        <f>SUM(O90:O91)</f>
        <v>0</v>
      </c>
      <c r="P89" s="481">
        <f>SUM(P90:P91)</f>
        <v>0</v>
      </c>
      <c r="Q89" s="482">
        <f>SUM(Q90:Q91)</f>
        <v>0</v>
      </c>
      <c r="R89" s="483">
        <f t="shared" ref="R89:X89" si="55">SUM(R90:R91)</f>
        <v>0</v>
      </c>
      <c r="S89" s="484">
        <f t="shared" si="55"/>
        <v>0</v>
      </c>
      <c r="T89" s="482">
        <f t="shared" si="55"/>
        <v>0</v>
      </c>
      <c r="U89" s="482">
        <f t="shared" si="55"/>
        <v>0</v>
      </c>
      <c r="V89" s="482">
        <f t="shared" si="55"/>
        <v>0</v>
      </c>
      <c r="W89" s="482">
        <f t="shared" si="55"/>
        <v>0</v>
      </c>
      <c r="X89" s="482">
        <f t="shared" si="55"/>
        <v>0</v>
      </c>
      <c r="Y89" s="482">
        <f t="shared" ref="Y89:AV89" si="56">SUM(Y90:Y91)</f>
        <v>0</v>
      </c>
      <c r="Z89" s="482">
        <f t="shared" si="56"/>
        <v>0</v>
      </c>
      <c r="AA89" s="482">
        <f t="shared" si="56"/>
        <v>0</v>
      </c>
      <c r="AB89" s="482">
        <f t="shared" si="56"/>
        <v>0</v>
      </c>
      <c r="AC89" s="482">
        <f t="shared" si="56"/>
        <v>0</v>
      </c>
      <c r="AD89" s="483"/>
      <c r="AE89" s="484"/>
      <c r="AF89" s="482"/>
      <c r="AG89" s="482"/>
      <c r="AH89" s="482"/>
      <c r="AI89" s="482"/>
      <c r="AJ89" s="482"/>
      <c r="AK89" s="482"/>
      <c r="AL89" s="482"/>
      <c r="AM89" s="482"/>
      <c r="AN89" s="482"/>
      <c r="AO89" s="482"/>
      <c r="AP89" s="483"/>
      <c r="AQ89" s="484"/>
      <c r="AR89" s="482"/>
      <c r="AS89" s="482"/>
      <c r="AT89" s="482"/>
      <c r="AU89" s="482"/>
      <c r="AV89" s="482">
        <f t="shared" si="56"/>
        <v>0</v>
      </c>
      <c r="AW89" s="441">
        <f t="shared" si="52"/>
        <v>0</v>
      </c>
      <c r="AX89" s="442">
        <f t="shared" si="53"/>
        <v>0</v>
      </c>
      <c r="AY89" s="443">
        <f t="shared" si="51"/>
        <v>0</v>
      </c>
    </row>
    <row r="90" spans="1:51" s="4" customFormat="1" ht="15" hidden="1" customHeight="1" x14ac:dyDescent="0.2">
      <c r="A90" s="174"/>
      <c r="B90" s="465"/>
      <c r="C90" s="275"/>
      <c r="D90" s="275"/>
      <c r="E90" s="249"/>
      <c r="F90" s="552">
        <f t="shared" si="40"/>
        <v>0</v>
      </c>
      <c r="G90" s="249">
        <v>0</v>
      </c>
      <c r="H90" s="220">
        <f t="shared" si="41"/>
        <v>0</v>
      </c>
      <c r="I90" s="233"/>
      <c r="J90" s="552">
        <f t="shared" si="39"/>
        <v>0</v>
      </c>
      <c r="K90" s="249">
        <v>0</v>
      </c>
      <c r="L90" s="234"/>
      <c r="M90" s="249"/>
      <c r="N90" s="235">
        <f>+IFERROR(VLOOKUP(B89,Sheet1!B:D,2,FALSE),0)</f>
        <v>0</v>
      </c>
      <c r="O90" s="235">
        <f>+IFERROR(VLOOKUP(B89,Sheet1!B:D,3,FALSE)+VLOOKUP(B89,Sheet1!B:E,4,FALSE),0)</f>
        <v>0</v>
      </c>
      <c r="P90" s="364"/>
      <c r="Q90" s="365"/>
      <c r="R90" s="403"/>
      <c r="S90" s="413"/>
      <c r="T90" s="365"/>
      <c r="U90" s="365"/>
      <c r="V90" s="365"/>
      <c r="W90" s="365"/>
      <c r="X90" s="365"/>
      <c r="Y90" s="365"/>
      <c r="Z90" s="365"/>
      <c r="AA90" s="365"/>
      <c r="AB90" s="365"/>
      <c r="AC90" s="365"/>
      <c r="AD90" s="403"/>
      <c r="AE90" s="413"/>
      <c r="AF90" s="365"/>
      <c r="AG90" s="365"/>
      <c r="AH90" s="365"/>
      <c r="AI90" s="365"/>
      <c r="AJ90" s="365"/>
      <c r="AK90" s="365"/>
      <c r="AL90" s="365"/>
      <c r="AM90" s="365"/>
      <c r="AN90" s="365"/>
      <c r="AO90" s="365"/>
      <c r="AP90" s="403"/>
      <c r="AQ90" s="413"/>
      <c r="AR90" s="365"/>
      <c r="AS90" s="365"/>
      <c r="AT90" s="365"/>
      <c r="AU90" s="365"/>
      <c r="AV90" s="365"/>
      <c r="AW90" s="441">
        <f t="shared" si="52"/>
        <v>0</v>
      </c>
      <c r="AX90" s="442">
        <f t="shared" si="53"/>
        <v>0</v>
      </c>
      <c r="AY90" s="443">
        <f t="shared" si="51"/>
        <v>0</v>
      </c>
    </row>
    <row r="91" spans="1:51" s="4" customFormat="1" ht="15" hidden="1" customHeight="1" thickBot="1" x14ac:dyDescent="0.25">
      <c r="A91" s="179"/>
      <c r="B91" s="460"/>
      <c r="C91" s="276"/>
      <c r="D91" s="276"/>
      <c r="E91" s="277"/>
      <c r="F91" s="560">
        <f t="shared" si="40"/>
        <v>0</v>
      </c>
      <c r="G91" s="277">
        <v>0</v>
      </c>
      <c r="H91" s="226">
        <f t="shared" si="41"/>
        <v>0</v>
      </c>
      <c r="I91" s="227"/>
      <c r="J91" s="586">
        <f t="shared" si="39"/>
        <v>0</v>
      </c>
      <c r="K91" s="277">
        <v>0</v>
      </c>
      <c r="L91" s="228"/>
      <c r="M91" s="277"/>
      <c r="N91" s="236"/>
      <c r="O91" s="236"/>
      <c r="P91" s="364"/>
      <c r="Q91" s="365"/>
      <c r="R91" s="403"/>
      <c r="S91" s="413"/>
      <c r="T91" s="365"/>
      <c r="U91" s="365"/>
      <c r="V91" s="365"/>
      <c r="W91" s="365"/>
      <c r="X91" s="365"/>
      <c r="Y91" s="365"/>
      <c r="Z91" s="365"/>
      <c r="AA91" s="365"/>
      <c r="AB91" s="365"/>
      <c r="AC91" s="365"/>
      <c r="AD91" s="403"/>
      <c r="AE91" s="413"/>
      <c r="AF91" s="365"/>
      <c r="AG91" s="365"/>
      <c r="AH91" s="365"/>
      <c r="AI91" s="365"/>
      <c r="AJ91" s="365"/>
      <c r="AK91" s="365"/>
      <c r="AL91" s="365"/>
      <c r="AM91" s="365"/>
      <c r="AN91" s="365"/>
      <c r="AO91" s="365"/>
      <c r="AP91" s="403"/>
      <c r="AQ91" s="413"/>
      <c r="AR91" s="365"/>
      <c r="AS91" s="365"/>
      <c r="AT91" s="365"/>
      <c r="AU91" s="365"/>
      <c r="AV91" s="365"/>
      <c r="AW91" s="441">
        <f t="shared" si="52"/>
        <v>0</v>
      </c>
      <c r="AX91" s="442">
        <f t="shared" si="53"/>
        <v>0</v>
      </c>
      <c r="AY91" s="443">
        <f t="shared" si="51"/>
        <v>0</v>
      </c>
    </row>
    <row r="92" spans="1:51" ht="15.75" thickBot="1" x14ac:dyDescent="0.3">
      <c r="A92" s="177"/>
      <c r="B92" s="466"/>
      <c r="C92" s="178"/>
      <c r="D92" s="375"/>
      <c r="E92" s="209"/>
      <c r="F92" s="209"/>
      <c r="G92" s="209"/>
      <c r="H92" s="237"/>
      <c r="I92" s="224"/>
      <c r="J92" s="224"/>
      <c r="K92" s="238"/>
      <c r="L92" s="239"/>
      <c r="M92" s="239"/>
      <c r="N92" s="237"/>
      <c r="O92" s="237"/>
      <c r="P92" s="268"/>
      <c r="Q92" s="270"/>
      <c r="R92" s="404"/>
      <c r="S92" s="414"/>
      <c r="T92" s="270"/>
      <c r="U92" s="270"/>
      <c r="V92" s="270"/>
      <c r="W92" s="270"/>
      <c r="X92" s="270"/>
      <c r="Y92" s="270"/>
      <c r="Z92" s="270"/>
      <c r="AA92" s="270"/>
      <c r="AB92" s="270"/>
      <c r="AC92" s="270"/>
      <c r="AD92" s="404"/>
      <c r="AE92" s="414"/>
      <c r="AF92" s="270"/>
      <c r="AG92" s="270"/>
      <c r="AH92" s="270"/>
      <c r="AI92" s="270"/>
      <c r="AJ92" s="270"/>
      <c r="AK92" s="270"/>
      <c r="AL92" s="270"/>
      <c r="AM92" s="270"/>
      <c r="AN92" s="270"/>
      <c r="AO92" s="270"/>
      <c r="AP92" s="404"/>
      <c r="AQ92" s="414"/>
      <c r="AR92" s="270"/>
      <c r="AS92" s="270"/>
      <c r="AT92" s="270"/>
      <c r="AU92" s="270"/>
      <c r="AV92" s="270"/>
      <c r="AW92" s="441">
        <f t="shared" si="52"/>
        <v>0</v>
      </c>
      <c r="AX92" s="442">
        <f t="shared" si="53"/>
        <v>0</v>
      </c>
      <c r="AY92" s="443">
        <f t="shared" si="51"/>
        <v>0</v>
      </c>
    </row>
    <row r="93" spans="1:51" s="565"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5">
        <f t="shared" si="58"/>
        <v>0</v>
      </c>
      <c r="S93" s="397">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5"/>
      <c r="AE93" s="397"/>
      <c r="AF93" s="240"/>
      <c r="AG93" s="240"/>
      <c r="AH93" s="240"/>
      <c r="AI93" s="240"/>
      <c r="AJ93" s="240"/>
      <c r="AK93" s="240"/>
      <c r="AL93" s="240"/>
      <c r="AM93" s="240"/>
      <c r="AN93" s="240"/>
      <c r="AO93" s="240"/>
      <c r="AP93" s="405"/>
      <c r="AQ93" s="397"/>
      <c r="AR93" s="240"/>
      <c r="AS93" s="240"/>
      <c r="AT93" s="240"/>
      <c r="AU93" s="240"/>
      <c r="AV93" s="240">
        <f t="shared" si="58"/>
        <v>0</v>
      </c>
      <c r="AW93" s="240">
        <f t="shared" si="52"/>
        <v>0</v>
      </c>
      <c r="AX93" s="240">
        <f t="shared" si="53"/>
        <v>0</v>
      </c>
      <c r="AY93" s="445">
        <f t="shared" si="51"/>
        <v>0</v>
      </c>
    </row>
    <row r="94" spans="1:51" hidden="1" x14ac:dyDescent="0.25">
      <c r="A94" s="447"/>
      <c r="B94" s="447"/>
      <c r="C94" s="447"/>
      <c r="D94" s="447"/>
      <c r="E94" s="851"/>
      <c r="F94" s="851"/>
      <c r="G94" s="851"/>
      <c r="H94" s="851"/>
      <c r="I94" s="852"/>
      <c r="J94" s="853"/>
      <c r="K94" s="853"/>
      <c r="L94" s="853"/>
      <c r="M94" s="854"/>
      <c r="N94" s="487"/>
      <c r="O94" s="487"/>
      <c r="P94" s="487"/>
      <c r="Q94" s="488"/>
      <c r="R94" s="488"/>
      <c r="S94" s="488"/>
      <c r="T94" s="488"/>
      <c r="U94" s="488"/>
      <c r="V94" s="488"/>
      <c r="W94" s="488"/>
      <c r="X94" s="488"/>
      <c r="Y94" s="488"/>
      <c r="Z94" s="488"/>
      <c r="AA94" s="488"/>
      <c r="AB94" s="488"/>
      <c r="AC94" s="488"/>
      <c r="AD94" s="488"/>
      <c r="AE94" s="488"/>
      <c r="AF94" s="488"/>
      <c r="AG94" s="488"/>
      <c r="AH94" s="488"/>
      <c r="AI94" s="488"/>
      <c r="AJ94" s="488"/>
      <c r="AK94" s="488"/>
      <c r="AL94" s="488"/>
      <c r="AM94" s="488"/>
      <c r="AN94" s="488"/>
      <c r="AO94" s="488"/>
      <c r="AP94" s="488"/>
      <c r="AQ94" s="488"/>
      <c r="AR94" s="488"/>
      <c r="AS94" s="488"/>
      <c r="AT94" s="488"/>
      <c r="AU94" s="488"/>
      <c r="AV94" s="488"/>
    </row>
    <row r="95" spans="1:51" hidden="1" x14ac:dyDescent="0.25">
      <c r="A95" s="447"/>
      <c r="B95" s="447"/>
      <c r="C95" s="447"/>
      <c r="D95" s="447"/>
    </row>
    <row r="96" spans="1:51" ht="15.75" hidden="1" thickBot="1" x14ac:dyDescent="0.3">
      <c r="O96" s="522">
        <f>+IFERROR(VLOOKUP(B95,Sheet1!B:D,3,FALSE)+VLOOKUP(B95,Sheet1!B:E,4,FALSE),0)</f>
        <v>0</v>
      </c>
    </row>
    <row r="97" spans="3:50" ht="15.75" hidden="1" thickBot="1" x14ac:dyDescent="0.3">
      <c r="C97" s="456" t="s">
        <v>58</v>
      </c>
      <c r="E97" s="566"/>
      <c r="F97" s="566"/>
      <c r="G97" s="566"/>
      <c r="H97" s="490">
        <f>+H93*0.2</f>
        <v>0</v>
      </c>
      <c r="I97" s="566"/>
      <c r="J97" s="566"/>
      <c r="K97" s="566"/>
      <c r="L97" s="566"/>
      <c r="M97" s="566"/>
      <c r="N97" s="490">
        <f t="shared" ref="N97:AC97" si="59">+N93*0.2</f>
        <v>0</v>
      </c>
      <c r="O97" s="490">
        <f t="shared" ref="O97" si="60">+O93*0.2</f>
        <v>0</v>
      </c>
      <c r="P97" s="490">
        <f t="shared" si="59"/>
        <v>0</v>
      </c>
      <c r="Q97" s="490">
        <f t="shared" si="59"/>
        <v>0</v>
      </c>
      <c r="R97" s="490">
        <f t="shared" si="59"/>
        <v>0</v>
      </c>
      <c r="S97" s="490">
        <f t="shared" si="59"/>
        <v>0</v>
      </c>
      <c r="T97" s="490">
        <f t="shared" si="59"/>
        <v>0</v>
      </c>
      <c r="U97" s="490">
        <f t="shared" si="59"/>
        <v>0</v>
      </c>
      <c r="V97" s="490">
        <f t="shared" si="59"/>
        <v>0</v>
      </c>
      <c r="W97" s="490">
        <f t="shared" si="59"/>
        <v>0</v>
      </c>
      <c r="X97" s="490">
        <f t="shared" si="59"/>
        <v>0</v>
      </c>
      <c r="Y97" s="490">
        <f t="shared" si="59"/>
        <v>0</v>
      </c>
      <c r="Z97" s="490">
        <f t="shared" si="59"/>
        <v>0</v>
      </c>
      <c r="AA97" s="490">
        <f t="shared" si="59"/>
        <v>0</v>
      </c>
      <c r="AB97" s="490">
        <f t="shared" si="59"/>
        <v>0</v>
      </c>
      <c r="AC97" s="490">
        <f t="shared" si="59"/>
        <v>0</v>
      </c>
      <c r="AD97" s="490"/>
      <c r="AE97" s="490"/>
      <c r="AF97" s="490"/>
      <c r="AG97" s="490"/>
      <c r="AH97" s="490"/>
      <c r="AI97" s="490"/>
      <c r="AJ97" s="490"/>
      <c r="AK97" s="490"/>
      <c r="AL97" s="490"/>
      <c r="AM97" s="490"/>
      <c r="AN97" s="490"/>
      <c r="AO97" s="490"/>
      <c r="AP97" s="490"/>
      <c r="AQ97" s="490"/>
      <c r="AR97" s="490"/>
      <c r="AS97" s="490"/>
      <c r="AT97" s="490"/>
      <c r="AU97" s="490"/>
      <c r="AV97" s="490">
        <f>+AV93*0.2</f>
        <v>0</v>
      </c>
      <c r="AW97" s="490">
        <f>+AW93*0.2</f>
        <v>0</v>
      </c>
      <c r="AX97" s="490">
        <f>+AX93*0.2</f>
        <v>0</v>
      </c>
    </row>
    <row r="98" spans="3:50" ht="15.75" hidden="1" thickBot="1" x14ac:dyDescent="0.3">
      <c r="C98" s="456" t="s">
        <v>59</v>
      </c>
      <c r="E98" s="566"/>
      <c r="F98" s="566"/>
      <c r="G98" s="566"/>
      <c r="H98" s="490">
        <f>SUM(H93:H97)</f>
        <v>0</v>
      </c>
      <c r="I98" s="566"/>
      <c r="J98" s="566"/>
      <c r="K98" s="566"/>
      <c r="L98" s="566"/>
      <c r="M98" s="566"/>
      <c r="N98" s="490">
        <f t="shared" ref="N98:AC98" si="61">SUM(N93:N97)</f>
        <v>0</v>
      </c>
      <c r="O98" s="490">
        <f t="shared" ref="O98" si="62">SUM(O93:O97)</f>
        <v>0</v>
      </c>
      <c r="P98" s="490">
        <f t="shared" si="61"/>
        <v>0</v>
      </c>
      <c r="Q98" s="490">
        <f t="shared" si="61"/>
        <v>0</v>
      </c>
      <c r="R98" s="490">
        <f t="shared" si="61"/>
        <v>0</v>
      </c>
      <c r="S98" s="490">
        <f t="shared" si="61"/>
        <v>0</v>
      </c>
      <c r="T98" s="490">
        <f t="shared" si="61"/>
        <v>0</v>
      </c>
      <c r="U98" s="490">
        <f t="shared" si="61"/>
        <v>0</v>
      </c>
      <c r="V98" s="490">
        <f t="shared" si="61"/>
        <v>0</v>
      </c>
      <c r="W98" s="490">
        <f t="shared" si="61"/>
        <v>0</v>
      </c>
      <c r="X98" s="490">
        <f t="shared" si="61"/>
        <v>0</v>
      </c>
      <c r="Y98" s="490">
        <f t="shared" si="61"/>
        <v>0</v>
      </c>
      <c r="Z98" s="490">
        <f t="shared" si="61"/>
        <v>0</v>
      </c>
      <c r="AA98" s="490">
        <f t="shared" si="61"/>
        <v>0</v>
      </c>
      <c r="AB98" s="490">
        <f t="shared" si="61"/>
        <v>0</v>
      </c>
      <c r="AC98" s="490">
        <f t="shared" si="61"/>
        <v>0</v>
      </c>
      <c r="AD98" s="490"/>
      <c r="AE98" s="490"/>
      <c r="AF98" s="490"/>
      <c r="AG98" s="490"/>
      <c r="AH98" s="490"/>
      <c r="AI98" s="490"/>
      <c r="AJ98" s="490"/>
      <c r="AK98" s="490"/>
      <c r="AL98" s="490"/>
      <c r="AM98" s="490"/>
      <c r="AN98" s="490"/>
      <c r="AO98" s="490"/>
      <c r="AP98" s="490"/>
      <c r="AQ98" s="490"/>
      <c r="AR98" s="490"/>
      <c r="AS98" s="490"/>
      <c r="AT98" s="490"/>
      <c r="AU98" s="490"/>
      <c r="AV98" s="490">
        <f>SUM(AV93:AV97)</f>
        <v>0</v>
      </c>
      <c r="AW98" s="490">
        <f>SUM(AW93:AW97)</f>
        <v>0</v>
      </c>
      <c r="AX98" s="490">
        <f>SUM(AX93:AX97)</f>
        <v>0</v>
      </c>
    </row>
    <row r="99" spans="3:50" hidden="1" x14ac:dyDescent="0.25">
      <c r="O99" s="522">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hidden="1" customWidth="1"/>
    <col min="17" max="20" width="7.42578125" style="23" hidden="1" customWidth="1"/>
    <col min="21" max="26" width="7.42578125" style="23" customWidth="1"/>
    <col min="27" max="27" width="7.42578125" style="23" customWidth="1" collapsed="1"/>
    <col min="28" max="29" width="7.42578125" style="23"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Hull Dance 2017</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C110</v>
      </c>
      <c r="F3" s="212"/>
      <c r="G3" s="212"/>
      <c r="H3" s="873" t="str">
        <f>IF(G64&gt;E64,"Budget Revisions add cost.",":)")</f>
        <v>:)</v>
      </c>
      <c r="I3" s="873"/>
      <c r="J3" s="873"/>
      <c r="K3" s="873"/>
      <c r="L3" s="873"/>
      <c r="M3" s="874"/>
      <c r="N3" s="223"/>
      <c r="O3" s="223"/>
      <c r="P3" s="881"/>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row>
    <row r="4" spans="1:52" x14ac:dyDescent="0.25">
      <c r="A4" s="8"/>
      <c r="B4" s="8"/>
      <c r="C4" s="9"/>
      <c r="D4" s="9"/>
      <c r="E4" s="147"/>
      <c r="F4" s="212"/>
      <c r="G4" s="212"/>
      <c r="H4" s="873" t="str">
        <f>IF(AY64&lt;0,"Actual plus expected cost is more than forecast",":)")</f>
        <v>:)</v>
      </c>
      <c r="I4" s="873"/>
      <c r="J4" s="873"/>
      <c r="K4" s="873"/>
      <c r="L4" s="873"/>
      <c r="M4" s="874"/>
      <c r="N4" s="223"/>
      <c r="O4" s="223"/>
      <c r="P4" s="326"/>
      <c r="Q4" s="327"/>
      <c r="R4" s="327"/>
      <c r="S4" s="327"/>
      <c r="T4" s="327"/>
      <c r="U4" s="327"/>
      <c r="V4" s="327"/>
      <c r="W4" s="327"/>
      <c r="X4" s="327"/>
      <c r="Y4" s="327"/>
      <c r="Z4" s="327"/>
      <c r="AA4" s="327"/>
      <c r="AB4" s="327"/>
      <c r="AC4" s="327"/>
      <c r="AD4" s="388"/>
      <c r="AE4" s="388"/>
      <c r="AF4" s="388"/>
      <c r="AG4" s="388"/>
      <c r="AH4" s="388"/>
      <c r="AI4" s="388"/>
      <c r="AJ4" s="388"/>
      <c r="AK4" s="388"/>
      <c r="AL4" s="388"/>
      <c r="AM4" s="388"/>
      <c r="AN4" s="388"/>
      <c r="AO4" s="388"/>
      <c r="AP4" s="388"/>
      <c r="AQ4" s="388"/>
      <c r="AR4" s="388"/>
      <c r="AS4" s="388"/>
      <c r="AT4" s="388"/>
      <c r="AU4" s="388"/>
      <c r="AV4" s="327"/>
    </row>
    <row r="5" spans="1:52" x14ac:dyDescent="0.25">
      <c r="A5" s="8"/>
      <c r="B5" s="8"/>
      <c r="C5" s="9" t="s">
        <v>67</v>
      </c>
      <c r="D5" s="9"/>
      <c r="E5" s="330" t="str">
        <f>+SUMMARY!A18</f>
        <v xml:space="preserve">ZK108 - Programme Legal &amp; Documentation </v>
      </c>
      <c r="F5" s="335"/>
      <c r="G5" s="329"/>
      <c r="H5" s="329"/>
      <c r="I5" s="214"/>
      <c r="J5" s="201"/>
      <c r="K5" s="201"/>
      <c r="L5" s="201"/>
      <c r="M5" s="201"/>
      <c r="N5" s="223"/>
      <c r="O5" s="223"/>
      <c r="P5" s="883" t="s">
        <v>9</v>
      </c>
      <c r="Q5" s="884"/>
      <c r="R5" s="884"/>
      <c r="S5" s="884"/>
      <c r="T5" s="884"/>
      <c r="U5" s="884"/>
      <c r="V5" s="884"/>
      <c r="W5" s="884"/>
      <c r="X5" s="884"/>
      <c r="Y5" s="884"/>
      <c r="Z5" s="884"/>
      <c r="AA5" s="884"/>
      <c r="AB5" s="884"/>
      <c r="AC5" s="884"/>
      <c r="AD5" s="884"/>
      <c r="AE5" s="884"/>
      <c r="AF5" s="884"/>
      <c r="AG5" s="884"/>
      <c r="AH5" s="884"/>
      <c r="AI5" s="884"/>
      <c r="AJ5" s="884"/>
      <c r="AK5" s="884"/>
      <c r="AL5" s="884"/>
      <c r="AM5" s="884"/>
      <c r="AN5" s="884"/>
      <c r="AO5" s="884"/>
      <c r="AP5" s="884"/>
      <c r="AQ5" s="884"/>
      <c r="AR5" s="884"/>
      <c r="AS5" s="884"/>
      <c r="AT5" s="884"/>
      <c r="AU5" s="884"/>
      <c r="AV5" s="884"/>
    </row>
    <row r="6" spans="1:52" x14ac:dyDescent="0.25">
      <c r="A6" s="8"/>
      <c r="B6" s="8"/>
      <c r="C6" s="8"/>
      <c r="D6" s="8"/>
      <c r="E6" s="875" t="s">
        <v>21</v>
      </c>
      <c r="F6" s="876"/>
      <c r="G6" s="876"/>
      <c r="H6" s="877"/>
      <c r="I6" s="878" t="s">
        <v>22</v>
      </c>
      <c r="J6" s="879"/>
      <c r="K6" s="879"/>
      <c r="L6" s="879"/>
      <c r="M6" s="880"/>
      <c r="N6" s="223"/>
      <c r="O6" s="223"/>
      <c r="P6" s="885" t="s">
        <v>56</v>
      </c>
      <c r="Q6" s="886"/>
      <c r="R6" s="886"/>
      <c r="S6" s="886"/>
      <c r="T6" s="886"/>
      <c r="U6" s="886"/>
      <c r="V6" s="886"/>
      <c r="W6" s="886"/>
      <c r="X6" s="886"/>
      <c r="Y6" s="886"/>
      <c r="Z6" s="886"/>
      <c r="AA6" s="886"/>
      <c r="AB6" s="886"/>
      <c r="AC6" s="886"/>
      <c r="AD6" s="886"/>
      <c r="AE6" s="886" t="s">
        <v>57</v>
      </c>
      <c r="AF6" s="886"/>
      <c r="AG6" s="886"/>
      <c r="AH6" s="886"/>
      <c r="AI6" s="886"/>
      <c r="AJ6" s="886"/>
      <c r="AK6" s="886"/>
      <c r="AL6" s="886"/>
      <c r="AM6" s="886"/>
      <c r="AN6" s="886"/>
      <c r="AO6" s="886"/>
      <c r="AP6" s="886"/>
      <c r="AQ6" s="886" t="s">
        <v>266</v>
      </c>
      <c r="AR6" s="886"/>
      <c r="AS6" s="886"/>
      <c r="AT6" s="886"/>
      <c r="AU6" s="886"/>
      <c r="AV6" s="886"/>
      <c r="AW6" s="246"/>
    </row>
    <row r="7" spans="1:52" ht="42" customHeight="1" thickBot="1" x14ac:dyDescent="0.3">
      <c r="A7" s="144" t="s">
        <v>36</v>
      </c>
      <c r="B7" s="144"/>
      <c r="C7" s="143" t="s">
        <v>8</v>
      </c>
      <c r="D7" s="143" t="s">
        <v>35</v>
      </c>
      <c r="E7" s="202" t="s">
        <v>7</v>
      </c>
      <c r="F7" s="320" t="s">
        <v>63</v>
      </c>
      <c r="G7" s="215" t="s">
        <v>6</v>
      </c>
      <c r="H7" s="260" t="s">
        <v>61</v>
      </c>
      <c r="I7" s="216" t="s">
        <v>7</v>
      </c>
      <c r="J7" s="322" t="s">
        <v>63</v>
      </c>
      <c r="K7" s="217" t="s">
        <v>6</v>
      </c>
      <c r="L7" s="218" t="s">
        <v>5</v>
      </c>
      <c r="M7" s="218" t="s">
        <v>44</v>
      </c>
      <c r="N7" s="260" t="s">
        <v>287</v>
      </c>
      <c r="O7" s="260" t="s">
        <v>288</v>
      </c>
      <c r="P7" s="410" t="str">
        <f>+'Cash flow summary'!E7</f>
        <v>Jan 16</v>
      </c>
      <c r="Q7" s="409" t="str">
        <f>+'Cash flow summary'!F7</f>
        <v>Feb 16</v>
      </c>
      <c r="R7" s="422" t="str">
        <f>+'Cash flow summary'!G7</f>
        <v>Mar 16</v>
      </c>
      <c r="S7" s="409" t="str">
        <f>+'Cash flow summary'!H7</f>
        <v>Apr 16</v>
      </c>
      <c r="T7" s="409" t="str">
        <f>+'Cash flow summary'!I7</f>
        <v>May 16</v>
      </c>
      <c r="U7" s="409" t="str">
        <f>+'Cash flow summary'!J7</f>
        <v>Jun 16</v>
      </c>
      <c r="V7" s="409" t="str">
        <f>+'Cash flow summary'!K7</f>
        <v>Jul 16</v>
      </c>
      <c r="W7" s="409" t="str">
        <f>+'Cash flow summary'!L7</f>
        <v>Aug 16</v>
      </c>
      <c r="X7" s="409" t="str">
        <f>+'Cash flow summary'!M7</f>
        <v>Sep 16</v>
      </c>
      <c r="Y7" s="409" t="str">
        <f>+'Cash flow summary'!N7</f>
        <v>Oct 16</v>
      </c>
      <c r="Z7" s="409" t="str">
        <f>+'Cash flow summary'!O7</f>
        <v>Nov 16</v>
      </c>
      <c r="AA7" s="797">
        <v>42705</v>
      </c>
      <c r="AB7" s="409" t="str">
        <f>+'Cash flow summary'!Q7</f>
        <v>Jan 17</v>
      </c>
      <c r="AC7" s="409" t="str">
        <f>+'Cash flow summary'!R7</f>
        <v>Feb 17</v>
      </c>
      <c r="AD7" s="798">
        <v>42795</v>
      </c>
      <c r="AE7" s="409" t="str">
        <f>+'Cash flow summary'!T7</f>
        <v>Apr 17</v>
      </c>
      <c r="AF7" s="409" t="str">
        <f>+'Cash flow summary'!U7</f>
        <v>May 17</v>
      </c>
      <c r="AG7" s="423" t="str">
        <f>+'Cash flow summary'!V7</f>
        <v>Q1 Apr - Jun</v>
      </c>
      <c r="AH7" s="409" t="str">
        <f>+'Cash flow summary'!W7</f>
        <v>Jul 17</v>
      </c>
      <c r="AI7" s="409" t="str">
        <f>+'Cash flow summary'!X7</f>
        <v>Aug 17</v>
      </c>
      <c r="AJ7" s="423" t="str">
        <f>+'Cash flow summary'!Y7</f>
        <v>Q2 Jul - Sep</v>
      </c>
      <c r="AK7" s="409" t="str">
        <f>+'Cash flow summary'!Z7</f>
        <v>Oct 17</v>
      </c>
      <c r="AL7" s="409" t="str">
        <f>+'Cash flow summary'!AA7</f>
        <v>Nov 17</v>
      </c>
      <c r="AM7" s="423" t="str">
        <f>+'Cash flow summary'!AB7</f>
        <v>Q3 Oct - Dec</v>
      </c>
      <c r="AN7" s="409" t="str">
        <f>+'Cash flow summary'!AC7</f>
        <v>Jan 18</v>
      </c>
      <c r="AO7" s="409" t="str">
        <f>+'Cash flow summary'!AD7</f>
        <v>Feb 18</v>
      </c>
      <c r="AP7" s="424" t="str">
        <f>+'Cash flow summary'!AE7</f>
        <v>Q4 Jan - Mar</v>
      </c>
      <c r="AQ7" s="409" t="str">
        <f>+'Cash flow summary'!AF7</f>
        <v>Apr 18</v>
      </c>
      <c r="AR7" s="409" t="str">
        <f>+'Cash flow summary'!AG7</f>
        <v>May 18</v>
      </c>
      <c r="AS7" s="423" t="str">
        <f>+'Cash flow summary'!AH7</f>
        <v>Q1 Apr - Jun</v>
      </c>
      <c r="AT7" s="409" t="str">
        <f>+'Cash flow summary'!AI7</f>
        <v>Jul 18</v>
      </c>
      <c r="AU7" s="409" t="str">
        <f>+'Cash flow summary'!AJ7</f>
        <v>Aug 18</v>
      </c>
      <c r="AV7" s="423" t="str">
        <f>+'Cash flow summary'!AK7</f>
        <v>Q2 Jul - Sep</v>
      </c>
      <c r="AW7" s="247" t="s">
        <v>52</v>
      </c>
      <c r="AX7" s="199" t="s">
        <v>53</v>
      </c>
      <c r="AY7" s="243" t="s">
        <v>54</v>
      </c>
      <c r="AZ7" s="199" t="s">
        <v>35</v>
      </c>
    </row>
    <row r="8" spans="1:52" s="24" customFormat="1" ht="15" customHeight="1" x14ac:dyDescent="0.2">
      <c r="A8" s="349" t="s">
        <v>184</v>
      </c>
      <c r="B8" s="458" t="str">
        <f>+LEFT($E$5,5)&amp;"."&amp;A8&amp;"."&amp;$E$3</f>
        <v>ZK108.K162.C110</v>
      </c>
      <c r="C8" s="352" t="s">
        <v>185</v>
      </c>
      <c r="D8" s="376"/>
      <c r="E8" s="229">
        <f t="shared" ref="E8:L8" si="0">SUM(E9:E22)</f>
        <v>0</v>
      </c>
      <c r="F8" s="432">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56" si="4">+G8-AX8</f>
        <v>0</v>
      </c>
    </row>
    <row r="9" spans="1:52" s="4" customFormat="1" ht="15" customHeight="1" x14ac:dyDescent="0.2">
      <c r="A9" s="339"/>
      <c r="B9" s="468"/>
      <c r="C9" s="353"/>
      <c r="D9" s="377"/>
      <c r="E9" s="249"/>
      <c r="F9" s="370">
        <f>-E9+G9</f>
        <v>0</v>
      </c>
      <c r="G9" s="249"/>
      <c r="H9" s="572">
        <f>SUM(N9:AV9)</f>
        <v>0</v>
      </c>
      <c r="I9" s="221"/>
      <c r="J9" s="370">
        <f>-I9+K9</f>
        <v>0</v>
      </c>
      <c r="K9" s="249">
        <v>0</v>
      </c>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customHeight="1" x14ac:dyDescent="0.2">
      <c r="A10" s="339"/>
      <c r="B10" s="468"/>
      <c r="C10" s="262"/>
      <c r="D10" s="373"/>
      <c r="E10" s="256"/>
      <c r="F10" s="370">
        <f t="shared" ref="F10:F62" si="5">-E10+G10</f>
        <v>0</v>
      </c>
      <c r="G10" s="256"/>
      <c r="H10" s="572">
        <f t="shared" ref="H10:H22" si="6">SUM(N10:AV10)</f>
        <v>0</v>
      </c>
      <c r="I10" s="224"/>
      <c r="J10" s="370">
        <f t="shared" ref="J10:J62" si="7">-I10+K10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58" si="8">SUM(P10:AV10)</f>
        <v>0</v>
      </c>
      <c r="AX10" s="442">
        <f t="shared" ref="AX10:AX58" si="9">+AW10+N10</f>
        <v>0</v>
      </c>
      <c r="AY10" s="443">
        <f t="shared" si="4"/>
        <v>0</v>
      </c>
    </row>
    <row r="11" spans="1:52" s="4" customFormat="1" ht="15" customHeight="1" x14ac:dyDescent="0.2">
      <c r="A11" s="339"/>
      <c r="B11" s="468"/>
      <c r="C11" s="353"/>
      <c r="D11" s="377"/>
      <c r="E11" s="256"/>
      <c r="F11" s="370">
        <f t="shared" si="5"/>
        <v>0</v>
      </c>
      <c r="G11" s="256"/>
      <c r="H11" s="572">
        <f t="shared" si="6"/>
        <v>0</v>
      </c>
      <c r="I11" s="224"/>
      <c r="J11" s="370">
        <f t="shared" si="7"/>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customHeight="1" x14ac:dyDescent="0.2">
      <c r="A12" s="150"/>
      <c r="B12" s="459"/>
      <c r="C12" s="262"/>
      <c r="D12" s="373"/>
      <c r="E12" s="256"/>
      <c r="F12" s="370">
        <f t="shared" si="5"/>
        <v>0</v>
      </c>
      <c r="G12" s="256">
        <v>0</v>
      </c>
      <c r="H12" s="572">
        <f t="shared" si="6"/>
        <v>0</v>
      </c>
      <c r="I12" s="224"/>
      <c r="J12" s="370">
        <f t="shared" si="7"/>
        <v>0</v>
      </c>
      <c r="K12" s="249">
        <v>0</v>
      </c>
      <c r="L12" s="225"/>
      <c r="M12" s="249"/>
      <c r="N12" s="235"/>
      <c r="O12" s="235"/>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hidden="1" customHeight="1" x14ac:dyDescent="0.2">
      <c r="A13" s="150"/>
      <c r="B13" s="459"/>
      <c r="C13" s="279"/>
      <c r="D13" s="279"/>
      <c r="E13" s="256"/>
      <c r="F13" s="370">
        <f t="shared" si="5"/>
        <v>0</v>
      </c>
      <c r="G13" s="256"/>
      <c r="H13" s="572">
        <f t="shared" si="6"/>
        <v>0</v>
      </c>
      <c r="I13" s="224"/>
      <c r="J13" s="370">
        <f t="shared" si="7"/>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hidden="1" customHeight="1" x14ac:dyDescent="0.2">
      <c r="A14" s="150"/>
      <c r="B14" s="459"/>
      <c r="C14" s="262"/>
      <c r="D14" s="373"/>
      <c r="E14" s="256"/>
      <c r="F14" s="370">
        <f t="shared" si="5"/>
        <v>0</v>
      </c>
      <c r="G14" s="256"/>
      <c r="H14" s="572">
        <f t="shared" si="6"/>
        <v>0</v>
      </c>
      <c r="I14" s="224"/>
      <c r="J14" s="370">
        <f t="shared" si="7"/>
        <v>0</v>
      </c>
      <c r="K14" s="249"/>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hidden="1" customHeight="1" x14ac:dyDescent="0.2">
      <c r="A15" s="150"/>
      <c r="B15" s="459"/>
      <c r="C15" s="262"/>
      <c r="D15" s="373"/>
      <c r="E15" s="256"/>
      <c r="F15" s="370">
        <f t="shared" si="5"/>
        <v>0</v>
      </c>
      <c r="G15" s="256"/>
      <c r="H15" s="572">
        <f t="shared" si="6"/>
        <v>0</v>
      </c>
      <c r="I15" s="224"/>
      <c r="J15" s="370">
        <f t="shared" si="7"/>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hidden="1" customHeight="1" x14ac:dyDescent="0.2">
      <c r="A16" s="150"/>
      <c r="B16" s="459"/>
      <c r="C16" s="262"/>
      <c r="D16" s="373"/>
      <c r="E16" s="256"/>
      <c r="F16" s="370">
        <f t="shared" si="5"/>
        <v>0</v>
      </c>
      <c r="G16" s="256"/>
      <c r="H16" s="572">
        <f t="shared" si="6"/>
        <v>0</v>
      </c>
      <c r="I16" s="224"/>
      <c r="J16" s="370">
        <f t="shared" si="7"/>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hidden="1" customHeight="1" x14ac:dyDescent="0.2">
      <c r="A17" s="150"/>
      <c r="B17" s="459"/>
      <c r="C17" s="262"/>
      <c r="D17" s="373"/>
      <c r="E17" s="256"/>
      <c r="F17" s="370">
        <f t="shared" si="5"/>
        <v>0</v>
      </c>
      <c r="G17" s="256"/>
      <c r="H17" s="572">
        <f t="shared" si="6"/>
        <v>0</v>
      </c>
      <c r="I17" s="224"/>
      <c r="J17" s="370">
        <f t="shared" si="7"/>
        <v>0</v>
      </c>
      <c r="K17" s="256"/>
      <c r="L17" s="225"/>
      <c r="M17" s="256"/>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8"/>
        <v>0</v>
      </c>
      <c r="AX17" s="442">
        <f t="shared" si="9"/>
        <v>0</v>
      </c>
      <c r="AY17" s="443">
        <f t="shared" si="4"/>
        <v>0</v>
      </c>
    </row>
    <row r="18" spans="1:51" s="4" customFormat="1" ht="15" hidden="1" customHeight="1" x14ac:dyDescent="0.2">
      <c r="A18" s="150"/>
      <c r="B18" s="459"/>
      <c r="C18" s="262"/>
      <c r="D18" s="373"/>
      <c r="E18" s="256"/>
      <c r="F18" s="370">
        <f t="shared" si="5"/>
        <v>0</v>
      </c>
      <c r="G18" s="256"/>
      <c r="H18" s="572">
        <f t="shared" si="6"/>
        <v>0</v>
      </c>
      <c r="I18" s="224"/>
      <c r="J18" s="370">
        <f t="shared" si="7"/>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8"/>
        <v>0</v>
      </c>
      <c r="AX18" s="442">
        <f t="shared" si="9"/>
        <v>0</v>
      </c>
      <c r="AY18" s="443">
        <f t="shared" si="4"/>
        <v>0</v>
      </c>
    </row>
    <row r="19" spans="1:51" s="4" customFormat="1" ht="15" hidden="1" customHeight="1" x14ac:dyDescent="0.2">
      <c r="A19" s="150"/>
      <c r="B19" s="459"/>
      <c r="C19" s="262"/>
      <c r="D19" s="373"/>
      <c r="E19" s="256"/>
      <c r="F19" s="370">
        <f t="shared" si="5"/>
        <v>0</v>
      </c>
      <c r="G19" s="256"/>
      <c r="H19" s="572">
        <f t="shared" si="6"/>
        <v>0</v>
      </c>
      <c r="I19" s="224"/>
      <c r="J19" s="370">
        <f t="shared" si="7"/>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8"/>
        <v>0</v>
      </c>
      <c r="AX19" s="442">
        <f t="shared" si="9"/>
        <v>0</v>
      </c>
      <c r="AY19" s="443">
        <f t="shared" si="4"/>
        <v>0</v>
      </c>
    </row>
    <row r="20" spans="1:51" s="4" customFormat="1" ht="15" customHeight="1" x14ac:dyDescent="0.2">
      <c r="A20" s="150"/>
      <c r="B20" s="459"/>
      <c r="C20" s="262"/>
      <c r="D20" s="373"/>
      <c r="E20" s="256"/>
      <c r="F20" s="370">
        <f t="shared" si="5"/>
        <v>0</v>
      </c>
      <c r="G20" s="256"/>
      <c r="H20" s="572">
        <f t="shared" si="6"/>
        <v>0</v>
      </c>
      <c r="I20" s="224"/>
      <c r="J20" s="370">
        <f t="shared" si="7"/>
        <v>0</v>
      </c>
      <c r="K20" s="256"/>
      <c r="L20" s="225"/>
      <c r="M20" s="256"/>
      <c r="N20" s="223"/>
      <c r="O20" s="223"/>
      <c r="P20" s="59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8"/>
        <v>0</v>
      </c>
      <c r="AX20" s="442">
        <f t="shared" si="9"/>
        <v>0</v>
      </c>
      <c r="AY20" s="443">
        <f t="shared" si="4"/>
        <v>0</v>
      </c>
    </row>
    <row r="21" spans="1:51" s="4" customFormat="1" ht="15" customHeight="1" x14ac:dyDescent="0.2">
      <c r="A21" s="150"/>
      <c r="B21" s="459" t="str">
        <f>+B8</f>
        <v>ZK108.K162.C110</v>
      </c>
      <c r="C21" s="262"/>
      <c r="D21" s="373"/>
      <c r="E21" s="256"/>
      <c r="F21" s="370">
        <f t="shared" si="5"/>
        <v>0</v>
      </c>
      <c r="G21" s="256"/>
      <c r="H21" s="572">
        <f t="shared" si="6"/>
        <v>0</v>
      </c>
      <c r="I21" s="224"/>
      <c r="J21" s="370">
        <f t="shared" si="7"/>
        <v>0</v>
      </c>
      <c r="K21" s="256"/>
      <c r="L21" s="225"/>
      <c r="M21" s="256"/>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8"/>
        <v>0</v>
      </c>
      <c r="AX21" s="442">
        <f t="shared" si="9"/>
        <v>0</v>
      </c>
      <c r="AY21" s="443">
        <f t="shared" si="4"/>
        <v>0</v>
      </c>
    </row>
    <row r="22" spans="1:51" s="4" customFormat="1" ht="15" customHeight="1" thickBot="1" x14ac:dyDescent="0.3">
      <c r="A22" s="170"/>
      <c r="B22" s="460"/>
      <c r="C22" s="280" t="s">
        <v>301</v>
      </c>
      <c r="D22" s="280"/>
      <c r="E22" s="277"/>
      <c r="F22" s="370">
        <f t="shared" si="5"/>
        <v>0</v>
      </c>
      <c r="G22" s="277"/>
      <c r="H22" s="579">
        <f t="shared" si="6"/>
        <v>0</v>
      </c>
      <c r="I22" s="227"/>
      <c r="J22" s="370">
        <f t="shared" si="7"/>
        <v>0</v>
      </c>
      <c r="K22" s="277">
        <v>0</v>
      </c>
      <c r="L22" s="228"/>
      <c r="M22" s="277"/>
      <c r="N22" s="568">
        <f>+IFERROR(VLOOKUP(B21,Sheet1!B:D,2,FALSE),0)</f>
        <v>0</v>
      </c>
      <c r="O22" s="568">
        <f>+IFERROR(VLOOKUP(B21,Sheet1!B:D,3,FALSE)+VLOOKUP(B21,Sheet1!B:E,4,FALSE),0)</f>
        <v>0</v>
      </c>
      <c r="P22" s="264"/>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8"/>
        <v>0</v>
      </c>
      <c r="AX22" s="442">
        <f t="shared" si="9"/>
        <v>0</v>
      </c>
      <c r="AY22" s="443">
        <f t="shared" si="4"/>
        <v>0</v>
      </c>
    </row>
    <row r="23" spans="1:51" s="4" customFormat="1" ht="15" customHeight="1" x14ac:dyDescent="0.2">
      <c r="A23" s="196" t="s">
        <v>186</v>
      </c>
      <c r="B23" s="458" t="str">
        <f>+LEFT($E$5,5)&amp;"."&amp;A23&amp;"."&amp;$E$3</f>
        <v>ZK108.K266.C110</v>
      </c>
      <c r="C23" s="354" t="s">
        <v>187</v>
      </c>
      <c r="D23" s="354"/>
      <c r="E23" s="229">
        <f t="shared" ref="E23:L23" si="10">SUM(E24:E29)</f>
        <v>0</v>
      </c>
      <c r="F23" s="433">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1">
        <f t="shared" ref="R23:X23" si="11">SUM(R24:R29)</f>
        <v>0</v>
      </c>
      <c r="S23" s="411">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1">
        <f t="shared" ref="AD23" si="13">SUM(AD24:AD29)</f>
        <v>0</v>
      </c>
      <c r="AE23" s="411">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1">
        <f t="shared" ref="AP23" si="25">SUM(AP24:AP29)</f>
        <v>0</v>
      </c>
      <c r="AQ23" s="411">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1">
        <f t="shared" si="8"/>
        <v>0</v>
      </c>
      <c r="AX23" s="442">
        <f t="shared" si="9"/>
        <v>0</v>
      </c>
      <c r="AY23" s="443">
        <f t="shared" si="4"/>
        <v>0</v>
      </c>
    </row>
    <row r="24" spans="1:51" s="4" customFormat="1" ht="15" customHeight="1" x14ac:dyDescent="0.2">
      <c r="A24" s="339"/>
      <c r="B24" s="468"/>
      <c r="C24" s="353"/>
      <c r="D24" s="761"/>
      <c r="E24" s="249"/>
      <c r="F24" s="370">
        <f t="shared" si="5"/>
        <v>0</v>
      </c>
      <c r="G24" s="249"/>
      <c r="H24" s="572">
        <f t="shared" ref="H24:H62" si="32">SUM(N24:AV24)</f>
        <v>0</v>
      </c>
      <c r="I24" s="231"/>
      <c r="J24" s="370">
        <f t="shared" si="7"/>
        <v>0</v>
      </c>
      <c r="K24" s="249">
        <v>0</v>
      </c>
      <c r="L24" s="232"/>
      <c r="M24" s="249"/>
      <c r="N24" s="235"/>
      <c r="O24" s="266"/>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441">
        <f t="shared" si="8"/>
        <v>0</v>
      </c>
      <c r="AX24" s="442">
        <f t="shared" si="9"/>
        <v>0</v>
      </c>
      <c r="AY24" s="443">
        <f t="shared" si="4"/>
        <v>0</v>
      </c>
    </row>
    <row r="25" spans="1:51" s="4" customFormat="1" ht="15" customHeight="1" thickBot="1" x14ac:dyDescent="0.25">
      <c r="A25" s="339"/>
      <c r="B25" s="468"/>
      <c r="C25" s="762"/>
      <c r="D25" s="763"/>
      <c r="E25" s="249"/>
      <c r="F25" s="370">
        <f t="shared" si="5"/>
        <v>0</v>
      </c>
      <c r="G25" s="249"/>
      <c r="H25" s="572">
        <f t="shared" si="32"/>
        <v>0</v>
      </c>
      <c r="I25" s="231"/>
      <c r="J25" s="370">
        <f t="shared" si="7"/>
        <v>0</v>
      </c>
      <c r="K25" s="249">
        <v>0</v>
      </c>
      <c r="L25" s="232"/>
      <c r="M25" s="249"/>
      <c r="N25" s="235">
        <f>+IFERROR(VLOOKUP(B24,Sheet1!B:D,2,FALSE),0)</f>
        <v>0</v>
      </c>
      <c r="O25" s="235">
        <f>+IFERROR(VLOOKUP(B24,Sheet1!B:D,3,FALSE)+VLOOKUP(B24,Sheet1!B:E,4,FALSE),0)</f>
        <v>0</v>
      </c>
      <c r="P25" s="362"/>
      <c r="Q25" s="363"/>
      <c r="R25" s="402"/>
      <c r="S25" s="412"/>
      <c r="T25" s="363"/>
      <c r="U25" s="363"/>
      <c r="V25" s="363"/>
      <c r="W25" s="363"/>
      <c r="X25" s="363"/>
      <c r="Y25" s="363"/>
      <c r="Z25" s="363"/>
      <c r="AA25" s="363"/>
      <c r="AB25" s="363"/>
      <c r="AC25" s="363"/>
      <c r="AD25" s="402"/>
      <c r="AE25" s="412"/>
      <c r="AF25" s="363"/>
      <c r="AG25" s="363"/>
      <c r="AH25" s="363"/>
      <c r="AI25" s="363"/>
      <c r="AJ25" s="363"/>
      <c r="AK25" s="363"/>
      <c r="AL25" s="363"/>
      <c r="AM25" s="363"/>
      <c r="AN25" s="363"/>
      <c r="AO25" s="363"/>
      <c r="AP25" s="402"/>
      <c r="AQ25" s="412"/>
      <c r="AR25" s="363"/>
      <c r="AS25" s="363"/>
      <c r="AT25" s="363"/>
      <c r="AU25" s="363"/>
      <c r="AV25" s="363"/>
      <c r="AW25" s="441">
        <f>SUM(P25:AV25)</f>
        <v>0</v>
      </c>
      <c r="AX25" s="442">
        <f>+AW25+N25</f>
        <v>0</v>
      </c>
      <c r="AY25" s="443">
        <f>+G25-AX25</f>
        <v>0</v>
      </c>
    </row>
    <row r="26" spans="1:51" s="4" customFormat="1" ht="15" customHeight="1" x14ac:dyDescent="0.2">
      <c r="A26" s="339"/>
      <c r="B26" s="468"/>
      <c r="C26" s="353"/>
      <c r="D26" s="378"/>
      <c r="E26" s="249"/>
      <c r="F26" s="370">
        <f t="shared" si="5"/>
        <v>0</v>
      </c>
      <c r="G26" s="249">
        <v>0</v>
      </c>
      <c r="H26" s="572">
        <f t="shared" si="32"/>
        <v>0</v>
      </c>
      <c r="I26" s="231"/>
      <c r="J26" s="370">
        <f t="shared" si="7"/>
        <v>0</v>
      </c>
      <c r="K26" s="249">
        <v>0</v>
      </c>
      <c r="L26" s="232"/>
      <c r="M26" s="249"/>
      <c r="N26" s="266"/>
      <c r="O26" s="266"/>
      <c r="P26" s="362"/>
      <c r="Q26" s="363"/>
      <c r="R26" s="402"/>
      <c r="S26" s="412"/>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441">
        <f>SUM(P26:AV26)</f>
        <v>0</v>
      </c>
      <c r="AX26" s="442">
        <f>+AW26+N26</f>
        <v>0</v>
      </c>
      <c r="AY26" s="443">
        <f>+G26-AX26</f>
        <v>0</v>
      </c>
    </row>
    <row r="27" spans="1:51" s="4" customFormat="1" ht="15" customHeight="1" x14ac:dyDescent="0.2">
      <c r="A27" s="339"/>
      <c r="B27" s="468"/>
      <c r="C27" s="353"/>
      <c r="D27" s="378"/>
      <c r="E27" s="249"/>
      <c r="F27" s="370">
        <f t="shared" si="5"/>
        <v>0</v>
      </c>
      <c r="G27" s="249">
        <v>0</v>
      </c>
      <c r="H27" s="572">
        <f t="shared" si="32"/>
        <v>0</v>
      </c>
      <c r="I27" s="231"/>
      <c r="J27" s="370">
        <f t="shared" si="7"/>
        <v>0</v>
      </c>
      <c r="K27" s="249">
        <v>0</v>
      </c>
      <c r="L27" s="232"/>
      <c r="M27" s="249"/>
      <c r="N27" s="266"/>
      <c r="O27" s="220"/>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SUM(P27:AV27)</f>
        <v>0</v>
      </c>
      <c r="AX27" s="442">
        <f>+AW27+N27</f>
        <v>0</v>
      </c>
      <c r="AY27" s="443">
        <f>+G27-AX27</f>
        <v>0</v>
      </c>
    </row>
    <row r="28" spans="1:51" s="4" customFormat="1" ht="15" customHeight="1" x14ac:dyDescent="0.2">
      <c r="A28" s="339"/>
      <c r="B28" s="468" t="str">
        <f>+B23</f>
        <v>ZK108.K266.C110</v>
      </c>
      <c r="C28" s="353"/>
      <c r="D28" s="378"/>
      <c r="E28" s="249"/>
      <c r="F28" s="370">
        <f t="shared" si="5"/>
        <v>0</v>
      </c>
      <c r="G28" s="249">
        <v>0</v>
      </c>
      <c r="H28" s="572">
        <f t="shared" si="32"/>
        <v>0</v>
      </c>
      <c r="I28" s="231"/>
      <c r="J28" s="370">
        <f t="shared" si="7"/>
        <v>0</v>
      </c>
      <c r="K28" s="249">
        <v>0</v>
      </c>
      <c r="L28" s="232"/>
      <c r="M28" s="249"/>
      <c r="N28" s="267"/>
      <c r="O28" s="267"/>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SUM(P28:AV28)</f>
        <v>0</v>
      </c>
      <c r="AX28" s="442">
        <f>+AW28+N28</f>
        <v>0</v>
      </c>
      <c r="AY28" s="443">
        <f>+G28-AX28</f>
        <v>0</v>
      </c>
    </row>
    <row r="29" spans="1:51" s="4" customFormat="1" ht="15" customHeight="1" thickBot="1" x14ac:dyDescent="0.25">
      <c r="A29" s="170"/>
      <c r="B29" s="460"/>
      <c r="C29" s="274" t="s">
        <v>301</v>
      </c>
      <c r="D29" s="274"/>
      <c r="E29" s="277"/>
      <c r="F29" s="371">
        <f t="shared" si="5"/>
        <v>0</v>
      </c>
      <c r="G29" s="277">
        <v>0</v>
      </c>
      <c r="H29" s="579">
        <f t="shared" si="32"/>
        <v>0</v>
      </c>
      <c r="I29" s="227"/>
      <c r="J29" s="371">
        <f t="shared" si="7"/>
        <v>0</v>
      </c>
      <c r="K29" s="277">
        <v>0</v>
      </c>
      <c r="L29" s="228"/>
      <c r="M29" s="277"/>
      <c r="N29" s="571">
        <f>+IFERROR(VLOOKUP(B28,Sheet1!B:D,2,FALSE),0)</f>
        <v>0</v>
      </c>
      <c r="O29" s="584">
        <f>+IFERROR(VLOOKUP(B28,Sheet1!B:D,3,FALSE)+VLOOKUP(B28,Sheet1!B:E,4,FALSE),0)</f>
        <v>0</v>
      </c>
      <c r="P29" s="364"/>
      <c r="Q29" s="365"/>
      <c r="R29" s="403"/>
      <c r="S29" s="413"/>
      <c r="T29" s="365"/>
      <c r="U29" s="365"/>
      <c r="V29" s="365"/>
      <c r="W29" s="365"/>
      <c r="X29" s="365"/>
      <c r="Y29" s="365"/>
      <c r="Z29" s="365"/>
      <c r="AA29" s="365"/>
      <c r="AB29" s="365"/>
      <c r="AC29" s="365"/>
      <c r="AD29" s="403"/>
      <c r="AE29" s="413"/>
      <c r="AF29" s="365"/>
      <c r="AG29" s="365"/>
      <c r="AH29" s="365"/>
      <c r="AI29" s="365"/>
      <c r="AJ29" s="365"/>
      <c r="AK29" s="365"/>
      <c r="AL29" s="365"/>
      <c r="AM29" s="365"/>
      <c r="AN29" s="365"/>
      <c r="AO29" s="365"/>
      <c r="AP29" s="403"/>
      <c r="AQ29" s="413"/>
      <c r="AR29" s="365"/>
      <c r="AS29" s="365"/>
      <c r="AT29" s="365"/>
      <c r="AU29" s="365"/>
      <c r="AV29" s="365"/>
      <c r="AW29" s="441">
        <f t="shared" si="8"/>
        <v>0</v>
      </c>
      <c r="AX29" s="442">
        <f t="shared" si="9"/>
        <v>0</v>
      </c>
      <c r="AY29" s="443">
        <f t="shared" si="4"/>
        <v>0</v>
      </c>
    </row>
    <row r="30" spans="1:51" s="24" customFormat="1" ht="15" hidden="1" customHeight="1" x14ac:dyDescent="0.2">
      <c r="A30" s="195"/>
      <c r="B30" s="458"/>
      <c r="C30" s="168"/>
      <c r="D30" s="168"/>
      <c r="E30" s="229">
        <f t="shared" ref="E30:L30" si="33">SUM(E31:E32)</f>
        <v>0</v>
      </c>
      <c r="F30" s="433">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1">
        <f t="shared" ref="R30:X30" si="34">SUM(R31:R32)</f>
        <v>0</v>
      </c>
      <c r="S30" s="411">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1">
        <f t="shared" ref="AD30" si="36">SUM(AD31:AD32)</f>
        <v>0</v>
      </c>
      <c r="AE30" s="411">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1">
        <f t="shared" ref="AP30" si="48">SUM(AP31:AP32)</f>
        <v>0</v>
      </c>
      <c r="AQ30" s="411">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1">
        <f t="shared" si="8"/>
        <v>0</v>
      </c>
      <c r="AX30" s="442">
        <f t="shared" si="9"/>
        <v>0</v>
      </c>
      <c r="AY30" s="443">
        <f t="shared" si="4"/>
        <v>0</v>
      </c>
    </row>
    <row r="31" spans="1:51" s="4" customFormat="1" ht="15" hidden="1" customHeight="1" x14ac:dyDescent="0.2">
      <c r="A31" s="150"/>
      <c r="B31" s="459"/>
      <c r="C31" s="273"/>
      <c r="D31" s="273"/>
      <c r="E31" s="249"/>
      <c r="F31" s="370">
        <f t="shared" si="5"/>
        <v>0</v>
      </c>
      <c r="G31" s="249">
        <v>0</v>
      </c>
      <c r="H31" s="220">
        <f t="shared" si="32"/>
        <v>0</v>
      </c>
      <c r="I31" s="231"/>
      <c r="J31" s="370">
        <f t="shared" si="7"/>
        <v>0</v>
      </c>
      <c r="K31" s="249">
        <v>0</v>
      </c>
      <c r="L31" s="232"/>
      <c r="M31" s="249"/>
      <c r="N31" s="235">
        <f>+IFERROR(VLOOKUP(B30,Sheet1!B:D,2,FALSE),0)</f>
        <v>0</v>
      </c>
      <c r="O31" s="266"/>
      <c r="P31" s="362"/>
      <c r="Q31" s="363"/>
      <c r="R31" s="402"/>
      <c r="S31" s="412"/>
      <c r="T31" s="363"/>
      <c r="U31" s="363"/>
      <c r="V31" s="363"/>
      <c r="W31" s="363"/>
      <c r="X31" s="363"/>
      <c r="Y31" s="363"/>
      <c r="Z31" s="363"/>
      <c r="AA31" s="363"/>
      <c r="AB31" s="363"/>
      <c r="AC31" s="363"/>
      <c r="AD31" s="402"/>
      <c r="AE31" s="412"/>
      <c r="AF31" s="363"/>
      <c r="AG31" s="363"/>
      <c r="AH31" s="363"/>
      <c r="AI31" s="363"/>
      <c r="AJ31" s="363"/>
      <c r="AK31" s="363"/>
      <c r="AL31" s="363"/>
      <c r="AM31" s="363"/>
      <c r="AN31" s="363"/>
      <c r="AO31" s="363"/>
      <c r="AP31" s="402"/>
      <c r="AQ31" s="412"/>
      <c r="AR31" s="363"/>
      <c r="AS31" s="363"/>
      <c r="AT31" s="363"/>
      <c r="AU31" s="363"/>
      <c r="AV31" s="363"/>
      <c r="AW31" s="441">
        <f t="shared" si="8"/>
        <v>0</v>
      </c>
      <c r="AX31" s="442">
        <f t="shared" si="9"/>
        <v>0</v>
      </c>
      <c r="AY31" s="443">
        <f t="shared" si="4"/>
        <v>0</v>
      </c>
    </row>
    <row r="32" spans="1:51" s="4" customFormat="1" ht="15" hidden="1" customHeight="1" thickBot="1" x14ac:dyDescent="0.25">
      <c r="A32" s="170"/>
      <c r="B32" s="460"/>
      <c r="C32" s="274"/>
      <c r="D32" s="274"/>
      <c r="E32" s="277"/>
      <c r="F32" s="370">
        <f t="shared" si="5"/>
        <v>0</v>
      </c>
      <c r="G32" s="277">
        <v>0</v>
      </c>
      <c r="H32" s="226">
        <f t="shared" si="32"/>
        <v>0</v>
      </c>
      <c r="I32" s="227"/>
      <c r="J32" s="370">
        <f t="shared" si="7"/>
        <v>0</v>
      </c>
      <c r="K32" s="277">
        <v>0</v>
      </c>
      <c r="L32" s="228"/>
      <c r="M32" s="277"/>
      <c r="N32" s="267"/>
      <c r="O32" s="267"/>
      <c r="P32" s="364"/>
      <c r="Q32" s="365"/>
      <c r="R32" s="403"/>
      <c r="S32" s="413"/>
      <c r="T32" s="365"/>
      <c r="U32" s="365"/>
      <c r="V32" s="365"/>
      <c r="W32" s="365"/>
      <c r="X32" s="365"/>
      <c r="Y32" s="365"/>
      <c r="Z32" s="365"/>
      <c r="AA32" s="365"/>
      <c r="AB32" s="365"/>
      <c r="AC32" s="365"/>
      <c r="AD32" s="403"/>
      <c r="AE32" s="413"/>
      <c r="AF32" s="365"/>
      <c r="AG32" s="365"/>
      <c r="AH32" s="365"/>
      <c r="AI32" s="365"/>
      <c r="AJ32" s="365"/>
      <c r="AK32" s="365"/>
      <c r="AL32" s="365"/>
      <c r="AM32" s="365"/>
      <c r="AN32" s="365"/>
      <c r="AO32" s="365"/>
      <c r="AP32" s="403"/>
      <c r="AQ32" s="413"/>
      <c r="AR32" s="365"/>
      <c r="AS32" s="365"/>
      <c r="AT32" s="365"/>
      <c r="AU32" s="365"/>
      <c r="AV32" s="365"/>
      <c r="AW32" s="441">
        <f t="shared" si="8"/>
        <v>0</v>
      </c>
      <c r="AX32" s="442">
        <f t="shared" si="9"/>
        <v>0</v>
      </c>
      <c r="AY32" s="443">
        <f t="shared" si="4"/>
        <v>0</v>
      </c>
    </row>
    <row r="33" spans="1:51" s="24" customFormat="1" ht="15" hidden="1" customHeight="1" x14ac:dyDescent="0.2">
      <c r="A33" s="195"/>
      <c r="B33" s="458"/>
      <c r="C33" s="168"/>
      <c r="D33" s="168"/>
      <c r="E33" s="229">
        <f t="shared" ref="E33:L33" si="55">SUM(E34:E35)</f>
        <v>0</v>
      </c>
      <c r="F33" s="433">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1">
        <f t="shared" ref="R33:X33" si="56">SUM(R34:R35)</f>
        <v>0</v>
      </c>
      <c r="S33" s="411">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1">
        <f t="shared" ref="AD33" si="58">SUM(AD34:AD35)</f>
        <v>0</v>
      </c>
      <c r="AE33" s="411">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1">
        <f t="shared" ref="AP33" si="70">SUM(AP34:AP35)</f>
        <v>0</v>
      </c>
      <c r="AQ33" s="411">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1">
        <f t="shared" si="8"/>
        <v>0</v>
      </c>
      <c r="AX33" s="442">
        <f t="shared" si="9"/>
        <v>0</v>
      </c>
      <c r="AY33" s="443">
        <f t="shared" si="4"/>
        <v>0</v>
      </c>
    </row>
    <row r="34" spans="1:51" s="4" customFormat="1" ht="15" hidden="1" customHeight="1" x14ac:dyDescent="0.2">
      <c r="A34" s="150"/>
      <c r="B34" s="459"/>
      <c r="C34" s="273"/>
      <c r="D34" s="273"/>
      <c r="E34" s="249"/>
      <c r="F34" s="370">
        <f t="shared" si="5"/>
        <v>0</v>
      </c>
      <c r="G34" s="249">
        <v>0</v>
      </c>
      <c r="H34" s="220">
        <f t="shared" si="32"/>
        <v>0</v>
      </c>
      <c r="I34" s="231"/>
      <c r="J34" s="370">
        <f t="shared" si="7"/>
        <v>0</v>
      </c>
      <c r="K34" s="249">
        <v>0</v>
      </c>
      <c r="L34" s="232"/>
      <c r="M34" s="249"/>
      <c r="N34" s="235">
        <f>+IFERROR(VLOOKUP(B33,Sheet1!B:D,2,FALSE),0)</f>
        <v>0</v>
      </c>
      <c r="O34" s="266"/>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 t="shared" si="8"/>
        <v>0</v>
      </c>
      <c r="AX34" s="442">
        <f t="shared" si="9"/>
        <v>0</v>
      </c>
      <c r="AY34" s="443">
        <f t="shared" si="4"/>
        <v>0</v>
      </c>
    </row>
    <row r="35" spans="1:51" s="4" customFormat="1" ht="15" hidden="1" customHeight="1" thickBot="1" x14ac:dyDescent="0.25">
      <c r="A35" s="169"/>
      <c r="B35" s="461"/>
      <c r="C35" s="274"/>
      <c r="D35" s="274"/>
      <c r="E35" s="277"/>
      <c r="F35" s="370">
        <f t="shared" si="5"/>
        <v>0</v>
      </c>
      <c r="G35" s="277">
        <v>0</v>
      </c>
      <c r="H35" s="226">
        <f t="shared" si="32"/>
        <v>0</v>
      </c>
      <c r="I35" s="227"/>
      <c r="J35" s="370">
        <f t="shared" si="7"/>
        <v>0</v>
      </c>
      <c r="K35" s="277">
        <v>0</v>
      </c>
      <c r="L35" s="228"/>
      <c r="M35" s="277"/>
      <c r="N35" s="267"/>
      <c r="O35" s="267"/>
      <c r="P35" s="364"/>
      <c r="Q35" s="365"/>
      <c r="R35" s="403"/>
      <c r="S35" s="413"/>
      <c r="T35" s="365"/>
      <c r="U35" s="365"/>
      <c r="V35" s="365"/>
      <c r="W35" s="365"/>
      <c r="X35" s="365"/>
      <c r="Y35" s="365"/>
      <c r="Z35" s="365"/>
      <c r="AA35" s="365"/>
      <c r="AB35" s="365"/>
      <c r="AC35" s="365"/>
      <c r="AD35" s="403"/>
      <c r="AE35" s="413"/>
      <c r="AF35" s="365"/>
      <c r="AG35" s="365"/>
      <c r="AH35" s="365"/>
      <c r="AI35" s="365"/>
      <c r="AJ35" s="365"/>
      <c r="AK35" s="365"/>
      <c r="AL35" s="365"/>
      <c r="AM35" s="365"/>
      <c r="AN35" s="365"/>
      <c r="AO35" s="365"/>
      <c r="AP35" s="403"/>
      <c r="AQ35" s="413"/>
      <c r="AR35" s="365"/>
      <c r="AS35" s="365"/>
      <c r="AT35" s="365"/>
      <c r="AU35" s="365"/>
      <c r="AV35" s="365"/>
      <c r="AW35" s="441">
        <f t="shared" si="8"/>
        <v>0</v>
      </c>
      <c r="AX35" s="442">
        <f t="shared" si="9"/>
        <v>0</v>
      </c>
      <c r="AY35" s="443">
        <f t="shared" si="4"/>
        <v>0</v>
      </c>
    </row>
    <row r="36" spans="1:51" s="24" customFormat="1" ht="15" hidden="1" customHeight="1" x14ac:dyDescent="0.2">
      <c r="A36" s="195"/>
      <c r="B36" s="458"/>
      <c r="C36" s="168"/>
      <c r="D36" s="168"/>
      <c r="E36" s="229">
        <f t="shared" ref="E36:L36" si="77">SUM(E37:E38)</f>
        <v>0</v>
      </c>
      <c r="F36" s="433">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1">
        <f t="shared" ref="R36:X36" si="78">SUM(R37:R38)</f>
        <v>0</v>
      </c>
      <c r="S36" s="411">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1">
        <f t="shared" ref="AD36" si="80">SUM(AD37:AD38)</f>
        <v>0</v>
      </c>
      <c r="AE36" s="411">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1">
        <f t="shared" ref="AP36" si="92">SUM(AP37:AP38)</f>
        <v>0</v>
      </c>
      <c r="AQ36" s="411">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1">
        <f t="shared" si="8"/>
        <v>0</v>
      </c>
      <c r="AX36" s="442">
        <f t="shared" si="9"/>
        <v>0</v>
      </c>
      <c r="AY36" s="443">
        <f t="shared" si="4"/>
        <v>0</v>
      </c>
    </row>
    <row r="37" spans="1:51" s="4" customFormat="1" ht="15" hidden="1" customHeight="1" x14ac:dyDescent="0.2">
      <c r="A37" s="150"/>
      <c r="B37" s="459"/>
      <c r="C37" s="273"/>
      <c r="D37" s="273"/>
      <c r="E37" s="249"/>
      <c r="F37" s="370">
        <f t="shared" si="5"/>
        <v>0</v>
      </c>
      <c r="G37" s="249">
        <v>0</v>
      </c>
      <c r="H37" s="220">
        <f t="shared" si="32"/>
        <v>0</v>
      </c>
      <c r="I37" s="231"/>
      <c r="J37" s="370">
        <f t="shared" si="7"/>
        <v>0</v>
      </c>
      <c r="K37" s="249">
        <v>0</v>
      </c>
      <c r="L37" s="232"/>
      <c r="M37" s="249"/>
      <c r="N37" s="235">
        <f>+IFERROR(VLOOKUP(B36,Sheet1!B:D,2,FALSE),0)</f>
        <v>0</v>
      </c>
      <c r="O37" s="266"/>
      <c r="P37" s="362"/>
      <c r="Q37" s="363"/>
      <c r="R37" s="402"/>
      <c r="S37" s="412"/>
      <c r="T37" s="363"/>
      <c r="U37" s="363"/>
      <c r="V37" s="363"/>
      <c r="W37" s="363"/>
      <c r="X37" s="363"/>
      <c r="Y37" s="363"/>
      <c r="Z37" s="363"/>
      <c r="AA37" s="363"/>
      <c r="AB37" s="363"/>
      <c r="AC37" s="363"/>
      <c r="AD37" s="402"/>
      <c r="AE37" s="412"/>
      <c r="AF37" s="363"/>
      <c r="AG37" s="363"/>
      <c r="AH37" s="363"/>
      <c r="AI37" s="363"/>
      <c r="AJ37" s="363"/>
      <c r="AK37" s="363"/>
      <c r="AL37" s="363"/>
      <c r="AM37" s="363"/>
      <c r="AN37" s="363"/>
      <c r="AO37" s="363"/>
      <c r="AP37" s="402"/>
      <c r="AQ37" s="412"/>
      <c r="AR37" s="363"/>
      <c r="AS37" s="363"/>
      <c r="AT37" s="363"/>
      <c r="AU37" s="363"/>
      <c r="AV37" s="363"/>
      <c r="AW37" s="441">
        <f t="shared" si="8"/>
        <v>0</v>
      </c>
      <c r="AX37" s="442">
        <f t="shared" si="9"/>
        <v>0</v>
      </c>
      <c r="AY37" s="443">
        <f t="shared" si="4"/>
        <v>0</v>
      </c>
    </row>
    <row r="38" spans="1:51" s="4" customFormat="1" ht="15" hidden="1" customHeight="1" thickBot="1" x14ac:dyDescent="0.25">
      <c r="A38" s="169"/>
      <c r="B38" s="468"/>
      <c r="C38" s="274"/>
      <c r="D38" s="274"/>
      <c r="E38" s="277"/>
      <c r="F38" s="370">
        <f t="shared" si="5"/>
        <v>0</v>
      </c>
      <c r="G38" s="277">
        <v>0</v>
      </c>
      <c r="H38" s="226">
        <f t="shared" si="32"/>
        <v>0</v>
      </c>
      <c r="I38" s="227"/>
      <c r="J38" s="370">
        <f t="shared" si="7"/>
        <v>0</v>
      </c>
      <c r="K38" s="277">
        <v>0</v>
      </c>
      <c r="L38" s="228"/>
      <c r="M38" s="277"/>
      <c r="N38" s="267"/>
      <c r="O38" s="267"/>
      <c r="P38" s="364"/>
      <c r="Q38" s="365"/>
      <c r="R38" s="403"/>
      <c r="S38" s="413"/>
      <c r="T38" s="365"/>
      <c r="U38" s="365"/>
      <c r="V38" s="365"/>
      <c r="W38" s="365"/>
      <c r="X38" s="365"/>
      <c r="Y38" s="365"/>
      <c r="Z38" s="365"/>
      <c r="AA38" s="365"/>
      <c r="AB38" s="365"/>
      <c r="AC38" s="365"/>
      <c r="AD38" s="403"/>
      <c r="AE38" s="413"/>
      <c r="AF38" s="365"/>
      <c r="AG38" s="365"/>
      <c r="AH38" s="365"/>
      <c r="AI38" s="365"/>
      <c r="AJ38" s="365"/>
      <c r="AK38" s="365"/>
      <c r="AL38" s="365"/>
      <c r="AM38" s="365"/>
      <c r="AN38" s="365"/>
      <c r="AO38" s="365"/>
      <c r="AP38" s="403"/>
      <c r="AQ38" s="413"/>
      <c r="AR38" s="365"/>
      <c r="AS38" s="365"/>
      <c r="AT38" s="365"/>
      <c r="AU38" s="365"/>
      <c r="AV38" s="365"/>
      <c r="AW38" s="441">
        <f t="shared" si="8"/>
        <v>0</v>
      </c>
      <c r="AX38" s="442">
        <f t="shared" si="9"/>
        <v>0</v>
      </c>
      <c r="AY38" s="443">
        <f t="shared" si="4"/>
        <v>0</v>
      </c>
    </row>
    <row r="39" spans="1:51" s="24" customFormat="1" ht="15" hidden="1" customHeight="1" x14ac:dyDescent="0.2">
      <c r="A39" s="196"/>
      <c r="B39" s="462"/>
      <c r="C39" s="168"/>
      <c r="D39" s="168"/>
      <c r="E39" s="229">
        <f t="shared" ref="E39:L39" si="99">SUM(E40:E41)</f>
        <v>0</v>
      </c>
      <c r="F39" s="433">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1">
        <f t="shared" ref="R39:X39" si="100">SUM(R40:R41)</f>
        <v>0</v>
      </c>
      <c r="S39" s="411">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1">
        <f t="shared" ref="AD39" si="102">SUM(AD40:AD41)</f>
        <v>0</v>
      </c>
      <c r="AE39" s="411">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1">
        <f t="shared" ref="AP39" si="114">SUM(AP40:AP41)</f>
        <v>0</v>
      </c>
      <c r="AQ39" s="411">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1">
        <f t="shared" si="8"/>
        <v>0</v>
      </c>
      <c r="AX39" s="442">
        <f t="shared" si="9"/>
        <v>0</v>
      </c>
      <c r="AY39" s="443">
        <f t="shared" si="4"/>
        <v>0</v>
      </c>
    </row>
    <row r="40" spans="1:51" s="4" customFormat="1" ht="15" hidden="1" customHeight="1" x14ac:dyDescent="0.2">
      <c r="A40" s="151"/>
      <c r="B40" s="463"/>
      <c r="C40" s="273"/>
      <c r="D40" s="273"/>
      <c r="E40" s="249"/>
      <c r="F40" s="370">
        <f t="shared" si="5"/>
        <v>0</v>
      </c>
      <c r="G40" s="249">
        <v>0</v>
      </c>
      <c r="H40" s="220">
        <f t="shared" si="32"/>
        <v>0</v>
      </c>
      <c r="I40" s="231"/>
      <c r="J40" s="370">
        <f t="shared" si="7"/>
        <v>0</v>
      </c>
      <c r="K40" s="249">
        <v>0</v>
      </c>
      <c r="L40" s="232"/>
      <c r="M40" s="249"/>
      <c r="N40" s="235">
        <f>+IFERROR(VLOOKUP(B39,Sheet1!B:D,2,FALSE),0)</f>
        <v>0</v>
      </c>
      <c r="O40" s="266"/>
      <c r="P40" s="362"/>
      <c r="Q40" s="363"/>
      <c r="R40" s="402"/>
      <c r="S40" s="412"/>
      <c r="T40" s="363"/>
      <c r="U40" s="363"/>
      <c r="V40" s="363"/>
      <c r="W40" s="363"/>
      <c r="X40" s="363"/>
      <c r="Y40" s="363"/>
      <c r="Z40" s="363"/>
      <c r="AA40" s="363"/>
      <c r="AB40" s="363"/>
      <c r="AC40" s="363"/>
      <c r="AD40" s="402"/>
      <c r="AE40" s="412"/>
      <c r="AF40" s="363"/>
      <c r="AG40" s="363"/>
      <c r="AH40" s="363"/>
      <c r="AI40" s="363"/>
      <c r="AJ40" s="363"/>
      <c r="AK40" s="363"/>
      <c r="AL40" s="363"/>
      <c r="AM40" s="363"/>
      <c r="AN40" s="363"/>
      <c r="AO40" s="363"/>
      <c r="AP40" s="402"/>
      <c r="AQ40" s="412"/>
      <c r="AR40" s="363"/>
      <c r="AS40" s="363"/>
      <c r="AT40" s="363"/>
      <c r="AU40" s="363"/>
      <c r="AV40" s="363"/>
      <c r="AW40" s="441">
        <f t="shared" si="8"/>
        <v>0</v>
      </c>
      <c r="AX40" s="442">
        <f t="shared" si="9"/>
        <v>0</v>
      </c>
      <c r="AY40" s="443">
        <f t="shared" si="4"/>
        <v>0</v>
      </c>
    </row>
    <row r="41" spans="1:51" s="4" customFormat="1" ht="15" hidden="1" customHeight="1" thickBot="1" x14ac:dyDescent="0.25">
      <c r="A41" s="169"/>
      <c r="B41" s="461"/>
      <c r="C41" s="274"/>
      <c r="D41" s="274"/>
      <c r="E41" s="277"/>
      <c r="F41" s="370">
        <f t="shared" si="5"/>
        <v>0</v>
      </c>
      <c r="G41" s="277">
        <v>0</v>
      </c>
      <c r="H41" s="226">
        <f t="shared" si="32"/>
        <v>0</v>
      </c>
      <c r="I41" s="227"/>
      <c r="J41" s="370">
        <f t="shared" si="7"/>
        <v>0</v>
      </c>
      <c r="K41" s="277">
        <v>0</v>
      </c>
      <c r="L41" s="228"/>
      <c r="M41" s="277"/>
      <c r="N41" s="267"/>
      <c r="O41" s="220"/>
      <c r="P41" s="364"/>
      <c r="Q41" s="365"/>
      <c r="R41" s="403"/>
      <c r="S41" s="413"/>
      <c r="T41" s="365"/>
      <c r="U41" s="365"/>
      <c r="V41" s="365"/>
      <c r="W41" s="365"/>
      <c r="X41" s="365"/>
      <c r="Y41" s="365"/>
      <c r="Z41" s="365"/>
      <c r="AA41" s="365"/>
      <c r="AB41" s="365"/>
      <c r="AC41" s="365"/>
      <c r="AD41" s="403"/>
      <c r="AE41" s="413"/>
      <c r="AF41" s="365"/>
      <c r="AG41" s="365"/>
      <c r="AH41" s="365"/>
      <c r="AI41" s="365"/>
      <c r="AJ41" s="365"/>
      <c r="AK41" s="365"/>
      <c r="AL41" s="365"/>
      <c r="AM41" s="365"/>
      <c r="AN41" s="365"/>
      <c r="AO41" s="365"/>
      <c r="AP41" s="403"/>
      <c r="AQ41" s="413"/>
      <c r="AR41" s="365"/>
      <c r="AS41" s="365"/>
      <c r="AT41" s="365"/>
      <c r="AU41" s="365"/>
      <c r="AV41" s="365"/>
      <c r="AW41" s="441">
        <f t="shared" si="8"/>
        <v>0</v>
      </c>
      <c r="AX41" s="442">
        <f t="shared" si="9"/>
        <v>0</v>
      </c>
      <c r="AY41" s="443">
        <f t="shared" si="4"/>
        <v>0</v>
      </c>
    </row>
    <row r="42" spans="1:51" s="24" customFormat="1" ht="15" hidden="1" customHeight="1" x14ac:dyDescent="0.2">
      <c r="A42" s="196"/>
      <c r="B42" s="462"/>
      <c r="C42" s="168"/>
      <c r="D42" s="168"/>
      <c r="E42" s="229">
        <f t="shared" ref="E42:L42" si="121">SUM(E43:E44)</f>
        <v>0</v>
      </c>
      <c r="F42" s="433">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1">
        <f t="shared" ref="R42:X42" si="122">SUM(R43:R44)</f>
        <v>0</v>
      </c>
      <c r="S42" s="411">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1">
        <f t="shared" ref="AD42" si="124">SUM(AD43:AD44)</f>
        <v>0</v>
      </c>
      <c r="AE42" s="411">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1">
        <f t="shared" ref="AP42" si="136">SUM(AP43:AP44)</f>
        <v>0</v>
      </c>
      <c r="AQ42" s="411">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1">
        <f t="shared" si="8"/>
        <v>0</v>
      </c>
      <c r="AX42" s="442">
        <f t="shared" si="9"/>
        <v>0</v>
      </c>
      <c r="AY42" s="443">
        <f t="shared" si="4"/>
        <v>0</v>
      </c>
    </row>
    <row r="43" spans="1:51" s="4" customFormat="1" ht="15" hidden="1" customHeight="1" x14ac:dyDescent="0.2">
      <c r="A43" s="151"/>
      <c r="B43" s="463"/>
      <c r="C43" s="273"/>
      <c r="D43" s="273"/>
      <c r="E43" s="249"/>
      <c r="F43" s="370">
        <f t="shared" si="5"/>
        <v>0</v>
      </c>
      <c r="G43" s="249">
        <v>0</v>
      </c>
      <c r="H43" s="220">
        <f t="shared" si="32"/>
        <v>0</v>
      </c>
      <c r="I43" s="231"/>
      <c r="J43" s="370">
        <f t="shared" si="7"/>
        <v>0</v>
      </c>
      <c r="K43" s="249">
        <v>0</v>
      </c>
      <c r="L43" s="232"/>
      <c r="M43" s="249"/>
      <c r="N43" s="235">
        <f>+IFERROR(VLOOKUP(B42,Sheet1!B:D,2,FALSE),0)</f>
        <v>0</v>
      </c>
      <c r="O43" s="266"/>
      <c r="P43" s="362"/>
      <c r="Q43" s="363"/>
      <c r="R43" s="402"/>
      <c r="S43" s="412"/>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 t="shared" si="8"/>
        <v>0</v>
      </c>
      <c r="AX43" s="442">
        <f t="shared" si="9"/>
        <v>0</v>
      </c>
      <c r="AY43" s="443">
        <f t="shared" si="4"/>
        <v>0</v>
      </c>
    </row>
    <row r="44" spans="1:51" s="4" customFormat="1" ht="15" hidden="1" customHeight="1" thickBot="1" x14ac:dyDescent="0.25">
      <c r="A44" s="169"/>
      <c r="B44" s="462"/>
      <c r="C44" s="274"/>
      <c r="D44" s="274"/>
      <c r="E44" s="277"/>
      <c r="F44" s="370">
        <f t="shared" si="5"/>
        <v>0</v>
      </c>
      <c r="G44" s="277">
        <v>0</v>
      </c>
      <c r="H44" s="226">
        <f t="shared" si="32"/>
        <v>0</v>
      </c>
      <c r="I44" s="227"/>
      <c r="J44" s="370">
        <f t="shared" si="7"/>
        <v>0</v>
      </c>
      <c r="K44" s="277">
        <v>0</v>
      </c>
      <c r="L44" s="228"/>
      <c r="M44" s="277"/>
      <c r="N44" s="267"/>
      <c r="O44" s="267"/>
      <c r="P44" s="364"/>
      <c r="Q44" s="365"/>
      <c r="R44" s="403"/>
      <c r="S44" s="413"/>
      <c r="T44" s="365"/>
      <c r="U44" s="365"/>
      <c r="V44" s="365"/>
      <c r="W44" s="365"/>
      <c r="X44" s="365"/>
      <c r="Y44" s="365"/>
      <c r="Z44" s="365"/>
      <c r="AA44" s="365"/>
      <c r="AB44" s="365"/>
      <c r="AC44" s="365"/>
      <c r="AD44" s="403"/>
      <c r="AE44" s="413"/>
      <c r="AF44" s="365"/>
      <c r="AG44" s="365"/>
      <c r="AH44" s="365"/>
      <c r="AI44" s="365"/>
      <c r="AJ44" s="365"/>
      <c r="AK44" s="365"/>
      <c r="AL44" s="365"/>
      <c r="AM44" s="365"/>
      <c r="AN44" s="365"/>
      <c r="AO44" s="365"/>
      <c r="AP44" s="403"/>
      <c r="AQ44" s="413"/>
      <c r="AR44" s="365"/>
      <c r="AS44" s="365"/>
      <c r="AT44" s="365"/>
      <c r="AU44" s="365"/>
      <c r="AV44" s="365"/>
      <c r="AW44" s="441">
        <f t="shared" si="8"/>
        <v>0</v>
      </c>
      <c r="AX44" s="442">
        <f t="shared" si="9"/>
        <v>0</v>
      </c>
      <c r="AY44" s="443">
        <f t="shared" si="4"/>
        <v>0</v>
      </c>
    </row>
    <row r="45" spans="1:51" s="24" customFormat="1" ht="15" hidden="1" customHeight="1" x14ac:dyDescent="0.2">
      <c r="A45" s="196"/>
      <c r="B45" s="462"/>
      <c r="C45" s="168" t="s">
        <v>301</v>
      </c>
      <c r="D45" s="168"/>
      <c r="E45" s="229">
        <f t="shared" ref="E45:L45" si="143">SUM(E46:E47)</f>
        <v>0</v>
      </c>
      <c r="F45" s="433">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1">
        <f t="shared" ref="R45:X45" si="144">SUM(R46:R47)</f>
        <v>0</v>
      </c>
      <c r="S45" s="411">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1">
        <f t="shared" ref="AD45" si="146">SUM(AD46:AD47)</f>
        <v>0</v>
      </c>
      <c r="AE45" s="411">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1">
        <f t="shared" ref="AP45" si="158">SUM(AP46:AP47)</f>
        <v>0</v>
      </c>
      <c r="AQ45" s="411">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1">
        <f t="shared" si="8"/>
        <v>0</v>
      </c>
      <c r="AX45" s="442">
        <f t="shared" si="9"/>
        <v>0</v>
      </c>
      <c r="AY45" s="443">
        <f t="shared" si="4"/>
        <v>0</v>
      </c>
    </row>
    <row r="46" spans="1:51" s="4" customFormat="1" ht="15" hidden="1" customHeight="1" x14ac:dyDescent="0.2">
      <c r="A46" s="151"/>
      <c r="B46" s="463"/>
      <c r="C46" s="273"/>
      <c r="D46" s="273"/>
      <c r="E46" s="249"/>
      <c r="F46" s="370">
        <f t="shared" si="5"/>
        <v>0</v>
      </c>
      <c r="G46" s="249">
        <v>0</v>
      </c>
      <c r="H46" s="220">
        <f t="shared" si="32"/>
        <v>0</v>
      </c>
      <c r="I46" s="231"/>
      <c r="J46" s="370">
        <f t="shared" si="7"/>
        <v>0</v>
      </c>
      <c r="K46" s="249">
        <v>0</v>
      </c>
      <c r="L46" s="232"/>
      <c r="M46" s="249"/>
      <c r="N46" s="235">
        <f>+IFERROR(VLOOKUP(B45,Sheet1!B:D,2,FALSE),0)</f>
        <v>0</v>
      </c>
      <c r="O46" s="266"/>
      <c r="P46" s="362"/>
      <c r="Q46" s="363"/>
      <c r="R46" s="402"/>
      <c r="S46" s="412"/>
      <c r="T46" s="363"/>
      <c r="U46" s="363"/>
      <c r="V46" s="363"/>
      <c r="W46" s="363"/>
      <c r="X46" s="363"/>
      <c r="Y46" s="363"/>
      <c r="Z46" s="363"/>
      <c r="AA46" s="363"/>
      <c r="AB46" s="363"/>
      <c r="AC46" s="363"/>
      <c r="AD46" s="402"/>
      <c r="AE46" s="412"/>
      <c r="AF46" s="363"/>
      <c r="AG46" s="363"/>
      <c r="AH46" s="363"/>
      <c r="AI46" s="363"/>
      <c r="AJ46" s="363"/>
      <c r="AK46" s="363"/>
      <c r="AL46" s="363"/>
      <c r="AM46" s="363"/>
      <c r="AN46" s="363"/>
      <c r="AO46" s="363"/>
      <c r="AP46" s="402"/>
      <c r="AQ46" s="412"/>
      <c r="AR46" s="363"/>
      <c r="AS46" s="363"/>
      <c r="AT46" s="363"/>
      <c r="AU46" s="363"/>
      <c r="AV46" s="363"/>
      <c r="AW46" s="441">
        <f t="shared" si="8"/>
        <v>0</v>
      </c>
      <c r="AX46" s="442">
        <f t="shared" si="9"/>
        <v>0</v>
      </c>
      <c r="AY46" s="443">
        <f t="shared" si="4"/>
        <v>0</v>
      </c>
    </row>
    <row r="47" spans="1:51" s="4" customFormat="1" ht="15" hidden="1" customHeight="1" thickBot="1" x14ac:dyDescent="0.25">
      <c r="A47" s="169"/>
      <c r="B47" s="461"/>
      <c r="C47" s="274"/>
      <c r="D47" s="274"/>
      <c r="E47" s="277"/>
      <c r="F47" s="370">
        <f t="shared" si="5"/>
        <v>0</v>
      </c>
      <c r="G47" s="277">
        <v>0</v>
      </c>
      <c r="H47" s="226">
        <f t="shared" si="32"/>
        <v>0</v>
      </c>
      <c r="I47" s="227"/>
      <c r="J47" s="370">
        <f t="shared" si="7"/>
        <v>0</v>
      </c>
      <c r="K47" s="277">
        <v>0</v>
      </c>
      <c r="L47" s="228"/>
      <c r="M47" s="277"/>
      <c r="N47" s="267"/>
      <c r="O47" s="220"/>
      <c r="P47" s="364"/>
      <c r="Q47" s="365"/>
      <c r="R47" s="403"/>
      <c r="S47" s="413"/>
      <c r="T47" s="365"/>
      <c r="U47" s="365"/>
      <c r="V47" s="365"/>
      <c r="W47" s="365"/>
      <c r="X47" s="365"/>
      <c r="Y47" s="365"/>
      <c r="Z47" s="365"/>
      <c r="AA47" s="365"/>
      <c r="AB47" s="365"/>
      <c r="AC47" s="365"/>
      <c r="AD47" s="403"/>
      <c r="AE47" s="413"/>
      <c r="AF47" s="365"/>
      <c r="AG47" s="365"/>
      <c r="AH47" s="365"/>
      <c r="AI47" s="365"/>
      <c r="AJ47" s="365"/>
      <c r="AK47" s="365"/>
      <c r="AL47" s="365"/>
      <c r="AM47" s="365"/>
      <c r="AN47" s="365"/>
      <c r="AO47" s="365"/>
      <c r="AP47" s="403"/>
      <c r="AQ47" s="413"/>
      <c r="AR47" s="365"/>
      <c r="AS47" s="365"/>
      <c r="AT47" s="365"/>
      <c r="AU47" s="365"/>
      <c r="AV47" s="365"/>
      <c r="AW47" s="441">
        <f t="shared" si="8"/>
        <v>0</v>
      </c>
      <c r="AX47" s="442">
        <f t="shared" si="9"/>
        <v>0</v>
      </c>
      <c r="AY47" s="443">
        <f t="shared" si="4"/>
        <v>0</v>
      </c>
    </row>
    <row r="48" spans="1:51" s="24" customFormat="1" ht="15" hidden="1" customHeight="1" x14ac:dyDescent="0.2">
      <c r="A48" s="196"/>
      <c r="B48" s="462"/>
      <c r="C48" s="168"/>
      <c r="D48" s="168"/>
      <c r="E48" s="229">
        <f t="shared" ref="E48:L48" si="165">SUM(E49:E50)</f>
        <v>0</v>
      </c>
      <c r="F48" s="433">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1">
        <f t="shared" ref="R48:X48" si="166">SUM(R49:R50)</f>
        <v>0</v>
      </c>
      <c r="S48" s="411">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1">
        <f t="shared" ref="AD48" si="168">SUM(AD49:AD50)</f>
        <v>0</v>
      </c>
      <c r="AE48" s="411">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1">
        <f t="shared" ref="AP48" si="180">SUM(AP49:AP50)</f>
        <v>0</v>
      </c>
      <c r="AQ48" s="411">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1">
        <f t="shared" si="8"/>
        <v>0</v>
      </c>
      <c r="AX48" s="442">
        <f t="shared" si="9"/>
        <v>0</v>
      </c>
      <c r="AY48" s="443">
        <f t="shared" si="4"/>
        <v>0</v>
      </c>
    </row>
    <row r="49" spans="1:51" s="4" customFormat="1" ht="15" hidden="1" customHeight="1" x14ac:dyDescent="0.2">
      <c r="A49" s="151"/>
      <c r="B49" s="463"/>
      <c r="C49" s="273"/>
      <c r="D49" s="273"/>
      <c r="E49" s="249"/>
      <c r="F49" s="370">
        <f t="shared" si="5"/>
        <v>0</v>
      </c>
      <c r="G49" s="249">
        <v>0</v>
      </c>
      <c r="H49" s="220">
        <f t="shared" si="32"/>
        <v>0</v>
      </c>
      <c r="I49" s="231"/>
      <c r="J49" s="370">
        <f t="shared" si="7"/>
        <v>0</v>
      </c>
      <c r="K49" s="249">
        <v>0</v>
      </c>
      <c r="L49" s="232"/>
      <c r="M49" s="249"/>
      <c r="N49" s="235">
        <f>+IFERROR(VLOOKUP(B48,Sheet1!B:D,2,FALSE),0)</f>
        <v>0</v>
      </c>
      <c r="O49" s="266"/>
      <c r="P49" s="362"/>
      <c r="Q49" s="363"/>
      <c r="R49" s="402"/>
      <c r="S49" s="412"/>
      <c r="T49" s="363"/>
      <c r="U49" s="363"/>
      <c r="V49" s="363"/>
      <c r="W49" s="363"/>
      <c r="X49" s="363"/>
      <c r="Y49" s="363"/>
      <c r="Z49" s="363"/>
      <c r="AA49" s="363"/>
      <c r="AB49" s="363"/>
      <c r="AC49" s="363"/>
      <c r="AD49" s="402"/>
      <c r="AE49" s="412"/>
      <c r="AF49" s="363"/>
      <c r="AG49" s="363"/>
      <c r="AH49" s="363"/>
      <c r="AI49" s="363"/>
      <c r="AJ49" s="363"/>
      <c r="AK49" s="363"/>
      <c r="AL49" s="363"/>
      <c r="AM49" s="363"/>
      <c r="AN49" s="363"/>
      <c r="AO49" s="363"/>
      <c r="AP49" s="402"/>
      <c r="AQ49" s="412"/>
      <c r="AR49" s="363"/>
      <c r="AS49" s="363"/>
      <c r="AT49" s="363"/>
      <c r="AU49" s="363"/>
      <c r="AV49" s="363"/>
      <c r="AW49" s="441">
        <f t="shared" si="8"/>
        <v>0</v>
      </c>
      <c r="AX49" s="442">
        <f t="shared" si="9"/>
        <v>0</v>
      </c>
      <c r="AY49" s="443">
        <f t="shared" si="4"/>
        <v>0</v>
      </c>
    </row>
    <row r="50" spans="1:51" s="4" customFormat="1" ht="15" hidden="1" customHeight="1" thickBot="1" x14ac:dyDescent="0.25">
      <c r="A50" s="169"/>
      <c r="B50" s="461"/>
      <c r="C50" s="274"/>
      <c r="D50" s="274"/>
      <c r="E50" s="277"/>
      <c r="F50" s="370">
        <f t="shared" si="5"/>
        <v>0</v>
      </c>
      <c r="G50" s="277">
        <v>0</v>
      </c>
      <c r="H50" s="226">
        <f t="shared" si="32"/>
        <v>0</v>
      </c>
      <c r="I50" s="227"/>
      <c r="J50" s="370">
        <f t="shared" si="7"/>
        <v>0</v>
      </c>
      <c r="K50" s="277">
        <v>0</v>
      </c>
      <c r="L50" s="228"/>
      <c r="M50" s="277"/>
      <c r="N50" s="267"/>
      <c r="O50" s="267"/>
      <c r="P50" s="364"/>
      <c r="Q50" s="365"/>
      <c r="R50" s="403"/>
      <c r="S50" s="413"/>
      <c r="T50" s="365"/>
      <c r="U50" s="365"/>
      <c r="V50" s="365"/>
      <c r="W50" s="365"/>
      <c r="X50" s="365"/>
      <c r="Y50" s="365"/>
      <c r="Z50" s="365"/>
      <c r="AA50" s="365"/>
      <c r="AB50" s="365"/>
      <c r="AC50" s="365"/>
      <c r="AD50" s="403"/>
      <c r="AE50" s="413"/>
      <c r="AF50" s="365"/>
      <c r="AG50" s="365"/>
      <c r="AH50" s="365"/>
      <c r="AI50" s="365"/>
      <c r="AJ50" s="365"/>
      <c r="AK50" s="365"/>
      <c r="AL50" s="365"/>
      <c r="AM50" s="365"/>
      <c r="AN50" s="365"/>
      <c r="AO50" s="365"/>
      <c r="AP50" s="403"/>
      <c r="AQ50" s="413"/>
      <c r="AR50" s="365"/>
      <c r="AS50" s="365"/>
      <c r="AT50" s="365"/>
      <c r="AU50" s="365"/>
      <c r="AV50" s="365"/>
      <c r="AW50" s="441">
        <f t="shared" si="8"/>
        <v>0</v>
      </c>
      <c r="AX50" s="442">
        <f t="shared" si="9"/>
        <v>0</v>
      </c>
      <c r="AY50" s="443">
        <f t="shared" si="4"/>
        <v>0</v>
      </c>
    </row>
    <row r="51" spans="1:51" s="24" customFormat="1" ht="15" hidden="1" customHeight="1" x14ac:dyDescent="0.2">
      <c r="A51" s="196"/>
      <c r="B51" s="462"/>
      <c r="C51" s="168"/>
      <c r="D51" s="168"/>
      <c r="E51" s="229">
        <f t="shared" ref="E51:L51" si="187">SUM(E52:E53)</f>
        <v>0</v>
      </c>
      <c r="F51" s="433">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1">
        <f t="shared" ref="R51:X51" si="188">SUM(R52:R53)</f>
        <v>0</v>
      </c>
      <c r="S51" s="411">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1">
        <f t="shared" ref="AD51" si="190">SUM(AD52:AD53)</f>
        <v>0</v>
      </c>
      <c r="AE51" s="411">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1">
        <f t="shared" ref="AP51" si="202">SUM(AP52:AP53)</f>
        <v>0</v>
      </c>
      <c r="AQ51" s="411">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1">
        <f t="shared" si="8"/>
        <v>0</v>
      </c>
      <c r="AX51" s="442">
        <f t="shared" si="9"/>
        <v>0</v>
      </c>
      <c r="AY51" s="443">
        <f t="shared" si="4"/>
        <v>0</v>
      </c>
    </row>
    <row r="52" spans="1:51" s="4" customFormat="1" ht="15" hidden="1" customHeight="1" x14ac:dyDescent="0.2">
      <c r="A52" s="150"/>
      <c r="B52" s="459"/>
      <c r="C52" s="273" t="s">
        <v>301</v>
      </c>
      <c r="D52" s="273"/>
      <c r="E52" s="249"/>
      <c r="F52" s="370">
        <f t="shared" si="5"/>
        <v>0</v>
      </c>
      <c r="G52" s="249">
        <v>0</v>
      </c>
      <c r="H52" s="220">
        <f t="shared" si="32"/>
        <v>0</v>
      </c>
      <c r="I52" s="231"/>
      <c r="J52" s="370">
        <f t="shared" si="7"/>
        <v>0</v>
      </c>
      <c r="K52" s="249">
        <v>0</v>
      </c>
      <c r="L52" s="232"/>
      <c r="M52" s="249"/>
      <c r="N52" s="267"/>
      <c r="O52" s="220">
        <f>+IFERROR(VLOOKUP(B51,Sheet1!B:D,3,FALSE)+VLOOKUP(B51,Sheet1!B:E,4,FALSE),0)</f>
        <v>0</v>
      </c>
      <c r="P52" s="362"/>
      <c r="Q52" s="363"/>
      <c r="R52" s="402"/>
      <c r="S52" s="412"/>
      <c r="T52" s="363"/>
      <c r="U52" s="363"/>
      <c r="V52" s="363"/>
      <c r="W52" s="363"/>
      <c r="X52" s="363"/>
      <c r="Y52" s="363"/>
      <c r="Z52" s="363"/>
      <c r="AA52" s="363"/>
      <c r="AB52" s="363"/>
      <c r="AC52" s="363"/>
      <c r="AD52" s="402"/>
      <c r="AE52" s="412"/>
      <c r="AF52" s="363"/>
      <c r="AG52" s="363"/>
      <c r="AH52" s="363"/>
      <c r="AI52" s="363"/>
      <c r="AJ52" s="363"/>
      <c r="AK52" s="363"/>
      <c r="AL52" s="363"/>
      <c r="AM52" s="363"/>
      <c r="AN52" s="363"/>
      <c r="AO52" s="363"/>
      <c r="AP52" s="402"/>
      <c r="AQ52" s="412"/>
      <c r="AR52" s="363"/>
      <c r="AS52" s="363"/>
      <c r="AT52" s="363"/>
      <c r="AU52" s="363"/>
      <c r="AV52" s="363"/>
      <c r="AW52" s="441">
        <f t="shared" si="8"/>
        <v>0</v>
      </c>
      <c r="AX52" s="442">
        <f t="shared" si="9"/>
        <v>0</v>
      </c>
      <c r="AY52" s="443">
        <f t="shared" si="4"/>
        <v>0</v>
      </c>
    </row>
    <row r="53" spans="1:51" s="4" customFormat="1" ht="15" hidden="1" customHeight="1" thickBot="1" x14ac:dyDescent="0.25">
      <c r="A53" s="169"/>
      <c r="B53" s="461"/>
      <c r="C53" s="274"/>
      <c r="D53" s="274"/>
      <c r="E53" s="277"/>
      <c r="F53" s="370">
        <f t="shared" si="5"/>
        <v>0</v>
      </c>
      <c r="G53" s="277">
        <v>0</v>
      </c>
      <c r="H53" s="226">
        <f t="shared" si="32"/>
        <v>0</v>
      </c>
      <c r="I53" s="227"/>
      <c r="J53" s="370">
        <f t="shared" si="7"/>
        <v>0</v>
      </c>
      <c r="K53" s="277">
        <v>0</v>
      </c>
      <c r="L53" s="228"/>
      <c r="M53" s="277"/>
      <c r="N53" s="267"/>
      <c r="O53" s="267"/>
      <c r="P53" s="364"/>
      <c r="Q53" s="365"/>
      <c r="R53" s="403"/>
      <c r="S53" s="413"/>
      <c r="T53" s="365"/>
      <c r="U53" s="365"/>
      <c r="V53" s="365"/>
      <c r="W53" s="365"/>
      <c r="X53" s="365"/>
      <c r="Y53" s="365"/>
      <c r="Z53" s="365"/>
      <c r="AA53" s="365"/>
      <c r="AB53" s="365"/>
      <c r="AC53" s="365"/>
      <c r="AD53" s="403"/>
      <c r="AE53" s="413"/>
      <c r="AF53" s="365"/>
      <c r="AG53" s="365"/>
      <c r="AH53" s="365"/>
      <c r="AI53" s="365"/>
      <c r="AJ53" s="365"/>
      <c r="AK53" s="365"/>
      <c r="AL53" s="365"/>
      <c r="AM53" s="365"/>
      <c r="AN53" s="365"/>
      <c r="AO53" s="365"/>
      <c r="AP53" s="403"/>
      <c r="AQ53" s="413"/>
      <c r="AR53" s="365"/>
      <c r="AS53" s="365"/>
      <c r="AT53" s="365"/>
      <c r="AU53" s="365"/>
      <c r="AV53" s="365"/>
      <c r="AW53" s="441">
        <f t="shared" si="8"/>
        <v>0</v>
      </c>
      <c r="AX53" s="442">
        <f t="shared" si="9"/>
        <v>0</v>
      </c>
      <c r="AY53" s="443">
        <f t="shared" si="4"/>
        <v>0</v>
      </c>
    </row>
    <row r="54" spans="1:51" s="24" customFormat="1" ht="15" hidden="1" customHeight="1" x14ac:dyDescent="0.2">
      <c r="A54" s="196"/>
      <c r="B54" s="462"/>
      <c r="C54" s="168"/>
      <c r="D54" s="168"/>
      <c r="E54" s="229">
        <f t="shared" ref="E54:L54" si="209">SUM(E55:E56)</f>
        <v>0</v>
      </c>
      <c r="F54" s="433">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1">
        <f t="shared" ref="R54:X54" si="210">SUM(R55:R56)</f>
        <v>0</v>
      </c>
      <c r="S54" s="411">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1">
        <f t="shared" ref="AD54" si="212">SUM(AD55:AD56)</f>
        <v>0</v>
      </c>
      <c r="AE54" s="411">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1">
        <f t="shared" ref="AP54" si="224">SUM(AP55:AP56)</f>
        <v>0</v>
      </c>
      <c r="AQ54" s="411">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1">
        <f t="shared" si="8"/>
        <v>0</v>
      </c>
      <c r="AX54" s="442">
        <f t="shared" si="9"/>
        <v>0</v>
      </c>
      <c r="AY54" s="443">
        <f t="shared" si="4"/>
        <v>0</v>
      </c>
    </row>
    <row r="55" spans="1:51" s="4" customFormat="1" ht="15" hidden="1" customHeight="1" x14ac:dyDescent="0.2">
      <c r="A55" s="150"/>
      <c r="B55" s="459"/>
      <c r="C55" s="273"/>
      <c r="D55" s="273"/>
      <c r="E55" s="249"/>
      <c r="F55" s="370">
        <f t="shared" si="5"/>
        <v>0</v>
      </c>
      <c r="G55" s="249">
        <v>0</v>
      </c>
      <c r="H55" s="220">
        <f t="shared" si="32"/>
        <v>0</v>
      </c>
      <c r="I55" s="231"/>
      <c r="J55" s="370">
        <f t="shared" si="7"/>
        <v>0</v>
      </c>
      <c r="K55" s="249">
        <v>0</v>
      </c>
      <c r="L55" s="232"/>
      <c r="M55" s="249"/>
      <c r="N55" s="235">
        <f>+IFERROR(VLOOKUP(B54,Sheet1!B:D,2,FALSE),0)</f>
        <v>0</v>
      </c>
      <c r="O55" s="266"/>
      <c r="P55" s="362"/>
      <c r="Q55" s="363"/>
      <c r="R55" s="402"/>
      <c r="S55" s="412"/>
      <c r="T55" s="363"/>
      <c r="U55" s="363"/>
      <c r="V55" s="363"/>
      <c r="W55" s="363"/>
      <c r="X55" s="363"/>
      <c r="Y55" s="363"/>
      <c r="Z55" s="363"/>
      <c r="AA55" s="363"/>
      <c r="AB55" s="363"/>
      <c r="AC55" s="363"/>
      <c r="AD55" s="402"/>
      <c r="AE55" s="412"/>
      <c r="AF55" s="363"/>
      <c r="AG55" s="363"/>
      <c r="AH55" s="363"/>
      <c r="AI55" s="363"/>
      <c r="AJ55" s="363"/>
      <c r="AK55" s="363"/>
      <c r="AL55" s="363"/>
      <c r="AM55" s="363"/>
      <c r="AN55" s="363"/>
      <c r="AO55" s="363"/>
      <c r="AP55" s="402"/>
      <c r="AQ55" s="412"/>
      <c r="AR55" s="363"/>
      <c r="AS55" s="363"/>
      <c r="AT55" s="363"/>
      <c r="AU55" s="363"/>
      <c r="AV55" s="363"/>
      <c r="AW55" s="441">
        <f t="shared" si="8"/>
        <v>0</v>
      </c>
      <c r="AX55" s="442">
        <f t="shared" si="9"/>
        <v>0</v>
      </c>
      <c r="AY55" s="443">
        <f t="shared" si="4"/>
        <v>0</v>
      </c>
    </row>
    <row r="56" spans="1:51" s="4" customFormat="1" ht="15" hidden="1" customHeight="1" thickBot="1" x14ac:dyDescent="0.25">
      <c r="A56" s="169"/>
      <c r="B56" s="461"/>
      <c r="C56" s="274"/>
      <c r="D56" s="274"/>
      <c r="E56" s="277"/>
      <c r="F56" s="370">
        <f t="shared" si="5"/>
        <v>0</v>
      </c>
      <c r="G56" s="277">
        <v>0</v>
      </c>
      <c r="H56" s="226">
        <f t="shared" si="32"/>
        <v>0</v>
      </c>
      <c r="I56" s="227"/>
      <c r="J56" s="370">
        <f t="shared" si="7"/>
        <v>0</v>
      </c>
      <c r="K56" s="277">
        <v>0</v>
      </c>
      <c r="L56" s="228"/>
      <c r="M56" s="277"/>
      <c r="N56" s="267"/>
      <c r="O56" s="267"/>
      <c r="P56" s="364"/>
      <c r="Q56" s="365"/>
      <c r="R56" s="403"/>
      <c r="S56" s="413"/>
      <c r="T56" s="365"/>
      <c r="U56" s="365"/>
      <c r="V56" s="365"/>
      <c r="W56" s="365"/>
      <c r="X56" s="365"/>
      <c r="Y56" s="365"/>
      <c r="Z56" s="365"/>
      <c r="AA56" s="365"/>
      <c r="AB56" s="365"/>
      <c r="AC56" s="365"/>
      <c r="AD56" s="403"/>
      <c r="AE56" s="413"/>
      <c r="AF56" s="365"/>
      <c r="AG56" s="365"/>
      <c r="AH56" s="365"/>
      <c r="AI56" s="365"/>
      <c r="AJ56" s="365"/>
      <c r="AK56" s="365"/>
      <c r="AL56" s="365"/>
      <c r="AM56" s="365"/>
      <c r="AN56" s="365"/>
      <c r="AO56" s="365"/>
      <c r="AP56" s="403"/>
      <c r="AQ56" s="413"/>
      <c r="AR56" s="365"/>
      <c r="AS56" s="365"/>
      <c r="AT56" s="365"/>
      <c r="AU56" s="365"/>
      <c r="AV56" s="365"/>
      <c r="AW56" s="441">
        <f t="shared" si="8"/>
        <v>0</v>
      </c>
      <c r="AX56" s="442">
        <f t="shared" si="9"/>
        <v>0</v>
      </c>
      <c r="AY56" s="443">
        <f t="shared" si="4"/>
        <v>0</v>
      </c>
    </row>
    <row r="57" spans="1:51" s="24" customFormat="1" ht="15" hidden="1" customHeight="1" x14ac:dyDescent="0.2">
      <c r="A57" s="196"/>
      <c r="B57" s="462"/>
      <c r="C57" s="168"/>
      <c r="D57" s="168"/>
      <c r="E57" s="229">
        <f t="shared" ref="E57:L57" si="231">SUM(E58:E59)</f>
        <v>0</v>
      </c>
      <c r="F57" s="433">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1">
        <f t="shared" ref="R57:X57" si="232">SUM(R58:R59)</f>
        <v>0</v>
      </c>
      <c r="S57" s="411">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1">
        <f t="shared" ref="AD57" si="234">SUM(AD58:AD59)</f>
        <v>0</v>
      </c>
      <c r="AE57" s="411">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1">
        <f t="shared" ref="AP57" si="246">SUM(AP58:AP59)</f>
        <v>0</v>
      </c>
      <c r="AQ57" s="411">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1">
        <f t="shared" si="8"/>
        <v>0</v>
      </c>
      <c r="AX57" s="442">
        <f t="shared" si="9"/>
        <v>0</v>
      </c>
      <c r="AY57" s="443">
        <f t="shared" ref="AY57:AY64" si="253">+G57-AX57</f>
        <v>0</v>
      </c>
    </row>
    <row r="58" spans="1:51" s="4" customFormat="1" ht="15" hidden="1" customHeight="1" x14ac:dyDescent="0.2">
      <c r="A58" s="150"/>
      <c r="B58" s="459"/>
      <c r="C58" s="273"/>
      <c r="D58" s="273"/>
      <c r="E58" s="249"/>
      <c r="F58" s="370">
        <f t="shared" si="5"/>
        <v>0</v>
      </c>
      <c r="G58" s="249">
        <v>0</v>
      </c>
      <c r="H58" s="220">
        <f t="shared" si="32"/>
        <v>0</v>
      </c>
      <c r="I58" s="231"/>
      <c r="J58" s="370">
        <f t="shared" si="7"/>
        <v>0</v>
      </c>
      <c r="K58" s="249">
        <v>0</v>
      </c>
      <c r="L58" s="232"/>
      <c r="M58" s="249"/>
      <c r="N58" s="235">
        <f>+IFERROR(VLOOKUP(B57,Sheet1!B:D,2,FALSE),0)</f>
        <v>0</v>
      </c>
      <c r="O58" s="266"/>
      <c r="P58" s="362"/>
      <c r="Q58" s="363"/>
      <c r="R58" s="402"/>
      <c r="S58" s="412"/>
      <c r="T58" s="363"/>
      <c r="U58" s="363"/>
      <c r="V58" s="363"/>
      <c r="W58" s="363"/>
      <c r="X58" s="363"/>
      <c r="Y58" s="363"/>
      <c r="Z58" s="363"/>
      <c r="AA58" s="363"/>
      <c r="AB58" s="363"/>
      <c r="AC58" s="363"/>
      <c r="AD58" s="402"/>
      <c r="AE58" s="412"/>
      <c r="AF58" s="363"/>
      <c r="AG58" s="363"/>
      <c r="AH58" s="363"/>
      <c r="AI58" s="363"/>
      <c r="AJ58" s="363"/>
      <c r="AK58" s="363"/>
      <c r="AL58" s="363"/>
      <c r="AM58" s="363"/>
      <c r="AN58" s="363"/>
      <c r="AO58" s="363"/>
      <c r="AP58" s="402"/>
      <c r="AQ58" s="412"/>
      <c r="AR58" s="363"/>
      <c r="AS58" s="363"/>
      <c r="AT58" s="363"/>
      <c r="AU58" s="363"/>
      <c r="AV58" s="363"/>
      <c r="AW58" s="441">
        <f t="shared" si="8"/>
        <v>0</v>
      </c>
      <c r="AX58" s="442">
        <f t="shared" si="9"/>
        <v>0</v>
      </c>
      <c r="AY58" s="443">
        <f t="shared" si="253"/>
        <v>0</v>
      </c>
    </row>
    <row r="59" spans="1:51" s="4" customFormat="1" ht="15" hidden="1" customHeight="1" thickBot="1" x14ac:dyDescent="0.25">
      <c r="A59" s="170"/>
      <c r="B59" s="460"/>
      <c r="C59" s="274"/>
      <c r="D59" s="274"/>
      <c r="E59" s="277"/>
      <c r="F59" s="370">
        <f t="shared" si="5"/>
        <v>0</v>
      </c>
      <c r="G59" s="277">
        <v>0</v>
      </c>
      <c r="H59" s="226">
        <f t="shared" si="32"/>
        <v>0</v>
      </c>
      <c r="I59" s="227"/>
      <c r="J59" s="370">
        <f t="shared" si="7"/>
        <v>0</v>
      </c>
      <c r="K59" s="277">
        <v>0</v>
      </c>
      <c r="L59" s="228"/>
      <c r="M59" s="277"/>
      <c r="N59" s="267"/>
      <c r="O59" s="267"/>
      <c r="P59" s="364"/>
      <c r="Q59" s="365"/>
      <c r="R59" s="403"/>
      <c r="S59" s="413"/>
      <c r="T59" s="365"/>
      <c r="U59" s="365"/>
      <c r="V59" s="365"/>
      <c r="W59" s="365"/>
      <c r="X59" s="365"/>
      <c r="Y59" s="365"/>
      <c r="Z59" s="365"/>
      <c r="AA59" s="365"/>
      <c r="AB59" s="365"/>
      <c r="AC59" s="365"/>
      <c r="AD59" s="403"/>
      <c r="AE59" s="413"/>
      <c r="AF59" s="365"/>
      <c r="AG59" s="365"/>
      <c r="AH59" s="365"/>
      <c r="AI59" s="365"/>
      <c r="AJ59" s="365"/>
      <c r="AK59" s="365"/>
      <c r="AL59" s="365"/>
      <c r="AM59" s="365"/>
      <c r="AN59" s="365"/>
      <c r="AO59" s="365"/>
      <c r="AP59" s="403"/>
      <c r="AQ59" s="413"/>
      <c r="AR59" s="365"/>
      <c r="AS59" s="365"/>
      <c r="AT59" s="365"/>
      <c r="AU59" s="365"/>
      <c r="AV59" s="365"/>
      <c r="AW59" s="441">
        <f t="shared" ref="AW59:AW64" si="254">SUM(P59:AV59)</f>
        <v>0</v>
      </c>
      <c r="AX59" s="442">
        <f t="shared" ref="AX59:AX64" si="255">+AW59+N59</f>
        <v>0</v>
      </c>
      <c r="AY59" s="443">
        <f t="shared" si="253"/>
        <v>0</v>
      </c>
    </row>
    <row r="60" spans="1:51" s="24" customFormat="1" ht="15" hidden="1" customHeight="1" x14ac:dyDescent="0.2">
      <c r="A60" s="197"/>
      <c r="B60" s="464"/>
      <c r="C60" s="259"/>
      <c r="D60" s="374"/>
      <c r="E60" s="229">
        <f t="shared" ref="E60:L60" si="256">SUM(E61:E62)</f>
        <v>0</v>
      </c>
      <c r="F60" s="433">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1">
        <f t="shared" ref="R60:X60" si="257">SUM(R61:R62)</f>
        <v>0</v>
      </c>
      <c r="S60" s="411">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1">
        <f t="shared" ref="AD60" si="259">SUM(AD61:AD62)</f>
        <v>0</v>
      </c>
      <c r="AE60" s="411">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1">
        <f t="shared" ref="AP60" si="271">SUM(AP61:AP62)</f>
        <v>0</v>
      </c>
      <c r="AQ60" s="411">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1">
        <f t="shared" si="254"/>
        <v>0</v>
      </c>
      <c r="AX60" s="442">
        <f t="shared" si="255"/>
        <v>0</v>
      </c>
      <c r="AY60" s="443">
        <f t="shared" si="253"/>
        <v>0</v>
      </c>
    </row>
    <row r="61" spans="1:51" s="4" customFormat="1" ht="15" hidden="1" customHeight="1" x14ac:dyDescent="0.2">
      <c r="A61" s="174"/>
      <c r="B61" s="465"/>
      <c r="C61" s="275"/>
      <c r="D61" s="275"/>
      <c r="E61" s="249"/>
      <c r="F61" s="370">
        <f t="shared" si="5"/>
        <v>0</v>
      </c>
      <c r="G61" s="249">
        <v>0</v>
      </c>
      <c r="H61" s="220">
        <f t="shared" si="32"/>
        <v>0</v>
      </c>
      <c r="I61" s="233"/>
      <c r="J61" s="370">
        <f t="shared" si="7"/>
        <v>0</v>
      </c>
      <c r="K61" s="249">
        <v>0</v>
      </c>
      <c r="L61" s="234"/>
      <c r="M61" s="249"/>
      <c r="N61" s="235">
        <f>+IFERROR(VLOOKUP(B60,Sheet1!B:D,2,FALSE),0)</f>
        <v>0</v>
      </c>
      <c r="O61" s="235"/>
      <c r="P61" s="362"/>
      <c r="Q61" s="363"/>
      <c r="R61" s="402"/>
      <c r="S61" s="412"/>
      <c r="T61" s="363"/>
      <c r="U61" s="363"/>
      <c r="V61" s="363"/>
      <c r="W61" s="363"/>
      <c r="X61" s="363"/>
      <c r="Y61" s="363"/>
      <c r="Z61" s="363"/>
      <c r="AA61" s="363"/>
      <c r="AB61" s="363"/>
      <c r="AC61" s="363"/>
      <c r="AD61" s="402"/>
      <c r="AE61" s="412"/>
      <c r="AF61" s="363"/>
      <c r="AG61" s="363"/>
      <c r="AH61" s="363"/>
      <c r="AI61" s="363"/>
      <c r="AJ61" s="363"/>
      <c r="AK61" s="363"/>
      <c r="AL61" s="363"/>
      <c r="AM61" s="363"/>
      <c r="AN61" s="363"/>
      <c r="AO61" s="363"/>
      <c r="AP61" s="402"/>
      <c r="AQ61" s="412"/>
      <c r="AR61" s="363"/>
      <c r="AS61" s="363"/>
      <c r="AT61" s="363"/>
      <c r="AU61" s="363"/>
      <c r="AV61" s="363"/>
      <c r="AW61" s="441">
        <f t="shared" si="254"/>
        <v>0</v>
      </c>
      <c r="AX61" s="442">
        <f t="shared" si="255"/>
        <v>0</v>
      </c>
      <c r="AY61" s="443">
        <f t="shared" si="253"/>
        <v>0</v>
      </c>
    </row>
    <row r="62" spans="1:51" s="4" customFormat="1" ht="15" hidden="1" customHeight="1" thickBot="1" x14ac:dyDescent="0.25">
      <c r="A62" s="179"/>
      <c r="B62" s="460"/>
      <c r="C62" s="276"/>
      <c r="D62" s="276"/>
      <c r="E62" s="277"/>
      <c r="F62" s="371">
        <f t="shared" si="5"/>
        <v>0</v>
      </c>
      <c r="G62" s="277">
        <v>0</v>
      </c>
      <c r="H62" s="226">
        <f t="shared" si="32"/>
        <v>0</v>
      </c>
      <c r="I62" s="227"/>
      <c r="J62" s="372">
        <f t="shared" si="7"/>
        <v>0</v>
      </c>
      <c r="K62" s="277">
        <v>0</v>
      </c>
      <c r="L62" s="228"/>
      <c r="M62" s="277"/>
      <c r="N62" s="236"/>
      <c r="O62" s="236"/>
      <c r="P62" s="364"/>
      <c r="Q62" s="365"/>
      <c r="R62" s="403"/>
      <c r="S62" s="413"/>
      <c r="T62" s="365"/>
      <c r="U62" s="365"/>
      <c r="V62" s="365"/>
      <c r="W62" s="365"/>
      <c r="X62" s="365"/>
      <c r="Y62" s="365"/>
      <c r="Z62" s="365"/>
      <c r="AA62" s="365"/>
      <c r="AB62" s="365"/>
      <c r="AC62" s="365"/>
      <c r="AD62" s="403"/>
      <c r="AE62" s="413"/>
      <c r="AF62" s="365"/>
      <c r="AG62" s="365"/>
      <c r="AH62" s="365"/>
      <c r="AI62" s="365"/>
      <c r="AJ62" s="365"/>
      <c r="AK62" s="365"/>
      <c r="AL62" s="365"/>
      <c r="AM62" s="365"/>
      <c r="AN62" s="365"/>
      <c r="AO62" s="365"/>
      <c r="AP62" s="403"/>
      <c r="AQ62" s="413"/>
      <c r="AR62" s="365"/>
      <c r="AS62" s="365"/>
      <c r="AT62" s="365"/>
      <c r="AU62" s="365"/>
      <c r="AV62" s="365"/>
      <c r="AW62" s="441">
        <f t="shared" si="254"/>
        <v>0</v>
      </c>
      <c r="AX62" s="442">
        <f t="shared" si="255"/>
        <v>0</v>
      </c>
      <c r="AY62" s="443">
        <f t="shared" si="253"/>
        <v>0</v>
      </c>
    </row>
    <row r="63" spans="1:51" s="140" customFormat="1" ht="15.75" thickBot="1" x14ac:dyDescent="0.3">
      <c r="A63" s="177"/>
      <c r="B63" s="466"/>
      <c r="C63" s="178"/>
      <c r="D63" s="375"/>
      <c r="E63" s="209"/>
      <c r="F63" s="209"/>
      <c r="G63" s="209"/>
      <c r="H63" s="237"/>
      <c r="I63" s="224"/>
      <c r="J63" s="209"/>
      <c r="K63" s="238"/>
      <c r="L63" s="239"/>
      <c r="M63" s="239"/>
      <c r="N63" s="237"/>
      <c r="O63" s="237"/>
      <c r="P63" s="268"/>
      <c r="Q63" s="270"/>
      <c r="R63" s="404"/>
      <c r="S63" s="414"/>
      <c r="T63" s="270"/>
      <c r="U63" s="270"/>
      <c r="V63" s="270"/>
      <c r="W63" s="270"/>
      <c r="X63" s="270"/>
      <c r="Y63" s="270"/>
      <c r="Z63" s="270"/>
      <c r="AA63" s="270"/>
      <c r="AB63" s="270"/>
      <c r="AC63" s="270"/>
      <c r="AD63" s="404"/>
      <c r="AE63" s="414"/>
      <c r="AF63" s="270"/>
      <c r="AG63" s="270"/>
      <c r="AH63" s="270"/>
      <c r="AI63" s="270"/>
      <c r="AJ63" s="270"/>
      <c r="AK63" s="270"/>
      <c r="AL63" s="270"/>
      <c r="AM63" s="270"/>
      <c r="AN63" s="270"/>
      <c r="AO63" s="270"/>
      <c r="AP63" s="404"/>
      <c r="AQ63" s="414"/>
      <c r="AR63" s="270"/>
      <c r="AS63" s="270"/>
      <c r="AT63" s="270"/>
      <c r="AU63" s="270"/>
      <c r="AV63" s="270"/>
      <c r="AW63" s="441">
        <f t="shared" si="254"/>
        <v>0</v>
      </c>
      <c r="AX63" s="442">
        <f t="shared" si="255"/>
        <v>0</v>
      </c>
      <c r="AY63" s="443">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5">
        <f t="shared" si="279"/>
        <v>0</v>
      </c>
      <c r="S64" s="397">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5">
        <f t="shared" ref="AD64:AV64" si="281">SUM(AD8,AD23,AD30,AD33,AD36,AD39,AD42,AD45,AD48,AD51,AD54,AD57,AD60)</f>
        <v>0</v>
      </c>
      <c r="AE64" s="397">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5">
        <f t="shared" si="281"/>
        <v>0</v>
      </c>
      <c r="AQ64" s="397">
        <f t="shared" si="281"/>
        <v>0</v>
      </c>
      <c r="AR64" s="240">
        <f t="shared" si="281"/>
        <v>0</v>
      </c>
      <c r="AS64" s="240">
        <f t="shared" si="281"/>
        <v>0</v>
      </c>
      <c r="AT64" s="240">
        <f t="shared" si="281"/>
        <v>0</v>
      </c>
      <c r="AU64" s="240">
        <f t="shared" si="281"/>
        <v>0</v>
      </c>
      <c r="AV64" s="240">
        <f t="shared" si="281"/>
        <v>0</v>
      </c>
      <c r="AW64" s="240">
        <f t="shared" si="254"/>
        <v>0</v>
      </c>
      <c r="AX64" s="240">
        <f t="shared" si="255"/>
        <v>0</v>
      </c>
      <c r="AY64" s="445">
        <f t="shared" si="253"/>
        <v>0</v>
      </c>
    </row>
    <row r="65" spans="1:50" hidden="1" x14ac:dyDescent="0.25">
      <c r="A65" s="8"/>
      <c r="B65" s="8"/>
      <c r="C65" s="8"/>
      <c r="D65" s="8"/>
      <c r="E65" s="869"/>
      <c r="F65" s="869"/>
      <c r="G65" s="869"/>
      <c r="H65" s="869"/>
      <c r="I65" s="870"/>
      <c r="J65" s="871"/>
      <c r="K65" s="871"/>
      <c r="L65" s="871"/>
      <c r="M65" s="872"/>
      <c r="N65" s="19"/>
      <c r="O65" s="19"/>
      <c r="P65" s="19"/>
      <c r="Q65" s="20"/>
      <c r="R65" s="427"/>
      <c r="S65" s="20"/>
      <c r="T65" s="20"/>
      <c r="U65" s="20"/>
      <c r="V65" s="20"/>
      <c r="W65" s="20"/>
      <c r="X65" s="20"/>
      <c r="Y65" s="20"/>
      <c r="Z65" s="20"/>
      <c r="AA65" s="20"/>
      <c r="AB65" s="20"/>
      <c r="AC65" s="20"/>
      <c r="AD65" s="427"/>
      <c r="AE65" s="20"/>
      <c r="AF65" s="20"/>
      <c r="AG65" s="20"/>
      <c r="AH65" s="20"/>
      <c r="AI65" s="20"/>
      <c r="AJ65" s="20"/>
      <c r="AK65" s="20"/>
      <c r="AL65" s="20"/>
      <c r="AM65" s="20"/>
      <c r="AN65" s="20"/>
      <c r="AO65" s="20"/>
      <c r="AP65" s="427"/>
      <c r="AQ65" s="20"/>
      <c r="AR65" s="20"/>
      <c r="AS65" s="20"/>
      <c r="AT65" s="20"/>
      <c r="AU65" s="20"/>
      <c r="AV65" s="20"/>
    </row>
    <row r="66" spans="1:50" hidden="1" x14ac:dyDescent="0.25">
      <c r="A66" s="8"/>
      <c r="B66" s="8"/>
      <c r="C66" s="8"/>
      <c r="D66" s="8"/>
      <c r="R66" s="428"/>
      <c r="AD66" s="428"/>
      <c r="AP66" s="428"/>
    </row>
    <row r="67" spans="1:50" ht="15.75" hidden="1" thickBot="1" x14ac:dyDescent="0.3">
      <c r="R67" s="428"/>
      <c r="AD67" s="428"/>
      <c r="AP67" s="428"/>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29">
        <f t="shared" si="282"/>
        <v>0</v>
      </c>
      <c r="S68" s="426">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29">
        <f t="shared" ref="AD68:AV68" si="284">+AD64*0.2</f>
        <v>0</v>
      </c>
      <c r="AE68" s="426">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29">
        <f t="shared" si="284"/>
        <v>0</v>
      </c>
      <c r="AQ68" s="426">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301</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29">
        <f t="shared" si="285"/>
        <v>0</v>
      </c>
      <c r="S69" s="426">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29">
        <f t="shared" ref="AD69:AV69" si="286">SUM(AD64:AD68)</f>
        <v>0</v>
      </c>
      <c r="AE69" s="426">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29">
        <f t="shared" si="286"/>
        <v>0</v>
      </c>
      <c r="AQ69" s="426">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301</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456" customWidth="1"/>
    <col min="2" max="2" width="13.425781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IF(G66&gt;E66,"Budget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IF(AY66&lt;0,"Actual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+SUMMARY!A19</f>
        <v>ZK109 - Programme Marketing, Digital &amp; Comms</v>
      </c>
      <c r="F5" s="526"/>
      <c r="G5" s="527"/>
      <c r="H5" s="527"/>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349" t="s">
        <v>188</v>
      </c>
      <c r="B8" s="458" t="str">
        <f>+LEFT($E$5,5)&amp;"."&amp;A8&amp;"."&amp;$E$3</f>
        <v>ZK109.K270.C110</v>
      </c>
      <c r="C8" s="167" t="s">
        <v>189</v>
      </c>
      <c r="D8" s="168"/>
      <c r="E8" s="229">
        <f t="shared" ref="E8:L8" si="0">SUM(E9:E19)</f>
        <v>0</v>
      </c>
      <c r="F8" s="432">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58" si="4">+G8-AX8</f>
        <v>0</v>
      </c>
    </row>
    <row r="9" spans="1:52" s="4" customFormat="1" ht="15" customHeight="1" x14ac:dyDescent="0.2">
      <c r="A9" s="339"/>
      <c r="B9" s="468"/>
      <c r="C9" s="340"/>
      <c r="D9" s="351"/>
      <c r="E9" s="249"/>
      <c r="F9" s="370">
        <f>-E9+G9</f>
        <v>0</v>
      </c>
      <c r="G9" s="249"/>
      <c r="H9" s="572">
        <f>SUM(N9:AV9)</f>
        <v>0</v>
      </c>
      <c r="I9" s="221"/>
      <c r="J9" s="370">
        <f>-I9+K9</f>
        <v>0</v>
      </c>
      <c r="K9" s="249"/>
      <c r="L9" s="222"/>
      <c r="M9" s="249"/>
      <c r="N9" s="235"/>
      <c r="O9" s="235"/>
      <c r="P9" s="253"/>
      <c r="Q9" s="250"/>
      <c r="R9" s="400"/>
      <c r="S9" s="395"/>
      <c r="T9" s="250"/>
      <c r="U9" s="250"/>
      <c r="V9" s="250"/>
      <c r="W9" s="591"/>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hidden="1" customHeight="1" x14ac:dyDescent="0.2">
      <c r="A10" s="150"/>
      <c r="B10" s="459"/>
      <c r="C10" s="451"/>
      <c r="D10" s="451"/>
      <c r="E10" s="256"/>
      <c r="F10" s="370">
        <f t="shared" ref="F10:F64" si="5">-E10+G10</f>
        <v>0</v>
      </c>
      <c r="G10" s="256"/>
      <c r="H10" s="572">
        <f t="shared" ref="H10:H64" si="6">SUM(N10:AV10)</f>
        <v>0</v>
      </c>
      <c r="I10" s="224"/>
      <c r="J10" s="370">
        <f t="shared" ref="J10:J64" si="7">-I10+K10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60" si="8">SUM(P10:AV10)</f>
        <v>0</v>
      </c>
      <c r="AX10" s="442">
        <f t="shared" ref="AX10:AX60" si="9">+AW10+N10</f>
        <v>0</v>
      </c>
      <c r="AY10" s="443">
        <f t="shared" si="4"/>
        <v>0</v>
      </c>
    </row>
    <row r="11" spans="1:52" s="4" customFormat="1" ht="15" hidden="1" customHeight="1" x14ac:dyDescent="0.2">
      <c r="A11" s="150"/>
      <c r="B11" s="459"/>
      <c r="C11" s="262"/>
      <c r="D11" s="373"/>
      <c r="E11" s="256"/>
      <c r="F11" s="370">
        <f t="shared" si="5"/>
        <v>0</v>
      </c>
      <c r="G11" s="256"/>
      <c r="H11" s="572">
        <f t="shared" si="6"/>
        <v>0</v>
      </c>
      <c r="I11" s="224"/>
      <c r="J11" s="370">
        <f t="shared" si="7"/>
        <v>0</v>
      </c>
      <c r="K11" s="249"/>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hidden="1" customHeight="1" x14ac:dyDescent="0.2">
      <c r="A12" s="150"/>
      <c r="B12" s="459"/>
      <c r="C12" s="262"/>
      <c r="D12" s="373"/>
      <c r="E12" s="256"/>
      <c r="F12" s="370">
        <f t="shared" si="5"/>
        <v>0</v>
      </c>
      <c r="G12" s="256"/>
      <c r="H12" s="572">
        <f t="shared" si="6"/>
        <v>0</v>
      </c>
      <c r="I12" s="224"/>
      <c r="J12" s="370">
        <f t="shared" si="7"/>
        <v>0</v>
      </c>
      <c r="K12" s="256"/>
      <c r="L12" s="225"/>
      <c r="M12" s="256"/>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hidden="1" customHeight="1" x14ac:dyDescent="0.2">
      <c r="A13" s="150"/>
      <c r="B13" s="459"/>
      <c r="C13" s="262"/>
      <c r="D13" s="373"/>
      <c r="E13" s="256"/>
      <c r="F13" s="370">
        <f t="shared" si="5"/>
        <v>0</v>
      </c>
      <c r="G13" s="256"/>
      <c r="H13" s="572">
        <f t="shared" si="6"/>
        <v>0</v>
      </c>
      <c r="I13" s="224"/>
      <c r="J13" s="370">
        <f t="shared" si="7"/>
        <v>0</v>
      </c>
      <c r="K13" s="256"/>
      <c r="L13" s="225"/>
      <c r="M13" s="256"/>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hidden="1" customHeight="1" x14ac:dyDescent="0.2">
      <c r="A14" s="150"/>
      <c r="B14" s="459"/>
      <c r="C14" s="262"/>
      <c r="D14" s="373"/>
      <c r="E14" s="256"/>
      <c r="F14" s="370">
        <f t="shared" si="5"/>
        <v>0</v>
      </c>
      <c r="G14" s="256"/>
      <c r="H14" s="572">
        <f t="shared" si="6"/>
        <v>0</v>
      </c>
      <c r="I14" s="224"/>
      <c r="J14" s="370">
        <f t="shared" si="7"/>
        <v>0</v>
      </c>
      <c r="K14" s="256"/>
      <c r="L14" s="225"/>
      <c r="M14" s="256"/>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hidden="1" customHeight="1" x14ac:dyDescent="0.2">
      <c r="A15" s="150"/>
      <c r="B15" s="459"/>
      <c r="C15" s="262"/>
      <c r="D15" s="373"/>
      <c r="E15" s="256"/>
      <c r="F15" s="370">
        <f t="shared" si="5"/>
        <v>0</v>
      </c>
      <c r="G15" s="256"/>
      <c r="H15" s="572">
        <f t="shared" si="6"/>
        <v>0</v>
      </c>
      <c r="I15" s="224"/>
      <c r="J15" s="370">
        <f t="shared" si="7"/>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hidden="1" customHeight="1" x14ac:dyDescent="0.2">
      <c r="A16" s="150"/>
      <c r="B16" s="459"/>
      <c r="C16" s="262"/>
      <c r="D16" s="373"/>
      <c r="E16" s="256"/>
      <c r="F16" s="370">
        <f t="shared" si="5"/>
        <v>0</v>
      </c>
      <c r="G16" s="256"/>
      <c r="H16" s="572">
        <f t="shared" si="6"/>
        <v>0</v>
      </c>
      <c r="I16" s="224"/>
      <c r="J16" s="370">
        <f t="shared" si="7"/>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customHeight="1" x14ac:dyDescent="0.2">
      <c r="A17" s="150"/>
      <c r="B17" s="459"/>
      <c r="C17" s="262"/>
      <c r="D17" s="373"/>
      <c r="E17" s="256"/>
      <c r="F17" s="370">
        <f t="shared" si="5"/>
        <v>0</v>
      </c>
      <c r="G17" s="256"/>
      <c r="H17" s="572">
        <f t="shared" si="6"/>
        <v>0</v>
      </c>
      <c r="I17" s="224"/>
      <c r="J17" s="370">
        <f t="shared" si="7"/>
        <v>0</v>
      </c>
      <c r="K17" s="256"/>
      <c r="L17" s="225"/>
      <c r="M17" s="256"/>
      <c r="N17" s="235"/>
      <c r="O17" s="235"/>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8"/>
        <v>0</v>
      </c>
      <c r="AX17" s="442">
        <f t="shared" si="9"/>
        <v>0</v>
      </c>
      <c r="AY17" s="443">
        <f t="shared" si="4"/>
        <v>0</v>
      </c>
    </row>
    <row r="18" spans="1:51" s="4" customFormat="1" ht="15" customHeight="1" x14ac:dyDescent="0.2">
      <c r="A18" s="150"/>
      <c r="B18" s="459" t="str">
        <f>+B8</f>
        <v>ZK109.K270.C110</v>
      </c>
      <c r="C18" s="262"/>
      <c r="D18" s="373"/>
      <c r="E18" s="256"/>
      <c r="F18" s="370">
        <f t="shared" si="5"/>
        <v>0</v>
      </c>
      <c r="G18" s="256"/>
      <c r="H18" s="572">
        <f t="shared" si="6"/>
        <v>0</v>
      </c>
      <c r="I18" s="224"/>
      <c r="J18" s="370">
        <f t="shared" si="7"/>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8"/>
        <v>0</v>
      </c>
      <c r="AX18" s="442">
        <f t="shared" si="9"/>
        <v>0</v>
      </c>
      <c r="AY18" s="443">
        <f t="shared" si="4"/>
        <v>0</v>
      </c>
    </row>
    <row r="19" spans="1:51" s="4" customFormat="1" ht="15" customHeight="1" thickBot="1" x14ac:dyDescent="0.3">
      <c r="A19" s="170"/>
      <c r="B19" s="460"/>
      <c r="C19" s="280" t="s">
        <v>301</v>
      </c>
      <c r="D19" s="280"/>
      <c r="E19" s="277"/>
      <c r="F19" s="370">
        <f t="shared" si="5"/>
        <v>0</v>
      </c>
      <c r="G19" s="277"/>
      <c r="H19" s="579">
        <f t="shared" si="6"/>
        <v>0</v>
      </c>
      <c r="I19" s="227"/>
      <c r="J19" s="370">
        <f t="shared" si="7"/>
        <v>0</v>
      </c>
      <c r="K19" s="277">
        <v>0</v>
      </c>
      <c r="L19" s="228"/>
      <c r="M19" s="277"/>
      <c r="N19" s="235">
        <f>+IFERROR(VLOOKUP(B18,Sheet1!B:D,2,FALSE),0)</f>
        <v>0</v>
      </c>
      <c r="O19" s="235">
        <f>+IFERROR(VLOOKUP(B18,Sheet1!B:D,3,FALSE)+VLOOKUP(B18,Sheet1!B:E,4,FALSE),0)</f>
        <v>0</v>
      </c>
      <c r="P19" s="264"/>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8"/>
        <v>0</v>
      </c>
      <c r="AX19" s="442">
        <f t="shared" si="9"/>
        <v>0</v>
      </c>
      <c r="AY19" s="443">
        <f t="shared" si="4"/>
        <v>0</v>
      </c>
    </row>
    <row r="20" spans="1:51" s="4" customFormat="1" ht="15" customHeight="1" x14ac:dyDescent="0.2">
      <c r="A20" s="196" t="s">
        <v>190</v>
      </c>
      <c r="B20" s="458" t="str">
        <f>+LEFT($E$5,5)&amp;"."&amp;A20&amp;"."&amp;$E$3</f>
        <v>ZK109.K271.C110</v>
      </c>
      <c r="C20" s="343" t="s">
        <v>191</v>
      </c>
      <c r="D20" s="343"/>
      <c r="E20" s="229">
        <f t="shared" ref="E20:L20" si="10">SUM(E21:E26)</f>
        <v>0</v>
      </c>
      <c r="F20" s="433">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1">
        <f t="shared" ref="R20:X20" si="11">SUM(R21:R26)</f>
        <v>0</v>
      </c>
      <c r="S20" s="411">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1">
        <f t="shared" ref="AD20" si="13">SUM(AD21:AD26)</f>
        <v>0</v>
      </c>
      <c r="AE20" s="411">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1">
        <f t="shared" ref="AP20" si="25">SUM(AP21:AP26)</f>
        <v>0</v>
      </c>
      <c r="AQ20" s="411">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1">
        <f t="shared" si="8"/>
        <v>0</v>
      </c>
      <c r="AX20" s="442">
        <f t="shared" si="9"/>
        <v>0</v>
      </c>
      <c r="AY20" s="443">
        <f t="shared" si="4"/>
        <v>0</v>
      </c>
    </row>
    <row r="21" spans="1:51" s="4" customFormat="1" ht="15" customHeight="1" x14ac:dyDescent="0.2">
      <c r="A21" s="339"/>
      <c r="B21" s="468"/>
      <c r="C21" s="340"/>
      <c r="D21" s="340"/>
      <c r="E21" s="249"/>
      <c r="F21" s="370">
        <f t="shared" si="5"/>
        <v>0</v>
      </c>
      <c r="G21" s="249">
        <v>0</v>
      </c>
      <c r="H21" s="572">
        <f t="shared" si="6"/>
        <v>0</v>
      </c>
      <c r="I21" s="231"/>
      <c r="J21" s="370">
        <f t="shared" si="7"/>
        <v>0</v>
      </c>
      <c r="K21" s="249">
        <v>0</v>
      </c>
      <c r="L21" s="232"/>
      <c r="M21" s="249"/>
      <c r="N21" s="235"/>
      <c r="O21" s="235"/>
      <c r="P21" s="362"/>
      <c r="Q21" s="363"/>
      <c r="R21" s="402"/>
      <c r="S21" s="412"/>
      <c r="T21" s="363"/>
      <c r="U21" s="363"/>
      <c r="V21" s="363"/>
      <c r="W21" s="363"/>
      <c r="X21" s="363"/>
      <c r="Y21" s="363"/>
      <c r="Z21" s="363"/>
      <c r="AA21" s="363"/>
      <c r="AB21" s="363"/>
      <c r="AC21" s="363"/>
      <c r="AD21" s="402"/>
      <c r="AE21" s="412"/>
      <c r="AF21" s="363"/>
      <c r="AG21" s="363"/>
      <c r="AH21" s="363"/>
      <c r="AI21" s="363"/>
      <c r="AJ21" s="363"/>
      <c r="AK21" s="363"/>
      <c r="AL21" s="363"/>
      <c r="AM21" s="363"/>
      <c r="AN21" s="363"/>
      <c r="AO21" s="363"/>
      <c r="AP21" s="402"/>
      <c r="AQ21" s="412"/>
      <c r="AR21" s="363"/>
      <c r="AS21" s="363"/>
      <c r="AT21" s="363"/>
      <c r="AU21" s="363"/>
      <c r="AV21" s="363"/>
      <c r="AW21" s="441">
        <f t="shared" si="8"/>
        <v>0</v>
      </c>
      <c r="AX21" s="442">
        <f t="shared" si="9"/>
        <v>0</v>
      </c>
      <c r="AY21" s="443">
        <f t="shared" si="4"/>
        <v>0</v>
      </c>
    </row>
    <row r="22" spans="1:51" s="4" customFormat="1" ht="15" customHeight="1" x14ac:dyDescent="0.2">
      <c r="A22" s="339"/>
      <c r="B22" s="468"/>
      <c r="C22" s="340"/>
      <c r="D22" s="346"/>
      <c r="E22" s="249"/>
      <c r="F22" s="370">
        <f t="shared" si="5"/>
        <v>0</v>
      </c>
      <c r="G22" s="249">
        <v>0</v>
      </c>
      <c r="H22" s="572">
        <f t="shared" si="6"/>
        <v>0</v>
      </c>
      <c r="I22" s="231"/>
      <c r="J22" s="370">
        <f t="shared" si="7"/>
        <v>0</v>
      </c>
      <c r="K22" s="249">
        <v>0</v>
      </c>
      <c r="L22" s="232"/>
      <c r="M22" s="249"/>
      <c r="N22" s="266"/>
      <c r="O22" s="266"/>
      <c r="P22" s="362"/>
      <c r="Q22" s="363"/>
      <c r="R22" s="402"/>
      <c r="S22" s="412"/>
      <c r="T22" s="363"/>
      <c r="U22" s="363"/>
      <c r="V22" s="363"/>
      <c r="W22" s="363"/>
      <c r="X22" s="363"/>
      <c r="Y22" s="363"/>
      <c r="Z22" s="363"/>
      <c r="AA22" s="363"/>
      <c r="AB22" s="363"/>
      <c r="AC22" s="363"/>
      <c r="AD22" s="402"/>
      <c r="AE22" s="412"/>
      <c r="AF22" s="363"/>
      <c r="AG22" s="363"/>
      <c r="AH22" s="363"/>
      <c r="AI22" s="363"/>
      <c r="AJ22" s="363"/>
      <c r="AK22" s="363"/>
      <c r="AL22" s="363"/>
      <c r="AM22" s="363"/>
      <c r="AN22" s="363"/>
      <c r="AO22" s="363"/>
      <c r="AP22" s="402"/>
      <c r="AQ22" s="412"/>
      <c r="AR22" s="363"/>
      <c r="AS22" s="363"/>
      <c r="AT22" s="363"/>
      <c r="AU22" s="363"/>
      <c r="AV22" s="363"/>
      <c r="AW22" s="441">
        <f>SUM(P22:AV22)</f>
        <v>0</v>
      </c>
      <c r="AX22" s="442">
        <f>+AW22+N22</f>
        <v>0</v>
      </c>
      <c r="AY22" s="443">
        <f>+G22-AX22</f>
        <v>0</v>
      </c>
    </row>
    <row r="23" spans="1:51" s="4" customFormat="1" ht="15" customHeight="1" x14ac:dyDescent="0.2">
      <c r="A23" s="339"/>
      <c r="B23" s="468"/>
      <c r="C23" s="340"/>
      <c r="D23" s="346"/>
      <c r="E23" s="249"/>
      <c r="F23" s="370">
        <f t="shared" si="5"/>
        <v>0</v>
      </c>
      <c r="G23" s="249">
        <v>0</v>
      </c>
      <c r="H23" s="572">
        <f t="shared" si="6"/>
        <v>0</v>
      </c>
      <c r="I23" s="231"/>
      <c r="J23" s="370">
        <f t="shared" si="7"/>
        <v>0</v>
      </c>
      <c r="K23" s="249">
        <v>0</v>
      </c>
      <c r="L23" s="232"/>
      <c r="M23" s="249"/>
      <c r="N23" s="266"/>
      <c r="O23" s="266"/>
      <c r="P23" s="362"/>
      <c r="Q23" s="363"/>
      <c r="R23" s="402"/>
      <c r="S23" s="412"/>
      <c r="T23" s="363"/>
      <c r="U23" s="363"/>
      <c r="V23" s="363"/>
      <c r="W23" s="363"/>
      <c r="X23" s="363"/>
      <c r="Y23" s="363"/>
      <c r="Z23" s="363"/>
      <c r="AA23" s="363"/>
      <c r="AB23" s="363"/>
      <c r="AC23" s="363"/>
      <c r="AD23" s="402"/>
      <c r="AE23" s="412"/>
      <c r="AF23" s="363"/>
      <c r="AG23" s="363"/>
      <c r="AH23" s="363"/>
      <c r="AI23" s="363"/>
      <c r="AJ23" s="363"/>
      <c r="AK23" s="363"/>
      <c r="AL23" s="363"/>
      <c r="AM23" s="363"/>
      <c r="AN23" s="363"/>
      <c r="AO23" s="363"/>
      <c r="AP23" s="402"/>
      <c r="AQ23" s="412"/>
      <c r="AR23" s="363"/>
      <c r="AS23" s="363"/>
      <c r="AT23" s="363"/>
      <c r="AU23" s="363"/>
      <c r="AV23" s="363"/>
      <c r="AW23" s="441">
        <f>SUM(P23:AV23)</f>
        <v>0</v>
      </c>
      <c r="AX23" s="442">
        <f>+AW23+N23</f>
        <v>0</v>
      </c>
      <c r="AY23" s="443">
        <f>+G23-AX23</f>
        <v>0</v>
      </c>
    </row>
    <row r="24" spans="1:51" s="4" customFormat="1" ht="15" customHeight="1" x14ac:dyDescent="0.2">
      <c r="A24" s="339"/>
      <c r="B24" s="468"/>
      <c r="C24" s="340"/>
      <c r="D24" s="346"/>
      <c r="E24" s="249"/>
      <c r="F24" s="370">
        <f t="shared" si="5"/>
        <v>0</v>
      </c>
      <c r="G24" s="249">
        <v>0</v>
      </c>
      <c r="H24" s="572">
        <f t="shared" si="6"/>
        <v>0</v>
      </c>
      <c r="I24" s="231"/>
      <c r="J24" s="370">
        <f t="shared" si="7"/>
        <v>0</v>
      </c>
      <c r="K24" s="249">
        <v>0</v>
      </c>
      <c r="L24" s="232"/>
      <c r="M24" s="249"/>
      <c r="N24" s="266"/>
      <c r="O24" s="266"/>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441">
        <f>SUM(P24:AV24)</f>
        <v>0</v>
      </c>
      <c r="AX24" s="442">
        <f>+AW24+N24</f>
        <v>0</v>
      </c>
      <c r="AY24" s="443">
        <f>+G24-AX24</f>
        <v>0</v>
      </c>
    </row>
    <row r="25" spans="1:51" s="4" customFormat="1" ht="15" customHeight="1" x14ac:dyDescent="0.2">
      <c r="A25" s="339"/>
      <c r="B25" s="468" t="str">
        <f>+B20</f>
        <v>ZK109.K271.C110</v>
      </c>
      <c r="C25" s="340"/>
      <c r="D25" s="346"/>
      <c r="E25" s="249"/>
      <c r="F25" s="370">
        <f t="shared" si="5"/>
        <v>0</v>
      </c>
      <c r="G25" s="249">
        <v>0</v>
      </c>
      <c r="H25" s="572">
        <f t="shared" si="6"/>
        <v>0</v>
      </c>
      <c r="I25" s="231"/>
      <c r="J25" s="370">
        <f t="shared" si="7"/>
        <v>0</v>
      </c>
      <c r="K25" s="249">
        <v>0</v>
      </c>
      <c r="L25" s="232"/>
      <c r="M25" s="249"/>
      <c r="N25" s="235"/>
      <c r="O25" s="235"/>
      <c r="P25" s="362"/>
      <c r="Q25" s="363"/>
      <c r="R25" s="402"/>
      <c r="S25" s="412"/>
      <c r="T25" s="363"/>
      <c r="U25" s="363"/>
      <c r="V25" s="363"/>
      <c r="W25" s="363"/>
      <c r="X25" s="363"/>
      <c r="Y25" s="363"/>
      <c r="Z25" s="363"/>
      <c r="AA25" s="363"/>
      <c r="AB25" s="363"/>
      <c r="AC25" s="363"/>
      <c r="AD25" s="402"/>
      <c r="AE25" s="412"/>
      <c r="AF25" s="363"/>
      <c r="AG25" s="363"/>
      <c r="AH25" s="363"/>
      <c r="AI25" s="363"/>
      <c r="AJ25" s="363"/>
      <c r="AK25" s="363"/>
      <c r="AL25" s="363"/>
      <c r="AM25" s="363"/>
      <c r="AN25" s="363"/>
      <c r="AO25" s="363"/>
      <c r="AP25" s="402"/>
      <c r="AQ25" s="412"/>
      <c r="AR25" s="363"/>
      <c r="AS25" s="363"/>
      <c r="AT25" s="363"/>
      <c r="AU25" s="363"/>
      <c r="AV25" s="363"/>
      <c r="AW25" s="441">
        <f>SUM(P25:AV25)</f>
        <v>0</v>
      </c>
      <c r="AX25" s="442">
        <f>+AW25+N25</f>
        <v>0</v>
      </c>
      <c r="AY25" s="443">
        <f>+G25-AX25</f>
        <v>0</v>
      </c>
    </row>
    <row r="26" spans="1:51" s="4" customFormat="1" ht="15" customHeight="1" thickBot="1" x14ac:dyDescent="0.25">
      <c r="A26" s="170"/>
      <c r="B26" s="460"/>
      <c r="C26" s="274" t="s">
        <v>301</v>
      </c>
      <c r="D26" s="274"/>
      <c r="E26" s="277"/>
      <c r="F26" s="370">
        <f t="shared" si="5"/>
        <v>0</v>
      </c>
      <c r="G26" s="277">
        <v>0</v>
      </c>
      <c r="H26" s="579">
        <f t="shared" si="6"/>
        <v>0</v>
      </c>
      <c r="I26" s="227"/>
      <c r="J26" s="370">
        <f t="shared" si="7"/>
        <v>0</v>
      </c>
      <c r="K26" s="277">
        <v>0</v>
      </c>
      <c r="L26" s="228"/>
      <c r="M26" s="277"/>
      <c r="N26" s="235">
        <f>+IFERROR(VLOOKUP(B25,Sheet1!B:D,2,FALSE),0)</f>
        <v>0</v>
      </c>
      <c r="O26" s="235">
        <f>+IFERROR(VLOOKUP(B25,Sheet1!B:D,3,FALSE)+VLOOKUP(B25,Sheet1!B:E,4,FALSE),0)</f>
        <v>0</v>
      </c>
      <c r="P26" s="364"/>
      <c r="Q26" s="365"/>
      <c r="R26" s="403"/>
      <c r="S26" s="413"/>
      <c r="T26" s="365"/>
      <c r="U26" s="365"/>
      <c r="V26" s="365"/>
      <c r="W26" s="365"/>
      <c r="X26" s="365"/>
      <c r="Y26" s="365"/>
      <c r="Z26" s="365"/>
      <c r="AA26" s="365"/>
      <c r="AB26" s="365"/>
      <c r="AC26" s="365"/>
      <c r="AD26" s="403"/>
      <c r="AE26" s="413"/>
      <c r="AF26" s="365"/>
      <c r="AG26" s="365"/>
      <c r="AH26" s="365"/>
      <c r="AI26" s="365"/>
      <c r="AJ26" s="365"/>
      <c r="AK26" s="365"/>
      <c r="AL26" s="365"/>
      <c r="AM26" s="365"/>
      <c r="AN26" s="365"/>
      <c r="AO26" s="365"/>
      <c r="AP26" s="403"/>
      <c r="AQ26" s="413"/>
      <c r="AR26" s="365"/>
      <c r="AS26" s="365"/>
      <c r="AT26" s="365"/>
      <c r="AU26" s="365"/>
      <c r="AV26" s="365"/>
      <c r="AW26" s="441">
        <f t="shared" si="8"/>
        <v>0</v>
      </c>
      <c r="AX26" s="442">
        <f t="shared" si="9"/>
        <v>0</v>
      </c>
      <c r="AY26" s="443">
        <f t="shared" si="4"/>
        <v>0</v>
      </c>
    </row>
    <row r="27" spans="1:51" s="4" customFormat="1" ht="15" customHeight="1" x14ac:dyDescent="0.2">
      <c r="A27" s="196" t="s">
        <v>192</v>
      </c>
      <c r="B27" s="458" t="str">
        <f>+LEFT($E$5,5)&amp;"."&amp;A27&amp;"."&amp;$E$3</f>
        <v>ZK109.K138.C110</v>
      </c>
      <c r="C27" s="343" t="s">
        <v>193</v>
      </c>
      <c r="D27" s="343"/>
      <c r="E27" s="229">
        <f t="shared" ref="E27:L27" si="32">SUM(E28:E33)</f>
        <v>0</v>
      </c>
      <c r="F27" s="433">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1">
        <f t="shared" ref="R27:X27" si="33">SUM(R28:R33)</f>
        <v>0</v>
      </c>
      <c r="S27" s="411">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1">
        <f t="shared" ref="AD27" si="35">SUM(AD28:AD33)</f>
        <v>0</v>
      </c>
      <c r="AE27" s="411">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1">
        <f t="shared" ref="AP27" si="47">SUM(AP28:AP33)</f>
        <v>0</v>
      </c>
      <c r="AQ27" s="411">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1">
        <f t="shared" si="8"/>
        <v>0</v>
      </c>
      <c r="AX27" s="442">
        <f t="shared" si="9"/>
        <v>0</v>
      </c>
      <c r="AY27" s="443">
        <f t="shared" si="4"/>
        <v>0</v>
      </c>
    </row>
    <row r="28" spans="1:51" s="4" customFormat="1" ht="15" customHeight="1" x14ac:dyDescent="0.2">
      <c r="A28" s="339"/>
      <c r="B28" s="468"/>
      <c r="C28" s="340"/>
      <c r="D28" s="756"/>
      <c r="E28" s="249"/>
      <c r="F28" s="370">
        <f t="shared" si="5"/>
        <v>0</v>
      </c>
      <c r="G28" s="249"/>
      <c r="H28" s="572">
        <f t="shared" si="6"/>
        <v>0</v>
      </c>
      <c r="I28" s="231"/>
      <c r="J28" s="370">
        <f t="shared" si="7"/>
        <v>0</v>
      </c>
      <c r="K28" s="249">
        <v>0</v>
      </c>
      <c r="L28" s="232"/>
      <c r="M28" s="249"/>
      <c r="N28" s="235"/>
      <c r="O28" s="235"/>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 t="shared" si="8"/>
        <v>0</v>
      </c>
      <c r="AX28" s="442">
        <f t="shared" si="9"/>
        <v>0</v>
      </c>
      <c r="AY28" s="443">
        <f t="shared" si="4"/>
        <v>0</v>
      </c>
    </row>
    <row r="29" spans="1:51" s="4" customFormat="1" ht="15" customHeight="1" x14ac:dyDescent="0.2">
      <c r="A29" s="344"/>
      <c r="B29" s="469"/>
      <c r="C29" s="340"/>
      <c r="D29" s="756"/>
      <c r="E29" s="249"/>
      <c r="F29" s="370">
        <f t="shared" si="5"/>
        <v>0</v>
      </c>
      <c r="G29" s="249"/>
      <c r="H29" s="572">
        <f t="shared" si="6"/>
        <v>0</v>
      </c>
      <c r="I29" s="231"/>
      <c r="J29" s="370">
        <f t="shared" si="7"/>
        <v>0</v>
      </c>
      <c r="K29" s="249">
        <v>0</v>
      </c>
      <c r="L29" s="232"/>
      <c r="M29" s="249"/>
      <c r="N29" s="266"/>
      <c r="O29" s="266"/>
      <c r="P29" s="362"/>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441">
        <f>SUM(P29:AV29)</f>
        <v>0</v>
      </c>
      <c r="AX29" s="442">
        <f>+AW29+N29</f>
        <v>0</v>
      </c>
      <c r="AY29" s="443">
        <f>+G29-AX29</f>
        <v>0</v>
      </c>
    </row>
    <row r="30" spans="1:51" s="4" customFormat="1" ht="15" customHeight="1" x14ac:dyDescent="0.2">
      <c r="A30" s="344"/>
      <c r="B30" s="469"/>
      <c r="C30" s="340"/>
      <c r="D30" s="756"/>
      <c r="E30" s="249"/>
      <c r="F30" s="370">
        <f t="shared" si="5"/>
        <v>0</v>
      </c>
      <c r="G30" s="249"/>
      <c r="H30" s="572">
        <f t="shared" si="6"/>
        <v>0</v>
      </c>
      <c r="I30" s="231"/>
      <c r="J30" s="370">
        <f t="shared" si="7"/>
        <v>0</v>
      </c>
      <c r="K30" s="249">
        <v>0</v>
      </c>
      <c r="L30" s="232"/>
      <c r="M30" s="249"/>
      <c r="N30" s="266"/>
      <c r="O30" s="266"/>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SUM(P30:AV30)</f>
        <v>0</v>
      </c>
      <c r="AX30" s="442">
        <f>+AW30+N30</f>
        <v>0</v>
      </c>
      <c r="AY30" s="443">
        <f>+G30-AX30</f>
        <v>0</v>
      </c>
    </row>
    <row r="31" spans="1:51" s="4" customFormat="1" ht="15" customHeight="1" x14ac:dyDescent="0.2">
      <c r="A31" s="339"/>
      <c r="B31" s="468"/>
      <c r="C31" s="340"/>
      <c r="D31" s="756"/>
      <c r="E31" s="249"/>
      <c r="F31" s="370">
        <f t="shared" si="5"/>
        <v>0</v>
      </c>
      <c r="G31" s="249"/>
      <c r="H31" s="572">
        <f t="shared" si="6"/>
        <v>0</v>
      </c>
      <c r="I31" s="231"/>
      <c r="J31" s="370">
        <f t="shared" si="7"/>
        <v>0</v>
      </c>
      <c r="K31" s="249">
        <v>0</v>
      </c>
      <c r="L31" s="232"/>
      <c r="M31" s="249"/>
      <c r="N31" s="266"/>
      <c r="O31" s="266"/>
      <c r="P31" s="362"/>
      <c r="Q31" s="363"/>
      <c r="R31" s="402"/>
      <c r="S31" s="412"/>
      <c r="T31" s="363"/>
      <c r="U31" s="363"/>
      <c r="V31" s="363"/>
      <c r="W31" s="363"/>
      <c r="X31" s="363"/>
      <c r="Y31" s="363"/>
      <c r="Z31" s="363"/>
      <c r="AA31" s="363"/>
      <c r="AB31" s="363"/>
      <c r="AC31" s="363"/>
      <c r="AD31" s="402"/>
      <c r="AE31" s="412"/>
      <c r="AF31" s="363"/>
      <c r="AG31" s="363"/>
      <c r="AH31" s="363"/>
      <c r="AI31" s="363"/>
      <c r="AJ31" s="363"/>
      <c r="AK31" s="363"/>
      <c r="AL31" s="363"/>
      <c r="AM31" s="363"/>
      <c r="AN31" s="363"/>
      <c r="AO31" s="363"/>
      <c r="AP31" s="402"/>
      <c r="AQ31" s="412"/>
      <c r="AR31" s="363"/>
      <c r="AS31" s="363"/>
      <c r="AT31" s="363"/>
      <c r="AU31" s="363"/>
      <c r="AV31" s="363"/>
      <c r="AW31" s="441">
        <f>SUM(P31:AV31)</f>
        <v>0</v>
      </c>
      <c r="AX31" s="442">
        <f>+AW31+N31</f>
        <v>0</v>
      </c>
      <c r="AY31" s="443">
        <f>+G31-AX31</f>
        <v>0</v>
      </c>
    </row>
    <row r="32" spans="1:51" s="4" customFormat="1" ht="15" customHeight="1" x14ac:dyDescent="0.2">
      <c r="A32" s="344"/>
      <c r="B32" s="469" t="str">
        <f>+B27</f>
        <v>ZK109.K138.C110</v>
      </c>
      <c r="C32" s="340"/>
      <c r="D32" s="756"/>
      <c r="E32" s="249"/>
      <c r="F32" s="370">
        <f t="shared" si="5"/>
        <v>0</v>
      </c>
      <c r="G32" s="249"/>
      <c r="H32" s="572">
        <f t="shared" si="6"/>
        <v>0</v>
      </c>
      <c r="I32" s="231"/>
      <c r="J32" s="370">
        <f t="shared" si="7"/>
        <v>0</v>
      </c>
      <c r="K32" s="249">
        <v>0</v>
      </c>
      <c r="L32" s="232"/>
      <c r="M32" s="249"/>
      <c r="N32" s="266"/>
      <c r="O32" s="266"/>
      <c r="P32" s="362"/>
      <c r="Q32" s="363"/>
      <c r="R32" s="402"/>
      <c r="S32" s="412"/>
      <c r="T32" s="363"/>
      <c r="U32" s="363"/>
      <c r="V32" s="363"/>
      <c r="W32" s="363"/>
      <c r="X32" s="363"/>
      <c r="Y32" s="363"/>
      <c r="Z32" s="363"/>
      <c r="AA32" s="363"/>
      <c r="AB32" s="363"/>
      <c r="AC32" s="363"/>
      <c r="AD32" s="402"/>
      <c r="AE32" s="412"/>
      <c r="AF32" s="363"/>
      <c r="AG32" s="363"/>
      <c r="AH32" s="363"/>
      <c r="AI32" s="363"/>
      <c r="AJ32" s="363"/>
      <c r="AK32" s="363"/>
      <c r="AL32" s="363"/>
      <c r="AM32" s="363"/>
      <c r="AN32" s="363"/>
      <c r="AO32" s="363"/>
      <c r="AP32" s="402"/>
      <c r="AQ32" s="412"/>
      <c r="AR32" s="363"/>
      <c r="AS32" s="363"/>
      <c r="AT32" s="363"/>
      <c r="AU32" s="363"/>
      <c r="AV32" s="363"/>
      <c r="AW32" s="441">
        <f>SUM(P32:AV32)</f>
        <v>0</v>
      </c>
      <c r="AX32" s="442">
        <f>+AW32+N32</f>
        <v>0</v>
      </c>
      <c r="AY32" s="443">
        <f>+G32-AX32</f>
        <v>0</v>
      </c>
    </row>
    <row r="33" spans="1:51" s="4" customFormat="1" ht="15" customHeight="1" thickBot="1" x14ac:dyDescent="0.25">
      <c r="A33" s="170"/>
      <c r="B33" s="460"/>
      <c r="C33" s="274" t="s">
        <v>301</v>
      </c>
      <c r="D33" s="274"/>
      <c r="E33" s="277"/>
      <c r="F33" s="370">
        <f t="shared" si="5"/>
        <v>0</v>
      </c>
      <c r="G33" s="277">
        <v>0</v>
      </c>
      <c r="H33" s="579">
        <f t="shared" si="6"/>
        <v>0</v>
      </c>
      <c r="I33" s="227"/>
      <c r="J33" s="370">
        <f t="shared" si="7"/>
        <v>0</v>
      </c>
      <c r="K33" s="277">
        <v>0</v>
      </c>
      <c r="L33" s="228"/>
      <c r="M33" s="277"/>
      <c r="N33" s="235">
        <f>+IFERROR(VLOOKUP(B32,Sheet1!B:D,2,FALSE),0)</f>
        <v>0</v>
      </c>
      <c r="O33" s="235">
        <f>+IFERROR(VLOOKUP(B32,Sheet1!B:D,3,FALSE)+VLOOKUP(B32,Sheet1!B:E,4,FALSE),0)</f>
        <v>0</v>
      </c>
      <c r="P33" s="364"/>
      <c r="Q33" s="365"/>
      <c r="R33" s="403"/>
      <c r="S33" s="413"/>
      <c r="T33" s="365"/>
      <c r="U33" s="365"/>
      <c r="V33" s="365"/>
      <c r="W33" s="365"/>
      <c r="X33" s="365"/>
      <c r="Y33" s="365"/>
      <c r="Z33" s="365"/>
      <c r="AA33" s="365"/>
      <c r="AB33" s="365"/>
      <c r="AC33" s="365"/>
      <c r="AD33" s="403"/>
      <c r="AE33" s="413"/>
      <c r="AF33" s="365"/>
      <c r="AG33" s="365"/>
      <c r="AH33" s="365"/>
      <c r="AI33" s="365"/>
      <c r="AJ33" s="365"/>
      <c r="AK33" s="365"/>
      <c r="AL33" s="365"/>
      <c r="AM33" s="365"/>
      <c r="AN33" s="365"/>
      <c r="AO33" s="365"/>
      <c r="AP33" s="403"/>
      <c r="AQ33" s="413"/>
      <c r="AR33" s="365"/>
      <c r="AS33" s="365"/>
      <c r="AT33" s="365"/>
      <c r="AU33" s="365"/>
      <c r="AV33" s="365"/>
      <c r="AW33" s="441">
        <f t="shared" si="8"/>
        <v>0</v>
      </c>
      <c r="AX33" s="442">
        <f t="shared" si="9"/>
        <v>0</v>
      </c>
      <c r="AY33" s="443">
        <f t="shared" si="4"/>
        <v>0</v>
      </c>
    </row>
    <row r="34" spans="1:51" s="4" customFormat="1" ht="15" customHeight="1" x14ac:dyDescent="0.2">
      <c r="A34" s="196" t="s">
        <v>194</v>
      </c>
      <c r="B34" s="458" t="str">
        <f>+LEFT($E$5,5)&amp;"."&amp;A34&amp;"."&amp;$E$3</f>
        <v>ZK109.K158.C110</v>
      </c>
      <c r="C34" s="343" t="s">
        <v>196</v>
      </c>
      <c r="D34" s="343"/>
      <c r="E34" s="229">
        <f t="shared" ref="E34:L34" si="54">SUM(E35:E37)</f>
        <v>0</v>
      </c>
      <c r="F34" s="433">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1">
        <f t="shared" ref="R34:X34" si="55">SUM(R35:R37)</f>
        <v>0</v>
      </c>
      <c r="S34" s="411">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1">
        <f t="shared" ref="AD34" si="57">SUM(AD35:AD37)</f>
        <v>0</v>
      </c>
      <c r="AE34" s="411">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1">
        <f t="shared" ref="AP34" si="69">SUM(AP35:AP37)</f>
        <v>0</v>
      </c>
      <c r="AQ34" s="411">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1">
        <f t="shared" si="8"/>
        <v>0</v>
      </c>
      <c r="AX34" s="442">
        <f t="shared" si="9"/>
        <v>0</v>
      </c>
      <c r="AY34" s="443">
        <f t="shared" si="4"/>
        <v>0</v>
      </c>
    </row>
    <row r="35" spans="1:51" s="4" customFormat="1" ht="15" customHeight="1" x14ac:dyDescent="0.2">
      <c r="A35" s="344"/>
      <c r="B35" s="469"/>
      <c r="C35" s="340"/>
      <c r="D35" s="340"/>
      <c r="E35" s="249"/>
      <c r="F35" s="370">
        <f t="shared" si="5"/>
        <v>0</v>
      </c>
      <c r="G35" s="249"/>
      <c r="H35" s="572">
        <f t="shared" si="6"/>
        <v>0</v>
      </c>
      <c r="I35" s="231"/>
      <c r="J35" s="370">
        <f t="shared" si="7"/>
        <v>0</v>
      </c>
      <c r="K35" s="249">
        <v>0</v>
      </c>
      <c r="L35" s="232"/>
      <c r="M35" s="249"/>
      <c r="N35" s="235"/>
      <c r="O35" s="235"/>
      <c r="P35" s="362"/>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441">
        <f t="shared" si="8"/>
        <v>0</v>
      </c>
      <c r="AX35" s="442">
        <f t="shared" si="9"/>
        <v>0</v>
      </c>
      <c r="AY35" s="443">
        <f t="shared" si="4"/>
        <v>0</v>
      </c>
    </row>
    <row r="36" spans="1:51" s="4" customFormat="1" ht="15" customHeight="1" x14ac:dyDescent="0.2">
      <c r="A36" s="344"/>
      <c r="B36" s="491" t="str">
        <f>+B34</f>
        <v>ZK109.K158.C110</v>
      </c>
      <c r="C36" s="340"/>
      <c r="D36" s="373"/>
      <c r="E36" s="249"/>
      <c r="F36" s="370">
        <f t="shared" si="5"/>
        <v>0</v>
      </c>
      <c r="G36" s="249"/>
      <c r="H36" s="572">
        <f t="shared" si="6"/>
        <v>0</v>
      </c>
      <c r="I36" s="231"/>
      <c r="J36" s="370">
        <f t="shared" si="7"/>
        <v>0</v>
      </c>
      <c r="K36" s="249">
        <v>0</v>
      </c>
      <c r="L36" s="232"/>
      <c r="M36" s="249"/>
      <c r="N36" s="235"/>
      <c r="O36" s="235"/>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SUM(P36:AV36)</f>
        <v>0</v>
      </c>
      <c r="AX36" s="442">
        <f>+AW36+N36</f>
        <v>0</v>
      </c>
      <c r="AY36" s="443">
        <f>+G36-AX36</f>
        <v>0</v>
      </c>
    </row>
    <row r="37" spans="1:51" s="4" customFormat="1" ht="15" customHeight="1" thickBot="1" x14ac:dyDescent="0.25">
      <c r="A37" s="169"/>
      <c r="B37" s="461"/>
      <c r="C37" s="274" t="s">
        <v>301</v>
      </c>
      <c r="D37" s="274"/>
      <c r="E37" s="277"/>
      <c r="F37" s="370">
        <f t="shared" si="5"/>
        <v>0</v>
      </c>
      <c r="G37" s="277">
        <v>0</v>
      </c>
      <c r="H37" s="579">
        <f t="shared" si="6"/>
        <v>0</v>
      </c>
      <c r="I37" s="227"/>
      <c r="J37" s="370">
        <f t="shared" si="7"/>
        <v>0</v>
      </c>
      <c r="K37" s="277">
        <v>0</v>
      </c>
      <c r="L37" s="228"/>
      <c r="M37" s="277"/>
      <c r="N37" s="235">
        <f>+IFERROR(VLOOKUP(B36,Sheet1!B:D,2,FALSE),0)</f>
        <v>0</v>
      </c>
      <c r="O37" s="235">
        <f>+IFERROR(VLOOKUP(B36,Sheet1!B:D,3,FALSE)+VLOOKUP(B36,Sheet1!B:E,4,FALSE),0)</f>
        <v>0</v>
      </c>
      <c r="P37" s="364"/>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441">
        <f t="shared" si="8"/>
        <v>0</v>
      </c>
      <c r="AX37" s="442">
        <f t="shared" si="9"/>
        <v>0</v>
      </c>
      <c r="AY37" s="443">
        <f t="shared" si="4"/>
        <v>0</v>
      </c>
    </row>
    <row r="38" spans="1:51" s="4" customFormat="1" ht="15" customHeight="1" x14ac:dyDescent="0.2">
      <c r="A38" s="196" t="s">
        <v>195</v>
      </c>
      <c r="B38" s="458" t="str">
        <f>+LEFT($E$5,5)&amp;"."&amp;A38&amp;"."&amp;$E$3</f>
        <v>ZK109.K159.C110</v>
      </c>
      <c r="C38" s="168" t="s">
        <v>197</v>
      </c>
      <c r="D38" s="168"/>
      <c r="E38" s="229">
        <f t="shared" ref="E38:L38" si="76">SUM(E39:E40)</f>
        <v>0</v>
      </c>
      <c r="F38" s="433">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1">
        <f t="shared" ref="R38:X38" si="77">SUM(R39:R40)</f>
        <v>0</v>
      </c>
      <c r="S38" s="411">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1">
        <f t="shared" ref="AD38" si="79">SUM(AD39:AD40)</f>
        <v>0</v>
      </c>
      <c r="AE38" s="411">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1">
        <f t="shared" ref="AP38" si="91">SUM(AP39:AP40)</f>
        <v>0</v>
      </c>
      <c r="AQ38" s="411">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1">
        <f t="shared" si="8"/>
        <v>0</v>
      </c>
      <c r="AX38" s="442">
        <f t="shared" si="9"/>
        <v>0</v>
      </c>
      <c r="AY38" s="443">
        <f t="shared" si="4"/>
        <v>0</v>
      </c>
    </row>
    <row r="39" spans="1:51" s="4" customFormat="1" ht="15" customHeight="1" x14ac:dyDescent="0.2">
      <c r="A39" s="150"/>
      <c r="B39" s="459" t="str">
        <f>+B38</f>
        <v>ZK109.K159.C110</v>
      </c>
      <c r="C39" s="340"/>
      <c r="D39" s="340"/>
      <c r="E39" s="249"/>
      <c r="F39" s="370">
        <f t="shared" si="5"/>
        <v>0</v>
      </c>
      <c r="G39" s="249">
        <v>0</v>
      </c>
      <c r="H39" s="572">
        <f t="shared" si="6"/>
        <v>0</v>
      </c>
      <c r="I39" s="231"/>
      <c r="J39" s="370">
        <f t="shared" si="7"/>
        <v>0</v>
      </c>
      <c r="K39" s="249">
        <v>0</v>
      </c>
      <c r="L39" s="232"/>
      <c r="M39" s="249"/>
      <c r="N39" s="235"/>
      <c r="O39" s="235"/>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8"/>
        <v>0</v>
      </c>
      <c r="AX39" s="442">
        <f t="shared" si="9"/>
        <v>0</v>
      </c>
      <c r="AY39" s="443">
        <f t="shared" si="4"/>
        <v>0</v>
      </c>
    </row>
    <row r="40" spans="1:51" s="4" customFormat="1" ht="15" customHeight="1" thickBot="1" x14ac:dyDescent="0.25">
      <c r="A40" s="169"/>
      <c r="B40" s="461"/>
      <c r="C40" s="274" t="s">
        <v>301</v>
      </c>
      <c r="D40" s="274"/>
      <c r="E40" s="277"/>
      <c r="F40" s="370">
        <f t="shared" si="5"/>
        <v>0</v>
      </c>
      <c r="G40" s="277">
        <v>0</v>
      </c>
      <c r="H40" s="579">
        <f t="shared" si="6"/>
        <v>0</v>
      </c>
      <c r="I40" s="227"/>
      <c r="J40" s="370">
        <f t="shared" si="7"/>
        <v>0</v>
      </c>
      <c r="K40" s="277">
        <v>0</v>
      </c>
      <c r="L40" s="228"/>
      <c r="M40" s="277"/>
      <c r="N40" s="235">
        <f>+IFERROR(VLOOKUP(B39,Sheet1!B:D,2,FALSE),0)</f>
        <v>0</v>
      </c>
      <c r="O40" s="235">
        <f>+IFERROR(VLOOKUP(B39,Sheet1!B:D,3,FALSE)+VLOOKUP(B39,Sheet1!B:E,4,FALSE),0)</f>
        <v>0</v>
      </c>
      <c r="P40" s="364"/>
      <c r="Q40" s="365"/>
      <c r="R40" s="403"/>
      <c r="S40" s="413"/>
      <c r="T40" s="365"/>
      <c r="U40" s="365"/>
      <c r="V40" s="365"/>
      <c r="W40" s="365"/>
      <c r="X40" s="365"/>
      <c r="Y40" s="365"/>
      <c r="Z40" s="365"/>
      <c r="AA40" s="365"/>
      <c r="AB40" s="365"/>
      <c r="AC40" s="365"/>
      <c r="AD40" s="403"/>
      <c r="AE40" s="413"/>
      <c r="AF40" s="365"/>
      <c r="AG40" s="365"/>
      <c r="AH40" s="365"/>
      <c r="AI40" s="365"/>
      <c r="AJ40" s="365"/>
      <c r="AK40" s="365"/>
      <c r="AL40" s="365"/>
      <c r="AM40" s="365"/>
      <c r="AN40" s="365"/>
      <c r="AO40" s="365"/>
      <c r="AP40" s="403"/>
      <c r="AQ40" s="413"/>
      <c r="AR40" s="365"/>
      <c r="AS40" s="365"/>
      <c r="AT40" s="365"/>
      <c r="AU40" s="365"/>
      <c r="AV40" s="365"/>
      <c r="AW40" s="441">
        <f t="shared" si="8"/>
        <v>0</v>
      </c>
      <c r="AX40" s="442">
        <f t="shared" si="9"/>
        <v>0</v>
      </c>
      <c r="AY40" s="443">
        <f t="shared" si="4"/>
        <v>0</v>
      </c>
    </row>
    <row r="41" spans="1:51" s="4" customFormat="1" ht="15" customHeight="1" x14ac:dyDescent="0.2">
      <c r="A41" s="196" t="s">
        <v>198</v>
      </c>
      <c r="B41" s="458" t="str">
        <f>+LEFT($E$5,5)&amp;"."&amp;A41&amp;"."&amp;$E$3</f>
        <v>ZK109.K272.C110</v>
      </c>
      <c r="C41" s="343" t="s">
        <v>199</v>
      </c>
      <c r="D41" s="343"/>
      <c r="E41" s="229">
        <f t="shared" ref="E41:L41" si="98">SUM(E42:E43)</f>
        <v>0</v>
      </c>
      <c r="F41" s="433">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1">
        <f t="shared" ref="R41:X41" si="99">SUM(R42:R43)</f>
        <v>0</v>
      </c>
      <c r="S41" s="411">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1">
        <f t="shared" ref="AD41" si="101">SUM(AD42:AD43)</f>
        <v>0</v>
      </c>
      <c r="AE41" s="411">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1">
        <f t="shared" ref="AP41" si="113">SUM(AP42:AP43)</f>
        <v>0</v>
      </c>
      <c r="AQ41" s="411">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1">
        <f t="shared" si="8"/>
        <v>0</v>
      </c>
      <c r="AX41" s="442">
        <f t="shared" si="9"/>
        <v>0</v>
      </c>
      <c r="AY41" s="443">
        <f t="shared" si="4"/>
        <v>0</v>
      </c>
    </row>
    <row r="42" spans="1:51" s="4" customFormat="1" ht="15" customHeight="1" x14ac:dyDescent="0.2">
      <c r="A42" s="151"/>
      <c r="B42" s="463" t="str">
        <f>+B41</f>
        <v>ZK109.K272.C110</v>
      </c>
      <c r="C42" s="273"/>
      <c r="D42" s="273"/>
      <c r="E42" s="249"/>
      <c r="F42" s="370">
        <f t="shared" si="5"/>
        <v>0</v>
      </c>
      <c r="G42" s="249">
        <v>0</v>
      </c>
      <c r="H42" s="572">
        <f t="shared" si="6"/>
        <v>0</v>
      </c>
      <c r="I42" s="231"/>
      <c r="J42" s="370">
        <f t="shared" si="7"/>
        <v>0</v>
      </c>
      <c r="K42" s="249">
        <v>0</v>
      </c>
      <c r="L42" s="232"/>
      <c r="M42" s="249"/>
      <c r="N42" s="235"/>
      <c r="O42" s="235"/>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 t="shared" si="8"/>
        <v>0</v>
      </c>
      <c r="AX42" s="442">
        <f t="shared" si="9"/>
        <v>0</v>
      </c>
      <c r="AY42" s="443">
        <f t="shared" si="4"/>
        <v>0</v>
      </c>
    </row>
    <row r="43" spans="1:51" s="4" customFormat="1" ht="15" customHeight="1" thickBot="1" x14ac:dyDescent="0.25">
      <c r="A43" s="169"/>
      <c r="B43" s="461"/>
      <c r="C43" s="274" t="s">
        <v>301</v>
      </c>
      <c r="D43" s="274"/>
      <c r="E43" s="277"/>
      <c r="F43" s="370">
        <f t="shared" si="5"/>
        <v>0</v>
      </c>
      <c r="G43" s="277">
        <v>0</v>
      </c>
      <c r="H43" s="579">
        <f t="shared" si="6"/>
        <v>0</v>
      </c>
      <c r="I43" s="227"/>
      <c r="J43" s="370">
        <f t="shared" si="7"/>
        <v>0</v>
      </c>
      <c r="K43" s="277">
        <v>0</v>
      </c>
      <c r="L43" s="228"/>
      <c r="M43" s="277"/>
      <c r="N43" s="235">
        <f>+IFERROR(VLOOKUP(B42,Sheet1!B:D,2,FALSE),0)</f>
        <v>0</v>
      </c>
      <c r="O43" s="235">
        <f>+IFERROR(VLOOKUP(B42,Sheet1!B:D,3,FALSE)+VLOOKUP(B42,Sheet1!B:E,4,FALSE),0)</f>
        <v>0</v>
      </c>
      <c r="P43" s="364"/>
      <c r="Q43" s="365"/>
      <c r="R43" s="403"/>
      <c r="S43" s="413"/>
      <c r="T43" s="365"/>
      <c r="U43" s="365"/>
      <c r="V43" s="365"/>
      <c r="W43" s="365"/>
      <c r="X43" s="365"/>
      <c r="Y43" s="365"/>
      <c r="Z43" s="365"/>
      <c r="AA43" s="365"/>
      <c r="AB43" s="365"/>
      <c r="AC43" s="365"/>
      <c r="AD43" s="403"/>
      <c r="AE43" s="413"/>
      <c r="AF43" s="365"/>
      <c r="AG43" s="365"/>
      <c r="AH43" s="365"/>
      <c r="AI43" s="365"/>
      <c r="AJ43" s="365"/>
      <c r="AK43" s="365"/>
      <c r="AL43" s="365"/>
      <c r="AM43" s="365"/>
      <c r="AN43" s="365"/>
      <c r="AO43" s="365"/>
      <c r="AP43" s="403"/>
      <c r="AQ43" s="413"/>
      <c r="AR43" s="365"/>
      <c r="AS43" s="365"/>
      <c r="AT43" s="365"/>
      <c r="AU43" s="365"/>
      <c r="AV43" s="365"/>
      <c r="AW43" s="441">
        <f t="shared" si="8"/>
        <v>0</v>
      </c>
      <c r="AX43" s="442">
        <f t="shared" si="9"/>
        <v>0</v>
      </c>
      <c r="AY43" s="443">
        <f t="shared" si="4"/>
        <v>0</v>
      </c>
    </row>
    <row r="44" spans="1:51" s="4" customFormat="1" ht="15" customHeight="1" x14ac:dyDescent="0.2">
      <c r="A44" s="196" t="s">
        <v>200</v>
      </c>
      <c r="B44" s="458" t="str">
        <f>+LEFT($E$5,5)&amp;"."&amp;A44&amp;"."&amp;$E$3</f>
        <v>ZK109.K273.C110</v>
      </c>
      <c r="C44" s="343" t="s">
        <v>201</v>
      </c>
      <c r="D44" s="343"/>
      <c r="E44" s="229">
        <f t="shared" ref="E44:L44" si="120">SUM(E45:E46)</f>
        <v>0</v>
      </c>
      <c r="F44" s="433">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1">
        <f t="shared" ref="R44:X44" si="121">SUM(R45:R46)</f>
        <v>0</v>
      </c>
      <c r="S44" s="411">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1">
        <f t="shared" ref="AD44" si="123">SUM(AD45:AD46)</f>
        <v>0</v>
      </c>
      <c r="AE44" s="411">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1">
        <f t="shared" ref="AP44" si="135">SUM(AP45:AP46)</f>
        <v>0</v>
      </c>
      <c r="AQ44" s="411">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1">
        <f t="shared" si="8"/>
        <v>0</v>
      </c>
      <c r="AX44" s="442">
        <f t="shared" si="9"/>
        <v>0</v>
      </c>
      <c r="AY44" s="443">
        <f t="shared" si="4"/>
        <v>0</v>
      </c>
    </row>
    <row r="45" spans="1:51" s="4" customFormat="1" ht="15" customHeight="1" x14ac:dyDescent="0.2">
      <c r="A45" s="151"/>
      <c r="B45" s="463" t="str">
        <f>+B44</f>
        <v>ZK109.K273.C110</v>
      </c>
      <c r="C45" s="273"/>
      <c r="D45" s="273"/>
      <c r="E45" s="249"/>
      <c r="F45" s="370">
        <f t="shared" si="5"/>
        <v>0</v>
      </c>
      <c r="G45" s="249">
        <v>0</v>
      </c>
      <c r="H45" s="572">
        <f t="shared" si="6"/>
        <v>0</v>
      </c>
      <c r="I45" s="231"/>
      <c r="J45" s="370">
        <f t="shared" si="7"/>
        <v>0</v>
      </c>
      <c r="K45" s="249">
        <v>0</v>
      </c>
      <c r="L45" s="232"/>
      <c r="M45" s="249"/>
      <c r="N45" s="235"/>
      <c r="O45" s="235"/>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 t="shared" si="8"/>
        <v>0</v>
      </c>
      <c r="AX45" s="442">
        <f t="shared" si="9"/>
        <v>0</v>
      </c>
      <c r="AY45" s="443">
        <f t="shared" si="4"/>
        <v>0</v>
      </c>
    </row>
    <row r="46" spans="1:51" s="4" customFormat="1" ht="15" customHeight="1" thickBot="1" x14ac:dyDescent="0.25">
      <c r="A46" s="169"/>
      <c r="B46" s="461"/>
      <c r="C46" s="274" t="s">
        <v>301</v>
      </c>
      <c r="D46" s="274"/>
      <c r="E46" s="277"/>
      <c r="F46" s="370">
        <f t="shared" si="5"/>
        <v>0</v>
      </c>
      <c r="G46" s="277">
        <v>0</v>
      </c>
      <c r="H46" s="579">
        <f t="shared" si="6"/>
        <v>0</v>
      </c>
      <c r="I46" s="227"/>
      <c r="J46" s="370">
        <f t="shared" si="7"/>
        <v>0</v>
      </c>
      <c r="K46" s="277">
        <v>0</v>
      </c>
      <c r="L46" s="228"/>
      <c r="M46" s="277"/>
      <c r="N46" s="235">
        <f>+IFERROR(VLOOKUP(B45,Sheet1!B:D,2,FALSE),0)</f>
        <v>0</v>
      </c>
      <c r="O46" s="235">
        <f>+IFERROR(VLOOKUP(B45,Sheet1!B:D,3,FALSE)+VLOOKUP(B45,Sheet1!B:E,4,FALSE),0)</f>
        <v>0</v>
      </c>
      <c r="P46" s="364"/>
      <c r="Q46" s="365"/>
      <c r="R46" s="403"/>
      <c r="S46" s="413"/>
      <c r="T46" s="365"/>
      <c r="U46" s="365"/>
      <c r="V46" s="365"/>
      <c r="W46" s="365"/>
      <c r="X46" s="365"/>
      <c r="Y46" s="365"/>
      <c r="Z46" s="365"/>
      <c r="AA46" s="365"/>
      <c r="AB46" s="365"/>
      <c r="AC46" s="365"/>
      <c r="AD46" s="403"/>
      <c r="AE46" s="413"/>
      <c r="AF46" s="365"/>
      <c r="AG46" s="365"/>
      <c r="AH46" s="365"/>
      <c r="AI46" s="365"/>
      <c r="AJ46" s="365"/>
      <c r="AK46" s="365"/>
      <c r="AL46" s="365"/>
      <c r="AM46" s="365"/>
      <c r="AN46" s="365"/>
      <c r="AO46" s="365"/>
      <c r="AP46" s="403"/>
      <c r="AQ46" s="413"/>
      <c r="AR46" s="365"/>
      <c r="AS46" s="365"/>
      <c r="AT46" s="365"/>
      <c r="AU46" s="365"/>
      <c r="AV46" s="365"/>
      <c r="AW46" s="441">
        <f t="shared" si="8"/>
        <v>0</v>
      </c>
      <c r="AX46" s="442">
        <f t="shared" si="9"/>
        <v>0</v>
      </c>
      <c r="AY46" s="443">
        <f t="shared" si="4"/>
        <v>0</v>
      </c>
    </row>
    <row r="47" spans="1:51" s="4" customFormat="1" ht="15" customHeight="1" x14ac:dyDescent="0.2">
      <c r="A47" s="196" t="s">
        <v>202</v>
      </c>
      <c r="B47" s="458" t="str">
        <f>+LEFT($E$5,5)&amp;"."&amp;A47&amp;"."&amp;$E$3</f>
        <v>ZK109.K274.C110</v>
      </c>
      <c r="C47" s="343" t="s">
        <v>203</v>
      </c>
      <c r="D47" s="343"/>
      <c r="E47" s="229">
        <f t="shared" ref="E47:L47" si="142">SUM(E48:E49)</f>
        <v>0</v>
      </c>
      <c r="F47" s="433">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1">
        <f t="shared" ref="R47:X47" si="143">SUM(R48:R49)</f>
        <v>0</v>
      </c>
      <c r="S47" s="411">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1">
        <f t="shared" ref="AD47" si="145">SUM(AD48:AD49)</f>
        <v>0</v>
      </c>
      <c r="AE47" s="411">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1">
        <f t="shared" ref="AP47" si="157">SUM(AP48:AP49)</f>
        <v>0</v>
      </c>
      <c r="AQ47" s="411">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1">
        <f t="shared" si="8"/>
        <v>0</v>
      </c>
      <c r="AX47" s="442">
        <f t="shared" si="9"/>
        <v>0</v>
      </c>
      <c r="AY47" s="443">
        <f t="shared" si="4"/>
        <v>0</v>
      </c>
    </row>
    <row r="48" spans="1:51" s="4" customFormat="1" ht="15" customHeight="1" x14ac:dyDescent="0.2">
      <c r="A48" s="151"/>
      <c r="B48" s="463" t="str">
        <f>+B47</f>
        <v>ZK109.K274.C110</v>
      </c>
      <c r="C48" s="273"/>
      <c r="D48" s="273"/>
      <c r="E48" s="249"/>
      <c r="F48" s="370">
        <f t="shared" si="5"/>
        <v>0</v>
      </c>
      <c r="G48" s="249">
        <v>0</v>
      </c>
      <c r="H48" s="572">
        <f t="shared" si="6"/>
        <v>0</v>
      </c>
      <c r="I48" s="231"/>
      <c r="J48" s="370">
        <f t="shared" si="7"/>
        <v>0</v>
      </c>
      <c r="K48" s="249">
        <v>0</v>
      </c>
      <c r="L48" s="232"/>
      <c r="M48" s="249"/>
      <c r="N48" s="235"/>
      <c r="O48" s="235"/>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 t="shared" si="8"/>
        <v>0</v>
      </c>
      <c r="AX48" s="442">
        <f t="shared" si="9"/>
        <v>0</v>
      </c>
      <c r="AY48" s="443">
        <f t="shared" si="4"/>
        <v>0</v>
      </c>
    </row>
    <row r="49" spans="1:51" s="4" customFormat="1" ht="15" customHeight="1" thickBot="1" x14ac:dyDescent="0.25">
      <c r="A49" s="169"/>
      <c r="B49" s="461"/>
      <c r="C49" s="274" t="s">
        <v>301</v>
      </c>
      <c r="D49" s="274"/>
      <c r="E49" s="277"/>
      <c r="F49" s="592">
        <f t="shared" si="5"/>
        <v>0</v>
      </c>
      <c r="G49" s="277">
        <v>0</v>
      </c>
      <c r="H49" s="579">
        <f t="shared" si="6"/>
        <v>0</v>
      </c>
      <c r="I49" s="227"/>
      <c r="J49" s="592">
        <f t="shared" si="7"/>
        <v>0</v>
      </c>
      <c r="K49" s="277">
        <v>0</v>
      </c>
      <c r="L49" s="228"/>
      <c r="M49" s="277"/>
      <c r="N49" s="236">
        <f>+IFERROR(VLOOKUP(B48,Sheet1!B:D,2,FALSE),0)</f>
        <v>0</v>
      </c>
      <c r="O49" s="236">
        <f>+IFERROR(VLOOKUP(B48,Sheet1!B:D,3,FALSE)+VLOOKUP(B48,Sheet1!B:E,4,FALSE),0)</f>
        <v>0</v>
      </c>
      <c r="P49" s="364"/>
      <c r="Q49" s="365"/>
      <c r="R49" s="403"/>
      <c r="S49" s="413"/>
      <c r="T49" s="365"/>
      <c r="U49" s="365"/>
      <c r="V49" s="365"/>
      <c r="W49" s="365"/>
      <c r="X49" s="365"/>
      <c r="Y49" s="365"/>
      <c r="Z49" s="365"/>
      <c r="AA49" s="365"/>
      <c r="AB49" s="365"/>
      <c r="AC49" s="365"/>
      <c r="AD49" s="403"/>
      <c r="AE49" s="413"/>
      <c r="AF49" s="365"/>
      <c r="AG49" s="365"/>
      <c r="AH49" s="365"/>
      <c r="AI49" s="365"/>
      <c r="AJ49" s="365"/>
      <c r="AK49" s="365"/>
      <c r="AL49" s="365"/>
      <c r="AM49" s="365"/>
      <c r="AN49" s="365"/>
      <c r="AO49" s="365"/>
      <c r="AP49" s="403"/>
      <c r="AQ49" s="413"/>
      <c r="AR49" s="365"/>
      <c r="AS49" s="365"/>
      <c r="AT49" s="365"/>
      <c r="AU49" s="365"/>
      <c r="AV49" s="365"/>
      <c r="AW49" s="441">
        <f t="shared" si="8"/>
        <v>0</v>
      </c>
      <c r="AX49" s="442">
        <f t="shared" si="9"/>
        <v>0</v>
      </c>
      <c r="AY49" s="443">
        <f t="shared" si="4"/>
        <v>0</v>
      </c>
    </row>
    <row r="50" spans="1:51" s="4" customFormat="1" ht="15" hidden="1" customHeight="1" x14ac:dyDescent="0.2">
      <c r="A50" s="557"/>
      <c r="B50" s="576"/>
      <c r="C50" s="450"/>
      <c r="D50" s="450"/>
      <c r="E50" s="431">
        <f t="shared" ref="E50:L50" si="164">SUM(E51:E52)</f>
        <v>0</v>
      </c>
      <c r="F50" s="574">
        <f t="shared" si="164"/>
        <v>0</v>
      </c>
      <c r="G50" s="431">
        <f t="shared" si="164"/>
        <v>0</v>
      </c>
      <c r="H50" s="431">
        <f t="shared" si="164"/>
        <v>0</v>
      </c>
      <c r="I50" s="550">
        <f t="shared" si="164"/>
        <v>0</v>
      </c>
      <c r="J50" s="549">
        <f t="shared" si="164"/>
        <v>0</v>
      </c>
      <c r="K50" s="550">
        <f t="shared" si="164"/>
        <v>0</v>
      </c>
      <c r="L50" s="551">
        <f t="shared" si="164"/>
        <v>0</v>
      </c>
      <c r="M50" s="551"/>
      <c r="N50" s="480">
        <f>SUM(N51:N52)</f>
        <v>0</v>
      </c>
      <c r="O50" s="480">
        <f>SUM(O51:O52)</f>
        <v>0</v>
      </c>
      <c r="P50" s="481">
        <f>SUM(P51:P52)</f>
        <v>0</v>
      </c>
      <c r="Q50" s="482">
        <f>SUM(Q51:Q52)</f>
        <v>0</v>
      </c>
      <c r="R50" s="483">
        <f t="shared" ref="R50:X50" si="165">SUM(R51:R52)</f>
        <v>0</v>
      </c>
      <c r="S50" s="484">
        <f t="shared" si="165"/>
        <v>0</v>
      </c>
      <c r="T50" s="482">
        <f t="shared" si="165"/>
        <v>0</v>
      </c>
      <c r="U50" s="482">
        <f t="shared" si="165"/>
        <v>0</v>
      </c>
      <c r="V50" s="482">
        <f t="shared" si="165"/>
        <v>0</v>
      </c>
      <c r="W50" s="482">
        <f t="shared" si="165"/>
        <v>0</v>
      </c>
      <c r="X50" s="482">
        <f t="shared" si="165"/>
        <v>0</v>
      </c>
      <c r="Y50" s="482">
        <f t="shared" ref="Y50:AC50" si="166">SUM(Y51:Y52)</f>
        <v>0</v>
      </c>
      <c r="Z50" s="482">
        <f t="shared" si="166"/>
        <v>0</v>
      </c>
      <c r="AA50" s="482">
        <f t="shared" si="166"/>
        <v>0</v>
      </c>
      <c r="AB50" s="482">
        <f t="shared" si="166"/>
        <v>0</v>
      </c>
      <c r="AC50" s="482">
        <f t="shared" si="166"/>
        <v>0</v>
      </c>
      <c r="AD50" s="483">
        <f t="shared" ref="AD50" si="167">SUM(AD51:AD52)</f>
        <v>0</v>
      </c>
      <c r="AE50" s="484">
        <f t="shared" ref="AE50" si="168">SUM(AE51:AE52)</f>
        <v>0</v>
      </c>
      <c r="AF50" s="482">
        <f t="shared" ref="AF50" si="169">SUM(AF51:AF52)</f>
        <v>0</v>
      </c>
      <c r="AG50" s="482">
        <f t="shared" ref="AG50" si="170">SUM(AG51:AG52)</f>
        <v>0</v>
      </c>
      <c r="AH50" s="482">
        <f t="shared" ref="AH50" si="171">SUM(AH51:AH52)</f>
        <v>0</v>
      </c>
      <c r="AI50" s="482">
        <f t="shared" ref="AI50" si="172">SUM(AI51:AI52)</f>
        <v>0</v>
      </c>
      <c r="AJ50" s="482">
        <f t="shared" ref="AJ50" si="173">SUM(AJ51:AJ52)</f>
        <v>0</v>
      </c>
      <c r="AK50" s="482">
        <f t="shared" ref="AK50" si="174">SUM(AK51:AK52)</f>
        <v>0</v>
      </c>
      <c r="AL50" s="482">
        <f t="shared" ref="AL50" si="175">SUM(AL51:AL52)</f>
        <v>0</v>
      </c>
      <c r="AM50" s="482">
        <f t="shared" ref="AM50" si="176">SUM(AM51:AM52)</f>
        <v>0</v>
      </c>
      <c r="AN50" s="482">
        <f t="shared" ref="AN50" si="177">SUM(AN51:AN52)</f>
        <v>0</v>
      </c>
      <c r="AO50" s="482">
        <f t="shared" ref="AO50" si="178">SUM(AO51:AO52)</f>
        <v>0</v>
      </c>
      <c r="AP50" s="483">
        <f t="shared" ref="AP50" si="179">SUM(AP51:AP52)</f>
        <v>0</v>
      </c>
      <c r="AQ50" s="484">
        <f t="shared" ref="AQ50" si="180">SUM(AQ51:AQ52)</f>
        <v>0</v>
      </c>
      <c r="AR50" s="482">
        <f t="shared" ref="AR50" si="181">SUM(AR51:AR52)</f>
        <v>0</v>
      </c>
      <c r="AS50" s="482">
        <f t="shared" ref="AS50" si="182">SUM(AS51:AS52)</f>
        <v>0</v>
      </c>
      <c r="AT50" s="482">
        <f t="shared" ref="AT50" si="183">SUM(AT51:AT52)</f>
        <v>0</v>
      </c>
      <c r="AU50" s="482">
        <f t="shared" ref="AU50" si="184">SUM(AU51:AU52)</f>
        <v>0</v>
      </c>
      <c r="AV50" s="482">
        <f t="shared" ref="AV50" si="185">SUM(AV51:AV52)</f>
        <v>0</v>
      </c>
      <c r="AW50" s="441">
        <f t="shared" si="8"/>
        <v>0</v>
      </c>
      <c r="AX50" s="442">
        <f t="shared" si="9"/>
        <v>0</v>
      </c>
      <c r="AY50" s="443">
        <f t="shared" si="4"/>
        <v>0</v>
      </c>
    </row>
    <row r="51" spans="1:51" s="4" customFormat="1" ht="15" hidden="1" customHeight="1" thickBot="1" x14ac:dyDescent="0.2">
      <c r="A51" s="151"/>
      <c r="B51" s="463"/>
      <c r="C51" s="273"/>
      <c r="D51" s="273"/>
      <c r="E51" s="249"/>
      <c r="F51" s="552">
        <f t="shared" si="5"/>
        <v>0</v>
      </c>
      <c r="G51" s="249">
        <v>0</v>
      </c>
      <c r="H51" s="220">
        <f t="shared" si="6"/>
        <v>0</v>
      </c>
      <c r="I51" s="231"/>
      <c r="J51" s="552">
        <f t="shared" si="7"/>
        <v>0</v>
      </c>
      <c r="K51" s="249">
        <v>0</v>
      </c>
      <c r="L51" s="232"/>
      <c r="M51" s="249"/>
      <c r="N51" s="235"/>
      <c r="O51" s="235"/>
      <c r="P51" s="362"/>
      <c r="Q51" s="363"/>
      <c r="R51" s="402"/>
      <c r="S51" s="412"/>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441">
        <f t="shared" si="8"/>
        <v>0</v>
      </c>
      <c r="AX51" s="442">
        <f t="shared" si="9"/>
        <v>0</v>
      </c>
      <c r="AY51" s="443">
        <f t="shared" si="4"/>
        <v>0</v>
      </c>
    </row>
    <row r="52" spans="1:51" s="4" customFormat="1" ht="15" hidden="1" customHeight="1" thickBot="1" x14ac:dyDescent="0.25">
      <c r="A52" s="169"/>
      <c r="B52" s="461"/>
      <c r="C52" s="274"/>
      <c r="D52" s="274"/>
      <c r="E52" s="277"/>
      <c r="F52" s="552">
        <f t="shared" si="5"/>
        <v>0</v>
      </c>
      <c r="G52" s="277">
        <v>0</v>
      </c>
      <c r="H52" s="226">
        <f t="shared" si="6"/>
        <v>0</v>
      </c>
      <c r="I52" s="227"/>
      <c r="J52" s="552">
        <f t="shared" si="7"/>
        <v>0</v>
      </c>
      <c r="K52" s="277">
        <v>0</v>
      </c>
      <c r="L52" s="228"/>
      <c r="M52" s="277"/>
      <c r="N52" s="480">
        <f>SUM(N53:N54)</f>
        <v>0</v>
      </c>
      <c r="O52" s="480">
        <f>+IFERROR(VLOOKUP(B51,Sheet1!B:D,3,FALSE)+VLOOKUP(B51,Sheet1!B:E,4,FALSE),0)</f>
        <v>0</v>
      </c>
      <c r="P52" s="364"/>
      <c r="Q52" s="365"/>
      <c r="R52" s="403"/>
      <c r="S52" s="413"/>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441">
        <f t="shared" si="8"/>
        <v>0</v>
      </c>
      <c r="AX52" s="442">
        <f t="shared" si="9"/>
        <v>0</v>
      </c>
      <c r="AY52" s="443">
        <f t="shared" si="4"/>
        <v>0</v>
      </c>
    </row>
    <row r="53" spans="1:51" s="4" customFormat="1" ht="15" hidden="1" customHeight="1" x14ac:dyDescent="0.2">
      <c r="A53" s="557"/>
      <c r="B53" s="576"/>
      <c r="C53" s="450"/>
      <c r="D53" s="450"/>
      <c r="E53" s="431">
        <f t="shared" ref="E53:L53" si="186">SUM(E54:E55)</f>
        <v>0</v>
      </c>
      <c r="F53" s="574">
        <f t="shared" si="186"/>
        <v>0</v>
      </c>
      <c r="G53" s="431">
        <f t="shared" si="186"/>
        <v>0</v>
      </c>
      <c r="H53" s="431">
        <f t="shared" si="186"/>
        <v>0</v>
      </c>
      <c r="I53" s="550">
        <f t="shared" si="186"/>
        <v>0</v>
      </c>
      <c r="J53" s="549">
        <f t="shared" si="186"/>
        <v>0</v>
      </c>
      <c r="K53" s="550">
        <f t="shared" si="186"/>
        <v>0</v>
      </c>
      <c r="L53" s="551">
        <f t="shared" si="186"/>
        <v>0</v>
      </c>
      <c r="M53" s="551"/>
      <c r="N53" s="480">
        <f>SUM(N54:N55)</f>
        <v>0</v>
      </c>
      <c r="O53" s="480">
        <f>SUM(O54:O55)</f>
        <v>0</v>
      </c>
      <c r="P53" s="481">
        <f>SUM(P54:P55)</f>
        <v>0</v>
      </c>
      <c r="Q53" s="482">
        <f>SUM(Q54:Q55)</f>
        <v>0</v>
      </c>
      <c r="R53" s="483">
        <f t="shared" ref="R53:X53" si="187">SUM(R54:R55)</f>
        <v>0</v>
      </c>
      <c r="S53" s="484">
        <f t="shared" si="187"/>
        <v>0</v>
      </c>
      <c r="T53" s="482">
        <f t="shared" si="187"/>
        <v>0</v>
      </c>
      <c r="U53" s="482">
        <f t="shared" si="187"/>
        <v>0</v>
      </c>
      <c r="V53" s="482">
        <f t="shared" si="187"/>
        <v>0</v>
      </c>
      <c r="W53" s="482">
        <f t="shared" si="187"/>
        <v>0</v>
      </c>
      <c r="X53" s="482">
        <f t="shared" si="187"/>
        <v>0</v>
      </c>
      <c r="Y53" s="482">
        <f t="shared" ref="Y53:AC53" si="188">SUM(Y54:Y55)</f>
        <v>0</v>
      </c>
      <c r="Z53" s="482">
        <f t="shared" si="188"/>
        <v>0</v>
      </c>
      <c r="AA53" s="482">
        <f t="shared" si="188"/>
        <v>0</v>
      </c>
      <c r="AB53" s="482">
        <f t="shared" si="188"/>
        <v>0</v>
      </c>
      <c r="AC53" s="482">
        <f t="shared" si="188"/>
        <v>0</v>
      </c>
      <c r="AD53" s="483">
        <f t="shared" ref="AD53" si="189">SUM(AD54:AD55)</f>
        <v>0</v>
      </c>
      <c r="AE53" s="484">
        <f t="shared" ref="AE53" si="190">SUM(AE54:AE55)</f>
        <v>0</v>
      </c>
      <c r="AF53" s="482">
        <f t="shared" ref="AF53" si="191">SUM(AF54:AF55)</f>
        <v>0</v>
      </c>
      <c r="AG53" s="482">
        <f t="shared" ref="AG53" si="192">SUM(AG54:AG55)</f>
        <v>0</v>
      </c>
      <c r="AH53" s="482">
        <f t="shared" ref="AH53" si="193">SUM(AH54:AH55)</f>
        <v>0</v>
      </c>
      <c r="AI53" s="482">
        <f t="shared" ref="AI53" si="194">SUM(AI54:AI55)</f>
        <v>0</v>
      </c>
      <c r="AJ53" s="482">
        <f t="shared" ref="AJ53" si="195">SUM(AJ54:AJ55)</f>
        <v>0</v>
      </c>
      <c r="AK53" s="482">
        <f t="shared" ref="AK53" si="196">SUM(AK54:AK55)</f>
        <v>0</v>
      </c>
      <c r="AL53" s="482">
        <f t="shared" ref="AL53" si="197">SUM(AL54:AL55)</f>
        <v>0</v>
      </c>
      <c r="AM53" s="482">
        <f t="shared" ref="AM53" si="198">SUM(AM54:AM55)</f>
        <v>0</v>
      </c>
      <c r="AN53" s="482">
        <f t="shared" ref="AN53" si="199">SUM(AN54:AN55)</f>
        <v>0</v>
      </c>
      <c r="AO53" s="482">
        <f t="shared" ref="AO53" si="200">SUM(AO54:AO55)</f>
        <v>0</v>
      </c>
      <c r="AP53" s="483">
        <f t="shared" ref="AP53" si="201">SUM(AP54:AP55)</f>
        <v>0</v>
      </c>
      <c r="AQ53" s="484">
        <f t="shared" ref="AQ53" si="202">SUM(AQ54:AQ55)</f>
        <v>0</v>
      </c>
      <c r="AR53" s="482">
        <f t="shared" ref="AR53" si="203">SUM(AR54:AR55)</f>
        <v>0</v>
      </c>
      <c r="AS53" s="482">
        <f t="shared" ref="AS53" si="204">SUM(AS54:AS55)</f>
        <v>0</v>
      </c>
      <c r="AT53" s="482">
        <f t="shared" ref="AT53" si="205">SUM(AT54:AT55)</f>
        <v>0</v>
      </c>
      <c r="AU53" s="482">
        <f t="shared" ref="AU53" si="206">SUM(AU54:AU55)</f>
        <v>0</v>
      </c>
      <c r="AV53" s="482">
        <f t="shared" ref="AV53" si="207">SUM(AV54:AV55)</f>
        <v>0</v>
      </c>
      <c r="AW53" s="441">
        <f t="shared" si="8"/>
        <v>0</v>
      </c>
      <c r="AX53" s="442">
        <f t="shared" si="9"/>
        <v>0</v>
      </c>
      <c r="AY53" s="443">
        <f t="shared" si="4"/>
        <v>0</v>
      </c>
    </row>
    <row r="54" spans="1:51" s="4" customFormat="1" ht="15" hidden="1" customHeight="1" x14ac:dyDescent="0.2">
      <c r="A54" s="150"/>
      <c r="B54" s="459"/>
      <c r="C54" s="273"/>
      <c r="D54" s="273"/>
      <c r="E54" s="249"/>
      <c r="F54" s="552">
        <f t="shared" si="5"/>
        <v>0</v>
      </c>
      <c r="G54" s="249">
        <v>0</v>
      </c>
      <c r="H54" s="220">
        <f t="shared" si="6"/>
        <v>0</v>
      </c>
      <c r="I54" s="231"/>
      <c r="J54" s="552">
        <f t="shared" si="7"/>
        <v>0</v>
      </c>
      <c r="K54" s="249">
        <v>0</v>
      </c>
      <c r="L54" s="232"/>
      <c r="M54" s="249"/>
      <c r="N54" s="235"/>
      <c r="O54" s="235"/>
      <c r="P54" s="362"/>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441">
        <f t="shared" si="8"/>
        <v>0</v>
      </c>
      <c r="AX54" s="442">
        <f t="shared" si="9"/>
        <v>0</v>
      </c>
      <c r="AY54" s="443">
        <f t="shared" si="4"/>
        <v>0</v>
      </c>
    </row>
    <row r="55" spans="1:51" s="4" customFormat="1" ht="15" hidden="1" customHeight="1" thickBot="1" x14ac:dyDescent="0.25">
      <c r="A55" s="169"/>
      <c r="B55" s="461"/>
      <c r="C55" s="274"/>
      <c r="D55" s="274"/>
      <c r="E55" s="277"/>
      <c r="F55" s="552">
        <f t="shared" si="5"/>
        <v>0</v>
      </c>
      <c r="G55" s="277">
        <v>0</v>
      </c>
      <c r="H55" s="226">
        <f t="shared" si="6"/>
        <v>0</v>
      </c>
      <c r="I55" s="227"/>
      <c r="J55" s="552">
        <f t="shared" si="7"/>
        <v>0</v>
      </c>
      <c r="K55" s="277">
        <v>0</v>
      </c>
      <c r="L55" s="228"/>
      <c r="M55" s="277"/>
      <c r="N55" s="267"/>
      <c r="O55" s="267"/>
      <c r="P55" s="364"/>
      <c r="Q55" s="365"/>
      <c r="R55" s="403"/>
      <c r="S55" s="413"/>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441">
        <f t="shared" si="8"/>
        <v>0</v>
      </c>
      <c r="AX55" s="442">
        <f t="shared" si="9"/>
        <v>0</v>
      </c>
      <c r="AY55" s="443">
        <f t="shared" si="4"/>
        <v>0</v>
      </c>
    </row>
    <row r="56" spans="1:51" s="4" customFormat="1" ht="15" hidden="1" customHeight="1" x14ac:dyDescent="0.2">
      <c r="A56" s="557"/>
      <c r="B56" s="576"/>
      <c r="C56" s="450"/>
      <c r="D56" s="450"/>
      <c r="E56" s="431">
        <f t="shared" ref="E56:L56" si="208">SUM(E57:E58)</f>
        <v>0</v>
      </c>
      <c r="F56" s="574">
        <f t="shared" si="208"/>
        <v>0</v>
      </c>
      <c r="G56" s="431">
        <f t="shared" si="208"/>
        <v>0</v>
      </c>
      <c r="H56" s="431">
        <f t="shared" si="208"/>
        <v>0</v>
      </c>
      <c r="I56" s="550">
        <f t="shared" si="208"/>
        <v>0</v>
      </c>
      <c r="J56" s="549">
        <f t="shared" si="208"/>
        <v>0</v>
      </c>
      <c r="K56" s="550">
        <f t="shared" si="208"/>
        <v>0</v>
      </c>
      <c r="L56" s="551">
        <f t="shared" si="208"/>
        <v>0</v>
      </c>
      <c r="M56" s="551"/>
      <c r="N56" s="480">
        <f>SUM(N57:N58)</f>
        <v>0</v>
      </c>
      <c r="O56" s="480">
        <f>SUM(O57:O58)</f>
        <v>0</v>
      </c>
      <c r="P56" s="481">
        <f>SUM(P57:P58)</f>
        <v>0</v>
      </c>
      <c r="Q56" s="482">
        <f>SUM(Q57:Q58)</f>
        <v>0</v>
      </c>
      <c r="R56" s="483">
        <f t="shared" ref="R56:X56" si="209">SUM(R57:R58)</f>
        <v>0</v>
      </c>
      <c r="S56" s="484">
        <f t="shared" si="209"/>
        <v>0</v>
      </c>
      <c r="T56" s="482">
        <f t="shared" si="209"/>
        <v>0</v>
      </c>
      <c r="U56" s="482">
        <f t="shared" si="209"/>
        <v>0</v>
      </c>
      <c r="V56" s="482">
        <f t="shared" si="209"/>
        <v>0</v>
      </c>
      <c r="W56" s="482">
        <f t="shared" si="209"/>
        <v>0</v>
      </c>
      <c r="X56" s="482">
        <f t="shared" si="209"/>
        <v>0</v>
      </c>
      <c r="Y56" s="482">
        <f t="shared" ref="Y56:AC56" si="210">SUM(Y57:Y58)</f>
        <v>0</v>
      </c>
      <c r="Z56" s="482">
        <f t="shared" si="210"/>
        <v>0</v>
      </c>
      <c r="AA56" s="482">
        <f t="shared" si="210"/>
        <v>0</v>
      </c>
      <c r="AB56" s="482">
        <f t="shared" si="210"/>
        <v>0</v>
      </c>
      <c r="AC56" s="482">
        <f t="shared" si="210"/>
        <v>0</v>
      </c>
      <c r="AD56" s="483">
        <f t="shared" ref="AD56" si="211">SUM(AD57:AD58)</f>
        <v>0</v>
      </c>
      <c r="AE56" s="484">
        <f t="shared" ref="AE56" si="212">SUM(AE57:AE58)</f>
        <v>0</v>
      </c>
      <c r="AF56" s="482">
        <f t="shared" ref="AF56" si="213">SUM(AF57:AF58)</f>
        <v>0</v>
      </c>
      <c r="AG56" s="482">
        <f t="shared" ref="AG56" si="214">SUM(AG57:AG58)</f>
        <v>0</v>
      </c>
      <c r="AH56" s="482">
        <f t="shared" ref="AH56" si="215">SUM(AH57:AH58)</f>
        <v>0</v>
      </c>
      <c r="AI56" s="482">
        <f t="shared" ref="AI56" si="216">SUM(AI57:AI58)</f>
        <v>0</v>
      </c>
      <c r="AJ56" s="482">
        <f t="shared" ref="AJ56" si="217">SUM(AJ57:AJ58)</f>
        <v>0</v>
      </c>
      <c r="AK56" s="482">
        <f t="shared" ref="AK56" si="218">SUM(AK57:AK58)</f>
        <v>0</v>
      </c>
      <c r="AL56" s="482">
        <f t="shared" ref="AL56" si="219">SUM(AL57:AL58)</f>
        <v>0</v>
      </c>
      <c r="AM56" s="482">
        <f t="shared" ref="AM56" si="220">SUM(AM57:AM58)</f>
        <v>0</v>
      </c>
      <c r="AN56" s="482">
        <f t="shared" ref="AN56" si="221">SUM(AN57:AN58)</f>
        <v>0</v>
      </c>
      <c r="AO56" s="482">
        <f t="shared" ref="AO56" si="222">SUM(AO57:AO58)</f>
        <v>0</v>
      </c>
      <c r="AP56" s="483">
        <f t="shared" ref="AP56" si="223">SUM(AP57:AP58)</f>
        <v>0</v>
      </c>
      <c r="AQ56" s="484">
        <f t="shared" ref="AQ56" si="224">SUM(AQ57:AQ58)</f>
        <v>0</v>
      </c>
      <c r="AR56" s="482">
        <f t="shared" ref="AR56" si="225">SUM(AR57:AR58)</f>
        <v>0</v>
      </c>
      <c r="AS56" s="482">
        <f t="shared" ref="AS56" si="226">SUM(AS57:AS58)</f>
        <v>0</v>
      </c>
      <c r="AT56" s="482">
        <f t="shared" ref="AT56" si="227">SUM(AT57:AT58)</f>
        <v>0</v>
      </c>
      <c r="AU56" s="482">
        <f t="shared" ref="AU56" si="228">SUM(AU57:AU58)</f>
        <v>0</v>
      </c>
      <c r="AV56" s="482">
        <f t="shared" ref="AV56" si="229">SUM(AV57:AV58)</f>
        <v>0</v>
      </c>
      <c r="AW56" s="441">
        <f t="shared" si="8"/>
        <v>0</v>
      </c>
      <c r="AX56" s="442">
        <f t="shared" si="9"/>
        <v>0</v>
      </c>
      <c r="AY56" s="443">
        <f t="shared" si="4"/>
        <v>0</v>
      </c>
    </row>
    <row r="57" spans="1:51" s="4" customFormat="1" ht="15" hidden="1" customHeight="1" x14ac:dyDescent="0.2">
      <c r="A57" s="150"/>
      <c r="B57" s="459"/>
      <c r="C57" s="273"/>
      <c r="D57" s="273"/>
      <c r="E57" s="249"/>
      <c r="F57" s="552">
        <f t="shared" si="5"/>
        <v>0</v>
      </c>
      <c r="G57" s="249">
        <v>0</v>
      </c>
      <c r="H57" s="220">
        <f t="shared" si="6"/>
        <v>0</v>
      </c>
      <c r="I57" s="231"/>
      <c r="J57" s="552">
        <f t="shared" si="7"/>
        <v>0</v>
      </c>
      <c r="K57" s="249">
        <v>0</v>
      </c>
      <c r="L57" s="232"/>
      <c r="M57" s="249"/>
      <c r="N57" s="235"/>
      <c r="O57" s="235"/>
      <c r="P57" s="362"/>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441">
        <f t="shared" si="8"/>
        <v>0</v>
      </c>
      <c r="AX57" s="442">
        <f t="shared" si="9"/>
        <v>0</v>
      </c>
      <c r="AY57" s="443">
        <f t="shared" si="4"/>
        <v>0</v>
      </c>
    </row>
    <row r="58" spans="1:51" s="4" customFormat="1" ht="15" hidden="1" customHeight="1" thickBot="1" x14ac:dyDescent="0.25">
      <c r="A58" s="169"/>
      <c r="B58" s="461"/>
      <c r="C58" s="274"/>
      <c r="D58" s="274"/>
      <c r="E58" s="277"/>
      <c r="F58" s="552">
        <f t="shared" si="5"/>
        <v>0</v>
      </c>
      <c r="G58" s="277">
        <v>0</v>
      </c>
      <c r="H58" s="226">
        <f t="shared" si="6"/>
        <v>0</v>
      </c>
      <c r="I58" s="227"/>
      <c r="J58" s="552">
        <f t="shared" si="7"/>
        <v>0</v>
      </c>
      <c r="K58" s="277">
        <v>0</v>
      </c>
      <c r="L58" s="228"/>
      <c r="M58" s="277"/>
      <c r="N58" s="267"/>
      <c r="O58" s="267"/>
      <c r="P58" s="364"/>
      <c r="Q58" s="365"/>
      <c r="R58" s="403"/>
      <c r="S58" s="413"/>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441">
        <f t="shared" si="8"/>
        <v>0</v>
      </c>
      <c r="AX58" s="442">
        <f t="shared" si="9"/>
        <v>0</v>
      </c>
      <c r="AY58" s="443">
        <f t="shared" si="4"/>
        <v>0</v>
      </c>
    </row>
    <row r="59" spans="1:51" s="4" customFormat="1" ht="15" hidden="1" customHeight="1" x14ac:dyDescent="0.2">
      <c r="A59" s="557"/>
      <c r="B59" s="576"/>
      <c r="C59" s="450"/>
      <c r="D59" s="450"/>
      <c r="E59" s="431">
        <f t="shared" ref="E59:L59" si="230">SUM(E60:E61)</f>
        <v>0</v>
      </c>
      <c r="F59" s="574">
        <f t="shared" si="230"/>
        <v>0</v>
      </c>
      <c r="G59" s="431">
        <f t="shared" si="230"/>
        <v>0</v>
      </c>
      <c r="H59" s="431">
        <f t="shared" si="230"/>
        <v>0</v>
      </c>
      <c r="I59" s="550">
        <f t="shared" si="230"/>
        <v>0</v>
      </c>
      <c r="J59" s="549">
        <f t="shared" si="230"/>
        <v>0</v>
      </c>
      <c r="K59" s="550">
        <f t="shared" si="230"/>
        <v>0</v>
      </c>
      <c r="L59" s="551">
        <f t="shared" si="230"/>
        <v>0</v>
      </c>
      <c r="M59" s="551"/>
      <c r="N59" s="480">
        <f>SUM(N60:N61)</f>
        <v>0</v>
      </c>
      <c r="O59" s="480">
        <f>SUM(O60:O61)</f>
        <v>0</v>
      </c>
      <c r="P59" s="481">
        <f>SUM(P60:P61)</f>
        <v>0</v>
      </c>
      <c r="Q59" s="482">
        <f>SUM(Q60:Q61)</f>
        <v>0</v>
      </c>
      <c r="R59" s="483">
        <f t="shared" ref="R59:X59" si="231">SUM(R60:R61)</f>
        <v>0</v>
      </c>
      <c r="S59" s="484">
        <f t="shared" si="231"/>
        <v>0</v>
      </c>
      <c r="T59" s="482">
        <f t="shared" si="231"/>
        <v>0</v>
      </c>
      <c r="U59" s="482">
        <f t="shared" si="231"/>
        <v>0</v>
      </c>
      <c r="V59" s="482">
        <f t="shared" si="231"/>
        <v>0</v>
      </c>
      <c r="W59" s="482">
        <f t="shared" si="231"/>
        <v>0</v>
      </c>
      <c r="X59" s="482">
        <f t="shared" si="231"/>
        <v>0</v>
      </c>
      <c r="Y59" s="482">
        <f t="shared" ref="Y59:AC59" si="232">SUM(Y60:Y61)</f>
        <v>0</v>
      </c>
      <c r="Z59" s="482">
        <f t="shared" si="232"/>
        <v>0</v>
      </c>
      <c r="AA59" s="482">
        <f t="shared" si="232"/>
        <v>0</v>
      </c>
      <c r="AB59" s="482">
        <f t="shared" si="232"/>
        <v>0</v>
      </c>
      <c r="AC59" s="482">
        <f t="shared" si="232"/>
        <v>0</v>
      </c>
      <c r="AD59" s="483">
        <f t="shared" ref="AD59" si="233">SUM(AD60:AD61)</f>
        <v>0</v>
      </c>
      <c r="AE59" s="484">
        <f t="shared" ref="AE59" si="234">SUM(AE60:AE61)</f>
        <v>0</v>
      </c>
      <c r="AF59" s="482">
        <f t="shared" ref="AF59" si="235">SUM(AF60:AF61)</f>
        <v>0</v>
      </c>
      <c r="AG59" s="482">
        <f t="shared" ref="AG59" si="236">SUM(AG60:AG61)</f>
        <v>0</v>
      </c>
      <c r="AH59" s="482">
        <f t="shared" ref="AH59" si="237">SUM(AH60:AH61)</f>
        <v>0</v>
      </c>
      <c r="AI59" s="482">
        <f t="shared" ref="AI59" si="238">SUM(AI60:AI61)</f>
        <v>0</v>
      </c>
      <c r="AJ59" s="482">
        <f t="shared" ref="AJ59" si="239">SUM(AJ60:AJ61)</f>
        <v>0</v>
      </c>
      <c r="AK59" s="482">
        <f t="shared" ref="AK59" si="240">SUM(AK60:AK61)</f>
        <v>0</v>
      </c>
      <c r="AL59" s="482">
        <f t="shared" ref="AL59" si="241">SUM(AL60:AL61)</f>
        <v>0</v>
      </c>
      <c r="AM59" s="482">
        <f t="shared" ref="AM59" si="242">SUM(AM60:AM61)</f>
        <v>0</v>
      </c>
      <c r="AN59" s="482">
        <f t="shared" ref="AN59" si="243">SUM(AN60:AN61)</f>
        <v>0</v>
      </c>
      <c r="AO59" s="482">
        <f t="shared" ref="AO59" si="244">SUM(AO60:AO61)</f>
        <v>0</v>
      </c>
      <c r="AP59" s="483">
        <f t="shared" ref="AP59" si="245">SUM(AP60:AP61)</f>
        <v>0</v>
      </c>
      <c r="AQ59" s="484">
        <f t="shared" ref="AQ59" si="246">SUM(AQ60:AQ61)</f>
        <v>0</v>
      </c>
      <c r="AR59" s="482">
        <f t="shared" ref="AR59" si="247">SUM(AR60:AR61)</f>
        <v>0</v>
      </c>
      <c r="AS59" s="482">
        <f t="shared" ref="AS59" si="248">SUM(AS60:AS61)</f>
        <v>0</v>
      </c>
      <c r="AT59" s="482">
        <f t="shared" ref="AT59" si="249">SUM(AT60:AT61)</f>
        <v>0</v>
      </c>
      <c r="AU59" s="482">
        <f t="shared" ref="AU59" si="250">SUM(AU60:AU61)</f>
        <v>0</v>
      </c>
      <c r="AV59" s="482">
        <f t="shared" ref="AV59" si="251">SUM(AV60:AV61)</f>
        <v>0</v>
      </c>
      <c r="AW59" s="441">
        <f t="shared" si="8"/>
        <v>0</v>
      </c>
      <c r="AX59" s="442">
        <f t="shared" si="9"/>
        <v>0</v>
      </c>
      <c r="AY59" s="443">
        <f t="shared" ref="AY59:AY66" si="252">+G59-AX59</f>
        <v>0</v>
      </c>
    </row>
    <row r="60" spans="1:51" s="4" customFormat="1" ht="15" hidden="1" customHeight="1" x14ac:dyDescent="0.2">
      <c r="A60" s="150"/>
      <c r="B60" s="459"/>
      <c r="C60" s="273"/>
      <c r="D60" s="273"/>
      <c r="E60" s="249"/>
      <c r="F60" s="552">
        <f t="shared" si="5"/>
        <v>0</v>
      </c>
      <c r="G60" s="249">
        <v>0</v>
      </c>
      <c r="H60" s="220">
        <f t="shared" si="6"/>
        <v>0</v>
      </c>
      <c r="I60" s="231"/>
      <c r="J60" s="552">
        <f t="shared" si="7"/>
        <v>0</v>
      </c>
      <c r="K60" s="249">
        <v>0</v>
      </c>
      <c r="L60" s="232"/>
      <c r="M60" s="249"/>
      <c r="N60" s="235"/>
      <c r="O60" s="235"/>
      <c r="P60" s="362"/>
      <c r="Q60" s="363"/>
      <c r="R60" s="402"/>
      <c r="S60" s="412"/>
      <c r="T60" s="363"/>
      <c r="U60" s="363"/>
      <c r="V60" s="363"/>
      <c r="W60" s="363"/>
      <c r="X60" s="363"/>
      <c r="Y60" s="363"/>
      <c r="Z60" s="363"/>
      <c r="AA60" s="363"/>
      <c r="AB60" s="363"/>
      <c r="AC60" s="363"/>
      <c r="AD60" s="402"/>
      <c r="AE60" s="412"/>
      <c r="AF60" s="363"/>
      <c r="AG60" s="363"/>
      <c r="AH60" s="363"/>
      <c r="AI60" s="363"/>
      <c r="AJ60" s="363"/>
      <c r="AK60" s="363"/>
      <c r="AL60" s="363"/>
      <c r="AM60" s="363"/>
      <c r="AN60" s="363"/>
      <c r="AO60" s="363"/>
      <c r="AP60" s="402"/>
      <c r="AQ60" s="412"/>
      <c r="AR60" s="363"/>
      <c r="AS60" s="363"/>
      <c r="AT60" s="363"/>
      <c r="AU60" s="363"/>
      <c r="AV60" s="363"/>
      <c r="AW60" s="441">
        <f t="shared" si="8"/>
        <v>0</v>
      </c>
      <c r="AX60" s="442">
        <f t="shared" si="9"/>
        <v>0</v>
      </c>
      <c r="AY60" s="443">
        <f t="shared" si="252"/>
        <v>0</v>
      </c>
    </row>
    <row r="61" spans="1:51" s="4" customFormat="1" ht="15" hidden="1" customHeight="1" thickBot="1" x14ac:dyDescent="0.25">
      <c r="A61" s="170"/>
      <c r="B61" s="460"/>
      <c r="C61" s="274"/>
      <c r="D61" s="274"/>
      <c r="E61" s="277"/>
      <c r="F61" s="552">
        <f t="shared" si="5"/>
        <v>0</v>
      </c>
      <c r="G61" s="277">
        <v>0</v>
      </c>
      <c r="H61" s="226">
        <f t="shared" si="6"/>
        <v>0</v>
      </c>
      <c r="I61" s="227"/>
      <c r="J61" s="552">
        <f t="shared" si="7"/>
        <v>0</v>
      </c>
      <c r="K61" s="277">
        <v>0</v>
      </c>
      <c r="L61" s="228"/>
      <c r="M61" s="277"/>
      <c r="N61" s="267"/>
      <c r="O61" s="267"/>
      <c r="P61" s="364"/>
      <c r="Q61" s="365"/>
      <c r="R61" s="403"/>
      <c r="S61" s="413"/>
      <c r="T61" s="365"/>
      <c r="U61" s="365"/>
      <c r="V61" s="365"/>
      <c r="W61" s="365"/>
      <c r="X61" s="365"/>
      <c r="Y61" s="365"/>
      <c r="Z61" s="365"/>
      <c r="AA61" s="365"/>
      <c r="AB61" s="365"/>
      <c r="AC61" s="365"/>
      <c r="AD61" s="403"/>
      <c r="AE61" s="413"/>
      <c r="AF61" s="365"/>
      <c r="AG61" s="365"/>
      <c r="AH61" s="365"/>
      <c r="AI61" s="365"/>
      <c r="AJ61" s="365"/>
      <c r="AK61" s="365"/>
      <c r="AL61" s="365"/>
      <c r="AM61" s="365"/>
      <c r="AN61" s="365"/>
      <c r="AO61" s="365"/>
      <c r="AP61" s="403"/>
      <c r="AQ61" s="413"/>
      <c r="AR61" s="365"/>
      <c r="AS61" s="365"/>
      <c r="AT61" s="365"/>
      <c r="AU61" s="365"/>
      <c r="AV61" s="365"/>
      <c r="AW61" s="441">
        <f t="shared" ref="AW61:AW66" si="253">SUM(P61:AV61)</f>
        <v>0</v>
      </c>
      <c r="AX61" s="442">
        <f t="shared" ref="AX61:AX66" si="254">+AW61+N61</f>
        <v>0</v>
      </c>
      <c r="AY61" s="443">
        <f t="shared" si="252"/>
        <v>0</v>
      </c>
    </row>
    <row r="62" spans="1:51" s="4" customFormat="1" ht="15" hidden="1" customHeight="1" x14ac:dyDescent="0.2">
      <c r="A62" s="558"/>
      <c r="B62" s="577"/>
      <c r="C62" s="578"/>
      <c r="D62" s="453"/>
      <c r="E62" s="431">
        <f t="shared" ref="E62:L62" si="255">SUM(E63:E64)</f>
        <v>0</v>
      </c>
      <c r="F62" s="574">
        <f t="shared" si="255"/>
        <v>0</v>
      </c>
      <c r="G62" s="431">
        <f t="shared" si="255"/>
        <v>0</v>
      </c>
      <c r="H62" s="431">
        <f t="shared" si="255"/>
        <v>0</v>
      </c>
      <c r="I62" s="550">
        <f t="shared" si="255"/>
        <v>0</v>
      </c>
      <c r="J62" s="549">
        <f t="shared" si="255"/>
        <v>0</v>
      </c>
      <c r="K62" s="550">
        <f t="shared" si="255"/>
        <v>0</v>
      </c>
      <c r="L62" s="551">
        <f t="shared" si="255"/>
        <v>0</v>
      </c>
      <c r="M62" s="551"/>
      <c r="N62" s="480">
        <f>SUM(N63:N64)</f>
        <v>0</v>
      </c>
      <c r="O62" s="480">
        <f>SUM(O63:O64)</f>
        <v>0</v>
      </c>
      <c r="P62" s="481">
        <f>SUM(P63:P64)</f>
        <v>0</v>
      </c>
      <c r="Q62" s="482">
        <f>SUM(Q63:Q64)</f>
        <v>0</v>
      </c>
      <c r="R62" s="483">
        <f t="shared" ref="R62:X62" si="256">SUM(R63:R64)</f>
        <v>0</v>
      </c>
      <c r="S62" s="484">
        <f t="shared" si="256"/>
        <v>0</v>
      </c>
      <c r="T62" s="482">
        <f t="shared" si="256"/>
        <v>0</v>
      </c>
      <c r="U62" s="482">
        <f t="shared" si="256"/>
        <v>0</v>
      </c>
      <c r="V62" s="482">
        <f t="shared" si="256"/>
        <v>0</v>
      </c>
      <c r="W62" s="482">
        <f t="shared" si="256"/>
        <v>0</v>
      </c>
      <c r="X62" s="482">
        <f t="shared" si="256"/>
        <v>0</v>
      </c>
      <c r="Y62" s="482">
        <f t="shared" ref="Y62:AC62" si="257">SUM(Y63:Y64)</f>
        <v>0</v>
      </c>
      <c r="Z62" s="482">
        <f t="shared" si="257"/>
        <v>0</v>
      </c>
      <c r="AA62" s="482">
        <f t="shared" si="257"/>
        <v>0</v>
      </c>
      <c r="AB62" s="482">
        <f t="shared" si="257"/>
        <v>0</v>
      </c>
      <c r="AC62" s="482">
        <f t="shared" si="257"/>
        <v>0</v>
      </c>
      <c r="AD62" s="483">
        <f t="shared" ref="AD62" si="258">SUM(AD63:AD64)</f>
        <v>0</v>
      </c>
      <c r="AE62" s="484">
        <f t="shared" ref="AE62" si="259">SUM(AE63:AE64)</f>
        <v>0</v>
      </c>
      <c r="AF62" s="482">
        <f t="shared" ref="AF62" si="260">SUM(AF63:AF64)</f>
        <v>0</v>
      </c>
      <c r="AG62" s="482">
        <f t="shared" ref="AG62" si="261">SUM(AG63:AG64)</f>
        <v>0</v>
      </c>
      <c r="AH62" s="482">
        <f t="shared" ref="AH62" si="262">SUM(AH63:AH64)</f>
        <v>0</v>
      </c>
      <c r="AI62" s="482">
        <f t="shared" ref="AI62" si="263">SUM(AI63:AI64)</f>
        <v>0</v>
      </c>
      <c r="AJ62" s="482">
        <f t="shared" ref="AJ62" si="264">SUM(AJ63:AJ64)</f>
        <v>0</v>
      </c>
      <c r="AK62" s="482">
        <f t="shared" ref="AK62" si="265">SUM(AK63:AK64)</f>
        <v>0</v>
      </c>
      <c r="AL62" s="482">
        <f t="shared" ref="AL62" si="266">SUM(AL63:AL64)</f>
        <v>0</v>
      </c>
      <c r="AM62" s="482">
        <f t="shared" ref="AM62" si="267">SUM(AM63:AM64)</f>
        <v>0</v>
      </c>
      <c r="AN62" s="482">
        <f t="shared" ref="AN62" si="268">SUM(AN63:AN64)</f>
        <v>0</v>
      </c>
      <c r="AO62" s="482">
        <f t="shared" ref="AO62" si="269">SUM(AO63:AO64)</f>
        <v>0</v>
      </c>
      <c r="AP62" s="483">
        <f t="shared" ref="AP62" si="270">SUM(AP63:AP64)</f>
        <v>0</v>
      </c>
      <c r="AQ62" s="484">
        <f t="shared" ref="AQ62" si="271">SUM(AQ63:AQ64)</f>
        <v>0</v>
      </c>
      <c r="AR62" s="482">
        <f t="shared" ref="AR62" si="272">SUM(AR63:AR64)</f>
        <v>0</v>
      </c>
      <c r="AS62" s="482">
        <f t="shared" ref="AS62" si="273">SUM(AS63:AS64)</f>
        <v>0</v>
      </c>
      <c r="AT62" s="482">
        <f t="shared" ref="AT62" si="274">SUM(AT63:AT64)</f>
        <v>0</v>
      </c>
      <c r="AU62" s="482">
        <f t="shared" ref="AU62" si="275">SUM(AU63:AU64)</f>
        <v>0</v>
      </c>
      <c r="AV62" s="482">
        <f t="shared" ref="AV62" si="276">SUM(AV63:AV64)</f>
        <v>0</v>
      </c>
      <c r="AW62" s="441">
        <f t="shared" si="253"/>
        <v>0</v>
      </c>
      <c r="AX62" s="442">
        <f t="shared" si="254"/>
        <v>0</v>
      </c>
      <c r="AY62" s="443">
        <f t="shared" si="252"/>
        <v>0</v>
      </c>
    </row>
    <row r="63" spans="1:51" s="4" customFormat="1" ht="15" hidden="1" customHeight="1" x14ac:dyDescent="0.2">
      <c r="A63" s="174"/>
      <c r="B63" s="465"/>
      <c r="C63" s="275"/>
      <c r="D63" s="275"/>
      <c r="E63" s="249"/>
      <c r="F63" s="552">
        <f t="shared" si="5"/>
        <v>0</v>
      </c>
      <c r="G63" s="249">
        <v>0</v>
      </c>
      <c r="H63" s="220">
        <f t="shared" si="6"/>
        <v>0</v>
      </c>
      <c r="I63" s="233"/>
      <c r="J63" s="552">
        <f t="shared" si="7"/>
        <v>0</v>
      </c>
      <c r="K63" s="249">
        <v>0</v>
      </c>
      <c r="L63" s="234"/>
      <c r="M63" s="249"/>
      <c r="N63" s="235"/>
      <c r="O63" s="235"/>
      <c r="P63" s="362"/>
      <c r="Q63" s="363"/>
      <c r="R63" s="402"/>
      <c r="S63" s="412"/>
      <c r="T63" s="363"/>
      <c r="U63" s="363"/>
      <c r="V63" s="363"/>
      <c r="W63" s="363"/>
      <c r="X63" s="363"/>
      <c r="Y63" s="363"/>
      <c r="Z63" s="363"/>
      <c r="AA63" s="363"/>
      <c r="AB63" s="363"/>
      <c r="AC63" s="363"/>
      <c r="AD63" s="402"/>
      <c r="AE63" s="412"/>
      <c r="AF63" s="363"/>
      <c r="AG63" s="363"/>
      <c r="AH63" s="363"/>
      <c r="AI63" s="363"/>
      <c r="AJ63" s="363"/>
      <c r="AK63" s="363"/>
      <c r="AL63" s="363"/>
      <c r="AM63" s="363"/>
      <c r="AN63" s="363"/>
      <c r="AO63" s="363"/>
      <c r="AP63" s="402"/>
      <c r="AQ63" s="412"/>
      <c r="AR63" s="363"/>
      <c r="AS63" s="363"/>
      <c r="AT63" s="363"/>
      <c r="AU63" s="363"/>
      <c r="AV63" s="363"/>
      <c r="AW63" s="441">
        <f t="shared" si="253"/>
        <v>0</v>
      </c>
      <c r="AX63" s="442">
        <f t="shared" si="254"/>
        <v>0</v>
      </c>
      <c r="AY63" s="443">
        <f t="shared" si="252"/>
        <v>0</v>
      </c>
    </row>
    <row r="64" spans="1:51" s="4" customFormat="1" ht="15" hidden="1" customHeight="1" thickBot="1" x14ac:dyDescent="0.25">
      <c r="A64" s="179"/>
      <c r="B64" s="460"/>
      <c r="C64" s="276"/>
      <c r="D64" s="276"/>
      <c r="E64" s="277"/>
      <c r="F64" s="560">
        <f t="shared" si="5"/>
        <v>0</v>
      </c>
      <c r="G64" s="277">
        <v>0</v>
      </c>
      <c r="H64" s="226">
        <f t="shared" si="6"/>
        <v>0</v>
      </c>
      <c r="I64" s="227"/>
      <c r="J64" s="586">
        <f t="shared" si="7"/>
        <v>0</v>
      </c>
      <c r="K64" s="277">
        <v>0</v>
      </c>
      <c r="L64" s="228"/>
      <c r="M64" s="277"/>
      <c r="N64" s="236"/>
      <c r="O64" s="236"/>
      <c r="P64" s="364"/>
      <c r="Q64" s="365"/>
      <c r="R64" s="403"/>
      <c r="S64" s="413"/>
      <c r="T64" s="365"/>
      <c r="U64" s="365"/>
      <c r="V64" s="365"/>
      <c r="W64" s="365"/>
      <c r="X64" s="365"/>
      <c r="Y64" s="365"/>
      <c r="Z64" s="365"/>
      <c r="AA64" s="365"/>
      <c r="AB64" s="365"/>
      <c r="AC64" s="365"/>
      <c r="AD64" s="403"/>
      <c r="AE64" s="413"/>
      <c r="AF64" s="365"/>
      <c r="AG64" s="365"/>
      <c r="AH64" s="365"/>
      <c r="AI64" s="365"/>
      <c r="AJ64" s="365"/>
      <c r="AK64" s="365"/>
      <c r="AL64" s="365"/>
      <c r="AM64" s="365"/>
      <c r="AN64" s="365"/>
      <c r="AO64" s="365"/>
      <c r="AP64" s="403"/>
      <c r="AQ64" s="413"/>
      <c r="AR64" s="365"/>
      <c r="AS64" s="365"/>
      <c r="AT64" s="365"/>
      <c r="AU64" s="365"/>
      <c r="AV64" s="365"/>
      <c r="AW64" s="441">
        <f t="shared" si="253"/>
        <v>0</v>
      </c>
      <c r="AX64" s="442">
        <f t="shared" si="254"/>
        <v>0</v>
      </c>
      <c r="AY64" s="443">
        <f t="shared" si="252"/>
        <v>0</v>
      </c>
    </row>
    <row r="65" spans="1:51" ht="15.75" thickBot="1" x14ac:dyDescent="0.3">
      <c r="A65" s="177"/>
      <c r="B65" s="466"/>
      <c r="C65" s="178"/>
      <c r="D65" s="375"/>
      <c r="E65" s="209"/>
      <c r="F65" s="209"/>
      <c r="G65" s="209"/>
      <c r="H65" s="237"/>
      <c r="I65" s="224"/>
      <c r="J65" s="209"/>
      <c r="K65" s="238"/>
      <c r="L65" s="239"/>
      <c r="M65" s="239"/>
      <c r="N65" s="237"/>
      <c r="O65" s="237"/>
      <c r="P65" s="268"/>
      <c r="Q65" s="270"/>
      <c r="R65" s="404"/>
      <c r="S65" s="414"/>
      <c r="T65" s="270"/>
      <c r="U65" s="270"/>
      <c r="V65" s="270"/>
      <c r="W65" s="270"/>
      <c r="X65" s="270"/>
      <c r="Y65" s="270"/>
      <c r="Z65" s="270"/>
      <c r="AA65" s="270"/>
      <c r="AB65" s="270"/>
      <c r="AC65" s="270"/>
      <c r="AD65" s="404"/>
      <c r="AE65" s="414"/>
      <c r="AF65" s="270"/>
      <c r="AG65" s="270"/>
      <c r="AH65" s="270"/>
      <c r="AI65" s="270"/>
      <c r="AJ65" s="270"/>
      <c r="AK65" s="270"/>
      <c r="AL65" s="270"/>
      <c r="AM65" s="270"/>
      <c r="AN65" s="270"/>
      <c r="AO65" s="270"/>
      <c r="AP65" s="404"/>
      <c r="AQ65" s="414"/>
      <c r="AR65" s="270"/>
      <c r="AS65" s="270"/>
      <c r="AT65" s="270"/>
      <c r="AU65" s="270"/>
      <c r="AV65" s="270"/>
      <c r="AW65" s="441">
        <f t="shared" si="253"/>
        <v>0</v>
      </c>
      <c r="AX65" s="442">
        <f t="shared" si="254"/>
        <v>0</v>
      </c>
      <c r="AY65" s="443">
        <f t="shared" si="252"/>
        <v>0</v>
      </c>
    </row>
    <row r="66" spans="1:51" s="565" customFormat="1" ht="22.5" customHeight="1" thickBot="1" x14ac:dyDescent="0.3">
      <c r="A66" s="175"/>
      <c r="B66" s="175"/>
      <c r="C66" s="176"/>
      <c r="D66" s="17"/>
      <c r="E66" s="240">
        <f t="shared" ref="E66:L66" si="277">SUM(E8,E20,E27,E34,E38,E41,E44,E47,E50,E53,E56,E59,E62)</f>
        <v>0</v>
      </c>
      <c r="F66" s="328">
        <f t="shared" si="277"/>
        <v>0</v>
      </c>
      <c r="G66" s="240">
        <f t="shared" si="277"/>
        <v>0</v>
      </c>
      <c r="H66" s="240">
        <f t="shared" si="277"/>
        <v>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5">
        <f t="shared" si="278"/>
        <v>0</v>
      </c>
      <c r="S66" s="397">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0</v>
      </c>
      <c r="AB66" s="240">
        <f t="shared" si="278"/>
        <v>0</v>
      </c>
      <c r="AC66" s="240">
        <f t="shared" si="278"/>
        <v>0</v>
      </c>
      <c r="AD66" s="405">
        <f t="shared" ref="AD66:AV66" si="280">SUM(AD8,AD20,AD27,AD34,AD38,AD41,AD44,AD47,AD50,AD53,AD56,AD59,AD62)</f>
        <v>0</v>
      </c>
      <c r="AE66" s="397">
        <f t="shared" si="280"/>
        <v>0</v>
      </c>
      <c r="AF66" s="240">
        <f t="shared" si="280"/>
        <v>0</v>
      </c>
      <c r="AG66" s="240">
        <f t="shared" si="280"/>
        <v>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5">
        <f t="shared" si="280"/>
        <v>0</v>
      </c>
      <c r="AQ66" s="397">
        <f t="shared" si="280"/>
        <v>0</v>
      </c>
      <c r="AR66" s="240">
        <f t="shared" si="280"/>
        <v>0</v>
      </c>
      <c r="AS66" s="240">
        <f t="shared" si="280"/>
        <v>0</v>
      </c>
      <c r="AT66" s="240">
        <f t="shared" si="280"/>
        <v>0</v>
      </c>
      <c r="AU66" s="240">
        <f t="shared" si="280"/>
        <v>0</v>
      </c>
      <c r="AV66" s="240">
        <f t="shared" si="280"/>
        <v>0</v>
      </c>
      <c r="AW66" s="240">
        <f t="shared" si="253"/>
        <v>0</v>
      </c>
      <c r="AX66" s="240">
        <f t="shared" si="254"/>
        <v>0</v>
      </c>
      <c r="AY66" s="445">
        <f t="shared" si="252"/>
        <v>0</v>
      </c>
    </row>
    <row r="67" spans="1:51" hidden="1" x14ac:dyDescent="0.25">
      <c r="A67" s="447"/>
      <c r="B67" s="447"/>
      <c r="C67" s="447"/>
      <c r="D67" s="447"/>
      <c r="E67" s="851"/>
      <c r="F67" s="851"/>
      <c r="G67" s="851"/>
      <c r="H67" s="851"/>
      <c r="I67" s="852"/>
      <c r="J67" s="853"/>
      <c r="K67" s="853"/>
      <c r="L67" s="853"/>
      <c r="M67" s="854"/>
      <c r="N67" s="487"/>
      <c r="O67" s="487"/>
      <c r="P67" s="487"/>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row>
    <row r="68" spans="1:51" hidden="1" x14ac:dyDescent="0.25">
      <c r="A68" s="447"/>
      <c r="B68" s="447"/>
      <c r="C68" s="447"/>
      <c r="D68" s="447"/>
    </row>
    <row r="69" spans="1:51" ht="15.75" hidden="1" thickBot="1" x14ac:dyDescent="0.3">
      <c r="C69" s="456" t="s">
        <v>301</v>
      </c>
      <c r="N69" s="235">
        <f>+IFERROR(VLOOKUP(B68,Sheet1!B:D,2,FALSE),0)</f>
        <v>0</v>
      </c>
      <c r="O69" s="235">
        <f>+IFERROR(VLOOKUP(B68,Sheet1!B:D,3,FALSE)+VLOOKUP(B68,Sheet1!B:E,4,FALSE),0)</f>
        <v>0</v>
      </c>
    </row>
    <row r="70" spans="1:51" ht="15.75" hidden="1" thickBot="1" x14ac:dyDescent="0.3">
      <c r="C70" s="456" t="s">
        <v>58</v>
      </c>
      <c r="E70" s="566"/>
      <c r="F70" s="566"/>
      <c r="G70" s="566"/>
      <c r="H70" s="490">
        <f>+H66*0.2</f>
        <v>0</v>
      </c>
      <c r="I70" s="566"/>
      <c r="J70" s="566"/>
      <c r="K70" s="566"/>
      <c r="L70" s="566"/>
      <c r="M70" s="566"/>
      <c r="N70" s="490">
        <f t="shared" ref="N70:AC70" si="281">+N66*0.2</f>
        <v>0</v>
      </c>
      <c r="O70" s="490">
        <f t="shared" ref="O70" si="282">+O66*0.2</f>
        <v>0</v>
      </c>
      <c r="P70" s="490">
        <f t="shared" si="281"/>
        <v>0</v>
      </c>
      <c r="Q70" s="490">
        <f t="shared" si="281"/>
        <v>0</v>
      </c>
      <c r="R70" s="490">
        <f t="shared" si="281"/>
        <v>0</v>
      </c>
      <c r="S70" s="490">
        <f t="shared" si="281"/>
        <v>0</v>
      </c>
      <c r="T70" s="490">
        <f t="shared" si="281"/>
        <v>0</v>
      </c>
      <c r="U70" s="490">
        <f t="shared" si="281"/>
        <v>0</v>
      </c>
      <c r="V70" s="490">
        <f t="shared" si="281"/>
        <v>0</v>
      </c>
      <c r="W70" s="490">
        <f t="shared" si="281"/>
        <v>0</v>
      </c>
      <c r="X70" s="490">
        <f t="shared" si="281"/>
        <v>0</v>
      </c>
      <c r="Y70" s="490">
        <f t="shared" si="281"/>
        <v>0</v>
      </c>
      <c r="Z70" s="490">
        <f t="shared" si="281"/>
        <v>0</v>
      </c>
      <c r="AA70" s="490">
        <f t="shared" si="281"/>
        <v>0</v>
      </c>
      <c r="AB70" s="490">
        <f t="shared" si="281"/>
        <v>0</v>
      </c>
      <c r="AC70" s="490">
        <f t="shared" si="281"/>
        <v>0</v>
      </c>
      <c r="AD70" s="490">
        <f t="shared" ref="AD70:AV70" si="283">+AD66*0.2</f>
        <v>0</v>
      </c>
      <c r="AE70" s="490">
        <f t="shared" si="283"/>
        <v>0</v>
      </c>
      <c r="AF70" s="490">
        <f t="shared" si="283"/>
        <v>0</v>
      </c>
      <c r="AG70" s="490">
        <f t="shared" si="283"/>
        <v>0</v>
      </c>
      <c r="AH70" s="490">
        <f t="shared" si="283"/>
        <v>0</v>
      </c>
      <c r="AI70" s="490">
        <f t="shared" si="283"/>
        <v>0</v>
      </c>
      <c r="AJ70" s="490">
        <f t="shared" si="283"/>
        <v>0</v>
      </c>
      <c r="AK70" s="490">
        <f t="shared" si="283"/>
        <v>0</v>
      </c>
      <c r="AL70" s="490">
        <f t="shared" si="283"/>
        <v>0</v>
      </c>
      <c r="AM70" s="490">
        <f t="shared" si="283"/>
        <v>0</v>
      </c>
      <c r="AN70" s="490">
        <f t="shared" si="283"/>
        <v>0</v>
      </c>
      <c r="AO70" s="490">
        <f t="shared" si="283"/>
        <v>0</v>
      </c>
      <c r="AP70" s="490">
        <f t="shared" si="283"/>
        <v>0</v>
      </c>
      <c r="AQ70" s="490">
        <f t="shared" si="283"/>
        <v>0</v>
      </c>
      <c r="AR70" s="490">
        <f t="shared" si="283"/>
        <v>0</v>
      </c>
      <c r="AS70" s="490">
        <f t="shared" si="283"/>
        <v>0</v>
      </c>
      <c r="AT70" s="490">
        <f t="shared" si="283"/>
        <v>0</v>
      </c>
      <c r="AU70" s="490">
        <f t="shared" si="283"/>
        <v>0</v>
      </c>
      <c r="AV70" s="490">
        <f t="shared" si="283"/>
        <v>0</v>
      </c>
      <c r="AW70" s="490">
        <f>+AW66*0.2</f>
        <v>0</v>
      </c>
      <c r="AX70" s="490">
        <f>+AX66*0.2</f>
        <v>0</v>
      </c>
    </row>
    <row r="71" spans="1:51" ht="15.75" hidden="1" thickBot="1" x14ac:dyDescent="0.3">
      <c r="C71" s="456" t="s">
        <v>59</v>
      </c>
      <c r="E71" s="566"/>
      <c r="F71" s="566"/>
      <c r="G71" s="566"/>
      <c r="H71" s="490">
        <f>SUM(H66:H70)</f>
        <v>0</v>
      </c>
      <c r="I71" s="566"/>
      <c r="J71" s="566"/>
      <c r="K71" s="566"/>
      <c r="L71" s="566"/>
      <c r="M71" s="566"/>
      <c r="N71" s="490"/>
      <c r="O71" s="490"/>
      <c r="P71" s="490">
        <f t="shared" ref="P71:AC71" si="284">SUM(P66:P70)</f>
        <v>0</v>
      </c>
      <c r="Q71" s="490">
        <f t="shared" si="284"/>
        <v>0</v>
      </c>
      <c r="R71" s="490">
        <f t="shared" si="284"/>
        <v>0</v>
      </c>
      <c r="S71" s="490">
        <f t="shared" si="284"/>
        <v>0</v>
      </c>
      <c r="T71" s="490">
        <f t="shared" si="284"/>
        <v>0</v>
      </c>
      <c r="U71" s="490">
        <f t="shared" si="284"/>
        <v>0</v>
      </c>
      <c r="V71" s="490">
        <f t="shared" si="284"/>
        <v>0</v>
      </c>
      <c r="W71" s="490">
        <f t="shared" si="284"/>
        <v>0</v>
      </c>
      <c r="X71" s="490">
        <f t="shared" si="284"/>
        <v>0</v>
      </c>
      <c r="Y71" s="490">
        <f t="shared" si="284"/>
        <v>0</v>
      </c>
      <c r="Z71" s="490">
        <f t="shared" si="284"/>
        <v>0</v>
      </c>
      <c r="AA71" s="490">
        <f t="shared" si="284"/>
        <v>0</v>
      </c>
      <c r="AB71" s="490">
        <f t="shared" si="284"/>
        <v>0</v>
      </c>
      <c r="AC71" s="490">
        <f t="shared" si="284"/>
        <v>0</v>
      </c>
      <c r="AD71" s="490">
        <f t="shared" ref="AD71:AV71" si="285">SUM(AD66:AD70)</f>
        <v>0</v>
      </c>
      <c r="AE71" s="490">
        <f t="shared" si="285"/>
        <v>0</v>
      </c>
      <c r="AF71" s="490">
        <f t="shared" si="285"/>
        <v>0</v>
      </c>
      <c r="AG71" s="490">
        <f t="shared" si="285"/>
        <v>0</v>
      </c>
      <c r="AH71" s="490">
        <f t="shared" si="285"/>
        <v>0</v>
      </c>
      <c r="AI71" s="490">
        <f t="shared" si="285"/>
        <v>0</v>
      </c>
      <c r="AJ71" s="490">
        <f t="shared" si="285"/>
        <v>0</v>
      </c>
      <c r="AK71" s="490">
        <f t="shared" si="285"/>
        <v>0</v>
      </c>
      <c r="AL71" s="490">
        <f t="shared" si="285"/>
        <v>0</v>
      </c>
      <c r="AM71" s="490">
        <f t="shared" si="285"/>
        <v>0</v>
      </c>
      <c r="AN71" s="490">
        <f t="shared" si="285"/>
        <v>0</v>
      </c>
      <c r="AO71" s="490">
        <f t="shared" si="285"/>
        <v>0</v>
      </c>
      <c r="AP71" s="490">
        <f t="shared" si="285"/>
        <v>0</v>
      </c>
      <c r="AQ71" s="490">
        <f t="shared" si="285"/>
        <v>0</v>
      </c>
      <c r="AR71" s="490">
        <f t="shared" si="285"/>
        <v>0</v>
      </c>
      <c r="AS71" s="490">
        <f t="shared" si="285"/>
        <v>0</v>
      </c>
      <c r="AT71" s="490">
        <f t="shared" si="285"/>
        <v>0</v>
      </c>
      <c r="AU71" s="490">
        <f t="shared" si="285"/>
        <v>0</v>
      </c>
      <c r="AV71" s="490">
        <f t="shared" si="285"/>
        <v>0</v>
      </c>
      <c r="AW71" s="490">
        <f>SUM(AW66:AW70)</f>
        <v>0</v>
      </c>
      <c r="AX71" s="490">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6" t="s">
        <v>301</v>
      </c>
      <c r="N76" s="490">
        <f t="shared" ref="N76" si="286">SUM(N71:N75)</f>
        <v>0</v>
      </c>
      <c r="O76" s="490">
        <f>+IFERROR(VLOOKUP(B75,Sheet1!B:D,3,FALSE)+VLOOKUP(B75,Sheet1!B:E,4,FALSE),0)</f>
        <v>0</v>
      </c>
    </row>
    <row r="77" spans="1:51" hidden="1" x14ac:dyDescent="0.25"/>
    <row r="78" spans="1:51" hidden="1" x14ac:dyDescent="0.25">
      <c r="O78" s="522">
        <f>+IFERROR(VLOOKUP(B77,Sheet1!B:D,3,FALSE)+VLOOKUP(B77,Sheet1!B:E,4,FALSE),0)</f>
        <v>0</v>
      </c>
    </row>
    <row r="79" spans="1:51" hidden="1" x14ac:dyDescent="0.25">
      <c r="O79" s="522">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2">
        <f>+IFERROR(VLOOKUP(B83,Sheet1!B:D,3,FALSE)+VLOOKUP(B83,Sheet1!B:E,4,FALSE),0)</f>
        <v>0</v>
      </c>
    </row>
    <row r="85" spans="15:15" hidden="1" x14ac:dyDescent="0.25"/>
    <row r="86" spans="15:15" hidden="1" x14ac:dyDescent="0.25"/>
    <row r="87" spans="15:15" hidden="1" x14ac:dyDescent="0.25">
      <c r="O87" s="522">
        <f>+IFERROR(VLOOKUP(B86,Sheet1!B:D,3,FALSE)+VLOOKUP(B86,Sheet1!B:E,4,FALSE),0)</f>
        <v>0</v>
      </c>
    </row>
    <row r="88" spans="15:15" hidden="1" x14ac:dyDescent="0.25"/>
    <row r="89" spans="15:15" hidden="1" x14ac:dyDescent="0.25"/>
    <row r="90" spans="15:15" hidden="1" x14ac:dyDescent="0.25">
      <c r="O90" s="522">
        <f>+IFERROR(VLOOKUP(B89,Sheet1!B:D,3,FALSE)+VLOOKUP(B89,Sheet1!B:E,4,FALSE),0)</f>
        <v>0</v>
      </c>
    </row>
    <row r="91" spans="15:15" hidden="1" x14ac:dyDescent="0.25"/>
    <row r="92" spans="15:15" hidden="1" x14ac:dyDescent="0.25"/>
    <row r="93" spans="15:15" hidden="1" x14ac:dyDescent="0.25">
      <c r="O93" s="522">
        <f>+IFERROR(VLOOKUP(B92,Sheet1!B:D,3,FALSE)+VLOOKUP(B92,Sheet1!B:E,4,FALSE),0)</f>
        <v>0</v>
      </c>
    </row>
    <row r="94" spans="15:15" hidden="1" x14ac:dyDescent="0.25"/>
    <row r="95" spans="15:15" hidden="1" x14ac:dyDescent="0.25"/>
    <row r="96" spans="15:15" hidden="1" x14ac:dyDescent="0.25">
      <c r="O96" s="522">
        <f>+IFERROR(VLOOKUP(B95,Sheet1!B:D,3,FALSE)+VLOOKUP(B95,Sheet1!B:E,4,FALSE),0)</f>
        <v>0</v>
      </c>
    </row>
    <row r="97" spans="15:15" hidden="1" x14ac:dyDescent="0.25"/>
    <row r="98" spans="15:15" hidden="1" x14ac:dyDescent="0.25"/>
    <row r="99" spans="15:15" hidden="1" x14ac:dyDescent="0.25">
      <c r="O99" s="522">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456" customWidth="1"/>
    <col min="2" max="2" width="13.140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IF(G69&gt;E69,"Budget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IF(AY69&lt;0,"Actual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+SUMMARY!A20</f>
        <v>ZK110 - Programme Education &amp; Community Engagement</v>
      </c>
      <c r="F5" s="526"/>
      <c r="G5" s="527"/>
      <c r="H5" s="527"/>
      <c r="I5" s="527"/>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349" t="s">
        <v>204</v>
      </c>
      <c r="B8" s="458" t="str">
        <f>+LEFT($E$5,5)&amp;"."&amp;A8&amp;"."&amp;$E$3</f>
        <v>ZK110.K278.C110</v>
      </c>
      <c r="C8" s="167" t="s">
        <v>205</v>
      </c>
      <c r="D8" s="168"/>
      <c r="E8" s="229">
        <f>SUM(E9:E20)</f>
        <v>0</v>
      </c>
      <c r="F8" s="432">
        <f t="shared" ref="F8:L8" si="0">SUM(F9:F20)</f>
        <v>0</v>
      </c>
      <c r="G8" s="229">
        <f t="shared" si="0"/>
        <v>0</v>
      </c>
      <c r="H8" s="229">
        <f t="shared" si="0"/>
        <v>0</v>
      </c>
      <c r="I8" s="203">
        <f t="shared" si="0"/>
        <v>0</v>
      </c>
      <c r="J8" s="433">
        <f>SUM(J9:J20)</f>
        <v>0</v>
      </c>
      <c r="K8" s="229">
        <f t="shared" si="0"/>
        <v>0</v>
      </c>
      <c r="L8" s="219">
        <f t="shared" si="0"/>
        <v>0</v>
      </c>
      <c r="M8" s="219"/>
      <c r="N8" s="198">
        <f t="shared" ref="N8:AC8" si="1">SUM(N9:N20)</f>
        <v>0</v>
      </c>
      <c r="O8" s="198">
        <f t="shared" ref="O8" si="2">SUM(O9:O20)</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61" si="4">+G8-AX8</f>
        <v>0</v>
      </c>
    </row>
    <row r="9" spans="1:52" s="4" customFormat="1" ht="15" customHeight="1" x14ac:dyDescent="0.2">
      <c r="A9" s="339"/>
      <c r="B9" s="468"/>
      <c r="C9" s="340"/>
      <c r="D9" s="351"/>
      <c r="E9" s="249"/>
      <c r="F9" s="370">
        <f>-E9+G9</f>
        <v>0</v>
      </c>
      <c r="G9" s="249"/>
      <c r="H9" s="572">
        <f>SUM(N9:AV9)</f>
        <v>0</v>
      </c>
      <c r="I9" s="221"/>
      <c r="J9" s="370">
        <f>-I9+K9</f>
        <v>0</v>
      </c>
      <c r="K9" s="249">
        <v>0</v>
      </c>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248">
        <f>SUM(P9:AV9)</f>
        <v>0</v>
      </c>
      <c r="AX9" s="244">
        <f>+AW9+N9</f>
        <v>0</v>
      </c>
      <c r="AY9" s="553">
        <f t="shared" si="4"/>
        <v>0</v>
      </c>
    </row>
    <row r="10" spans="1:52" s="4" customFormat="1" ht="15" customHeight="1" x14ac:dyDescent="0.2">
      <c r="A10" s="339"/>
      <c r="B10" s="468"/>
      <c r="C10" s="340"/>
      <c r="D10" s="351"/>
      <c r="E10" s="256"/>
      <c r="F10" s="370">
        <f t="shared" ref="F10:F67" si="5">-E10+G10</f>
        <v>0</v>
      </c>
      <c r="G10" s="256"/>
      <c r="H10" s="572">
        <f t="shared" ref="H10:H67" si="6">SUM(N10:AV10)</f>
        <v>0</v>
      </c>
      <c r="I10" s="224"/>
      <c r="J10" s="370">
        <f t="shared" ref="J10:J67" si="7">-I10+K10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248">
        <f t="shared" ref="AW10:AW63" si="8">SUM(P10:AV10)</f>
        <v>0</v>
      </c>
      <c r="AX10" s="244">
        <f t="shared" ref="AX10:AX63" si="9">+AW10+N10</f>
        <v>0</v>
      </c>
      <c r="AY10" s="553">
        <f t="shared" si="4"/>
        <v>0</v>
      </c>
    </row>
    <row r="11" spans="1:52" s="4" customFormat="1" ht="15" hidden="1" customHeight="1" x14ac:dyDescent="0.2">
      <c r="A11" s="150"/>
      <c r="B11" s="459"/>
      <c r="C11" s="451"/>
      <c r="D11" s="451"/>
      <c r="E11" s="256"/>
      <c r="F11" s="370">
        <f t="shared" si="5"/>
        <v>0</v>
      </c>
      <c r="G11" s="256"/>
      <c r="H11" s="572">
        <f t="shared" si="6"/>
        <v>0</v>
      </c>
      <c r="I11" s="224"/>
      <c r="J11" s="370">
        <f t="shared" si="7"/>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248">
        <f t="shared" si="8"/>
        <v>0</v>
      </c>
      <c r="AX11" s="244">
        <f t="shared" si="9"/>
        <v>0</v>
      </c>
      <c r="AY11" s="553">
        <f t="shared" si="4"/>
        <v>0</v>
      </c>
    </row>
    <row r="12" spans="1:52" s="4" customFormat="1" ht="15" hidden="1" customHeight="1" x14ac:dyDescent="0.2">
      <c r="A12" s="150"/>
      <c r="B12" s="459"/>
      <c r="C12" s="262"/>
      <c r="D12" s="373"/>
      <c r="E12" s="256"/>
      <c r="F12" s="370">
        <f t="shared" si="5"/>
        <v>0</v>
      </c>
      <c r="G12" s="256"/>
      <c r="H12" s="572">
        <f t="shared" si="6"/>
        <v>0</v>
      </c>
      <c r="I12" s="224"/>
      <c r="J12" s="370">
        <f t="shared" si="7"/>
        <v>0</v>
      </c>
      <c r="K12" s="249"/>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248">
        <f t="shared" si="8"/>
        <v>0</v>
      </c>
      <c r="AX12" s="244">
        <f t="shared" si="9"/>
        <v>0</v>
      </c>
      <c r="AY12" s="553">
        <f t="shared" si="4"/>
        <v>0</v>
      </c>
    </row>
    <row r="13" spans="1:52" s="4" customFormat="1" ht="15" hidden="1" customHeight="1" x14ac:dyDescent="0.2">
      <c r="A13" s="150"/>
      <c r="B13" s="459"/>
      <c r="C13" s="262"/>
      <c r="D13" s="373"/>
      <c r="E13" s="256"/>
      <c r="F13" s="370">
        <f t="shared" si="5"/>
        <v>0</v>
      </c>
      <c r="G13" s="256"/>
      <c r="H13" s="572">
        <f t="shared" si="6"/>
        <v>0</v>
      </c>
      <c r="I13" s="224"/>
      <c r="J13" s="370">
        <f t="shared" si="7"/>
        <v>0</v>
      </c>
      <c r="K13" s="256"/>
      <c r="L13" s="225"/>
      <c r="M13" s="256"/>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248">
        <f t="shared" si="8"/>
        <v>0</v>
      </c>
      <c r="AX13" s="244">
        <f t="shared" si="9"/>
        <v>0</v>
      </c>
      <c r="AY13" s="553">
        <f t="shared" si="4"/>
        <v>0</v>
      </c>
    </row>
    <row r="14" spans="1:52" s="4" customFormat="1" ht="15" hidden="1" customHeight="1" x14ac:dyDescent="0.2">
      <c r="A14" s="150"/>
      <c r="B14" s="459"/>
      <c r="C14" s="262"/>
      <c r="D14" s="373"/>
      <c r="E14" s="256"/>
      <c r="F14" s="370">
        <f t="shared" si="5"/>
        <v>0</v>
      </c>
      <c r="G14" s="256"/>
      <c r="H14" s="572">
        <f t="shared" si="6"/>
        <v>0</v>
      </c>
      <c r="I14" s="224"/>
      <c r="J14" s="370">
        <f t="shared" si="7"/>
        <v>0</v>
      </c>
      <c r="K14" s="256"/>
      <c r="L14" s="225"/>
      <c r="M14" s="256"/>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248">
        <f t="shared" si="8"/>
        <v>0</v>
      </c>
      <c r="AX14" s="244">
        <f t="shared" si="9"/>
        <v>0</v>
      </c>
      <c r="AY14" s="553">
        <f t="shared" si="4"/>
        <v>0</v>
      </c>
    </row>
    <row r="15" spans="1:52" s="4" customFormat="1" ht="15" hidden="1" customHeight="1" x14ac:dyDescent="0.2">
      <c r="A15" s="150"/>
      <c r="B15" s="459"/>
      <c r="C15" s="262"/>
      <c r="D15" s="373"/>
      <c r="E15" s="256"/>
      <c r="F15" s="370">
        <f t="shared" si="5"/>
        <v>0</v>
      </c>
      <c r="G15" s="256"/>
      <c r="H15" s="572">
        <f t="shared" si="6"/>
        <v>0</v>
      </c>
      <c r="I15" s="224"/>
      <c r="J15" s="370">
        <f t="shared" si="7"/>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248">
        <f t="shared" si="8"/>
        <v>0</v>
      </c>
      <c r="AX15" s="244">
        <f t="shared" si="9"/>
        <v>0</v>
      </c>
      <c r="AY15" s="553">
        <f t="shared" si="4"/>
        <v>0</v>
      </c>
    </row>
    <row r="16" spans="1:52" s="4" customFormat="1" ht="15" hidden="1" customHeight="1" x14ac:dyDescent="0.2">
      <c r="A16" s="150"/>
      <c r="B16" s="459"/>
      <c r="C16" s="262"/>
      <c r="D16" s="373"/>
      <c r="E16" s="256"/>
      <c r="F16" s="370">
        <f t="shared" si="5"/>
        <v>0</v>
      </c>
      <c r="G16" s="256"/>
      <c r="H16" s="572">
        <f t="shared" si="6"/>
        <v>0</v>
      </c>
      <c r="I16" s="224"/>
      <c r="J16" s="370">
        <f t="shared" si="7"/>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248">
        <f t="shared" si="8"/>
        <v>0</v>
      </c>
      <c r="AX16" s="244">
        <f t="shared" si="9"/>
        <v>0</v>
      </c>
      <c r="AY16" s="553">
        <f t="shared" si="4"/>
        <v>0</v>
      </c>
    </row>
    <row r="17" spans="1:51" s="4" customFormat="1" ht="15" hidden="1" customHeight="1" x14ac:dyDescent="0.2">
      <c r="A17" s="150"/>
      <c r="B17" s="459"/>
      <c r="C17" s="262"/>
      <c r="D17" s="373"/>
      <c r="E17" s="256"/>
      <c r="F17" s="370">
        <f t="shared" si="5"/>
        <v>0</v>
      </c>
      <c r="G17" s="256"/>
      <c r="H17" s="572">
        <f t="shared" si="6"/>
        <v>0</v>
      </c>
      <c r="I17" s="224"/>
      <c r="J17" s="370">
        <f t="shared" si="7"/>
        <v>0</v>
      </c>
      <c r="K17" s="256"/>
      <c r="L17" s="225"/>
      <c r="M17" s="256"/>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248">
        <f t="shared" si="8"/>
        <v>0</v>
      </c>
      <c r="AX17" s="244">
        <f t="shared" si="9"/>
        <v>0</v>
      </c>
      <c r="AY17" s="553">
        <f t="shared" si="4"/>
        <v>0</v>
      </c>
    </row>
    <row r="18" spans="1:51" s="4" customFormat="1" ht="15" customHeight="1" x14ac:dyDescent="0.2">
      <c r="A18" s="150"/>
      <c r="B18" s="459"/>
      <c r="C18" s="262"/>
      <c r="D18" s="373"/>
      <c r="E18" s="256"/>
      <c r="F18" s="370">
        <f t="shared" si="5"/>
        <v>0</v>
      </c>
      <c r="G18" s="256"/>
      <c r="H18" s="572">
        <f t="shared" si="6"/>
        <v>0</v>
      </c>
      <c r="I18" s="224"/>
      <c r="J18" s="370">
        <f t="shared" si="7"/>
        <v>0</v>
      </c>
      <c r="K18" s="256"/>
      <c r="L18" s="225"/>
      <c r="M18" s="256"/>
      <c r="N18" s="235"/>
      <c r="O18" s="235"/>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248">
        <f t="shared" si="8"/>
        <v>0</v>
      </c>
      <c r="AX18" s="244">
        <f t="shared" si="9"/>
        <v>0</v>
      </c>
      <c r="AY18" s="553">
        <f t="shared" si="4"/>
        <v>0</v>
      </c>
    </row>
    <row r="19" spans="1:51" s="4" customFormat="1" ht="15" customHeight="1" x14ac:dyDescent="0.2">
      <c r="A19" s="150"/>
      <c r="B19" s="459" t="str">
        <f>+B8</f>
        <v>ZK110.K278.C110</v>
      </c>
      <c r="C19" s="262"/>
      <c r="D19" s="373"/>
      <c r="E19" s="256"/>
      <c r="F19" s="370">
        <f t="shared" si="5"/>
        <v>0</v>
      </c>
      <c r="G19" s="256"/>
      <c r="H19" s="572">
        <f t="shared" si="6"/>
        <v>0</v>
      </c>
      <c r="I19" s="224"/>
      <c r="J19" s="370">
        <f t="shared" si="7"/>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248">
        <f t="shared" si="8"/>
        <v>0</v>
      </c>
      <c r="AX19" s="244">
        <f t="shared" si="9"/>
        <v>0</v>
      </c>
      <c r="AY19" s="553">
        <f t="shared" si="4"/>
        <v>0</v>
      </c>
    </row>
    <row r="20" spans="1:51" s="4" customFormat="1" ht="15" customHeight="1" thickBot="1" x14ac:dyDescent="0.3">
      <c r="A20" s="170"/>
      <c r="B20" s="460"/>
      <c r="C20" s="280" t="s">
        <v>301</v>
      </c>
      <c r="D20" s="280"/>
      <c r="E20" s="277"/>
      <c r="F20" s="370">
        <f t="shared" si="5"/>
        <v>0</v>
      </c>
      <c r="G20" s="277"/>
      <c r="H20" s="579">
        <f t="shared" si="6"/>
        <v>0</v>
      </c>
      <c r="I20" s="227"/>
      <c r="J20" s="370">
        <f t="shared" si="7"/>
        <v>0</v>
      </c>
      <c r="K20" s="277">
        <v>0</v>
      </c>
      <c r="L20" s="228"/>
      <c r="M20" s="277"/>
      <c r="N20" s="568">
        <f>+IFERROR(VLOOKUP(B19,Sheet1!B:D,2,FALSE),0)</f>
        <v>0</v>
      </c>
      <c r="O20" s="568">
        <f>+IFERROR(VLOOKUP(B19,Sheet1!B:D,3,FALSE)+VLOOKUP(B19,Sheet1!B:E,4,FALSE),0)</f>
        <v>0</v>
      </c>
      <c r="P20" s="264"/>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248">
        <f t="shared" si="8"/>
        <v>0</v>
      </c>
      <c r="AX20" s="244">
        <f t="shared" si="9"/>
        <v>0</v>
      </c>
      <c r="AY20" s="553">
        <f t="shared" si="4"/>
        <v>0</v>
      </c>
    </row>
    <row r="21" spans="1:51" s="4" customFormat="1" ht="15" customHeight="1" x14ac:dyDescent="0.2">
      <c r="A21" s="196" t="s">
        <v>206</v>
      </c>
      <c r="B21" s="458" t="str">
        <f>+LEFT($E$5,5)&amp;"."&amp;A21&amp;"."&amp;$E$3</f>
        <v>ZK110.K279.C110</v>
      </c>
      <c r="C21" s="343" t="s">
        <v>207</v>
      </c>
      <c r="D21" s="343"/>
      <c r="E21" s="229">
        <f t="shared" ref="E21:L21" si="10">SUM(E22:E25)</f>
        <v>0</v>
      </c>
      <c r="F21" s="590">
        <f t="shared" si="10"/>
        <v>0</v>
      </c>
      <c r="G21" s="229">
        <f t="shared" si="10"/>
        <v>0</v>
      </c>
      <c r="H21" s="229">
        <f t="shared" si="10"/>
        <v>0</v>
      </c>
      <c r="I21" s="203">
        <f t="shared" si="10"/>
        <v>0</v>
      </c>
      <c r="J21" s="433">
        <f t="shared" si="10"/>
        <v>0</v>
      </c>
      <c r="K21" s="229">
        <f t="shared" si="10"/>
        <v>0</v>
      </c>
      <c r="L21" s="219">
        <f t="shared" si="10"/>
        <v>0</v>
      </c>
      <c r="M21" s="219"/>
      <c r="N21" s="198">
        <f t="shared" ref="N21:AV21" si="11">SUM(N22:N25)</f>
        <v>0</v>
      </c>
      <c r="O21" s="198">
        <f t="shared" si="11"/>
        <v>0</v>
      </c>
      <c r="P21" s="265">
        <f t="shared" si="11"/>
        <v>0</v>
      </c>
      <c r="Q21" s="269">
        <f t="shared" si="11"/>
        <v>0</v>
      </c>
      <c r="R21" s="401">
        <f t="shared" si="11"/>
        <v>0</v>
      </c>
      <c r="S21" s="411">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1">
        <f t="shared" si="11"/>
        <v>0</v>
      </c>
      <c r="AE21" s="411">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1">
        <f t="shared" si="11"/>
        <v>0</v>
      </c>
      <c r="AQ21" s="411">
        <f t="shared" si="11"/>
        <v>0</v>
      </c>
      <c r="AR21" s="269">
        <f t="shared" si="11"/>
        <v>0</v>
      </c>
      <c r="AS21" s="269">
        <f t="shared" si="11"/>
        <v>0</v>
      </c>
      <c r="AT21" s="269">
        <f t="shared" si="11"/>
        <v>0</v>
      </c>
      <c r="AU21" s="269">
        <f t="shared" si="11"/>
        <v>0</v>
      </c>
      <c r="AV21" s="269">
        <f t="shared" si="11"/>
        <v>0</v>
      </c>
      <c r="AW21" s="441">
        <f t="shared" si="8"/>
        <v>0</v>
      </c>
      <c r="AX21" s="442">
        <f t="shared" si="9"/>
        <v>0</v>
      </c>
      <c r="AY21" s="443">
        <f t="shared" si="4"/>
        <v>0</v>
      </c>
    </row>
    <row r="22" spans="1:51" s="4" customFormat="1" ht="15" customHeight="1" x14ac:dyDescent="0.2">
      <c r="A22" s="339"/>
      <c r="B22" s="468"/>
      <c r="C22" s="340"/>
      <c r="D22" s="340"/>
      <c r="E22" s="249"/>
      <c r="F22" s="370">
        <f t="shared" si="5"/>
        <v>0</v>
      </c>
      <c r="G22" s="249">
        <v>0</v>
      </c>
      <c r="H22" s="572">
        <f t="shared" si="6"/>
        <v>0</v>
      </c>
      <c r="I22" s="231"/>
      <c r="J22" s="370">
        <f t="shared" si="7"/>
        <v>0</v>
      </c>
      <c r="K22" s="249">
        <v>0</v>
      </c>
      <c r="L22" s="232"/>
      <c r="M22" s="249"/>
      <c r="N22" s="235">
        <f>+IFERROR(VLOOKUP(B21,Sheet1!B:D,2,FALSE),0)</f>
        <v>0</v>
      </c>
      <c r="O22" s="266"/>
      <c r="P22" s="362"/>
      <c r="Q22" s="363"/>
      <c r="R22" s="402"/>
      <c r="S22" s="412"/>
      <c r="T22" s="363"/>
      <c r="U22" s="363"/>
      <c r="V22" s="363"/>
      <c r="W22" s="363"/>
      <c r="X22" s="363"/>
      <c r="Y22" s="363"/>
      <c r="Z22" s="363"/>
      <c r="AA22" s="363"/>
      <c r="AB22" s="363"/>
      <c r="AC22" s="363"/>
      <c r="AD22" s="402"/>
      <c r="AE22" s="412"/>
      <c r="AF22" s="363"/>
      <c r="AG22" s="363"/>
      <c r="AH22" s="363"/>
      <c r="AI22" s="363"/>
      <c r="AJ22" s="363"/>
      <c r="AK22" s="363"/>
      <c r="AL22" s="363"/>
      <c r="AM22" s="363"/>
      <c r="AN22" s="363"/>
      <c r="AO22" s="363"/>
      <c r="AP22" s="402"/>
      <c r="AQ22" s="412"/>
      <c r="AR22" s="363"/>
      <c r="AS22" s="363"/>
      <c r="AT22" s="363"/>
      <c r="AU22" s="363"/>
      <c r="AV22" s="363"/>
      <c r="AW22" s="248">
        <f t="shared" si="8"/>
        <v>0</v>
      </c>
      <c r="AX22" s="244">
        <f t="shared" si="9"/>
        <v>0</v>
      </c>
      <c r="AY22" s="553">
        <f t="shared" si="4"/>
        <v>0</v>
      </c>
    </row>
    <row r="23" spans="1:51" s="4" customFormat="1" ht="15" customHeight="1" x14ac:dyDescent="0.2">
      <c r="A23" s="339"/>
      <c r="B23" s="468"/>
      <c r="C23" s="340"/>
      <c r="D23" s="346"/>
      <c r="E23" s="249"/>
      <c r="F23" s="370">
        <f t="shared" si="5"/>
        <v>0</v>
      </c>
      <c r="G23" s="249">
        <v>0</v>
      </c>
      <c r="H23" s="572">
        <f t="shared" si="6"/>
        <v>0</v>
      </c>
      <c r="I23" s="231"/>
      <c r="J23" s="370">
        <f t="shared" si="7"/>
        <v>0</v>
      </c>
      <c r="K23" s="249">
        <v>0</v>
      </c>
      <c r="L23" s="232"/>
      <c r="M23" s="249"/>
      <c r="N23" s="266"/>
      <c r="O23" s="266"/>
      <c r="P23" s="362"/>
      <c r="Q23" s="363"/>
      <c r="R23" s="402"/>
      <c r="S23" s="412"/>
      <c r="T23" s="363"/>
      <c r="U23" s="363"/>
      <c r="V23" s="363"/>
      <c r="W23" s="363"/>
      <c r="X23" s="363"/>
      <c r="Y23" s="363"/>
      <c r="Z23" s="363"/>
      <c r="AA23" s="363"/>
      <c r="AB23" s="363"/>
      <c r="AC23" s="363"/>
      <c r="AD23" s="402"/>
      <c r="AE23" s="412"/>
      <c r="AF23" s="363"/>
      <c r="AG23" s="363"/>
      <c r="AH23" s="363"/>
      <c r="AI23" s="363"/>
      <c r="AJ23" s="363"/>
      <c r="AK23" s="363"/>
      <c r="AL23" s="363"/>
      <c r="AM23" s="363"/>
      <c r="AN23" s="363"/>
      <c r="AO23" s="363"/>
      <c r="AP23" s="402"/>
      <c r="AQ23" s="412"/>
      <c r="AR23" s="363"/>
      <c r="AS23" s="363"/>
      <c r="AT23" s="363"/>
      <c r="AU23" s="363"/>
      <c r="AV23" s="363"/>
      <c r="AW23" s="248">
        <f>SUM(P23:AV23)</f>
        <v>0</v>
      </c>
      <c r="AX23" s="244">
        <f>+AW23+N23</f>
        <v>0</v>
      </c>
      <c r="AY23" s="553">
        <f>+G23-AX23</f>
        <v>0</v>
      </c>
    </row>
    <row r="24" spans="1:51" s="4" customFormat="1" ht="15" customHeight="1" x14ac:dyDescent="0.2">
      <c r="A24" s="339"/>
      <c r="B24" s="468" t="str">
        <f>+B21</f>
        <v>ZK110.K279.C110</v>
      </c>
      <c r="C24" s="340"/>
      <c r="D24" s="346"/>
      <c r="E24" s="249"/>
      <c r="F24" s="370">
        <f t="shared" si="5"/>
        <v>0</v>
      </c>
      <c r="G24" s="249">
        <v>0</v>
      </c>
      <c r="H24" s="572">
        <f t="shared" si="6"/>
        <v>0</v>
      </c>
      <c r="I24" s="231"/>
      <c r="J24" s="370">
        <f t="shared" si="7"/>
        <v>0</v>
      </c>
      <c r="K24" s="249">
        <v>0</v>
      </c>
      <c r="L24" s="232"/>
      <c r="M24" s="249"/>
      <c r="N24" s="266"/>
      <c r="O24" s="266"/>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248">
        <f>SUM(P24:AV24)</f>
        <v>0</v>
      </c>
      <c r="AX24" s="244">
        <f>+AW24+N24</f>
        <v>0</v>
      </c>
      <c r="AY24" s="553">
        <f>+G24-AX24</f>
        <v>0</v>
      </c>
    </row>
    <row r="25" spans="1:51" s="4" customFormat="1" ht="15" customHeight="1" thickBot="1" x14ac:dyDescent="0.25">
      <c r="A25" s="170"/>
      <c r="B25" s="460"/>
      <c r="C25" s="274" t="s">
        <v>301</v>
      </c>
      <c r="D25" s="274"/>
      <c r="E25" s="277"/>
      <c r="F25" s="370">
        <f t="shared" si="5"/>
        <v>0</v>
      </c>
      <c r="G25" s="277">
        <v>0</v>
      </c>
      <c r="H25" s="579">
        <f t="shared" si="6"/>
        <v>0</v>
      </c>
      <c r="I25" s="227"/>
      <c r="J25" s="370">
        <f t="shared" si="7"/>
        <v>0</v>
      </c>
      <c r="K25" s="277">
        <v>0</v>
      </c>
      <c r="L25" s="228"/>
      <c r="M25" s="277"/>
      <c r="N25" s="568">
        <f>+IFERROR(VLOOKUP(B24,Sheet1!B:D,2,FALSE),0)</f>
        <v>0</v>
      </c>
      <c r="O25" s="568">
        <f>+IFERROR(VLOOKUP(B24,Sheet1!B:D,3,FALSE)+VLOOKUP(B24,Sheet1!B:E,4,FALSE),0)</f>
        <v>0</v>
      </c>
      <c r="P25" s="364"/>
      <c r="Q25" s="365"/>
      <c r="R25" s="403"/>
      <c r="S25" s="413"/>
      <c r="T25" s="365"/>
      <c r="U25" s="365"/>
      <c r="V25" s="365"/>
      <c r="W25" s="365"/>
      <c r="X25" s="365"/>
      <c r="Y25" s="365"/>
      <c r="Z25" s="365"/>
      <c r="AA25" s="365"/>
      <c r="AB25" s="365"/>
      <c r="AC25" s="365"/>
      <c r="AD25" s="403"/>
      <c r="AE25" s="413"/>
      <c r="AF25" s="365"/>
      <c r="AG25" s="365"/>
      <c r="AH25" s="365"/>
      <c r="AI25" s="365"/>
      <c r="AJ25" s="365"/>
      <c r="AK25" s="365"/>
      <c r="AL25" s="365"/>
      <c r="AM25" s="365"/>
      <c r="AN25" s="365"/>
      <c r="AO25" s="365"/>
      <c r="AP25" s="403"/>
      <c r="AQ25" s="413"/>
      <c r="AR25" s="365"/>
      <c r="AS25" s="365"/>
      <c r="AT25" s="365"/>
      <c r="AU25" s="365"/>
      <c r="AV25" s="365"/>
      <c r="AW25" s="248">
        <f t="shared" si="8"/>
        <v>0</v>
      </c>
      <c r="AX25" s="244">
        <f t="shared" si="9"/>
        <v>0</v>
      </c>
      <c r="AY25" s="553">
        <f t="shared" si="4"/>
        <v>0</v>
      </c>
    </row>
    <row r="26" spans="1:51" s="4" customFormat="1" ht="15" customHeight="1" x14ac:dyDescent="0.2">
      <c r="A26" s="196" t="s">
        <v>208</v>
      </c>
      <c r="B26" s="458" t="str">
        <f>+LEFT($E$5,5)&amp;"."&amp;A26&amp;"."&amp;$E$3</f>
        <v>ZK110.K280.C110</v>
      </c>
      <c r="C26" s="343" t="s">
        <v>209</v>
      </c>
      <c r="D26" s="343"/>
      <c r="E26" s="229">
        <f t="shared" ref="E26:L26" si="12">SUM(E27:E31)</f>
        <v>0</v>
      </c>
      <c r="F26" s="590">
        <f t="shared" si="12"/>
        <v>0</v>
      </c>
      <c r="G26" s="229">
        <f t="shared" si="12"/>
        <v>0</v>
      </c>
      <c r="H26" s="229">
        <f t="shared" si="12"/>
        <v>0</v>
      </c>
      <c r="I26" s="203">
        <f t="shared" si="12"/>
        <v>0</v>
      </c>
      <c r="J26" s="433">
        <f t="shared" si="12"/>
        <v>0</v>
      </c>
      <c r="K26" s="229">
        <f t="shared" si="12"/>
        <v>0</v>
      </c>
      <c r="L26" s="219">
        <f t="shared" si="12"/>
        <v>0</v>
      </c>
      <c r="M26" s="219"/>
      <c r="N26" s="198">
        <f>SUM(N27:N31)</f>
        <v>0</v>
      </c>
      <c r="O26" s="198">
        <f>SUM(O27:O31)</f>
        <v>0</v>
      </c>
      <c r="P26" s="265">
        <f>SUM(P27:P31)</f>
        <v>0</v>
      </c>
      <c r="Q26" s="269">
        <f>SUM(Q27:Q31)</f>
        <v>0</v>
      </c>
      <c r="R26" s="401">
        <f t="shared" ref="R26:X26" si="13">SUM(R27:R31)</f>
        <v>0</v>
      </c>
      <c r="S26" s="411">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1">
        <f t="shared" ref="AD26" si="15">SUM(AD27:AD31)</f>
        <v>0</v>
      </c>
      <c r="AE26" s="411">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1">
        <f t="shared" ref="AP26" si="27">SUM(AP27:AP31)</f>
        <v>0</v>
      </c>
      <c r="AQ26" s="411">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1">
        <f t="shared" si="8"/>
        <v>0</v>
      </c>
      <c r="AX26" s="442">
        <f t="shared" si="9"/>
        <v>0</v>
      </c>
      <c r="AY26" s="443">
        <f t="shared" si="4"/>
        <v>0</v>
      </c>
    </row>
    <row r="27" spans="1:51" s="4" customFormat="1" ht="15" customHeight="1" x14ac:dyDescent="0.2">
      <c r="A27" s="339"/>
      <c r="B27" s="468"/>
      <c r="C27" s="340"/>
      <c r="D27" s="340"/>
      <c r="E27" s="249"/>
      <c r="F27" s="370">
        <f t="shared" si="5"/>
        <v>0</v>
      </c>
      <c r="G27" s="249">
        <v>0</v>
      </c>
      <c r="H27" s="572">
        <f t="shared" si="6"/>
        <v>0</v>
      </c>
      <c r="I27" s="231"/>
      <c r="J27" s="370">
        <f t="shared" si="7"/>
        <v>0</v>
      </c>
      <c r="K27" s="249">
        <v>0</v>
      </c>
      <c r="L27" s="232"/>
      <c r="M27" s="249"/>
      <c r="N27" s="235"/>
      <c r="O27" s="220"/>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248">
        <f t="shared" si="8"/>
        <v>0</v>
      </c>
      <c r="AX27" s="244">
        <f t="shared" si="9"/>
        <v>0</v>
      </c>
      <c r="AY27" s="553">
        <f t="shared" si="4"/>
        <v>0</v>
      </c>
    </row>
    <row r="28" spans="1:51" s="4" customFormat="1" ht="15" customHeight="1" x14ac:dyDescent="0.2">
      <c r="A28" s="339"/>
      <c r="B28" s="468"/>
      <c r="C28" s="340"/>
      <c r="D28" s="346"/>
      <c r="E28" s="249"/>
      <c r="F28" s="370">
        <f t="shared" si="5"/>
        <v>0</v>
      </c>
      <c r="G28" s="249">
        <v>0</v>
      </c>
      <c r="H28" s="572">
        <f t="shared" si="6"/>
        <v>0</v>
      </c>
      <c r="I28" s="231"/>
      <c r="J28" s="370">
        <f t="shared" si="7"/>
        <v>0</v>
      </c>
      <c r="K28" s="249">
        <v>0</v>
      </c>
      <c r="L28" s="232"/>
      <c r="M28" s="249"/>
      <c r="N28" s="266"/>
      <c r="O28" s="266"/>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248">
        <f>SUM(P28:AV28)</f>
        <v>0</v>
      </c>
      <c r="AX28" s="244">
        <f>+AW28+N28</f>
        <v>0</v>
      </c>
      <c r="AY28" s="553">
        <f>+G28-AX28</f>
        <v>0</v>
      </c>
    </row>
    <row r="29" spans="1:51" s="4" customFormat="1" ht="15" customHeight="1" x14ac:dyDescent="0.2">
      <c r="A29" s="345"/>
      <c r="B29" s="470"/>
      <c r="C29" s="346"/>
      <c r="D29" s="346"/>
      <c r="E29" s="249"/>
      <c r="F29" s="370">
        <f t="shared" si="5"/>
        <v>0</v>
      </c>
      <c r="G29" s="249">
        <v>0</v>
      </c>
      <c r="H29" s="572">
        <f t="shared" si="6"/>
        <v>0</v>
      </c>
      <c r="I29" s="231"/>
      <c r="J29" s="370">
        <f t="shared" si="7"/>
        <v>0</v>
      </c>
      <c r="K29" s="249">
        <v>0</v>
      </c>
      <c r="L29" s="232"/>
      <c r="M29" s="249"/>
      <c r="N29" s="266"/>
      <c r="O29" s="266"/>
      <c r="P29" s="362"/>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248">
        <f>SUM(P29:AV29)</f>
        <v>0</v>
      </c>
      <c r="AX29" s="244">
        <f>+AW29+N29</f>
        <v>0</v>
      </c>
      <c r="AY29" s="553">
        <f>+G29-AX29</f>
        <v>0</v>
      </c>
    </row>
    <row r="30" spans="1:51" s="4" customFormat="1" ht="15" customHeight="1" x14ac:dyDescent="0.2">
      <c r="A30" s="345"/>
      <c r="B30" s="470" t="str">
        <f>+B26</f>
        <v>ZK110.K280.C110</v>
      </c>
      <c r="C30" s="346"/>
      <c r="D30" s="346"/>
      <c r="E30" s="249"/>
      <c r="F30" s="370">
        <f t="shared" si="5"/>
        <v>0</v>
      </c>
      <c r="G30" s="249">
        <v>0</v>
      </c>
      <c r="H30" s="572">
        <f t="shared" si="6"/>
        <v>0</v>
      </c>
      <c r="I30" s="231"/>
      <c r="J30" s="370">
        <f t="shared" si="7"/>
        <v>0</v>
      </c>
      <c r="K30" s="249">
        <v>0</v>
      </c>
      <c r="L30" s="232"/>
      <c r="M30" s="249"/>
      <c r="N30" s="266"/>
      <c r="O30" s="266"/>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248">
        <f>SUM(P30:AV30)</f>
        <v>0</v>
      </c>
      <c r="AX30" s="244">
        <f>+AW30+N30</f>
        <v>0</v>
      </c>
      <c r="AY30" s="553">
        <f>+G30-AX30</f>
        <v>0</v>
      </c>
    </row>
    <row r="31" spans="1:51" s="4" customFormat="1" ht="15" customHeight="1" thickBot="1" x14ac:dyDescent="0.25">
      <c r="A31" s="170"/>
      <c r="B31" s="460"/>
      <c r="C31" s="274" t="s">
        <v>301</v>
      </c>
      <c r="D31" s="274"/>
      <c r="E31" s="277"/>
      <c r="F31" s="370">
        <f t="shared" si="5"/>
        <v>0</v>
      </c>
      <c r="G31" s="277">
        <v>0</v>
      </c>
      <c r="H31" s="579">
        <f t="shared" si="6"/>
        <v>0</v>
      </c>
      <c r="I31" s="227"/>
      <c r="J31" s="370">
        <f t="shared" si="7"/>
        <v>0</v>
      </c>
      <c r="K31" s="277">
        <v>0</v>
      </c>
      <c r="L31" s="228"/>
      <c r="M31" s="277"/>
      <c r="N31" s="568">
        <f>+IFERROR(VLOOKUP(B30,Sheet1!B:D,2,FALSE),0)</f>
        <v>0</v>
      </c>
      <c r="O31" s="568">
        <f>+IFERROR(VLOOKUP(B30,Sheet1!B:D,3,FALSE)+VLOOKUP(B30,Sheet1!B:E,4,FALSE),0)</f>
        <v>0</v>
      </c>
      <c r="P31" s="364"/>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248">
        <f t="shared" si="8"/>
        <v>0</v>
      </c>
      <c r="AX31" s="244">
        <f t="shared" si="9"/>
        <v>0</v>
      </c>
      <c r="AY31" s="553">
        <f t="shared" si="4"/>
        <v>0</v>
      </c>
    </row>
    <row r="32" spans="1:51" s="4" customFormat="1" ht="15" customHeight="1" x14ac:dyDescent="0.2">
      <c r="A32" s="196" t="s">
        <v>210</v>
      </c>
      <c r="B32" s="458" t="str">
        <f>+LEFT($E$5,5)&amp;"."&amp;A32&amp;"."&amp;$E$3</f>
        <v>ZK110.K281.C110</v>
      </c>
      <c r="C32" s="343" t="s">
        <v>211</v>
      </c>
      <c r="D32" s="343"/>
      <c r="E32" s="229">
        <f t="shared" ref="E32:L32" si="34">SUM(E33:E38)</f>
        <v>0</v>
      </c>
      <c r="F32" s="590">
        <f>SUM(F33:F38)</f>
        <v>0</v>
      </c>
      <c r="G32" s="229">
        <f>SUM(G33:G38)</f>
        <v>0</v>
      </c>
      <c r="H32" s="229">
        <f t="shared" si="34"/>
        <v>0</v>
      </c>
      <c r="I32" s="203">
        <f t="shared" si="34"/>
        <v>0</v>
      </c>
      <c r="J32" s="433">
        <f>SUM(J33:J38)</f>
        <v>0</v>
      </c>
      <c r="K32" s="229">
        <f t="shared" si="34"/>
        <v>0</v>
      </c>
      <c r="L32" s="219">
        <f t="shared" si="34"/>
        <v>0</v>
      </c>
      <c r="M32" s="219"/>
      <c r="N32" s="198">
        <f>SUM(N33:N38)</f>
        <v>0</v>
      </c>
      <c r="O32" s="198">
        <f>SUM(O33:O38)</f>
        <v>0</v>
      </c>
      <c r="P32" s="265">
        <f>SUM(P33:P38)</f>
        <v>0</v>
      </c>
      <c r="Q32" s="269">
        <f>SUM(Q33:Q38)</f>
        <v>0</v>
      </c>
      <c r="R32" s="401">
        <f t="shared" ref="R32:X32" si="35">SUM(R33:R38)</f>
        <v>0</v>
      </c>
      <c r="S32" s="411">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1">
        <f t="shared" ref="AD32" si="37">SUM(AD33:AD38)</f>
        <v>0</v>
      </c>
      <c r="AE32" s="411">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1">
        <f t="shared" ref="AP32" si="49">SUM(AP33:AP38)</f>
        <v>0</v>
      </c>
      <c r="AQ32" s="411">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1">
        <f t="shared" si="8"/>
        <v>0</v>
      </c>
      <c r="AX32" s="442">
        <f t="shared" si="9"/>
        <v>0</v>
      </c>
      <c r="AY32" s="443">
        <f t="shared" si="4"/>
        <v>0</v>
      </c>
    </row>
    <row r="33" spans="1:51" s="4" customFormat="1" ht="15" customHeight="1" x14ac:dyDescent="0.2">
      <c r="A33" s="339"/>
      <c r="B33" s="468"/>
      <c r="C33" s="340"/>
      <c r="D33" s="340"/>
      <c r="E33" s="249"/>
      <c r="F33" s="370">
        <f t="shared" si="5"/>
        <v>0</v>
      </c>
      <c r="G33" s="249"/>
      <c r="H33" s="572">
        <f t="shared" si="6"/>
        <v>0</v>
      </c>
      <c r="I33" s="231"/>
      <c r="J33" s="370">
        <f t="shared" si="7"/>
        <v>0</v>
      </c>
      <c r="K33" s="249">
        <v>0</v>
      </c>
      <c r="L33" s="232"/>
      <c r="M33" s="249"/>
      <c r="N33" s="235">
        <f>+IFERROR(VLOOKUP(B32,Sheet1!B:D,2,FALSE),0)</f>
        <v>0</v>
      </c>
      <c r="O33" s="266"/>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248">
        <f t="shared" si="8"/>
        <v>0</v>
      </c>
      <c r="AX33" s="244">
        <f t="shared" si="9"/>
        <v>0</v>
      </c>
      <c r="AY33" s="553">
        <f t="shared" si="4"/>
        <v>0</v>
      </c>
    </row>
    <row r="34" spans="1:51" s="4" customFormat="1" ht="15" customHeight="1" x14ac:dyDescent="0.2">
      <c r="A34" s="344"/>
      <c r="B34" s="469"/>
      <c r="C34" s="340"/>
      <c r="D34" s="346"/>
      <c r="E34" s="249"/>
      <c r="F34" s="370">
        <f t="shared" si="5"/>
        <v>0</v>
      </c>
      <c r="G34" s="249">
        <v>0</v>
      </c>
      <c r="H34" s="572">
        <f t="shared" si="6"/>
        <v>0</v>
      </c>
      <c r="I34" s="231"/>
      <c r="J34" s="370">
        <f t="shared" si="7"/>
        <v>0</v>
      </c>
      <c r="K34" s="249">
        <v>0</v>
      </c>
      <c r="L34" s="232"/>
      <c r="M34" s="249"/>
      <c r="N34" s="266"/>
      <c r="O34" s="266"/>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248">
        <f>SUM(P34:AV34)</f>
        <v>0</v>
      </c>
      <c r="AX34" s="244">
        <f>+AW34+N34</f>
        <v>0</v>
      </c>
      <c r="AY34" s="553">
        <f>+G34-AX34</f>
        <v>0</v>
      </c>
    </row>
    <row r="35" spans="1:51" s="4" customFormat="1" ht="15" customHeight="1" x14ac:dyDescent="0.2">
      <c r="A35" s="344"/>
      <c r="B35" s="469"/>
      <c r="C35" s="340"/>
      <c r="D35" s="346"/>
      <c r="E35" s="249"/>
      <c r="F35" s="370">
        <f t="shared" si="5"/>
        <v>0</v>
      </c>
      <c r="G35" s="249">
        <v>0</v>
      </c>
      <c r="H35" s="572">
        <f t="shared" si="6"/>
        <v>0</v>
      </c>
      <c r="I35" s="231"/>
      <c r="J35" s="370">
        <f t="shared" si="7"/>
        <v>0</v>
      </c>
      <c r="K35" s="249">
        <v>0</v>
      </c>
      <c r="L35" s="232"/>
      <c r="M35" s="249"/>
      <c r="N35" s="266"/>
      <c r="O35" s="266"/>
      <c r="P35" s="362"/>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248">
        <f>SUM(P35:AV35)</f>
        <v>0</v>
      </c>
      <c r="AX35" s="244">
        <f>+AW35+N35</f>
        <v>0</v>
      </c>
      <c r="AY35" s="553">
        <f>+G35-AX35</f>
        <v>0</v>
      </c>
    </row>
    <row r="36" spans="1:51" s="4" customFormat="1" ht="15" customHeight="1" x14ac:dyDescent="0.2">
      <c r="A36" s="344"/>
      <c r="B36" s="469"/>
      <c r="C36" s="340"/>
      <c r="D36" s="346"/>
      <c r="E36" s="249"/>
      <c r="F36" s="370">
        <f t="shared" si="5"/>
        <v>0</v>
      </c>
      <c r="G36" s="249">
        <v>0</v>
      </c>
      <c r="H36" s="572">
        <f t="shared" si="6"/>
        <v>0</v>
      </c>
      <c r="I36" s="231"/>
      <c r="J36" s="370">
        <f t="shared" si="7"/>
        <v>0</v>
      </c>
      <c r="K36" s="249">
        <v>0</v>
      </c>
      <c r="L36" s="232"/>
      <c r="M36" s="249"/>
      <c r="N36" s="266"/>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248">
        <f>SUM(P36:AV36)</f>
        <v>0</v>
      </c>
      <c r="AX36" s="244">
        <f>+AW36+N36</f>
        <v>0</v>
      </c>
      <c r="AY36" s="553">
        <f>+G36-AX36</f>
        <v>0</v>
      </c>
    </row>
    <row r="37" spans="1:51" s="4" customFormat="1" ht="15" customHeight="1" x14ac:dyDescent="0.2">
      <c r="A37" s="355"/>
      <c r="B37" s="492" t="str">
        <f>+B32</f>
        <v>ZK110.K281.C110</v>
      </c>
      <c r="C37" s="346"/>
      <c r="D37" s="346"/>
      <c r="E37" s="249"/>
      <c r="F37" s="370">
        <f t="shared" si="5"/>
        <v>0</v>
      </c>
      <c r="G37" s="249">
        <v>0</v>
      </c>
      <c r="H37" s="572">
        <f t="shared" si="6"/>
        <v>0</v>
      </c>
      <c r="I37" s="231"/>
      <c r="J37" s="370">
        <f t="shared" si="7"/>
        <v>0</v>
      </c>
      <c r="K37" s="249">
        <v>0</v>
      </c>
      <c r="L37" s="232"/>
      <c r="M37" s="249"/>
      <c r="N37" s="266"/>
      <c r="O37" s="266"/>
      <c r="P37" s="362"/>
      <c r="Q37" s="363"/>
      <c r="R37" s="402"/>
      <c r="S37" s="412"/>
      <c r="T37" s="363"/>
      <c r="U37" s="363"/>
      <c r="V37" s="363"/>
      <c r="W37" s="363"/>
      <c r="X37" s="363"/>
      <c r="Y37" s="363"/>
      <c r="Z37" s="363"/>
      <c r="AA37" s="363"/>
      <c r="AB37" s="363"/>
      <c r="AC37" s="363"/>
      <c r="AD37" s="402"/>
      <c r="AE37" s="412"/>
      <c r="AF37" s="363"/>
      <c r="AG37" s="363"/>
      <c r="AH37" s="363"/>
      <c r="AI37" s="363"/>
      <c r="AJ37" s="363"/>
      <c r="AK37" s="363"/>
      <c r="AL37" s="363"/>
      <c r="AM37" s="363"/>
      <c r="AN37" s="363"/>
      <c r="AO37" s="363"/>
      <c r="AP37" s="402"/>
      <c r="AQ37" s="412"/>
      <c r="AR37" s="363"/>
      <c r="AS37" s="363"/>
      <c r="AT37" s="363"/>
      <c r="AU37" s="363"/>
      <c r="AV37" s="363"/>
      <c r="AW37" s="248">
        <f>SUM(P37:AV37)</f>
        <v>0</v>
      </c>
      <c r="AX37" s="244">
        <f>+AW37+N37</f>
        <v>0</v>
      </c>
      <c r="AY37" s="553">
        <f>+G37-AX37</f>
        <v>0</v>
      </c>
    </row>
    <row r="38" spans="1:51" s="4" customFormat="1" ht="15" customHeight="1" thickBot="1" x14ac:dyDescent="0.25">
      <c r="A38" s="169"/>
      <c r="B38" s="548"/>
      <c r="C38" s="274" t="s">
        <v>301</v>
      </c>
      <c r="D38" s="274"/>
      <c r="E38" s="277"/>
      <c r="F38" s="370">
        <f t="shared" si="5"/>
        <v>0</v>
      </c>
      <c r="G38" s="277">
        <v>0</v>
      </c>
      <c r="H38" s="579">
        <f t="shared" si="6"/>
        <v>0</v>
      </c>
      <c r="I38" s="227"/>
      <c r="J38" s="370">
        <f t="shared" si="7"/>
        <v>0</v>
      </c>
      <c r="K38" s="277">
        <v>0</v>
      </c>
      <c r="L38" s="228"/>
      <c r="M38" s="277"/>
      <c r="N38" s="579">
        <f>+IFERROR(VLOOKUP(B37,Sheet1!B:D,2,FALSE),0)</f>
        <v>0</v>
      </c>
      <c r="O38" s="579">
        <f>+IFERROR(VLOOKUP(B37,Sheet1!B:D,3,FALSE)+VLOOKUP(B37,Sheet1!B:E,4,FALSE),0)</f>
        <v>0</v>
      </c>
      <c r="P38" s="364"/>
      <c r="Q38" s="365"/>
      <c r="R38" s="403"/>
      <c r="S38" s="413"/>
      <c r="T38" s="365"/>
      <c r="U38" s="365"/>
      <c r="V38" s="365"/>
      <c r="W38" s="365"/>
      <c r="X38" s="365"/>
      <c r="Y38" s="365"/>
      <c r="Z38" s="365"/>
      <c r="AA38" s="365"/>
      <c r="AB38" s="365"/>
      <c r="AC38" s="365"/>
      <c r="AD38" s="403"/>
      <c r="AE38" s="413"/>
      <c r="AF38" s="365"/>
      <c r="AG38" s="365"/>
      <c r="AH38" s="365"/>
      <c r="AI38" s="365"/>
      <c r="AJ38" s="365"/>
      <c r="AK38" s="365"/>
      <c r="AL38" s="365"/>
      <c r="AM38" s="365"/>
      <c r="AN38" s="365"/>
      <c r="AO38" s="365"/>
      <c r="AP38" s="403"/>
      <c r="AQ38" s="413"/>
      <c r="AR38" s="365"/>
      <c r="AS38" s="365"/>
      <c r="AT38" s="365"/>
      <c r="AU38" s="365"/>
      <c r="AV38" s="365"/>
      <c r="AW38" s="248">
        <f t="shared" si="8"/>
        <v>0</v>
      </c>
      <c r="AX38" s="244">
        <f t="shared" si="9"/>
        <v>0</v>
      </c>
      <c r="AY38" s="553">
        <f t="shared" si="4"/>
        <v>0</v>
      </c>
    </row>
    <row r="39" spans="1:51" s="4" customFormat="1" ht="15" customHeight="1" x14ac:dyDescent="0.2">
      <c r="A39" s="196" t="s">
        <v>212</v>
      </c>
      <c r="B39" s="458" t="str">
        <f>+LEFT($E$5,5)&amp;"."&amp;A39&amp;"."&amp;$E$3</f>
        <v>ZK110.K282.C110</v>
      </c>
      <c r="C39" s="343" t="s">
        <v>213</v>
      </c>
      <c r="D39" s="343"/>
      <c r="E39" s="229">
        <f t="shared" ref="E39:L39" si="56">SUM(E40:E43)</f>
        <v>0</v>
      </c>
      <c r="F39" s="590">
        <f>SUM(F40:F43)</f>
        <v>0</v>
      </c>
      <c r="G39" s="229">
        <f>SUM(G40:G43)</f>
        <v>0</v>
      </c>
      <c r="H39" s="229">
        <f t="shared" si="56"/>
        <v>0</v>
      </c>
      <c r="I39" s="203">
        <f t="shared" si="56"/>
        <v>0</v>
      </c>
      <c r="J39" s="433">
        <f>SUM(J40:J43)</f>
        <v>0</v>
      </c>
      <c r="K39" s="229">
        <f t="shared" si="56"/>
        <v>0</v>
      </c>
      <c r="L39" s="219">
        <f t="shared" si="56"/>
        <v>0</v>
      </c>
      <c r="M39" s="219"/>
      <c r="N39" s="587">
        <f>+IFERROR(VLOOKUP(B38,Sheet1!B:D,2,FALSE),0)</f>
        <v>0</v>
      </c>
      <c r="O39" s="572">
        <f>+IFERROR(VLOOKUP(B38,Sheet1!B:D,3,FALSE)+VLOOKUP(B38,Sheet1!B:E,4,FALSE),0)</f>
        <v>0</v>
      </c>
      <c r="P39" s="265">
        <f>SUM(P40:P43)</f>
        <v>0</v>
      </c>
      <c r="Q39" s="269">
        <f>SUM(Q40:Q43)</f>
        <v>0</v>
      </c>
      <c r="R39" s="401">
        <f t="shared" ref="R39:X39" si="57">SUM(R40:R43)</f>
        <v>0</v>
      </c>
      <c r="S39" s="411">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1">
        <f t="shared" ref="AD39" si="59">SUM(AD40:AD43)</f>
        <v>0</v>
      </c>
      <c r="AE39" s="411">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1">
        <f t="shared" ref="AP39" si="71">SUM(AP40:AP43)</f>
        <v>0</v>
      </c>
      <c r="AQ39" s="411">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1">
        <f t="shared" si="8"/>
        <v>0</v>
      </c>
      <c r="AX39" s="442">
        <f t="shared" si="9"/>
        <v>0</v>
      </c>
      <c r="AY39" s="443">
        <f t="shared" si="4"/>
        <v>0</v>
      </c>
    </row>
    <row r="40" spans="1:51" s="4" customFormat="1" ht="15" customHeight="1" x14ac:dyDescent="0.2">
      <c r="A40" s="344"/>
      <c r="B40" s="469"/>
      <c r="C40" s="340"/>
      <c r="D40" s="340"/>
      <c r="E40" s="249"/>
      <c r="F40" s="370">
        <f t="shared" si="5"/>
        <v>0</v>
      </c>
      <c r="G40" s="249">
        <v>0</v>
      </c>
      <c r="H40" s="572">
        <f t="shared" si="6"/>
        <v>0</v>
      </c>
      <c r="I40" s="231"/>
      <c r="J40" s="370">
        <f t="shared" si="7"/>
        <v>0</v>
      </c>
      <c r="K40" s="249">
        <v>0</v>
      </c>
      <c r="L40" s="232"/>
      <c r="M40" s="249"/>
      <c r="N40" s="235">
        <f>+IFERROR(VLOOKUP(B39,Sheet1!B:D,2,FALSE),0)</f>
        <v>0</v>
      </c>
      <c r="O40" s="266"/>
      <c r="P40" s="362"/>
      <c r="Q40" s="363"/>
      <c r="R40" s="402"/>
      <c r="S40" s="412"/>
      <c r="T40" s="363"/>
      <c r="U40" s="363"/>
      <c r="V40" s="363"/>
      <c r="W40" s="363"/>
      <c r="X40" s="363"/>
      <c r="Y40" s="363"/>
      <c r="Z40" s="363"/>
      <c r="AA40" s="363"/>
      <c r="AB40" s="363"/>
      <c r="AC40" s="363"/>
      <c r="AD40" s="402"/>
      <c r="AE40" s="412"/>
      <c r="AF40" s="363"/>
      <c r="AG40" s="363"/>
      <c r="AH40" s="363"/>
      <c r="AI40" s="363"/>
      <c r="AJ40" s="363"/>
      <c r="AK40" s="363"/>
      <c r="AL40" s="363"/>
      <c r="AM40" s="363"/>
      <c r="AN40" s="363"/>
      <c r="AO40" s="363"/>
      <c r="AP40" s="402"/>
      <c r="AQ40" s="412"/>
      <c r="AR40" s="363"/>
      <c r="AS40" s="363"/>
      <c r="AT40" s="363"/>
      <c r="AU40" s="363"/>
      <c r="AV40" s="363"/>
      <c r="AW40" s="248">
        <f t="shared" si="8"/>
        <v>0</v>
      </c>
      <c r="AX40" s="244">
        <f t="shared" si="9"/>
        <v>0</v>
      </c>
      <c r="AY40" s="553">
        <f t="shared" si="4"/>
        <v>0</v>
      </c>
    </row>
    <row r="41" spans="1:51" s="4" customFormat="1" ht="15" customHeight="1" x14ac:dyDescent="0.2">
      <c r="A41" s="339"/>
      <c r="B41" s="468"/>
      <c r="C41" s="340"/>
      <c r="D41" s="346"/>
      <c r="E41" s="249"/>
      <c r="F41" s="370">
        <f t="shared" si="5"/>
        <v>0</v>
      </c>
      <c r="G41" s="249">
        <v>0</v>
      </c>
      <c r="H41" s="572">
        <f t="shared" si="6"/>
        <v>0</v>
      </c>
      <c r="I41" s="231"/>
      <c r="J41" s="370">
        <f t="shared" si="7"/>
        <v>0</v>
      </c>
      <c r="K41" s="249">
        <v>0</v>
      </c>
      <c r="L41" s="232"/>
      <c r="M41" s="249"/>
      <c r="N41" s="266"/>
      <c r="O41" s="220"/>
      <c r="P41" s="362"/>
      <c r="Q41" s="363"/>
      <c r="R41" s="402"/>
      <c r="S41" s="412"/>
      <c r="T41" s="363"/>
      <c r="U41" s="363"/>
      <c r="V41" s="363"/>
      <c r="W41" s="363"/>
      <c r="X41" s="363"/>
      <c r="Y41" s="363"/>
      <c r="Z41" s="363"/>
      <c r="AA41" s="363"/>
      <c r="AB41" s="363"/>
      <c r="AC41" s="363"/>
      <c r="AD41" s="402"/>
      <c r="AE41" s="412"/>
      <c r="AF41" s="363"/>
      <c r="AG41" s="363"/>
      <c r="AH41" s="363"/>
      <c r="AI41" s="363"/>
      <c r="AJ41" s="363"/>
      <c r="AK41" s="363"/>
      <c r="AL41" s="363"/>
      <c r="AM41" s="363"/>
      <c r="AN41" s="363"/>
      <c r="AO41" s="363"/>
      <c r="AP41" s="402"/>
      <c r="AQ41" s="412"/>
      <c r="AR41" s="363"/>
      <c r="AS41" s="363"/>
      <c r="AT41" s="363"/>
      <c r="AU41" s="363"/>
      <c r="AV41" s="363"/>
      <c r="AW41" s="248">
        <f>SUM(P41:AV41)</f>
        <v>0</v>
      </c>
      <c r="AX41" s="244">
        <f>+AW41+N41</f>
        <v>0</v>
      </c>
      <c r="AY41" s="553">
        <f>+G41-AX41</f>
        <v>0</v>
      </c>
    </row>
    <row r="42" spans="1:51" s="4" customFormat="1" ht="15" customHeight="1" x14ac:dyDescent="0.2">
      <c r="A42" s="344"/>
      <c r="B42" s="469" t="str">
        <f>+B39</f>
        <v>ZK110.K282.C110</v>
      </c>
      <c r="C42" s="340"/>
      <c r="D42" s="346"/>
      <c r="E42" s="249"/>
      <c r="F42" s="370">
        <f t="shared" si="5"/>
        <v>0</v>
      </c>
      <c r="G42" s="249">
        <v>0</v>
      </c>
      <c r="H42" s="572">
        <f t="shared" si="6"/>
        <v>0</v>
      </c>
      <c r="I42" s="231"/>
      <c r="J42" s="370">
        <f t="shared" si="7"/>
        <v>0</v>
      </c>
      <c r="K42" s="249">
        <v>0</v>
      </c>
      <c r="L42" s="232"/>
      <c r="M42" s="249"/>
      <c r="N42" s="267"/>
      <c r="O42" s="267"/>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248">
        <f>SUM(P42:AV42)</f>
        <v>0</v>
      </c>
      <c r="AX42" s="244">
        <f>+AW42+N42</f>
        <v>0</v>
      </c>
      <c r="AY42" s="553">
        <f>+G42-AX42</f>
        <v>0</v>
      </c>
    </row>
    <row r="43" spans="1:51" s="4" customFormat="1" ht="15" customHeight="1" thickBot="1" x14ac:dyDescent="0.25">
      <c r="A43" s="169"/>
      <c r="B43" s="461"/>
      <c r="C43" s="274" t="s">
        <v>301</v>
      </c>
      <c r="D43" s="274"/>
      <c r="E43" s="277"/>
      <c r="F43" s="371">
        <f t="shared" si="5"/>
        <v>0</v>
      </c>
      <c r="G43" s="277">
        <v>0</v>
      </c>
      <c r="H43" s="579">
        <f t="shared" si="6"/>
        <v>0</v>
      </c>
      <c r="I43" s="227"/>
      <c r="J43" s="371">
        <f t="shared" si="7"/>
        <v>0</v>
      </c>
      <c r="K43" s="277">
        <v>0</v>
      </c>
      <c r="L43" s="228"/>
      <c r="M43" s="277"/>
      <c r="N43" s="571">
        <f>+IFERROR(VLOOKUP(B42,Sheet1!B:D,2,FALSE),0)</f>
        <v>0</v>
      </c>
      <c r="O43" s="584">
        <f>+IFERROR(VLOOKUP(B42,Sheet1!B:D,3,FALSE)+VLOOKUP(B42,Sheet1!B:E,4,FALSE),0)</f>
        <v>0</v>
      </c>
      <c r="P43" s="364"/>
      <c r="Q43" s="365"/>
      <c r="R43" s="403"/>
      <c r="S43" s="413"/>
      <c r="T43" s="365"/>
      <c r="U43" s="365"/>
      <c r="V43" s="365"/>
      <c r="W43" s="365"/>
      <c r="X43" s="365"/>
      <c r="Y43" s="365"/>
      <c r="Z43" s="365"/>
      <c r="AA43" s="365"/>
      <c r="AB43" s="365"/>
      <c r="AC43" s="365"/>
      <c r="AD43" s="403"/>
      <c r="AE43" s="413"/>
      <c r="AF43" s="365"/>
      <c r="AG43" s="365"/>
      <c r="AH43" s="365"/>
      <c r="AI43" s="365"/>
      <c r="AJ43" s="365"/>
      <c r="AK43" s="365"/>
      <c r="AL43" s="365"/>
      <c r="AM43" s="365"/>
      <c r="AN43" s="365"/>
      <c r="AO43" s="365"/>
      <c r="AP43" s="403"/>
      <c r="AQ43" s="413"/>
      <c r="AR43" s="365"/>
      <c r="AS43" s="365"/>
      <c r="AT43" s="365"/>
      <c r="AU43" s="365"/>
      <c r="AV43" s="365"/>
      <c r="AW43" s="248">
        <f t="shared" si="8"/>
        <v>0</v>
      </c>
      <c r="AX43" s="244">
        <f t="shared" si="9"/>
        <v>0</v>
      </c>
      <c r="AY43" s="553">
        <f t="shared" si="4"/>
        <v>0</v>
      </c>
    </row>
    <row r="44" spans="1:51" s="4" customFormat="1" ht="15" hidden="1" customHeight="1" x14ac:dyDescent="0.2">
      <c r="A44" s="557"/>
      <c r="B44" s="463"/>
      <c r="C44" s="450"/>
      <c r="D44" s="450"/>
      <c r="E44" s="431">
        <f t="shared" ref="E44:L44" si="78">SUM(E45:E46)</f>
        <v>0</v>
      </c>
      <c r="F44" s="574">
        <f>SUM(F45:F46)</f>
        <v>0</v>
      </c>
      <c r="G44" s="431">
        <f>SUM(G45:G46)</f>
        <v>0</v>
      </c>
      <c r="H44" s="431">
        <f t="shared" si="78"/>
        <v>0</v>
      </c>
      <c r="I44" s="550">
        <f t="shared" si="78"/>
        <v>0</v>
      </c>
      <c r="J44" s="549">
        <f>SUM(J45:J46)</f>
        <v>0</v>
      </c>
      <c r="K44" s="550">
        <f t="shared" si="78"/>
        <v>0</v>
      </c>
      <c r="L44" s="551">
        <f t="shared" si="78"/>
        <v>0</v>
      </c>
      <c r="M44" s="551"/>
      <c r="N44" s="480">
        <f>SUM(N45:N46)</f>
        <v>0</v>
      </c>
      <c r="O44" s="480">
        <f>SUM(O45:O46)</f>
        <v>0</v>
      </c>
      <c r="P44" s="481">
        <f>SUM(P45:P46)</f>
        <v>0</v>
      </c>
      <c r="Q44" s="482">
        <f>SUM(Q45:Q46)</f>
        <v>0</v>
      </c>
      <c r="R44" s="483">
        <f t="shared" ref="R44:X44" si="79">SUM(R45:R46)</f>
        <v>0</v>
      </c>
      <c r="S44" s="484">
        <f t="shared" si="79"/>
        <v>0</v>
      </c>
      <c r="T44" s="482">
        <f t="shared" si="79"/>
        <v>0</v>
      </c>
      <c r="U44" s="482">
        <f t="shared" si="79"/>
        <v>0</v>
      </c>
      <c r="V44" s="482">
        <f t="shared" si="79"/>
        <v>0</v>
      </c>
      <c r="W44" s="482">
        <f t="shared" si="79"/>
        <v>0</v>
      </c>
      <c r="X44" s="482">
        <f t="shared" si="79"/>
        <v>0</v>
      </c>
      <c r="Y44" s="482">
        <f t="shared" ref="Y44:AC44" si="80">SUM(Y45:Y46)</f>
        <v>0</v>
      </c>
      <c r="Z44" s="482">
        <f t="shared" si="80"/>
        <v>0</v>
      </c>
      <c r="AA44" s="482">
        <f t="shared" si="80"/>
        <v>0</v>
      </c>
      <c r="AB44" s="482">
        <f t="shared" si="80"/>
        <v>0</v>
      </c>
      <c r="AC44" s="482">
        <f t="shared" si="80"/>
        <v>0</v>
      </c>
      <c r="AD44" s="483">
        <f t="shared" ref="AD44" si="81">SUM(AD45:AD46)</f>
        <v>0</v>
      </c>
      <c r="AE44" s="484">
        <f t="shared" ref="AE44" si="82">SUM(AE45:AE46)</f>
        <v>0</v>
      </c>
      <c r="AF44" s="482">
        <f t="shared" ref="AF44" si="83">SUM(AF45:AF46)</f>
        <v>0</v>
      </c>
      <c r="AG44" s="482">
        <f t="shared" ref="AG44" si="84">SUM(AG45:AG46)</f>
        <v>0</v>
      </c>
      <c r="AH44" s="482">
        <f t="shared" ref="AH44" si="85">SUM(AH45:AH46)</f>
        <v>0</v>
      </c>
      <c r="AI44" s="482">
        <f t="shared" ref="AI44" si="86">SUM(AI45:AI46)</f>
        <v>0</v>
      </c>
      <c r="AJ44" s="482">
        <f t="shared" ref="AJ44" si="87">SUM(AJ45:AJ46)</f>
        <v>0</v>
      </c>
      <c r="AK44" s="482">
        <f t="shared" ref="AK44" si="88">SUM(AK45:AK46)</f>
        <v>0</v>
      </c>
      <c r="AL44" s="482">
        <f t="shared" ref="AL44" si="89">SUM(AL45:AL46)</f>
        <v>0</v>
      </c>
      <c r="AM44" s="482">
        <f t="shared" ref="AM44" si="90">SUM(AM45:AM46)</f>
        <v>0</v>
      </c>
      <c r="AN44" s="482">
        <f t="shared" ref="AN44" si="91">SUM(AN45:AN46)</f>
        <v>0</v>
      </c>
      <c r="AO44" s="482">
        <f t="shared" ref="AO44" si="92">SUM(AO45:AO46)</f>
        <v>0</v>
      </c>
      <c r="AP44" s="483">
        <f t="shared" ref="AP44" si="93">SUM(AP45:AP46)</f>
        <v>0</v>
      </c>
      <c r="AQ44" s="484">
        <f t="shared" ref="AQ44" si="94">SUM(AQ45:AQ46)</f>
        <v>0</v>
      </c>
      <c r="AR44" s="482">
        <f t="shared" ref="AR44" si="95">SUM(AR45:AR46)</f>
        <v>0</v>
      </c>
      <c r="AS44" s="482">
        <f t="shared" ref="AS44" si="96">SUM(AS45:AS46)</f>
        <v>0</v>
      </c>
      <c r="AT44" s="482">
        <f t="shared" ref="AT44" si="97">SUM(AT45:AT46)</f>
        <v>0</v>
      </c>
      <c r="AU44" s="482">
        <f t="shared" ref="AU44" si="98">SUM(AU45:AU46)</f>
        <v>0</v>
      </c>
      <c r="AV44" s="482">
        <f t="shared" ref="AV44" si="99">SUM(AV45:AV46)</f>
        <v>0</v>
      </c>
      <c r="AW44" s="248">
        <f t="shared" si="8"/>
        <v>0</v>
      </c>
      <c r="AX44" s="244">
        <f t="shared" si="9"/>
        <v>0</v>
      </c>
      <c r="AY44" s="553">
        <f t="shared" si="4"/>
        <v>0</v>
      </c>
    </row>
    <row r="45" spans="1:51" s="4" customFormat="1" ht="15" hidden="1" customHeight="1" x14ac:dyDescent="0.2">
      <c r="A45" s="151"/>
      <c r="B45" s="463"/>
      <c r="C45" s="273" t="s">
        <v>301</v>
      </c>
      <c r="D45" s="273"/>
      <c r="E45" s="249"/>
      <c r="F45" s="552">
        <f t="shared" si="5"/>
        <v>0</v>
      </c>
      <c r="G45" s="249">
        <v>0</v>
      </c>
      <c r="H45" s="220">
        <f t="shared" si="6"/>
        <v>0</v>
      </c>
      <c r="I45" s="231"/>
      <c r="J45" s="552">
        <f t="shared" si="7"/>
        <v>0</v>
      </c>
      <c r="K45" s="249">
        <v>0</v>
      </c>
      <c r="L45" s="232"/>
      <c r="M45" s="249"/>
      <c r="N45" s="266"/>
      <c r="O45" s="220">
        <f>+IFERROR(VLOOKUP(B44,Sheet1!B:D,3,FALSE)+VLOOKUP(B44,Sheet1!B:E,4,FALSE),0)</f>
        <v>0</v>
      </c>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248">
        <f t="shared" si="8"/>
        <v>0</v>
      </c>
      <c r="AX45" s="244">
        <f t="shared" si="9"/>
        <v>0</v>
      </c>
      <c r="AY45" s="553">
        <f t="shared" si="4"/>
        <v>0</v>
      </c>
    </row>
    <row r="46" spans="1:51" s="4" customFormat="1" ht="15" hidden="1" customHeight="1" thickBot="1" x14ac:dyDescent="0.25">
      <c r="A46" s="169"/>
      <c r="B46" s="461"/>
      <c r="C46" s="274"/>
      <c r="D46" s="274"/>
      <c r="E46" s="277"/>
      <c r="F46" s="552">
        <f t="shared" si="5"/>
        <v>0</v>
      </c>
      <c r="G46" s="277">
        <v>0</v>
      </c>
      <c r="H46" s="226">
        <f t="shared" si="6"/>
        <v>0</v>
      </c>
      <c r="I46" s="227"/>
      <c r="J46" s="552">
        <f t="shared" si="7"/>
        <v>0</v>
      </c>
      <c r="K46" s="277">
        <v>0</v>
      </c>
      <c r="L46" s="228"/>
      <c r="M46" s="277"/>
      <c r="N46" s="267"/>
      <c r="O46" s="508"/>
      <c r="P46" s="364"/>
      <c r="Q46" s="365"/>
      <c r="R46" s="403"/>
      <c r="S46" s="413"/>
      <c r="T46" s="365"/>
      <c r="U46" s="365"/>
      <c r="V46" s="365"/>
      <c r="W46" s="365"/>
      <c r="X46" s="365"/>
      <c r="Y46" s="365"/>
      <c r="Z46" s="365"/>
      <c r="AA46" s="365"/>
      <c r="AB46" s="365"/>
      <c r="AC46" s="365"/>
      <c r="AD46" s="403"/>
      <c r="AE46" s="413"/>
      <c r="AF46" s="365"/>
      <c r="AG46" s="365"/>
      <c r="AH46" s="365"/>
      <c r="AI46" s="365"/>
      <c r="AJ46" s="365"/>
      <c r="AK46" s="365"/>
      <c r="AL46" s="365"/>
      <c r="AM46" s="365"/>
      <c r="AN46" s="365"/>
      <c r="AO46" s="365"/>
      <c r="AP46" s="403"/>
      <c r="AQ46" s="413"/>
      <c r="AR46" s="365"/>
      <c r="AS46" s="365"/>
      <c r="AT46" s="365"/>
      <c r="AU46" s="365"/>
      <c r="AV46" s="365"/>
      <c r="AW46" s="248">
        <f t="shared" si="8"/>
        <v>0</v>
      </c>
      <c r="AX46" s="244">
        <f t="shared" si="9"/>
        <v>0</v>
      </c>
      <c r="AY46" s="553">
        <f t="shared" si="4"/>
        <v>0</v>
      </c>
    </row>
    <row r="47" spans="1:51" s="4" customFormat="1" ht="15" hidden="1" customHeight="1" x14ac:dyDescent="0.2">
      <c r="A47" s="557"/>
      <c r="B47" s="576"/>
      <c r="C47" s="450"/>
      <c r="D47" s="450"/>
      <c r="E47" s="431">
        <f t="shared" ref="E47:L47" si="100">SUM(E48:E49)</f>
        <v>0</v>
      </c>
      <c r="F47" s="574">
        <f t="shared" si="100"/>
        <v>0</v>
      </c>
      <c r="G47" s="431">
        <f t="shared" si="100"/>
        <v>0</v>
      </c>
      <c r="H47" s="431">
        <f t="shared" si="100"/>
        <v>0</v>
      </c>
      <c r="I47" s="550">
        <f t="shared" si="100"/>
        <v>0</v>
      </c>
      <c r="J47" s="549">
        <f t="shared" si="100"/>
        <v>0</v>
      </c>
      <c r="K47" s="550">
        <f t="shared" si="100"/>
        <v>0</v>
      </c>
      <c r="L47" s="551">
        <f t="shared" si="100"/>
        <v>0</v>
      </c>
      <c r="M47" s="551"/>
      <c r="N47" s="480"/>
      <c r="O47" s="220"/>
      <c r="P47" s="481">
        <f>SUM(P48:P49)</f>
        <v>0</v>
      </c>
      <c r="Q47" s="482">
        <f>SUM(Q48:Q49)</f>
        <v>0</v>
      </c>
      <c r="R47" s="483">
        <f t="shared" ref="R47:X47" si="101">SUM(R48:R49)</f>
        <v>0</v>
      </c>
      <c r="S47" s="484">
        <f t="shared" si="101"/>
        <v>0</v>
      </c>
      <c r="T47" s="482">
        <f t="shared" si="101"/>
        <v>0</v>
      </c>
      <c r="U47" s="482">
        <f t="shared" si="101"/>
        <v>0</v>
      </c>
      <c r="V47" s="482">
        <f t="shared" si="101"/>
        <v>0</v>
      </c>
      <c r="W47" s="482">
        <f t="shared" si="101"/>
        <v>0</v>
      </c>
      <c r="X47" s="482">
        <f t="shared" si="101"/>
        <v>0</v>
      </c>
      <c r="Y47" s="482">
        <f t="shared" ref="Y47:AC47" si="102">SUM(Y48:Y49)</f>
        <v>0</v>
      </c>
      <c r="Z47" s="482">
        <f t="shared" si="102"/>
        <v>0</v>
      </c>
      <c r="AA47" s="482">
        <f t="shared" si="102"/>
        <v>0</v>
      </c>
      <c r="AB47" s="482">
        <f t="shared" si="102"/>
        <v>0</v>
      </c>
      <c r="AC47" s="482">
        <f t="shared" si="102"/>
        <v>0</v>
      </c>
      <c r="AD47" s="483">
        <f t="shared" ref="AD47" si="103">SUM(AD48:AD49)</f>
        <v>0</v>
      </c>
      <c r="AE47" s="484">
        <f t="shared" ref="AE47" si="104">SUM(AE48:AE49)</f>
        <v>0</v>
      </c>
      <c r="AF47" s="482">
        <f t="shared" ref="AF47" si="105">SUM(AF48:AF49)</f>
        <v>0</v>
      </c>
      <c r="AG47" s="482">
        <f t="shared" ref="AG47" si="106">SUM(AG48:AG49)</f>
        <v>0</v>
      </c>
      <c r="AH47" s="482">
        <f t="shared" ref="AH47" si="107">SUM(AH48:AH49)</f>
        <v>0</v>
      </c>
      <c r="AI47" s="482">
        <f t="shared" ref="AI47" si="108">SUM(AI48:AI49)</f>
        <v>0</v>
      </c>
      <c r="AJ47" s="482">
        <f t="shared" ref="AJ47" si="109">SUM(AJ48:AJ49)</f>
        <v>0</v>
      </c>
      <c r="AK47" s="482">
        <f t="shared" ref="AK47" si="110">SUM(AK48:AK49)</f>
        <v>0</v>
      </c>
      <c r="AL47" s="482">
        <f t="shared" ref="AL47" si="111">SUM(AL48:AL49)</f>
        <v>0</v>
      </c>
      <c r="AM47" s="482">
        <f t="shared" ref="AM47" si="112">SUM(AM48:AM49)</f>
        <v>0</v>
      </c>
      <c r="AN47" s="482">
        <f t="shared" ref="AN47" si="113">SUM(AN48:AN49)</f>
        <v>0</v>
      </c>
      <c r="AO47" s="482">
        <f t="shared" ref="AO47" si="114">SUM(AO48:AO49)</f>
        <v>0</v>
      </c>
      <c r="AP47" s="483">
        <f t="shared" ref="AP47" si="115">SUM(AP48:AP49)</f>
        <v>0</v>
      </c>
      <c r="AQ47" s="484">
        <f t="shared" ref="AQ47" si="116">SUM(AQ48:AQ49)</f>
        <v>0</v>
      </c>
      <c r="AR47" s="482">
        <f t="shared" ref="AR47" si="117">SUM(AR48:AR49)</f>
        <v>0</v>
      </c>
      <c r="AS47" s="482">
        <f t="shared" ref="AS47" si="118">SUM(AS48:AS49)</f>
        <v>0</v>
      </c>
      <c r="AT47" s="482">
        <f t="shared" ref="AT47" si="119">SUM(AT48:AT49)</f>
        <v>0</v>
      </c>
      <c r="AU47" s="482">
        <f t="shared" ref="AU47" si="120">SUM(AU48:AU49)</f>
        <v>0</v>
      </c>
      <c r="AV47" s="482">
        <f t="shared" ref="AV47" si="121">SUM(AV48:AV49)</f>
        <v>0</v>
      </c>
      <c r="AW47" s="248">
        <f t="shared" si="8"/>
        <v>0</v>
      </c>
      <c r="AX47" s="244">
        <f t="shared" si="9"/>
        <v>0</v>
      </c>
      <c r="AY47" s="553">
        <f t="shared" si="4"/>
        <v>0</v>
      </c>
    </row>
    <row r="48" spans="1:51" s="4" customFormat="1" ht="15" hidden="1" customHeight="1" x14ac:dyDescent="0.2">
      <c r="A48" s="151"/>
      <c r="B48" s="463"/>
      <c r="C48" s="273"/>
      <c r="D48" s="273"/>
      <c r="E48" s="249"/>
      <c r="F48" s="552">
        <f t="shared" si="5"/>
        <v>0</v>
      </c>
      <c r="G48" s="249">
        <v>0</v>
      </c>
      <c r="H48" s="220">
        <f t="shared" si="6"/>
        <v>0</v>
      </c>
      <c r="I48" s="231"/>
      <c r="J48" s="552">
        <f t="shared" si="7"/>
        <v>0</v>
      </c>
      <c r="K48" s="249">
        <v>0</v>
      </c>
      <c r="L48" s="232"/>
      <c r="M48" s="249"/>
      <c r="N48" s="235">
        <f>+IFERROR(VLOOKUP(B47,Sheet1!B:D,2,FALSE),0)</f>
        <v>0</v>
      </c>
      <c r="O48" s="266"/>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248">
        <f t="shared" si="8"/>
        <v>0</v>
      </c>
      <c r="AX48" s="244">
        <f t="shared" si="9"/>
        <v>0</v>
      </c>
      <c r="AY48" s="553">
        <f t="shared" si="4"/>
        <v>0</v>
      </c>
    </row>
    <row r="49" spans="1:51" s="4" customFormat="1" ht="15" hidden="1" customHeight="1" thickBot="1" x14ac:dyDescent="0.25">
      <c r="A49" s="169"/>
      <c r="B49" s="461"/>
      <c r="C49" s="274"/>
      <c r="D49" s="274"/>
      <c r="E49" s="277"/>
      <c r="F49" s="552">
        <f t="shared" si="5"/>
        <v>0</v>
      </c>
      <c r="G49" s="277">
        <v>0</v>
      </c>
      <c r="H49" s="226">
        <f t="shared" si="6"/>
        <v>0</v>
      </c>
      <c r="I49" s="227"/>
      <c r="J49" s="552">
        <f t="shared" si="7"/>
        <v>0</v>
      </c>
      <c r="K49" s="277">
        <v>0</v>
      </c>
      <c r="L49" s="228"/>
      <c r="M49" s="277"/>
      <c r="N49" s="267"/>
      <c r="O49" s="267"/>
      <c r="P49" s="364"/>
      <c r="Q49" s="365"/>
      <c r="R49" s="403"/>
      <c r="S49" s="413"/>
      <c r="T49" s="365"/>
      <c r="U49" s="365"/>
      <c r="V49" s="365"/>
      <c r="W49" s="365"/>
      <c r="X49" s="365"/>
      <c r="Y49" s="365"/>
      <c r="Z49" s="365"/>
      <c r="AA49" s="365"/>
      <c r="AB49" s="365"/>
      <c r="AC49" s="365"/>
      <c r="AD49" s="403"/>
      <c r="AE49" s="413"/>
      <c r="AF49" s="365"/>
      <c r="AG49" s="365"/>
      <c r="AH49" s="365"/>
      <c r="AI49" s="365"/>
      <c r="AJ49" s="365"/>
      <c r="AK49" s="365"/>
      <c r="AL49" s="365"/>
      <c r="AM49" s="365"/>
      <c r="AN49" s="365"/>
      <c r="AO49" s="365"/>
      <c r="AP49" s="403"/>
      <c r="AQ49" s="413"/>
      <c r="AR49" s="365"/>
      <c r="AS49" s="365"/>
      <c r="AT49" s="365"/>
      <c r="AU49" s="365"/>
      <c r="AV49" s="365"/>
      <c r="AW49" s="248">
        <f t="shared" si="8"/>
        <v>0</v>
      </c>
      <c r="AX49" s="244">
        <f t="shared" si="9"/>
        <v>0</v>
      </c>
      <c r="AY49" s="553">
        <f t="shared" si="4"/>
        <v>0</v>
      </c>
    </row>
    <row r="50" spans="1:51" s="4" customFormat="1" ht="15" hidden="1" customHeight="1" x14ac:dyDescent="0.2">
      <c r="A50" s="557"/>
      <c r="B50" s="576"/>
      <c r="C50" s="450"/>
      <c r="D50" s="450"/>
      <c r="E50" s="431">
        <f t="shared" ref="E50:L50" si="122">SUM(E51:E52)</f>
        <v>0</v>
      </c>
      <c r="F50" s="574">
        <f t="shared" si="122"/>
        <v>0</v>
      </c>
      <c r="G50" s="431">
        <f t="shared" si="122"/>
        <v>0</v>
      </c>
      <c r="H50" s="431">
        <f t="shared" si="122"/>
        <v>0</v>
      </c>
      <c r="I50" s="550">
        <f t="shared" si="122"/>
        <v>0</v>
      </c>
      <c r="J50" s="549">
        <f t="shared" si="122"/>
        <v>0</v>
      </c>
      <c r="K50" s="550">
        <f t="shared" si="122"/>
        <v>0</v>
      </c>
      <c r="L50" s="551">
        <f t="shared" si="122"/>
        <v>0</v>
      </c>
      <c r="M50" s="551"/>
      <c r="N50" s="480">
        <f>SUM(N51:N52)</f>
        <v>0</v>
      </c>
      <c r="O50" s="480">
        <f>SUM(O51:O52)</f>
        <v>0</v>
      </c>
      <c r="P50" s="481">
        <f>SUM(P51:P52)</f>
        <v>0</v>
      </c>
      <c r="Q50" s="482">
        <f>SUM(Q51:Q52)</f>
        <v>0</v>
      </c>
      <c r="R50" s="483">
        <f t="shared" ref="R50:X50" si="123">SUM(R51:R52)</f>
        <v>0</v>
      </c>
      <c r="S50" s="484">
        <f t="shared" si="123"/>
        <v>0</v>
      </c>
      <c r="T50" s="482">
        <f t="shared" si="123"/>
        <v>0</v>
      </c>
      <c r="U50" s="482">
        <f t="shared" si="123"/>
        <v>0</v>
      </c>
      <c r="V50" s="482">
        <f t="shared" si="123"/>
        <v>0</v>
      </c>
      <c r="W50" s="482">
        <f t="shared" si="123"/>
        <v>0</v>
      </c>
      <c r="X50" s="482">
        <f t="shared" si="123"/>
        <v>0</v>
      </c>
      <c r="Y50" s="482">
        <f t="shared" ref="Y50:AC50" si="124">SUM(Y51:Y52)</f>
        <v>0</v>
      </c>
      <c r="Z50" s="482">
        <f t="shared" si="124"/>
        <v>0</v>
      </c>
      <c r="AA50" s="482">
        <f t="shared" si="124"/>
        <v>0</v>
      </c>
      <c r="AB50" s="482">
        <f t="shared" si="124"/>
        <v>0</v>
      </c>
      <c r="AC50" s="482">
        <f t="shared" si="124"/>
        <v>0</v>
      </c>
      <c r="AD50" s="483">
        <f t="shared" ref="AD50" si="125">SUM(AD51:AD52)</f>
        <v>0</v>
      </c>
      <c r="AE50" s="484">
        <f t="shared" ref="AE50" si="126">SUM(AE51:AE52)</f>
        <v>0</v>
      </c>
      <c r="AF50" s="482">
        <f t="shared" ref="AF50" si="127">SUM(AF51:AF52)</f>
        <v>0</v>
      </c>
      <c r="AG50" s="482">
        <f t="shared" ref="AG50" si="128">SUM(AG51:AG52)</f>
        <v>0</v>
      </c>
      <c r="AH50" s="482">
        <f t="shared" ref="AH50" si="129">SUM(AH51:AH52)</f>
        <v>0</v>
      </c>
      <c r="AI50" s="482">
        <f t="shared" ref="AI50" si="130">SUM(AI51:AI52)</f>
        <v>0</v>
      </c>
      <c r="AJ50" s="482">
        <f t="shared" ref="AJ50" si="131">SUM(AJ51:AJ52)</f>
        <v>0</v>
      </c>
      <c r="AK50" s="482">
        <f t="shared" ref="AK50" si="132">SUM(AK51:AK52)</f>
        <v>0</v>
      </c>
      <c r="AL50" s="482">
        <f t="shared" ref="AL50" si="133">SUM(AL51:AL52)</f>
        <v>0</v>
      </c>
      <c r="AM50" s="482">
        <f t="shared" ref="AM50" si="134">SUM(AM51:AM52)</f>
        <v>0</v>
      </c>
      <c r="AN50" s="482">
        <f t="shared" ref="AN50" si="135">SUM(AN51:AN52)</f>
        <v>0</v>
      </c>
      <c r="AO50" s="482">
        <f t="shared" ref="AO50" si="136">SUM(AO51:AO52)</f>
        <v>0</v>
      </c>
      <c r="AP50" s="483">
        <f t="shared" ref="AP50" si="137">SUM(AP51:AP52)</f>
        <v>0</v>
      </c>
      <c r="AQ50" s="484">
        <f t="shared" ref="AQ50" si="138">SUM(AQ51:AQ52)</f>
        <v>0</v>
      </c>
      <c r="AR50" s="482">
        <f t="shared" ref="AR50" si="139">SUM(AR51:AR52)</f>
        <v>0</v>
      </c>
      <c r="AS50" s="482">
        <f t="shared" ref="AS50" si="140">SUM(AS51:AS52)</f>
        <v>0</v>
      </c>
      <c r="AT50" s="482">
        <f t="shared" ref="AT50" si="141">SUM(AT51:AT52)</f>
        <v>0</v>
      </c>
      <c r="AU50" s="482">
        <f t="shared" ref="AU50" si="142">SUM(AU51:AU52)</f>
        <v>0</v>
      </c>
      <c r="AV50" s="482">
        <f t="shared" ref="AV50" si="143">SUM(AV51:AV52)</f>
        <v>0</v>
      </c>
      <c r="AW50" s="248">
        <f t="shared" si="8"/>
        <v>0</v>
      </c>
      <c r="AX50" s="244">
        <f t="shared" si="9"/>
        <v>0</v>
      </c>
      <c r="AY50" s="553">
        <f t="shared" si="4"/>
        <v>0</v>
      </c>
    </row>
    <row r="51" spans="1:51" s="4" customFormat="1" ht="15" hidden="1" customHeight="1" thickBot="1" x14ac:dyDescent="0.2">
      <c r="A51" s="151"/>
      <c r="B51" s="463"/>
      <c r="C51" s="273"/>
      <c r="D51" s="273"/>
      <c r="E51" s="249"/>
      <c r="F51" s="552">
        <f t="shared" si="5"/>
        <v>0</v>
      </c>
      <c r="G51" s="249">
        <v>0</v>
      </c>
      <c r="H51" s="220">
        <f t="shared" si="6"/>
        <v>0</v>
      </c>
      <c r="I51" s="231"/>
      <c r="J51" s="552">
        <f t="shared" si="7"/>
        <v>0</v>
      </c>
      <c r="K51" s="249">
        <v>0</v>
      </c>
      <c r="L51" s="232"/>
      <c r="M51" s="249"/>
      <c r="N51" s="235">
        <f>+IFERROR(VLOOKUP(B50,Sheet1!B:D,2,FALSE),0)</f>
        <v>0</v>
      </c>
      <c r="O51" s="266"/>
      <c r="P51" s="362"/>
      <c r="Q51" s="363"/>
      <c r="R51" s="402"/>
      <c r="S51" s="412"/>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248">
        <f t="shared" si="8"/>
        <v>0</v>
      </c>
      <c r="AX51" s="244">
        <f t="shared" si="9"/>
        <v>0</v>
      </c>
      <c r="AY51" s="553">
        <f t="shared" si="4"/>
        <v>0</v>
      </c>
    </row>
    <row r="52" spans="1:51" s="4" customFormat="1" ht="15" hidden="1" customHeight="1" thickBot="1" x14ac:dyDescent="0.25">
      <c r="A52" s="169"/>
      <c r="B52" s="461"/>
      <c r="C52" s="274" t="s">
        <v>301</v>
      </c>
      <c r="D52" s="274"/>
      <c r="E52" s="277"/>
      <c r="F52" s="552">
        <f t="shared" si="5"/>
        <v>0</v>
      </c>
      <c r="G52" s="277">
        <v>0</v>
      </c>
      <c r="H52" s="226">
        <f t="shared" si="6"/>
        <v>0</v>
      </c>
      <c r="I52" s="227"/>
      <c r="J52" s="552">
        <f t="shared" si="7"/>
        <v>0</v>
      </c>
      <c r="K52" s="277">
        <v>0</v>
      </c>
      <c r="L52" s="228"/>
      <c r="M52" s="277"/>
      <c r="N52" s="480">
        <f>SUM(N53:N54)</f>
        <v>0</v>
      </c>
      <c r="O52" s="220">
        <f>+IFERROR(VLOOKUP(B51,Sheet1!B:D,3,FALSE)+VLOOKUP(B51,Sheet1!B:E,4,FALSE),0)</f>
        <v>0</v>
      </c>
      <c r="P52" s="364"/>
      <c r="Q52" s="365"/>
      <c r="R52" s="403"/>
      <c r="S52" s="413"/>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248">
        <f t="shared" si="8"/>
        <v>0</v>
      </c>
      <c r="AX52" s="244">
        <f t="shared" si="9"/>
        <v>0</v>
      </c>
      <c r="AY52" s="553">
        <f t="shared" si="4"/>
        <v>0</v>
      </c>
    </row>
    <row r="53" spans="1:51" s="4" customFormat="1" ht="15" hidden="1" customHeight="1" x14ac:dyDescent="0.2">
      <c r="A53" s="557"/>
      <c r="B53" s="576"/>
      <c r="C53" s="450"/>
      <c r="D53" s="450"/>
      <c r="E53" s="431">
        <f t="shared" ref="E53:L53" si="144">SUM(E54:E55)</f>
        <v>0</v>
      </c>
      <c r="F53" s="574">
        <f t="shared" si="144"/>
        <v>0</v>
      </c>
      <c r="G53" s="431">
        <f t="shared" si="144"/>
        <v>0</v>
      </c>
      <c r="H53" s="431">
        <f t="shared" si="144"/>
        <v>0</v>
      </c>
      <c r="I53" s="550">
        <f t="shared" si="144"/>
        <v>0</v>
      </c>
      <c r="J53" s="549">
        <f t="shared" si="144"/>
        <v>0</v>
      </c>
      <c r="K53" s="550">
        <f t="shared" si="144"/>
        <v>0</v>
      </c>
      <c r="L53" s="551">
        <f t="shared" si="144"/>
        <v>0</v>
      </c>
      <c r="M53" s="551"/>
      <c r="N53" s="480">
        <f>SUM(N54:N55)</f>
        <v>0</v>
      </c>
      <c r="O53" s="480">
        <f>SUM(O54:O55)</f>
        <v>0</v>
      </c>
      <c r="P53" s="481">
        <f>SUM(P54:P55)</f>
        <v>0</v>
      </c>
      <c r="Q53" s="482">
        <f>SUM(Q54:Q55)</f>
        <v>0</v>
      </c>
      <c r="R53" s="483">
        <f t="shared" ref="R53:X53" si="145">SUM(R54:R55)</f>
        <v>0</v>
      </c>
      <c r="S53" s="484">
        <f t="shared" si="145"/>
        <v>0</v>
      </c>
      <c r="T53" s="482">
        <f t="shared" si="145"/>
        <v>0</v>
      </c>
      <c r="U53" s="482">
        <f t="shared" si="145"/>
        <v>0</v>
      </c>
      <c r="V53" s="482">
        <f t="shared" si="145"/>
        <v>0</v>
      </c>
      <c r="W53" s="482">
        <f t="shared" si="145"/>
        <v>0</v>
      </c>
      <c r="X53" s="482">
        <f t="shared" si="145"/>
        <v>0</v>
      </c>
      <c r="Y53" s="482">
        <f t="shared" ref="Y53:AC53" si="146">SUM(Y54:Y55)</f>
        <v>0</v>
      </c>
      <c r="Z53" s="482">
        <f t="shared" si="146"/>
        <v>0</v>
      </c>
      <c r="AA53" s="482">
        <f t="shared" si="146"/>
        <v>0</v>
      </c>
      <c r="AB53" s="482">
        <f t="shared" si="146"/>
        <v>0</v>
      </c>
      <c r="AC53" s="482">
        <f t="shared" si="146"/>
        <v>0</v>
      </c>
      <c r="AD53" s="483">
        <f t="shared" ref="AD53" si="147">SUM(AD54:AD55)</f>
        <v>0</v>
      </c>
      <c r="AE53" s="484">
        <f t="shared" ref="AE53" si="148">SUM(AE54:AE55)</f>
        <v>0</v>
      </c>
      <c r="AF53" s="482">
        <f t="shared" ref="AF53" si="149">SUM(AF54:AF55)</f>
        <v>0</v>
      </c>
      <c r="AG53" s="482">
        <f t="shared" ref="AG53" si="150">SUM(AG54:AG55)</f>
        <v>0</v>
      </c>
      <c r="AH53" s="482">
        <f t="shared" ref="AH53" si="151">SUM(AH54:AH55)</f>
        <v>0</v>
      </c>
      <c r="AI53" s="482">
        <f t="shared" ref="AI53" si="152">SUM(AI54:AI55)</f>
        <v>0</v>
      </c>
      <c r="AJ53" s="482">
        <f t="shared" ref="AJ53" si="153">SUM(AJ54:AJ55)</f>
        <v>0</v>
      </c>
      <c r="AK53" s="482">
        <f t="shared" ref="AK53" si="154">SUM(AK54:AK55)</f>
        <v>0</v>
      </c>
      <c r="AL53" s="482">
        <f t="shared" ref="AL53" si="155">SUM(AL54:AL55)</f>
        <v>0</v>
      </c>
      <c r="AM53" s="482">
        <f t="shared" ref="AM53" si="156">SUM(AM54:AM55)</f>
        <v>0</v>
      </c>
      <c r="AN53" s="482">
        <f t="shared" ref="AN53" si="157">SUM(AN54:AN55)</f>
        <v>0</v>
      </c>
      <c r="AO53" s="482">
        <f t="shared" ref="AO53" si="158">SUM(AO54:AO55)</f>
        <v>0</v>
      </c>
      <c r="AP53" s="483">
        <f t="shared" ref="AP53" si="159">SUM(AP54:AP55)</f>
        <v>0</v>
      </c>
      <c r="AQ53" s="484">
        <f t="shared" ref="AQ53" si="160">SUM(AQ54:AQ55)</f>
        <v>0</v>
      </c>
      <c r="AR53" s="482">
        <f t="shared" ref="AR53" si="161">SUM(AR54:AR55)</f>
        <v>0</v>
      </c>
      <c r="AS53" s="482">
        <f t="shared" ref="AS53" si="162">SUM(AS54:AS55)</f>
        <v>0</v>
      </c>
      <c r="AT53" s="482">
        <f t="shared" ref="AT53" si="163">SUM(AT54:AT55)</f>
        <v>0</v>
      </c>
      <c r="AU53" s="482">
        <f t="shared" ref="AU53" si="164">SUM(AU54:AU55)</f>
        <v>0</v>
      </c>
      <c r="AV53" s="482">
        <f t="shared" ref="AV53" si="165">SUM(AV54:AV55)</f>
        <v>0</v>
      </c>
      <c r="AW53" s="248">
        <f t="shared" si="8"/>
        <v>0</v>
      </c>
      <c r="AX53" s="244">
        <f t="shared" si="9"/>
        <v>0</v>
      </c>
      <c r="AY53" s="553">
        <f t="shared" si="4"/>
        <v>0</v>
      </c>
    </row>
    <row r="54" spans="1:51" s="4" customFormat="1" ht="15" hidden="1" customHeight="1" x14ac:dyDescent="0.2">
      <c r="A54" s="151"/>
      <c r="B54" s="463"/>
      <c r="C54" s="273"/>
      <c r="D54" s="273"/>
      <c r="E54" s="249"/>
      <c r="F54" s="552">
        <f t="shared" si="5"/>
        <v>0</v>
      </c>
      <c r="G54" s="249">
        <v>0</v>
      </c>
      <c r="H54" s="220">
        <f t="shared" si="6"/>
        <v>0</v>
      </c>
      <c r="I54" s="231"/>
      <c r="J54" s="552">
        <f t="shared" si="7"/>
        <v>0</v>
      </c>
      <c r="K54" s="249">
        <v>0</v>
      </c>
      <c r="L54" s="232"/>
      <c r="M54" s="249"/>
      <c r="N54" s="235"/>
      <c r="O54" s="220"/>
      <c r="P54" s="362"/>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248">
        <f t="shared" si="8"/>
        <v>0</v>
      </c>
      <c r="AX54" s="244">
        <f t="shared" si="9"/>
        <v>0</v>
      </c>
      <c r="AY54" s="553">
        <f t="shared" si="4"/>
        <v>0</v>
      </c>
    </row>
    <row r="55" spans="1:51" s="4" customFormat="1" ht="15" hidden="1" customHeight="1" thickBot="1" x14ac:dyDescent="0.25">
      <c r="A55" s="169"/>
      <c r="B55" s="461"/>
      <c r="C55" s="274"/>
      <c r="D55" s="274"/>
      <c r="E55" s="277"/>
      <c r="F55" s="552">
        <f t="shared" si="5"/>
        <v>0</v>
      </c>
      <c r="G55" s="277">
        <v>0</v>
      </c>
      <c r="H55" s="226">
        <f t="shared" si="6"/>
        <v>0</v>
      </c>
      <c r="I55" s="227"/>
      <c r="J55" s="552">
        <f t="shared" si="7"/>
        <v>0</v>
      </c>
      <c r="K55" s="277">
        <v>0</v>
      </c>
      <c r="L55" s="228"/>
      <c r="M55" s="277"/>
      <c r="N55" s="267"/>
      <c r="O55" s="267"/>
      <c r="P55" s="364"/>
      <c r="Q55" s="365"/>
      <c r="R55" s="403"/>
      <c r="S55" s="413"/>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248">
        <f t="shared" si="8"/>
        <v>0</v>
      </c>
      <c r="AX55" s="244">
        <f t="shared" si="9"/>
        <v>0</v>
      </c>
      <c r="AY55" s="553">
        <f t="shared" si="4"/>
        <v>0</v>
      </c>
    </row>
    <row r="56" spans="1:51" s="4" customFormat="1" ht="15" hidden="1" customHeight="1" x14ac:dyDescent="0.2">
      <c r="A56" s="557"/>
      <c r="B56" s="576"/>
      <c r="C56" s="450"/>
      <c r="D56" s="450"/>
      <c r="E56" s="431">
        <f t="shared" ref="E56:L56" si="166">SUM(E57:E58)</f>
        <v>0</v>
      </c>
      <c r="F56" s="574">
        <f t="shared" si="166"/>
        <v>0</v>
      </c>
      <c r="G56" s="431">
        <f t="shared" si="166"/>
        <v>0</v>
      </c>
      <c r="H56" s="431">
        <f t="shared" si="166"/>
        <v>0</v>
      </c>
      <c r="I56" s="550">
        <f t="shared" si="166"/>
        <v>0</v>
      </c>
      <c r="J56" s="549">
        <f t="shared" si="166"/>
        <v>0</v>
      </c>
      <c r="K56" s="550">
        <f t="shared" si="166"/>
        <v>0</v>
      </c>
      <c r="L56" s="551">
        <f t="shared" si="166"/>
        <v>0</v>
      </c>
      <c r="M56" s="551"/>
      <c r="N56" s="480">
        <f>SUM(N57:N58)</f>
        <v>0</v>
      </c>
      <c r="O56" s="480">
        <f>SUM(O57:O58)</f>
        <v>0</v>
      </c>
      <c r="P56" s="481">
        <f>SUM(P57:P58)</f>
        <v>0</v>
      </c>
      <c r="Q56" s="482">
        <f>SUM(Q57:Q58)</f>
        <v>0</v>
      </c>
      <c r="R56" s="483">
        <f t="shared" ref="R56:X56" si="167">SUM(R57:R58)</f>
        <v>0</v>
      </c>
      <c r="S56" s="484">
        <f t="shared" si="167"/>
        <v>0</v>
      </c>
      <c r="T56" s="482">
        <f t="shared" si="167"/>
        <v>0</v>
      </c>
      <c r="U56" s="482">
        <f t="shared" si="167"/>
        <v>0</v>
      </c>
      <c r="V56" s="482">
        <f t="shared" si="167"/>
        <v>0</v>
      </c>
      <c r="W56" s="482">
        <f t="shared" si="167"/>
        <v>0</v>
      </c>
      <c r="X56" s="482">
        <f t="shared" si="167"/>
        <v>0</v>
      </c>
      <c r="Y56" s="482">
        <f t="shared" ref="Y56:AC56" si="168">SUM(Y57:Y58)</f>
        <v>0</v>
      </c>
      <c r="Z56" s="482">
        <f t="shared" si="168"/>
        <v>0</v>
      </c>
      <c r="AA56" s="482">
        <f t="shared" si="168"/>
        <v>0</v>
      </c>
      <c r="AB56" s="482">
        <f t="shared" si="168"/>
        <v>0</v>
      </c>
      <c r="AC56" s="482">
        <f t="shared" si="168"/>
        <v>0</v>
      </c>
      <c r="AD56" s="483">
        <f t="shared" ref="AD56" si="169">SUM(AD57:AD58)</f>
        <v>0</v>
      </c>
      <c r="AE56" s="484">
        <f t="shared" ref="AE56" si="170">SUM(AE57:AE58)</f>
        <v>0</v>
      </c>
      <c r="AF56" s="482">
        <f t="shared" ref="AF56" si="171">SUM(AF57:AF58)</f>
        <v>0</v>
      </c>
      <c r="AG56" s="482">
        <f t="shared" ref="AG56" si="172">SUM(AG57:AG58)</f>
        <v>0</v>
      </c>
      <c r="AH56" s="482">
        <f t="shared" ref="AH56" si="173">SUM(AH57:AH58)</f>
        <v>0</v>
      </c>
      <c r="AI56" s="482">
        <f t="shared" ref="AI56" si="174">SUM(AI57:AI58)</f>
        <v>0</v>
      </c>
      <c r="AJ56" s="482">
        <f t="shared" ref="AJ56" si="175">SUM(AJ57:AJ58)</f>
        <v>0</v>
      </c>
      <c r="AK56" s="482">
        <f t="shared" ref="AK56" si="176">SUM(AK57:AK58)</f>
        <v>0</v>
      </c>
      <c r="AL56" s="482">
        <f t="shared" ref="AL56" si="177">SUM(AL57:AL58)</f>
        <v>0</v>
      </c>
      <c r="AM56" s="482">
        <f t="shared" ref="AM56" si="178">SUM(AM57:AM58)</f>
        <v>0</v>
      </c>
      <c r="AN56" s="482">
        <f t="shared" ref="AN56" si="179">SUM(AN57:AN58)</f>
        <v>0</v>
      </c>
      <c r="AO56" s="482">
        <f t="shared" ref="AO56" si="180">SUM(AO57:AO58)</f>
        <v>0</v>
      </c>
      <c r="AP56" s="483">
        <f t="shared" ref="AP56" si="181">SUM(AP57:AP58)</f>
        <v>0</v>
      </c>
      <c r="AQ56" s="484">
        <f t="shared" ref="AQ56" si="182">SUM(AQ57:AQ58)</f>
        <v>0</v>
      </c>
      <c r="AR56" s="482">
        <f t="shared" ref="AR56" si="183">SUM(AR57:AR58)</f>
        <v>0</v>
      </c>
      <c r="AS56" s="482">
        <f t="shared" ref="AS56" si="184">SUM(AS57:AS58)</f>
        <v>0</v>
      </c>
      <c r="AT56" s="482">
        <f t="shared" ref="AT56" si="185">SUM(AT57:AT58)</f>
        <v>0</v>
      </c>
      <c r="AU56" s="482">
        <f t="shared" ref="AU56" si="186">SUM(AU57:AU58)</f>
        <v>0</v>
      </c>
      <c r="AV56" s="482">
        <f t="shared" ref="AV56" si="187">SUM(AV57:AV58)</f>
        <v>0</v>
      </c>
      <c r="AW56" s="248">
        <f t="shared" si="8"/>
        <v>0</v>
      </c>
      <c r="AX56" s="244">
        <f t="shared" si="9"/>
        <v>0</v>
      </c>
      <c r="AY56" s="553">
        <f t="shared" si="4"/>
        <v>0</v>
      </c>
    </row>
    <row r="57" spans="1:51" s="4" customFormat="1" ht="15" hidden="1" customHeight="1" x14ac:dyDescent="0.2">
      <c r="A57" s="150"/>
      <c r="B57" s="459"/>
      <c r="C57" s="273"/>
      <c r="D57" s="273"/>
      <c r="E57" s="249"/>
      <c r="F57" s="552">
        <f t="shared" si="5"/>
        <v>0</v>
      </c>
      <c r="G57" s="249">
        <v>0</v>
      </c>
      <c r="H57" s="220">
        <f t="shared" si="6"/>
        <v>0</v>
      </c>
      <c r="I57" s="231"/>
      <c r="J57" s="552">
        <f t="shared" si="7"/>
        <v>0</v>
      </c>
      <c r="K57" s="249">
        <v>0</v>
      </c>
      <c r="L57" s="232"/>
      <c r="M57" s="249"/>
      <c r="N57" s="235">
        <f>+IFERROR(VLOOKUP(B56,Sheet1!B:D,2,FALSE),0)</f>
        <v>0</v>
      </c>
      <c r="O57" s="266"/>
      <c r="P57" s="362"/>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248">
        <f t="shared" si="8"/>
        <v>0</v>
      </c>
      <c r="AX57" s="244">
        <f t="shared" si="9"/>
        <v>0</v>
      </c>
      <c r="AY57" s="553">
        <f t="shared" si="4"/>
        <v>0</v>
      </c>
    </row>
    <row r="58" spans="1:51" s="4" customFormat="1" ht="15" hidden="1" customHeight="1" thickBot="1" x14ac:dyDescent="0.25">
      <c r="A58" s="169"/>
      <c r="B58" s="461"/>
      <c r="C58" s="274"/>
      <c r="D58" s="274"/>
      <c r="E58" s="277"/>
      <c r="F58" s="552">
        <f t="shared" si="5"/>
        <v>0</v>
      </c>
      <c r="G58" s="277">
        <v>0</v>
      </c>
      <c r="H58" s="226">
        <f t="shared" si="6"/>
        <v>0</v>
      </c>
      <c r="I58" s="227"/>
      <c r="J58" s="552">
        <f t="shared" si="7"/>
        <v>0</v>
      </c>
      <c r="K58" s="277">
        <v>0</v>
      </c>
      <c r="L58" s="228"/>
      <c r="M58" s="277"/>
      <c r="N58" s="267"/>
      <c r="O58" s="267"/>
      <c r="P58" s="364"/>
      <c r="Q58" s="365"/>
      <c r="R58" s="403"/>
      <c r="S58" s="413"/>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248">
        <f t="shared" si="8"/>
        <v>0</v>
      </c>
      <c r="AX58" s="244">
        <f t="shared" si="9"/>
        <v>0</v>
      </c>
      <c r="AY58" s="553">
        <f t="shared" si="4"/>
        <v>0</v>
      </c>
    </row>
    <row r="59" spans="1:51" s="4" customFormat="1" ht="15" hidden="1" customHeight="1" x14ac:dyDescent="0.2">
      <c r="A59" s="557"/>
      <c r="B59" s="576"/>
      <c r="C59" s="450"/>
      <c r="D59" s="450"/>
      <c r="E59" s="431">
        <f t="shared" ref="E59:L59" si="188">SUM(E60:E61)</f>
        <v>0</v>
      </c>
      <c r="F59" s="574">
        <f t="shared" si="188"/>
        <v>0</v>
      </c>
      <c r="G59" s="431">
        <f t="shared" si="188"/>
        <v>0</v>
      </c>
      <c r="H59" s="431">
        <f t="shared" si="188"/>
        <v>0</v>
      </c>
      <c r="I59" s="550">
        <f t="shared" si="188"/>
        <v>0</v>
      </c>
      <c r="J59" s="549">
        <f t="shared" si="188"/>
        <v>0</v>
      </c>
      <c r="K59" s="550">
        <f t="shared" si="188"/>
        <v>0</v>
      </c>
      <c r="L59" s="551">
        <f t="shared" si="188"/>
        <v>0</v>
      </c>
      <c r="M59" s="551"/>
      <c r="N59" s="480">
        <f>SUM(N60:N61)</f>
        <v>0</v>
      </c>
      <c r="O59" s="480">
        <f>SUM(O60:O61)</f>
        <v>0</v>
      </c>
      <c r="P59" s="481">
        <f>SUM(P60:P61)</f>
        <v>0</v>
      </c>
      <c r="Q59" s="482">
        <f>SUM(Q60:Q61)</f>
        <v>0</v>
      </c>
      <c r="R59" s="483">
        <f t="shared" ref="R59:X59" si="189">SUM(R60:R61)</f>
        <v>0</v>
      </c>
      <c r="S59" s="484">
        <f t="shared" si="189"/>
        <v>0</v>
      </c>
      <c r="T59" s="482">
        <f t="shared" si="189"/>
        <v>0</v>
      </c>
      <c r="U59" s="482">
        <f t="shared" si="189"/>
        <v>0</v>
      </c>
      <c r="V59" s="482">
        <f t="shared" si="189"/>
        <v>0</v>
      </c>
      <c r="W59" s="482">
        <f t="shared" si="189"/>
        <v>0</v>
      </c>
      <c r="X59" s="482">
        <f t="shared" si="189"/>
        <v>0</v>
      </c>
      <c r="Y59" s="482">
        <f t="shared" ref="Y59:AC59" si="190">SUM(Y60:Y61)</f>
        <v>0</v>
      </c>
      <c r="Z59" s="482">
        <f t="shared" si="190"/>
        <v>0</v>
      </c>
      <c r="AA59" s="482">
        <f t="shared" si="190"/>
        <v>0</v>
      </c>
      <c r="AB59" s="482">
        <f t="shared" si="190"/>
        <v>0</v>
      </c>
      <c r="AC59" s="482">
        <f t="shared" si="190"/>
        <v>0</v>
      </c>
      <c r="AD59" s="483">
        <f t="shared" ref="AD59" si="191">SUM(AD60:AD61)</f>
        <v>0</v>
      </c>
      <c r="AE59" s="484">
        <f t="shared" ref="AE59" si="192">SUM(AE60:AE61)</f>
        <v>0</v>
      </c>
      <c r="AF59" s="482">
        <f t="shared" ref="AF59" si="193">SUM(AF60:AF61)</f>
        <v>0</v>
      </c>
      <c r="AG59" s="482">
        <f t="shared" ref="AG59" si="194">SUM(AG60:AG61)</f>
        <v>0</v>
      </c>
      <c r="AH59" s="482">
        <f t="shared" ref="AH59" si="195">SUM(AH60:AH61)</f>
        <v>0</v>
      </c>
      <c r="AI59" s="482">
        <f t="shared" ref="AI59" si="196">SUM(AI60:AI61)</f>
        <v>0</v>
      </c>
      <c r="AJ59" s="482">
        <f t="shared" ref="AJ59" si="197">SUM(AJ60:AJ61)</f>
        <v>0</v>
      </c>
      <c r="AK59" s="482">
        <f t="shared" ref="AK59" si="198">SUM(AK60:AK61)</f>
        <v>0</v>
      </c>
      <c r="AL59" s="482">
        <f t="shared" ref="AL59" si="199">SUM(AL60:AL61)</f>
        <v>0</v>
      </c>
      <c r="AM59" s="482">
        <f t="shared" ref="AM59" si="200">SUM(AM60:AM61)</f>
        <v>0</v>
      </c>
      <c r="AN59" s="482">
        <f t="shared" ref="AN59" si="201">SUM(AN60:AN61)</f>
        <v>0</v>
      </c>
      <c r="AO59" s="482">
        <f t="shared" ref="AO59" si="202">SUM(AO60:AO61)</f>
        <v>0</v>
      </c>
      <c r="AP59" s="483">
        <f t="shared" ref="AP59" si="203">SUM(AP60:AP61)</f>
        <v>0</v>
      </c>
      <c r="AQ59" s="484">
        <f t="shared" ref="AQ59" si="204">SUM(AQ60:AQ61)</f>
        <v>0</v>
      </c>
      <c r="AR59" s="482">
        <f t="shared" ref="AR59" si="205">SUM(AR60:AR61)</f>
        <v>0</v>
      </c>
      <c r="AS59" s="482">
        <f t="shared" ref="AS59" si="206">SUM(AS60:AS61)</f>
        <v>0</v>
      </c>
      <c r="AT59" s="482">
        <f t="shared" ref="AT59" si="207">SUM(AT60:AT61)</f>
        <v>0</v>
      </c>
      <c r="AU59" s="482">
        <f t="shared" ref="AU59" si="208">SUM(AU60:AU61)</f>
        <v>0</v>
      </c>
      <c r="AV59" s="482">
        <f t="shared" ref="AV59" si="209">SUM(AV60:AV61)</f>
        <v>0</v>
      </c>
      <c r="AW59" s="248">
        <f t="shared" si="8"/>
        <v>0</v>
      </c>
      <c r="AX59" s="244">
        <f t="shared" si="9"/>
        <v>0</v>
      </c>
      <c r="AY59" s="553">
        <f t="shared" si="4"/>
        <v>0</v>
      </c>
    </row>
    <row r="60" spans="1:51" s="4" customFormat="1" ht="15" hidden="1" customHeight="1" x14ac:dyDescent="0.2">
      <c r="A60" s="150"/>
      <c r="B60" s="459"/>
      <c r="C60" s="273"/>
      <c r="D60" s="273"/>
      <c r="E60" s="249"/>
      <c r="F60" s="552">
        <f t="shared" si="5"/>
        <v>0</v>
      </c>
      <c r="G60" s="249">
        <v>0</v>
      </c>
      <c r="H60" s="220">
        <f t="shared" si="6"/>
        <v>0</v>
      </c>
      <c r="I60" s="231"/>
      <c r="J60" s="552">
        <f t="shared" si="7"/>
        <v>0</v>
      </c>
      <c r="K60" s="249">
        <v>0</v>
      </c>
      <c r="L60" s="232"/>
      <c r="M60" s="249"/>
      <c r="N60" s="235">
        <f>+IFERROR(VLOOKUP(B59,Sheet1!B:D,2,FALSE),0)</f>
        <v>0</v>
      </c>
      <c r="O60" s="266"/>
      <c r="P60" s="362"/>
      <c r="Q60" s="363"/>
      <c r="R60" s="402"/>
      <c r="S60" s="412"/>
      <c r="T60" s="363"/>
      <c r="U60" s="363"/>
      <c r="V60" s="363"/>
      <c r="W60" s="363"/>
      <c r="X60" s="363"/>
      <c r="Y60" s="363"/>
      <c r="Z60" s="363"/>
      <c r="AA60" s="363"/>
      <c r="AB60" s="363"/>
      <c r="AC60" s="363"/>
      <c r="AD60" s="402"/>
      <c r="AE60" s="412"/>
      <c r="AF60" s="363"/>
      <c r="AG60" s="363"/>
      <c r="AH60" s="363"/>
      <c r="AI60" s="363"/>
      <c r="AJ60" s="363"/>
      <c r="AK60" s="363"/>
      <c r="AL60" s="363"/>
      <c r="AM60" s="363"/>
      <c r="AN60" s="363"/>
      <c r="AO60" s="363"/>
      <c r="AP60" s="402"/>
      <c r="AQ60" s="412"/>
      <c r="AR60" s="363"/>
      <c r="AS60" s="363"/>
      <c r="AT60" s="363"/>
      <c r="AU60" s="363"/>
      <c r="AV60" s="363"/>
      <c r="AW60" s="248">
        <f t="shared" si="8"/>
        <v>0</v>
      </c>
      <c r="AX60" s="244">
        <f t="shared" si="9"/>
        <v>0</v>
      </c>
      <c r="AY60" s="553">
        <f t="shared" si="4"/>
        <v>0</v>
      </c>
    </row>
    <row r="61" spans="1:51" s="4" customFormat="1" ht="15" hidden="1" customHeight="1" thickBot="1" x14ac:dyDescent="0.25">
      <c r="A61" s="169"/>
      <c r="B61" s="461"/>
      <c r="C61" s="274"/>
      <c r="D61" s="274"/>
      <c r="E61" s="277"/>
      <c r="F61" s="552">
        <f t="shared" si="5"/>
        <v>0</v>
      </c>
      <c r="G61" s="277">
        <v>0</v>
      </c>
      <c r="H61" s="226">
        <f t="shared" si="6"/>
        <v>0</v>
      </c>
      <c r="I61" s="227"/>
      <c r="J61" s="552">
        <f t="shared" si="7"/>
        <v>0</v>
      </c>
      <c r="K61" s="277">
        <v>0</v>
      </c>
      <c r="L61" s="228"/>
      <c r="M61" s="277"/>
      <c r="N61" s="267"/>
      <c r="O61" s="267"/>
      <c r="P61" s="364"/>
      <c r="Q61" s="365"/>
      <c r="R61" s="403"/>
      <c r="S61" s="413"/>
      <c r="T61" s="365"/>
      <c r="U61" s="365"/>
      <c r="V61" s="365"/>
      <c r="W61" s="365"/>
      <c r="X61" s="365"/>
      <c r="Y61" s="365"/>
      <c r="Z61" s="365"/>
      <c r="AA61" s="365"/>
      <c r="AB61" s="365"/>
      <c r="AC61" s="365"/>
      <c r="AD61" s="403"/>
      <c r="AE61" s="413"/>
      <c r="AF61" s="365"/>
      <c r="AG61" s="365"/>
      <c r="AH61" s="365"/>
      <c r="AI61" s="365"/>
      <c r="AJ61" s="365"/>
      <c r="AK61" s="365"/>
      <c r="AL61" s="365"/>
      <c r="AM61" s="365"/>
      <c r="AN61" s="365"/>
      <c r="AO61" s="365"/>
      <c r="AP61" s="403"/>
      <c r="AQ61" s="413"/>
      <c r="AR61" s="365"/>
      <c r="AS61" s="365"/>
      <c r="AT61" s="365"/>
      <c r="AU61" s="365"/>
      <c r="AV61" s="365"/>
      <c r="AW61" s="248">
        <f t="shared" si="8"/>
        <v>0</v>
      </c>
      <c r="AX61" s="244">
        <f t="shared" si="9"/>
        <v>0</v>
      </c>
      <c r="AY61" s="553">
        <f t="shared" si="4"/>
        <v>0</v>
      </c>
    </row>
    <row r="62" spans="1:51" s="4" customFormat="1" ht="15" hidden="1" customHeight="1" x14ac:dyDescent="0.2">
      <c r="A62" s="557"/>
      <c r="B62" s="576"/>
      <c r="C62" s="450"/>
      <c r="D62" s="450"/>
      <c r="E62" s="431">
        <f t="shared" ref="E62:L62" si="210">SUM(E63:E64)</f>
        <v>0</v>
      </c>
      <c r="F62" s="574">
        <f t="shared" si="210"/>
        <v>0</v>
      </c>
      <c r="G62" s="431">
        <f t="shared" si="210"/>
        <v>0</v>
      </c>
      <c r="H62" s="431">
        <f t="shared" si="210"/>
        <v>0</v>
      </c>
      <c r="I62" s="550">
        <f t="shared" si="210"/>
        <v>0</v>
      </c>
      <c r="J62" s="549">
        <f t="shared" si="210"/>
        <v>0</v>
      </c>
      <c r="K62" s="550">
        <f t="shared" si="210"/>
        <v>0</v>
      </c>
      <c r="L62" s="551">
        <f t="shared" si="210"/>
        <v>0</v>
      </c>
      <c r="M62" s="551"/>
      <c r="N62" s="480">
        <f>SUM(N63:N64)</f>
        <v>0</v>
      </c>
      <c r="O62" s="480">
        <f>SUM(O63:O64)</f>
        <v>0</v>
      </c>
      <c r="P62" s="481">
        <f>SUM(P63:P64)</f>
        <v>0</v>
      </c>
      <c r="Q62" s="482">
        <f>SUM(Q63:Q64)</f>
        <v>0</v>
      </c>
      <c r="R62" s="483">
        <f t="shared" ref="R62:X62" si="211">SUM(R63:R64)</f>
        <v>0</v>
      </c>
      <c r="S62" s="484">
        <f t="shared" si="211"/>
        <v>0</v>
      </c>
      <c r="T62" s="482">
        <f t="shared" si="211"/>
        <v>0</v>
      </c>
      <c r="U62" s="482">
        <f t="shared" si="211"/>
        <v>0</v>
      </c>
      <c r="V62" s="482">
        <f t="shared" si="211"/>
        <v>0</v>
      </c>
      <c r="W62" s="482">
        <f t="shared" si="211"/>
        <v>0</v>
      </c>
      <c r="X62" s="482">
        <f t="shared" si="211"/>
        <v>0</v>
      </c>
      <c r="Y62" s="482">
        <f t="shared" ref="Y62:AC62" si="212">SUM(Y63:Y64)</f>
        <v>0</v>
      </c>
      <c r="Z62" s="482">
        <f t="shared" si="212"/>
        <v>0</v>
      </c>
      <c r="AA62" s="482">
        <f t="shared" si="212"/>
        <v>0</v>
      </c>
      <c r="AB62" s="482">
        <f t="shared" si="212"/>
        <v>0</v>
      </c>
      <c r="AC62" s="482">
        <f t="shared" si="212"/>
        <v>0</v>
      </c>
      <c r="AD62" s="483">
        <f t="shared" ref="AD62" si="213">SUM(AD63:AD64)</f>
        <v>0</v>
      </c>
      <c r="AE62" s="484">
        <f t="shared" ref="AE62" si="214">SUM(AE63:AE64)</f>
        <v>0</v>
      </c>
      <c r="AF62" s="482">
        <f t="shared" ref="AF62" si="215">SUM(AF63:AF64)</f>
        <v>0</v>
      </c>
      <c r="AG62" s="482">
        <f t="shared" ref="AG62" si="216">SUM(AG63:AG64)</f>
        <v>0</v>
      </c>
      <c r="AH62" s="482">
        <f t="shared" ref="AH62" si="217">SUM(AH63:AH64)</f>
        <v>0</v>
      </c>
      <c r="AI62" s="482">
        <f t="shared" ref="AI62" si="218">SUM(AI63:AI64)</f>
        <v>0</v>
      </c>
      <c r="AJ62" s="482">
        <f t="shared" ref="AJ62" si="219">SUM(AJ63:AJ64)</f>
        <v>0</v>
      </c>
      <c r="AK62" s="482">
        <f t="shared" ref="AK62" si="220">SUM(AK63:AK64)</f>
        <v>0</v>
      </c>
      <c r="AL62" s="482">
        <f t="shared" ref="AL62" si="221">SUM(AL63:AL64)</f>
        <v>0</v>
      </c>
      <c r="AM62" s="482">
        <f t="shared" ref="AM62" si="222">SUM(AM63:AM64)</f>
        <v>0</v>
      </c>
      <c r="AN62" s="482">
        <f t="shared" ref="AN62" si="223">SUM(AN63:AN64)</f>
        <v>0</v>
      </c>
      <c r="AO62" s="482">
        <f t="shared" ref="AO62" si="224">SUM(AO63:AO64)</f>
        <v>0</v>
      </c>
      <c r="AP62" s="483">
        <f t="shared" ref="AP62" si="225">SUM(AP63:AP64)</f>
        <v>0</v>
      </c>
      <c r="AQ62" s="484">
        <f t="shared" ref="AQ62" si="226">SUM(AQ63:AQ64)</f>
        <v>0</v>
      </c>
      <c r="AR62" s="482">
        <f t="shared" ref="AR62" si="227">SUM(AR63:AR64)</f>
        <v>0</v>
      </c>
      <c r="AS62" s="482">
        <f t="shared" ref="AS62" si="228">SUM(AS63:AS64)</f>
        <v>0</v>
      </c>
      <c r="AT62" s="482">
        <f t="shared" ref="AT62" si="229">SUM(AT63:AT64)</f>
        <v>0</v>
      </c>
      <c r="AU62" s="482">
        <f t="shared" ref="AU62" si="230">SUM(AU63:AU64)</f>
        <v>0</v>
      </c>
      <c r="AV62" s="482">
        <f t="shared" ref="AV62" si="231">SUM(AV63:AV64)</f>
        <v>0</v>
      </c>
      <c r="AW62" s="248">
        <f t="shared" si="8"/>
        <v>0</v>
      </c>
      <c r="AX62" s="244">
        <f t="shared" si="9"/>
        <v>0</v>
      </c>
      <c r="AY62" s="553">
        <f t="shared" ref="AY62:AY69" si="232">+G62-AX62</f>
        <v>0</v>
      </c>
    </row>
    <row r="63" spans="1:51" s="4" customFormat="1" ht="15" hidden="1" customHeight="1" x14ac:dyDescent="0.2">
      <c r="A63" s="150"/>
      <c r="B63" s="459"/>
      <c r="C63" s="273"/>
      <c r="D63" s="273"/>
      <c r="E63" s="249"/>
      <c r="F63" s="552">
        <f t="shared" si="5"/>
        <v>0</v>
      </c>
      <c r="G63" s="249">
        <v>0</v>
      </c>
      <c r="H63" s="220">
        <f t="shared" si="6"/>
        <v>0</v>
      </c>
      <c r="I63" s="231"/>
      <c r="J63" s="552">
        <f t="shared" si="7"/>
        <v>0</v>
      </c>
      <c r="K63" s="249">
        <v>0</v>
      </c>
      <c r="L63" s="232"/>
      <c r="M63" s="249"/>
      <c r="N63" s="235">
        <f>+IFERROR(VLOOKUP(B62,Sheet1!B:D,2,FALSE),0)</f>
        <v>0</v>
      </c>
      <c r="O63" s="266"/>
      <c r="P63" s="362"/>
      <c r="Q63" s="363"/>
      <c r="R63" s="402"/>
      <c r="S63" s="412"/>
      <c r="T63" s="363"/>
      <c r="U63" s="363"/>
      <c r="V63" s="363"/>
      <c r="W63" s="363"/>
      <c r="X63" s="363"/>
      <c r="Y63" s="363"/>
      <c r="Z63" s="363"/>
      <c r="AA63" s="363"/>
      <c r="AB63" s="363"/>
      <c r="AC63" s="363"/>
      <c r="AD63" s="402"/>
      <c r="AE63" s="412"/>
      <c r="AF63" s="363"/>
      <c r="AG63" s="363"/>
      <c r="AH63" s="363"/>
      <c r="AI63" s="363"/>
      <c r="AJ63" s="363"/>
      <c r="AK63" s="363"/>
      <c r="AL63" s="363"/>
      <c r="AM63" s="363"/>
      <c r="AN63" s="363"/>
      <c r="AO63" s="363"/>
      <c r="AP63" s="402"/>
      <c r="AQ63" s="412"/>
      <c r="AR63" s="363"/>
      <c r="AS63" s="363"/>
      <c r="AT63" s="363"/>
      <c r="AU63" s="363"/>
      <c r="AV63" s="363"/>
      <c r="AW63" s="248">
        <f t="shared" si="8"/>
        <v>0</v>
      </c>
      <c r="AX63" s="244">
        <f t="shared" si="9"/>
        <v>0</v>
      </c>
      <c r="AY63" s="553">
        <f t="shared" si="232"/>
        <v>0</v>
      </c>
    </row>
    <row r="64" spans="1:51" s="4" customFormat="1" ht="15" hidden="1" customHeight="1" thickBot="1" x14ac:dyDescent="0.25">
      <c r="A64" s="170"/>
      <c r="B64" s="460"/>
      <c r="C64" s="274"/>
      <c r="D64" s="274"/>
      <c r="E64" s="277"/>
      <c r="F64" s="552">
        <f t="shared" si="5"/>
        <v>0</v>
      </c>
      <c r="G64" s="277">
        <v>0</v>
      </c>
      <c r="H64" s="226">
        <f t="shared" si="6"/>
        <v>0</v>
      </c>
      <c r="I64" s="227"/>
      <c r="J64" s="552">
        <f t="shared" si="7"/>
        <v>0</v>
      </c>
      <c r="K64" s="277">
        <v>0</v>
      </c>
      <c r="L64" s="228"/>
      <c r="M64" s="277"/>
      <c r="N64" s="267"/>
      <c r="O64" s="267"/>
      <c r="P64" s="364"/>
      <c r="Q64" s="365"/>
      <c r="R64" s="403"/>
      <c r="S64" s="413"/>
      <c r="T64" s="365"/>
      <c r="U64" s="365"/>
      <c r="V64" s="365"/>
      <c r="W64" s="365"/>
      <c r="X64" s="365"/>
      <c r="Y64" s="365"/>
      <c r="Z64" s="365"/>
      <c r="AA64" s="365"/>
      <c r="AB64" s="365"/>
      <c r="AC64" s="365"/>
      <c r="AD64" s="403"/>
      <c r="AE64" s="413"/>
      <c r="AF64" s="365"/>
      <c r="AG64" s="365"/>
      <c r="AH64" s="365"/>
      <c r="AI64" s="365"/>
      <c r="AJ64" s="365"/>
      <c r="AK64" s="365"/>
      <c r="AL64" s="365"/>
      <c r="AM64" s="365"/>
      <c r="AN64" s="365"/>
      <c r="AO64" s="365"/>
      <c r="AP64" s="403"/>
      <c r="AQ64" s="413"/>
      <c r="AR64" s="365"/>
      <c r="AS64" s="365"/>
      <c r="AT64" s="365"/>
      <c r="AU64" s="365"/>
      <c r="AV64" s="365"/>
      <c r="AW64" s="248">
        <f t="shared" ref="AW64:AW69" si="233">SUM(P64:AV64)</f>
        <v>0</v>
      </c>
      <c r="AX64" s="244">
        <f t="shared" ref="AX64:AX69" si="234">+AW64+N64</f>
        <v>0</v>
      </c>
      <c r="AY64" s="553">
        <f t="shared" si="232"/>
        <v>0</v>
      </c>
    </row>
    <row r="65" spans="1:51" s="4" customFormat="1" ht="15" hidden="1" customHeight="1" x14ac:dyDescent="0.2">
      <c r="A65" s="558"/>
      <c r="B65" s="577"/>
      <c r="C65" s="578"/>
      <c r="D65" s="453"/>
      <c r="E65" s="431">
        <f t="shared" ref="E65:L65" si="235">SUM(E66:E67)</f>
        <v>0</v>
      </c>
      <c r="F65" s="574">
        <f t="shared" si="235"/>
        <v>0</v>
      </c>
      <c r="G65" s="431">
        <f t="shared" si="235"/>
        <v>0</v>
      </c>
      <c r="H65" s="431">
        <f t="shared" si="235"/>
        <v>0</v>
      </c>
      <c r="I65" s="550">
        <f t="shared" si="235"/>
        <v>0</v>
      </c>
      <c r="J65" s="549">
        <f t="shared" si="235"/>
        <v>0</v>
      </c>
      <c r="K65" s="550">
        <f t="shared" si="235"/>
        <v>0</v>
      </c>
      <c r="L65" s="551">
        <f t="shared" si="235"/>
        <v>0</v>
      </c>
      <c r="M65" s="551"/>
      <c r="N65" s="480">
        <f>SUM(N66:N67)</f>
        <v>0</v>
      </c>
      <c r="O65" s="480">
        <f>SUM(O66:O67)</f>
        <v>0</v>
      </c>
      <c r="P65" s="481">
        <f>SUM(P66:P67)</f>
        <v>0</v>
      </c>
      <c r="Q65" s="482">
        <f>SUM(Q66:Q67)</f>
        <v>0</v>
      </c>
      <c r="R65" s="483">
        <f t="shared" ref="R65:X65" si="236">SUM(R66:R67)</f>
        <v>0</v>
      </c>
      <c r="S65" s="484">
        <f t="shared" si="236"/>
        <v>0</v>
      </c>
      <c r="T65" s="482">
        <f t="shared" si="236"/>
        <v>0</v>
      </c>
      <c r="U65" s="482">
        <f t="shared" si="236"/>
        <v>0</v>
      </c>
      <c r="V65" s="482">
        <f t="shared" si="236"/>
        <v>0</v>
      </c>
      <c r="W65" s="482">
        <f t="shared" si="236"/>
        <v>0</v>
      </c>
      <c r="X65" s="482">
        <f t="shared" si="236"/>
        <v>0</v>
      </c>
      <c r="Y65" s="482">
        <f t="shared" ref="Y65:AC65" si="237">SUM(Y66:Y67)</f>
        <v>0</v>
      </c>
      <c r="Z65" s="482">
        <f t="shared" si="237"/>
        <v>0</v>
      </c>
      <c r="AA65" s="482">
        <f t="shared" si="237"/>
        <v>0</v>
      </c>
      <c r="AB65" s="482">
        <f t="shared" si="237"/>
        <v>0</v>
      </c>
      <c r="AC65" s="482">
        <f t="shared" si="237"/>
        <v>0</v>
      </c>
      <c r="AD65" s="483">
        <f t="shared" ref="AD65" si="238">SUM(AD66:AD67)</f>
        <v>0</v>
      </c>
      <c r="AE65" s="484">
        <f t="shared" ref="AE65" si="239">SUM(AE66:AE67)</f>
        <v>0</v>
      </c>
      <c r="AF65" s="482">
        <f t="shared" ref="AF65" si="240">SUM(AF66:AF67)</f>
        <v>0</v>
      </c>
      <c r="AG65" s="482">
        <f t="shared" ref="AG65" si="241">SUM(AG66:AG67)</f>
        <v>0</v>
      </c>
      <c r="AH65" s="482">
        <f t="shared" ref="AH65" si="242">SUM(AH66:AH67)</f>
        <v>0</v>
      </c>
      <c r="AI65" s="482">
        <f t="shared" ref="AI65" si="243">SUM(AI66:AI67)</f>
        <v>0</v>
      </c>
      <c r="AJ65" s="482">
        <f t="shared" ref="AJ65" si="244">SUM(AJ66:AJ67)</f>
        <v>0</v>
      </c>
      <c r="AK65" s="482">
        <f t="shared" ref="AK65" si="245">SUM(AK66:AK67)</f>
        <v>0</v>
      </c>
      <c r="AL65" s="482">
        <f t="shared" ref="AL65" si="246">SUM(AL66:AL67)</f>
        <v>0</v>
      </c>
      <c r="AM65" s="482">
        <f t="shared" ref="AM65" si="247">SUM(AM66:AM67)</f>
        <v>0</v>
      </c>
      <c r="AN65" s="482">
        <f t="shared" ref="AN65" si="248">SUM(AN66:AN67)</f>
        <v>0</v>
      </c>
      <c r="AO65" s="482">
        <f t="shared" ref="AO65" si="249">SUM(AO66:AO67)</f>
        <v>0</v>
      </c>
      <c r="AP65" s="483">
        <f t="shared" ref="AP65" si="250">SUM(AP66:AP67)</f>
        <v>0</v>
      </c>
      <c r="AQ65" s="484">
        <f t="shared" ref="AQ65" si="251">SUM(AQ66:AQ67)</f>
        <v>0</v>
      </c>
      <c r="AR65" s="482">
        <f t="shared" ref="AR65" si="252">SUM(AR66:AR67)</f>
        <v>0</v>
      </c>
      <c r="AS65" s="482">
        <f t="shared" ref="AS65" si="253">SUM(AS66:AS67)</f>
        <v>0</v>
      </c>
      <c r="AT65" s="482">
        <f t="shared" ref="AT65" si="254">SUM(AT66:AT67)</f>
        <v>0</v>
      </c>
      <c r="AU65" s="482">
        <f t="shared" ref="AU65" si="255">SUM(AU66:AU67)</f>
        <v>0</v>
      </c>
      <c r="AV65" s="482">
        <f t="shared" ref="AV65" si="256">SUM(AV66:AV67)</f>
        <v>0</v>
      </c>
      <c r="AW65" s="248">
        <f t="shared" si="233"/>
        <v>0</v>
      </c>
      <c r="AX65" s="244">
        <f t="shared" si="234"/>
        <v>0</v>
      </c>
      <c r="AY65" s="553">
        <f t="shared" si="232"/>
        <v>0</v>
      </c>
    </row>
    <row r="66" spans="1:51" s="4" customFormat="1" ht="15" hidden="1" customHeight="1" x14ac:dyDescent="0.2">
      <c r="A66" s="174"/>
      <c r="B66" s="465"/>
      <c r="C66" s="275"/>
      <c r="D66" s="275"/>
      <c r="E66" s="249"/>
      <c r="F66" s="552">
        <f t="shared" si="5"/>
        <v>0</v>
      </c>
      <c r="G66" s="249">
        <v>0</v>
      </c>
      <c r="H66" s="220">
        <f t="shared" si="6"/>
        <v>0</v>
      </c>
      <c r="I66" s="233"/>
      <c r="J66" s="552">
        <f t="shared" si="7"/>
        <v>0</v>
      </c>
      <c r="K66" s="249">
        <v>0</v>
      </c>
      <c r="L66" s="234"/>
      <c r="M66" s="249"/>
      <c r="N66" s="235">
        <f>+IFERROR(VLOOKUP(B65,Sheet1!B:D,2,FALSE),0)</f>
        <v>0</v>
      </c>
      <c r="O66" s="235"/>
      <c r="P66" s="362"/>
      <c r="Q66" s="363"/>
      <c r="R66" s="402"/>
      <c r="S66" s="412"/>
      <c r="T66" s="363"/>
      <c r="U66" s="363"/>
      <c r="V66" s="363"/>
      <c r="W66" s="363"/>
      <c r="X66" s="363"/>
      <c r="Y66" s="363"/>
      <c r="Z66" s="363"/>
      <c r="AA66" s="363"/>
      <c r="AB66" s="363"/>
      <c r="AC66" s="363"/>
      <c r="AD66" s="402"/>
      <c r="AE66" s="412"/>
      <c r="AF66" s="363"/>
      <c r="AG66" s="363"/>
      <c r="AH66" s="363"/>
      <c r="AI66" s="363"/>
      <c r="AJ66" s="363"/>
      <c r="AK66" s="363"/>
      <c r="AL66" s="363"/>
      <c r="AM66" s="363"/>
      <c r="AN66" s="363"/>
      <c r="AO66" s="363"/>
      <c r="AP66" s="402"/>
      <c r="AQ66" s="412"/>
      <c r="AR66" s="363"/>
      <c r="AS66" s="363"/>
      <c r="AT66" s="363"/>
      <c r="AU66" s="363"/>
      <c r="AV66" s="363"/>
      <c r="AW66" s="248">
        <f t="shared" si="233"/>
        <v>0</v>
      </c>
      <c r="AX66" s="244">
        <f t="shared" si="234"/>
        <v>0</v>
      </c>
      <c r="AY66" s="553">
        <f t="shared" si="232"/>
        <v>0</v>
      </c>
    </row>
    <row r="67" spans="1:51" s="4" customFormat="1" ht="15" hidden="1" customHeight="1" thickBot="1" x14ac:dyDescent="0.25">
      <c r="A67" s="179"/>
      <c r="B67" s="460"/>
      <c r="C67" s="276"/>
      <c r="D67" s="276"/>
      <c r="E67" s="277"/>
      <c r="F67" s="560">
        <f t="shared" si="5"/>
        <v>0</v>
      </c>
      <c r="G67" s="277">
        <v>0</v>
      </c>
      <c r="H67" s="226">
        <f t="shared" si="6"/>
        <v>0</v>
      </c>
      <c r="I67" s="227"/>
      <c r="J67" s="586">
        <f t="shared" si="7"/>
        <v>0</v>
      </c>
      <c r="K67" s="277">
        <v>0</v>
      </c>
      <c r="L67" s="228"/>
      <c r="M67" s="277"/>
      <c r="N67" s="236"/>
      <c r="O67" s="236"/>
      <c r="P67" s="364"/>
      <c r="Q67" s="365"/>
      <c r="R67" s="403"/>
      <c r="S67" s="413"/>
      <c r="T67" s="365"/>
      <c r="U67" s="365"/>
      <c r="V67" s="365"/>
      <c r="W67" s="365"/>
      <c r="X67" s="365"/>
      <c r="Y67" s="365"/>
      <c r="Z67" s="365"/>
      <c r="AA67" s="365"/>
      <c r="AB67" s="365"/>
      <c r="AC67" s="365"/>
      <c r="AD67" s="403"/>
      <c r="AE67" s="413"/>
      <c r="AF67" s="365"/>
      <c r="AG67" s="365"/>
      <c r="AH67" s="365"/>
      <c r="AI67" s="365"/>
      <c r="AJ67" s="365"/>
      <c r="AK67" s="365"/>
      <c r="AL67" s="365"/>
      <c r="AM67" s="365"/>
      <c r="AN67" s="365"/>
      <c r="AO67" s="365"/>
      <c r="AP67" s="403"/>
      <c r="AQ67" s="413"/>
      <c r="AR67" s="365"/>
      <c r="AS67" s="365"/>
      <c r="AT67" s="365"/>
      <c r="AU67" s="365"/>
      <c r="AV67" s="365"/>
      <c r="AW67" s="248">
        <f t="shared" si="233"/>
        <v>0</v>
      </c>
      <c r="AX67" s="244">
        <f t="shared" si="234"/>
        <v>0</v>
      </c>
      <c r="AY67" s="553">
        <f t="shared" si="232"/>
        <v>0</v>
      </c>
    </row>
    <row r="68" spans="1:51" ht="15.75" thickBot="1" x14ac:dyDescent="0.3">
      <c r="A68" s="177"/>
      <c r="B68" s="466"/>
      <c r="C68" s="178"/>
      <c r="D68" s="375"/>
      <c r="E68" s="209"/>
      <c r="F68" s="209"/>
      <c r="G68" s="209"/>
      <c r="H68" s="237"/>
      <c r="I68" s="224"/>
      <c r="J68" s="209"/>
      <c r="K68" s="238"/>
      <c r="L68" s="239"/>
      <c r="M68" s="239"/>
      <c r="N68" s="237"/>
      <c r="O68" s="237"/>
      <c r="P68" s="268"/>
      <c r="Q68" s="270"/>
      <c r="R68" s="404"/>
      <c r="S68" s="414"/>
      <c r="T68" s="270"/>
      <c r="U68" s="270"/>
      <c r="V68" s="270"/>
      <c r="W68" s="270"/>
      <c r="X68" s="270"/>
      <c r="Y68" s="268"/>
      <c r="Z68" s="270"/>
      <c r="AA68" s="270"/>
      <c r="AB68" s="270"/>
      <c r="AC68" s="268"/>
      <c r="AD68" s="430"/>
      <c r="AE68" s="394"/>
      <c r="AF68" s="394"/>
      <c r="AG68" s="394"/>
      <c r="AH68" s="394"/>
      <c r="AI68" s="394"/>
      <c r="AJ68" s="394"/>
      <c r="AK68" s="394"/>
      <c r="AL68" s="394"/>
      <c r="AM68" s="394"/>
      <c r="AN68" s="394"/>
      <c r="AO68" s="394"/>
      <c r="AP68" s="430"/>
      <c r="AQ68" s="394"/>
      <c r="AR68" s="394"/>
      <c r="AS68" s="394"/>
      <c r="AT68" s="394"/>
      <c r="AU68" s="394"/>
      <c r="AV68" s="270"/>
      <c r="AW68" s="248">
        <f t="shared" si="233"/>
        <v>0</v>
      </c>
      <c r="AX68" s="244">
        <f t="shared" si="234"/>
        <v>0</v>
      </c>
      <c r="AY68" s="553">
        <f t="shared" si="232"/>
        <v>0</v>
      </c>
    </row>
    <row r="69" spans="1:51" s="565"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88">
        <f>+IFERROR(VLOOKUP(B68,Sheet1!B:D,2,FALSE),0)</f>
        <v>0</v>
      </c>
      <c r="O69" s="589">
        <f>+IFERROR(VLOOKUP(B68,Sheet1!B:D,3,FALSE)+VLOOKUP(B68,Sheet1!B:E,4,FALSE),0)</f>
        <v>0</v>
      </c>
      <c r="P69" s="240">
        <f t="shared" ref="P69:AV69" si="258">SUM(P8,P21,P26,P32,P39,P44,P47,P50,P53,P56,P59,P62,P65)</f>
        <v>0</v>
      </c>
      <c r="Q69" s="240">
        <f t="shared" si="258"/>
        <v>0</v>
      </c>
      <c r="R69" s="405">
        <f t="shared" si="258"/>
        <v>0</v>
      </c>
      <c r="S69" s="397">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5">
        <f t="shared" si="258"/>
        <v>0</v>
      </c>
      <c r="AE69" s="397">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5">
        <f t="shared" si="258"/>
        <v>0</v>
      </c>
      <c r="AQ69" s="397">
        <f t="shared" si="258"/>
        <v>0</v>
      </c>
      <c r="AR69" s="240">
        <f t="shared" si="258"/>
        <v>0</v>
      </c>
      <c r="AS69" s="240">
        <f t="shared" si="258"/>
        <v>0</v>
      </c>
      <c r="AT69" s="240">
        <f t="shared" si="258"/>
        <v>0</v>
      </c>
      <c r="AU69" s="240">
        <f t="shared" si="258"/>
        <v>0</v>
      </c>
      <c r="AV69" s="240">
        <f t="shared" si="258"/>
        <v>0</v>
      </c>
      <c r="AW69" s="240">
        <f t="shared" si="233"/>
        <v>0</v>
      </c>
      <c r="AX69" s="240">
        <f t="shared" si="234"/>
        <v>0</v>
      </c>
      <c r="AY69" s="445">
        <f t="shared" si="232"/>
        <v>0</v>
      </c>
    </row>
    <row r="70" spans="1:51" hidden="1" x14ac:dyDescent="0.25">
      <c r="A70" s="447"/>
      <c r="B70" s="447"/>
      <c r="C70" s="447"/>
      <c r="D70" s="447"/>
      <c r="E70" s="851"/>
      <c r="F70" s="851"/>
      <c r="G70" s="851"/>
      <c r="H70" s="851"/>
      <c r="I70" s="852"/>
      <c r="J70" s="853"/>
      <c r="K70" s="853"/>
      <c r="L70" s="853"/>
      <c r="M70" s="854"/>
      <c r="N70" s="582"/>
      <c r="O70" s="582"/>
      <c r="P70" s="487"/>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8"/>
      <c r="AO70" s="488"/>
      <c r="AP70" s="488"/>
      <c r="AQ70" s="488"/>
      <c r="AR70" s="488"/>
      <c r="AS70" s="488"/>
      <c r="AT70" s="488"/>
      <c r="AU70" s="488"/>
      <c r="AV70" s="488"/>
    </row>
    <row r="71" spans="1:51" hidden="1" x14ac:dyDescent="0.25">
      <c r="A71" s="447"/>
      <c r="B71" s="447"/>
      <c r="C71" s="447"/>
      <c r="D71" s="447"/>
      <c r="O71" s="220"/>
    </row>
    <row r="72" spans="1:51" ht="15.75" hidden="1" thickBot="1" x14ac:dyDescent="0.3"/>
    <row r="73" spans="1:51" ht="15.75" hidden="1" thickBot="1" x14ac:dyDescent="0.3">
      <c r="C73" s="456" t="s">
        <v>58</v>
      </c>
      <c r="E73" s="566"/>
      <c r="F73" s="566"/>
      <c r="G73" s="566"/>
      <c r="H73" s="490">
        <f>+H69*0.2</f>
        <v>0</v>
      </c>
      <c r="I73" s="566"/>
      <c r="J73" s="566"/>
      <c r="K73" s="566"/>
      <c r="L73" s="566"/>
      <c r="M73" s="566"/>
      <c r="N73" s="490">
        <f t="shared" ref="N73:AC73" si="259">+N69*0.2</f>
        <v>0</v>
      </c>
      <c r="O73" s="490">
        <f t="shared" ref="O73" si="260">+O69*0.2</f>
        <v>0</v>
      </c>
      <c r="P73" s="490">
        <f t="shared" si="259"/>
        <v>0</v>
      </c>
      <c r="Q73" s="490">
        <f t="shared" si="259"/>
        <v>0</v>
      </c>
      <c r="R73" s="490">
        <f t="shared" si="259"/>
        <v>0</v>
      </c>
      <c r="S73" s="490">
        <f t="shared" si="259"/>
        <v>0</v>
      </c>
      <c r="T73" s="490">
        <f t="shared" si="259"/>
        <v>0</v>
      </c>
      <c r="U73" s="490">
        <f t="shared" si="259"/>
        <v>0</v>
      </c>
      <c r="V73" s="490">
        <f t="shared" si="259"/>
        <v>0</v>
      </c>
      <c r="W73" s="490">
        <f t="shared" si="259"/>
        <v>0</v>
      </c>
      <c r="X73" s="490">
        <f t="shared" si="259"/>
        <v>0</v>
      </c>
      <c r="Y73" s="490">
        <f t="shared" si="259"/>
        <v>0</v>
      </c>
      <c r="Z73" s="490">
        <f t="shared" si="259"/>
        <v>0</v>
      </c>
      <c r="AA73" s="490">
        <f t="shared" si="259"/>
        <v>0</v>
      </c>
      <c r="AB73" s="490">
        <f t="shared" si="259"/>
        <v>0</v>
      </c>
      <c r="AC73" s="490">
        <f t="shared" si="259"/>
        <v>0</v>
      </c>
      <c r="AD73" s="490">
        <f t="shared" ref="AD73:AV73" si="261">+AD69*0.2</f>
        <v>0</v>
      </c>
      <c r="AE73" s="490">
        <f t="shared" si="261"/>
        <v>0</v>
      </c>
      <c r="AF73" s="490">
        <f t="shared" si="261"/>
        <v>0</v>
      </c>
      <c r="AG73" s="490">
        <f t="shared" si="261"/>
        <v>0</v>
      </c>
      <c r="AH73" s="490">
        <f t="shared" si="261"/>
        <v>0</v>
      </c>
      <c r="AI73" s="490">
        <f t="shared" si="261"/>
        <v>0</v>
      </c>
      <c r="AJ73" s="490">
        <f t="shared" si="261"/>
        <v>0</v>
      </c>
      <c r="AK73" s="490">
        <f t="shared" si="261"/>
        <v>0</v>
      </c>
      <c r="AL73" s="490">
        <f t="shared" si="261"/>
        <v>0</v>
      </c>
      <c r="AM73" s="490">
        <f t="shared" si="261"/>
        <v>0</v>
      </c>
      <c r="AN73" s="490">
        <f t="shared" si="261"/>
        <v>0</v>
      </c>
      <c r="AO73" s="490">
        <f t="shared" si="261"/>
        <v>0</v>
      </c>
      <c r="AP73" s="490">
        <f t="shared" si="261"/>
        <v>0</v>
      </c>
      <c r="AQ73" s="490">
        <f t="shared" si="261"/>
        <v>0</v>
      </c>
      <c r="AR73" s="490">
        <f t="shared" si="261"/>
        <v>0</v>
      </c>
      <c r="AS73" s="490">
        <f t="shared" si="261"/>
        <v>0</v>
      </c>
      <c r="AT73" s="490">
        <f t="shared" si="261"/>
        <v>0</v>
      </c>
      <c r="AU73" s="490">
        <f t="shared" si="261"/>
        <v>0</v>
      </c>
      <c r="AV73" s="490">
        <f t="shared" si="261"/>
        <v>0</v>
      </c>
      <c r="AW73" s="490">
        <f>+AW69*0.2</f>
        <v>0</v>
      </c>
      <c r="AX73" s="490">
        <f>+AX69*0.2</f>
        <v>0</v>
      </c>
    </row>
    <row r="74" spans="1:51" ht="15.75" hidden="1" thickBot="1" x14ac:dyDescent="0.3">
      <c r="C74" s="456" t="s">
        <v>59</v>
      </c>
      <c r="E74" s="566"/>
      <c r="F74" s="566"/>
      <c r="G74" s="566"/>
      <c r="H74" s="490">
        <f>SUM(H69:H73)</f>
        <v>0</v>
      </c>
      <c r="I74" s="566"/>
      <c r="J74" s="566"/>
      <c r="K74" s="566"/>
      <c r="L74" s="566"/>
      <c r="M74" s="566"/>
      <c r="N74" s="490">
        <f t="shared" ref="N74:AC74" si="262">SUM(N69:N73)</f>
        <v>0</v>
      </c>
      <c r="O74" s="490">
        <f t="shared" ref="O74" si="263">SUM(O69:O73)</f>
        <v>0</v>
      </c>
      <c r="P74" s="490">
        <f t="shared" si="262"/>
        <v>0</v>
      </c>
      <c r="Q74" s="490">
        <f t="shared" si="262"/>
        <v>0</v>
      </c>
      <c r="R74" s="490">
        <f t="shared" si="262"/>
        <v>0</v>
      </c>
      <c r="S74" s="490">
        <f t="shared" si="262"/>
        <v>0</v>
      </c>
      <c r="T74" s="490">
        <f t="shared" si="262"/>
        <v>0</v>
      </c>
      <c r="U74" s="490">
        <f t="shared" si="262"/>
        <v>0</v>
      </c>
      <c r="V74" s="490">
        <f t="shared" si="262"/>
        <v>0</v>
      </c>
      <c r="W74" s="490">
        <f t="shared" si="262"/>
        <v>0</v>
      </c>
      <c r="X74" s="490">
        <f t="shared" si="262"/>
        <v>0</v>
      </c>
      <c r="Y74" s="490">
        <f t="shared" si="262"/>
        <v>0</v>
      </c>
      <c r="Z74" s="490">
        <f t="shared" si="262"/>
        <v>0</v>
      </c>
      <c r="AA74" s="490">
        <f t="shared" si="262"/>
        <v>0</v>
      </c>
      <c r="AB74" s="490">
        <f t="shared" si="262"/>
        <v>0</v>
      </c>
      <c r="AC74" s="490">
        <f t="shared" si="262"/>
        <v>0</v>
      </c>
      <c r="AD74" s="490">
        <f t="shared" ref="AD74:AV74" si="264">SUM(AD69:AD73)</f>
        <v>0</v>
      </c>
      <c r="AE74" s="490">
        <f t="shared" si="264"/>
        <v>0</v>
      </c>
      <c r="AF74" s="490">
        <f t="shared" si="264"/>
        <v>0</v>
      </c>
      <c r="AG74" s="490">
        <f t="shared" si="264"/>
        <v>0</v>
      </c>
      <c r="AH74" s="490">
        <f t="shared" si="264"/>
        <v>0</v>
      </c>
      <c r="AI74" s="490">
        <f t="shared" si="264"/>
        <v>0</v>
      </c>
      <c r="AJ74" s="490">
        <f t="shared" si="264"/>
        <v>0</v>
      </c>
      <c r="AK74" s="490">
        <f t="shared" si="264"/>
        <v>0</v>
      </c>
      <c r="AL74" s="490">
        <f t="shared" si="264"/>
        <v>0</v>
      </c>
      <c r="AM74" s="490">
        <f t="shared" si="264"/>
        <v>0</v>
      </c>
      <c r="AN74" s="490">
        <f t="shared" si="264"/>
        <v>0</v>
      </c>
      <c r="AO74" s="490">
        <f t="shared" si="264"/>
        <v>0</v>
      </c>
      <c r="AP74" s="490">
        <f t="shared" si="264"/>
        <v>0</v>
      </c>
      <c r="AQ74" s="490">
        <f t="shared" si="264"/>
        <v>0</v>
      </c>
      <c r="AR74" s="490">
        <f t="shared" si="264"/>
        <v>0</v>
      </c>
      <c r="AS74" s="490">
        <f t="shared" si="264"/>
        <v>0</v>
      </c>
      <c r="AT74" s="490">
        <f t="shared" si="264"/>
        <v>0</v>
      </c>
      <c r="AU74" s="490">
        <f t="shared" si="264"/>
        <v>0</v>
      </c>
      <c r="AV74" s="490">
        <f t="shared" si="264"/>
        <v>0</v>
      </c>
      <c r="AW74" s="490">
        <f>SUM(AW69:AW73)</f>
        <v>0</v>
      </c>
      <c r="AX74" s="490">
        <f>SUM(AX69:AX73)</f>
        <v>0</v>
      </c>
    </row>
    <row r="75" spans="1:51" hidden="1" x14ac:dyDescent="0.25"/>
    <row r="76" spans="1:51" hidden="1" x14ac:dyDescent="0.25">
      <c r="C76" s="456" t="s">
        <v>301</v>
      </c>
      <c r="O76" s="220">
        <f>+IFERROR(VLOOKUP(B75,Sheet1!B:D,3,FALSE)+VLOOKUP(B75,Sheet1!B:E,4,FALSE),0)</f>
        <v>0</v>
      </c>
    </row>
    <row r="77" spans="1:51" hidden="1" x14ac:dyDescent="0.25"/>
    <row r="78" spans="1:51" hidden="1" x14ac:dyDescent="0.25">
      <c r="E78" s="456"/>
      <c r="O78" s="220">
        <f>+IFERROR(VLOOKUP(B77,Sheet1!B:D,3,FALSE)+VLOOKUP(B77,Sheet1!B:E,4,FALSE),0)</f>
        <v>0</v>
      </c>
    </row>
    <row r="79" spans="1:51" hidden="1" x14ac:dyDescent="0.25">
      <c r="E79" s="456"/>
      <c r="O79" s="220">
        <f>+IFERROR(VLOOKUP(B78,Sheet1!B:D,3,FALSE)+VLOOKUP(B78,Sheet1!B:E,4,FALSE),0)</f>
        <v>0</v>
      </c>
    </row>
    <row r="80" spans="1:51" hidden="1" x14ac:dyDescent="0.25">
      <c r="E80" s="456"/>
    </row>
    <row r="81" spans="5:15" hidden="1" x14ac:dyDescent="0.25">
      <c r="E81" s="456"/>
    </row>
    <row r="82" spans="5:15" hidden="1" x14ac:dyDescent="0.25">
      <c r="E82" s="456"/>
    </row>
    <row r="83" spans="5:15" hidden="1" x14ac:dyDescent="0.25">
      <c r="E83" s="456"/>
    </row>
    <row r="84" spans="5:15" hidden="1" x14ac:dyDescent="0.25">
      <c r="E84" s="456"/>
      <c r="O84" s="220">
        <f>+IFERROR(VLOOKUP(B83,Sheet1!B:D,3,FALSE)+VLOOKUP(B83,Sheet1!B:E,4,FALSE),0)</f>
        <v>0</v>
      </c>
    </row>
    <row r="85" spans="5:15" hidden="1" x14ac:dyDescent="0.25">
      <c r="E85" s="456"/>
    </row>
    <row r="86" spans="5:15" hidden="1" x14ac:dyDescent="0.25">
      <c r="E86" s="456"/>
    </row>
    <row r="87" spans="5:15" hidden="1" x14ac:dyDescent="0.25">
      <c r="E87" s="456"/>
      <c r="O87" s="220">
        <f>+IFERROR(VLOOKUP(B86,Sheet1!B:D,3,FALSE)+VLOOKUP(B86,Sheet1!B:E,4,FALSE),0)</f>
        <v>0</v>
      </c>
    </row>
    <row r="88" spans="5:15" hidden="1" x14ac:dyDescent="0.25">
      <c r="E88" s="456"/>
    </row>
    <row r="89" spans="5:15" hidden="1" x14ac:dyDescent="0.25">
      <c r="E89" s="456"/>
    </row>
    <row r="90" spans="5:15" hidden="1" x14ac:dyDescent="0.25">
      <c r="E90" s="456"/>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456" customWidth="1"/>
    <col min="2" max="2" width="13.140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IF(G57&gt;E57,"Budget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IF(AY57&lt;0,"Actual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+SUMMARY!A21</f>
        <v>ZK111 - Programme Volunteering</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349" t="s">
        <v>214</v>
      </c>
      <c r="B8" s="458" t="str">
        <f>+LEFT($E$5,5)&amp;"."&amp;A8&amp;"."&amp;$E$3</f>
        <v>ZK111.K129.C110</v>
      </c>
      <c r="C8" s="167" t="s">
        <v>177</v>
      </c>
      <c r="D8" s="168"/>
      <c r="E8" s="229">
        <f t="shared" ref="E8:L8" si="0">SUM(E9:E19)</f>
        <v>0</v>
      </c>
      <c r="F8" s="432">
        <f t="shared" si="0"/>
        <v>0</v>
      </c>
      <c r="G8" s="229">
        <f t="shared" si="0"/>
        <v>0</v>
      </c>
      <c r="H8" s="229">
        <f t="shared" si="0"/>
        <v>0</v>
      </c>
      <c r="I8" s="203">
        <f t="shared" si="0"/>
        <v>0</v>
      </c>
      <c r="J8" s="432">
        <f>SUM(J9:J19)</f>
        <v>0</v>
      </c>
      <c r="K8" s="229">
        <f t="shared" si="0"/>
        <v>0</v>
      </c>
      <c r="L8" s="219">
        <f t="shared" si="0"/>
        <v>0</v>
      </c>
      <c r="M8" s="219"/>
      <c r="N8" s="198">
        <f t="shared" ref="N8:AC8" si="1">SUM(N9:N19)</f>
        <v>0</v>
      </c>
      <c r="O8" s="198">
        <f t="shared" ref="O8" si="2">SUM(O9:O19)</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49" si="4">+G8-AX8</f>
        <v>0</v>
      </c>
    </row>
    <row r="9" spans="1:52" s="4" customFormat="1" ht="15" customHeight="1" x14ac:dyDescent="0.2">
      <c r="A9" s="150"/>
      <c r="B9" s="459"/>
      <c r="C9" s="262"/>
      <c r="D9" s="373"/>
      <c r="E9" s="256"/>
      <c r="F9" s="370">
        <f>-E9+G9</f>
        <v>0</v>
      </c>
      <c r="G9" s="256"/>
      <c r="H9" s="572">
        <f t="shared" ref="H9:H55" si="5">SUM(N9:AV9)</f>
        <v>0</v>
      </c>
      <c r="I9" s="224"/>
      <c r="J9" s="370">
        <f>-I9+K9</f>
        <v>0</v>
      </c>
      <c r="K9" s="249">
        <v>0</v>
      </c>
      <c r="L9" s="225"/>
      <c r="M9" s="249"/>
      <c r="N9" s="235"/>
      <c r="O9" s="235"/>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 t="shared" ref="AW9:AW51" si="6">SUM(P9:AV9)</f>
        <v>0</v>
      </c>
      <c r="AX9" s="442">
        <f t="shared" ref="AX9:AX51" si="7">+AW9+N9</f>
        <v>0</v>
      </c>
      <c r="AY9" s="443">
        <f t="shared" si="4"/>
        <v>0</v>
      </c>
    </row>
    <row r="10" spans="1:52" s="4" customFormat="1" ht="15" hidden="1" customHeight="1" x14ac:dyDescent="0.2">
      <c r="A10" s="150"/>
      <c r="B10" s="459"/>
      <c r="C10" s="451"/>
      <c r="D10" s="451"/>
      <c r="E10" s="256"/>
      <c r="F10" s="370">
        <f t="shared" ref="F10:F55" si="8">-E10+G10</f>
        <v>0</v>
      </c>
      <c r="G10" s="256"/>
      <c r="H10" s="572">
        <f t="shared" si="5"/>
        <v>0</v>
      </c>
      <c r="I10" s="224"/>
      <c r="J10" s="370">
        <f t="shared" ref="J10:J55" si="9">-I10+K10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si="6"/>
        <v>0</v>
      </c>
      <c r="AX10" s="442">
        <f t="shared" si="7"/>
        <v>0</v>
      </c>
      <c r="AY10" s="443">
        <f t="shared" si="4"/>
        <v>0</v>
      </c>
    </row>
    <row r="11" spans="1:52" s="4" customFormat="1" ht="15" hidden="1" customHeight="1" x14ac:dyDescent="0.2">
      <c r="A11" s="150"/>
      <c r="B11" s="459"/>
      <c r="C11" s="262"/>
      <c r="D11" s="373"/>
      <c r="E11" s="256"/>
      <c r="F11" s="370">
        <f t="shared" si="8"/>
        <v>0</v>
      </c>
      <c r="G11" s="256"/>
      <c r="H11" s="572">
        <f t="shared" si="5"/>
        <v>0</v>
      </c>
      <c r="I11" s="224"/>
      <c r="J11" s="370">
        <f t="shared" si="9"/>
        <v>0</v>
      </c>
      <c r="K11" s="249"/>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6"/>
        <v>0</v>
      </c>
      <c r="AX11" s="442">
        <f t="shared" si="7"/>
        <v>0</v>
      </c>
      <c r="AY11" s="443">
        <f t="shared" si="4"/>
        <v>0</v>
      </c>
    </row>
    <row r="12" spans="1:52" s="4" customFormat="1" ht="15" hidden="1" customHeight="1" x14ac:dyDescent="0.2">
      <c r="A12" s="150"/>
      <c r="B12" s="459"/>
      <c r="C12" s="262"/>
      <c r="D12" s="373"/>
      <c r="E12" s="256"/>
      <c r="F12" s="370">
        <f t="shared" si="8"/>
        <v>0</v>
      </c>
      <c r="G12" s="256"/>
      <c r="H12" s="572">
        <f t="shared" si="5"/>
        <v>0</v>
      </c>
      <c r="I12" s="224"/>
      <c r="J12" s="370">
        <f t="shared" si="9"/>
        <v>0</v>
      </c>
      <c r="K12" s="256"/>
      <c r="L12" s="225"/>
      <c r="M12" s="256"/>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6"/>
        <v>0</v>
      </c>
      <c r="AX12" s="442">
        <f t="shared" si="7"/>
        <v>0</v>
      </c>
      <c r="AY12" s="443">
        <f t="shared" si="4"/>
        <v>0</v>
      </c>
    </row>
    <row r="13" spans="1:52" s="4" customFormat="1" ht="15" hidden="1" customHeight="1" x14ac:dyDescent="0.2">
      <c r="A13" s="150"/>
      <c r="B13" s="459"/>
      <c r="C13" s="262"/>
      <c r="D13" s="373"/>
      <c r="E13" s="256"/>
      <c r="F13" s="370">
        <f t="shared" si="8"/>
        <v>0</v>
      </c>
      <c r="G13" s="256"/>
      <c r="H13" s="572">
        <f t="shared" si="5"/>
        <v>0</v>
      </c>
      <c r="I13" s="224"/>
      <c r="J13" s="370">
        <f t="shared" si="9"/>
        <v>0</v>
      </c>
      <c r="K13" s="256"/>
      <c r="L13" s="225"/>
      <c r="M13" s="256"/>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6"/>
        <v>0</v>
      </c>
      <c r="AX13" s="442">
        <f t="shared" si="7"/>
        <v>0</v>
      </c>
      <c r="AY13" s="443">
        <f t="shared" si="4"/>
        <v>0</v>
      </c>
    </row>
    <row r="14" spans="1:52" s="4" customFormat="1" ht="15" hidden="1" customHeight="1" x14ac:dyDescent="0.2">
      <c r="A14" s="150"/>
      <c r="B14" s="459"/>
      <c r="C14" s="262"/>
      <c r="D14" s="373"/>
      <c r="E14" s="256"/>
      <c r="F14" s="370">
        <f t="shared" si="8"/>
        <v>0</v>
      </c>
      <c r="G14" s="256"/>
      <c r="H14" s="572">
        <f t="shared" si="5"/>
        <v>0</v>
      </c>
      <c r="I14" s="224"/>
      <c r="J14" s="370">
        <f t="shared" si="9"/>
        <v>0</v>
      </c>
      <c r="K14" s="256"/>
      <c r="L14" s="225"/>
      <c r="M14" s="256"/>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6"/>
        <v>0</v>
      </c>
      <c r="AX14" s="442">
        <f t="shared" si="7"/>
        <v>0</v>
      </c>
      <c r="AY14" s="443">
        <f t="shared" si="4"/>
        <v>0</v>
      </c>
    </row>
    <row r="15" spans="1:52" s="4" customFormat="1" ht="15" hidden="1" customHeight="1" x14ac:dyDescent="0.2">
      <c r="A15" s="150"/>
      <c r="B15" s="459"/>
      <c r="C15" s="262"/>
      <c r="D15" s="373"/>
      <c r="E15" s="256"/>
      <c r="F15" s="370">
        <f t="shared" si="8"/>
        <v>0</v>
      </c>
      <c r="G15" s="256"/>
      <c r="H15" s="572">
        <f t="shared" si="5"/>
        <v>0</v>
      </c>
      <c r="I15" s="224"/>
      <c r="J15" s="370">
        <f t="shared" si="9"/>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6"/>
        <v>0</v>
      </c>
      <c r="AX15" s="442">
        <f t="shared" si="7"/>
        <v>0</v>
      </c>
      <c r="AY15" s="443">
        <f t="shared" si="4"/>
        <v>0</v>
      </c>
    </row>
    <row r="16" spans="1:52" s="4" customFormat="1" ht="15" hidden="1" customHeight="1" x14ac:dyDescent="0.2">
      <c r="A16" s="150"/>
      <c r="B16" s="459"/>
      <c r="C16" s="262"/>
      <c r="D16" s="373"/>
      <c r="E16" s="256"/>
      <c r="F16" s="370">
        <f t="shared" si="8"/>
        <v>0</v>
      </c>
      <c r="G16" s="256"/>
      <c r="H16" s="572">
        <f t="shared" si="5"/>
        <v>0</v>
      </c>
      <c r="I16" s="224"/>
      <c r="J16" s="370">
        <f t="shared" si="9"/>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6"/>
        <v>0</v>
      </c>
      <c r="AX16" s="442">
        <f t="shared" si="7"/>
        <v>0</v>
      </c>
      <c r="AY16" s="443">
        <f t="shared" si="4"/>
        <v>0</v>
      </c>
    </row>
    <row r="17" spans="1:51" s="4" customFormat="1" ht="15" customHeight="1" x14ac:dyDescent="0.2">
      <c r="A17" s="150"/>
      <c r="B17" s="459"/>
      <c r="C17" s="262"/>
      <c r="D17" s="373"/>
      <c r="E17" s="256"/>
      <c r="F17" s="370">
        <f t="shared" si="8"/>
        <v>0</v>
      </c>
      <c r="G17" s="256"/>
      <c r="H17" s="572">
        <f t="shared" si="5"/>
        <v>0</v>
      </c>
      <c r="I17" s="224"/>
      <c r="J17" s="370">
        <f t="shared" si="9"/>
        <v>0</v>
      </c>
      <c r="K17" s="256"/>
      <c r="L17" s="225"/>
      <c r="M17" s="256"/>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6"/>
        <v>0</v>
      </c>
      <c r="AX17" s="442">
        <f t="shared" si="7"/>
        <v>0</v>
      </c>
      <c r="AY17" s="443">
        <f t="shared" si="4"/>
        <v>0</v>
      </c>
    </row>
    <row r="18" spans="1:51" s="4" customFormat="1" ht="15" customHeight="1" x14ac:dyDescent="0.2">
      <c r="A18" s="150"/>
      <c r="B18" s="459" t="str">
        <f>+B8</f>
        <v>ZK111.K129.C110</v>
      </c>
      <c r="C18" s="262"/>
      <c r="D18" s="373"/>
      <c r="E18" s="256"/>
      <c r="F18" s="370">
        <f t="shared" si="8"/>
        <v>0</v>
      </c>
      <c r="G18" s="256"/>
      <c r="H18" s="572">
        <f t="shared" si="5"/>
        <v>0</v>
      </c>
      <c r="I18" s="224"/>
      <c r="J18" s="370">
        <f t="shared" si="9"/>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6"/>
        <v>0</v>
      </c>
      <c r="AX18" s="442">
        <f t="shared" si="7"/>
        <v>0</v>
      </c>
      <c r="AY18" s="443">
        <f t="shared" si="4"/>
        <v>0</v>
      </c>
    </row>
    <row r="19" spans="1:51" s="4" customFormat="1" ht="15" customHeight="1" thickBot="1" x14ac:dyDescent="0.3">
      <c r="A19" s="170"/>
      <c r="B19" s="460"/>
      <c r="C19" s="280" t="s">
        <v>301</v>
      </c>
      <c r="D19" s="280"/>
      <c r="E19" s="277"/>
      <c r="F19" s="370">
        <f t="shared" si="8"/>
        <v>0</v>
      </c>
      <c r="G19" s="277"/>
      <c r="H19" s="579">
        <f t="shared" si="5"/>
        <v>0</v>
      </c>
      <c r="I19" s="227"/>
      <c r="J19" s="370">
        <f t="shared" si="9"/>
        <v>0</v>
      </c>
      <c r="K19" s="277">
        <v>0</v>
      </c>
      <c r="L19" s="228"/>
      <c r="M19" s="277"/>
      <c r="N19" s="235">
        <f>+IFERROR(VLOOKUP(B18,Sheet1!B:D,2,FALSE),0)</f>
        <v>0</v>
      </c>
      <c r="O19" s="235">
        <f>+IFERROR(VLOOKUP(B18,Sheet1!B:D,3,FALSE)+VLOOKUP(B18,Sheet1!B:E,4,FALSE),0)</f>
        <v>0</v>
      </c>
      <c r="P19" s="264"/>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6"/>
        <v>0</v>
      </c>
      <c r="AX19" s="442">
        <f t="shared" si="7"/>
        <v>0</v>
      </c>
      <c r="AY19" s="443">
        <f t="shared" si="4"/>
        <v>0</v>
      </c>
    </row>
    <row r="20" spans="1:51" s="4" customFormat="1" ht="15" customHeight="1" x14ac:dyDescent="0.2">
      <c r="A20" s="196" t="s">
        <v>148</v>
      </c>
      <c r="B20" s="458" t="str">
        <f>+LEFT($E$5,5)&amp;"."&amp;A20&amp;"."&amp;$E$3</f>
        <v>ZK111.K246.C110</v>
      </c>
      <c r="C20" s="343" t="s">
        <v>149</v>
      </c>
      <c r="D20" s="343"/>
      <c r="E20" s="229">
        <f t="shared" ref="E20:L20" si="10">SUM(E21:E22)</f>
        <v>0</v>
      </c>
      <c r="F20" s="433">
        <f t="shared" si="10"/>
        <v>0</v>
      </c>
      <c r="G20" s="229">
        <f t="shared" si="10"/>
        <v>0</v>
      </c>
      <c r="H20" s="229">
        <f t="shared" si="10"/>
        <v>0</v>
      </c>
      <c r="I20" s="203">
        <f t="shared" si="10"/>
        <v>0</v>
      </c>
      <c r="J20" s="433">
        <f t="shared" si="10"/>
        <v>0</v>
      </c>
      <c r="K20" s="229">
        <f t="shared" si="10"/>
        <v>0</v>
      </c>
      <c r="L20" s="219">
        <f t="shared" si="10"/>
        <v>0</v>
      </c>
      <c r="M20" s="219"/>
      <c r="N20" s="198">
        <f>SUM(N21:N22)</f>
        <v>0</v>
      </c>
      <c r="O20" s="198">
        <f>SUM(O21:O22)</f>
        <v>0</v>
      </c>
      <c r="P20" s="265">
        <f>SUM(P21:P22)</f>
        <v>0</v>
      </c>
      <c r="Q20" s="269">
        <f>SUM(Q21:Q22)</f>
        <v>0</v>
      </c>
      <c r="R20" s="401">
        <f t="shared" ref="R20:X20" si="11">SUM(R21:R22)</f>
        <v>0</v>
      </c>
      <c r="S20" s="411">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1">
        <f t="shared" ref="AD20" si="13">SUM(AD21:AD22)</f>
        <v>0</v>
      </c>
      <c r="AE20" s="411">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1">
        <f t="shared" ref="AP20" si="25">SUM(AP21:AP22)</f>
        <v>0</v>
      </c>
      <c r="AQ20" s="411">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1">
        <f t="shared" si="6"/>
        <v>0</v>
      </c>
      <c r="AX20" s="442">
        <f t="shared" si="7"/>
        <v>0</v>
      </c>
      <c r="AY20" s="443">
        <f t="shared" si="4"/>
        <v>0</v>
      </c>
    </row>
    <row r="21" spans="1:51" s="4" customFormat="1" ht="15" customHeight="1" x14ac:dyDescent="0.2">
      <c r="A21" s="150"/>
      <c r="B21" s="459" t="str">
        <f>+B20</f>
        <v>ZK111.K246.C110</v>
      </c>
      <c r="C21" s="273"/>
      <c r="D21" s="273"/>
      <c r="E21" s="249"/>
      <c r="F21" s="370">
        <f t="shared" si="8"/>
        <v>0</v>
      </c>
      <c r="G21" s="249">
        <v>0</v>
      </c>
      <c r="H21" s="572">
        <f t="shared" si="5"/>
        <v>0</v>
      </c>
      <c r="I21" s="231"/>
      <c r="J21" s="370">
        <f t="shared" si="9"/>
        <v>0</v>
      </c>
      <c r="K21" s="249">
        <v>0</v>
      </c>
      <c r="L21" s="232"/>
      <c r="M21" s="249"/>
      <c r="N21" s="235"/>
      <c r="O21" s="235"/>
      <c r="P21" s="362"/>
      <c r="Q21" s="363"/>
      <c r="R21" s="402"/>
      <c r="S21" s="412"/>
      <c r="T21" s="363"/>
      <c r="U21" s="363"/>
      <c r="V21" s="363"/>
      <c r="W21" s="363"/>
      <c r="X21" s="363"/>
      <c r="Y21" s="363"/>
      <c r="Z21" s="363"/>
      <c r="AA21" s="363"/>
      <c r="AB21" s="363"/>
      <c r="AC21" s="363"/>
      <c r="AD21" s="402"/>
      <c r="AE21" s="412"/>
      <c r="AF21" s="363"/>
      <c r="AG21" s="363"/>
      <c r="AH21" s="363"/>
      <c r="AI21" s="363"/>
      <c r="AJ21" s="363"/>
      <c r="AK21" s="363"/>
      <c r="AL21" s="363"/>
      <c r="AM21" s="363"/>
      <c r="AN21" s="363"/>
      <c r="AO21" s="363"/>
      <c r="AP21" s="402"/>
      <c r="AQ21" s="412"/>
      <c r="AR21" s="363"/>
      <c r="AS21" s="363"/>
      <c r="AT21" s="363"/>
      <c r="AU21" s="363"/>
      <c r="AV21" s="363"/>
      <c r="AW21" s="441">
        <f t="shared" si="6"/>
        <v>0</v>
      </c>
      <c r="AX21" s="442">
        <f t="shared" si="7"/>
        <v>0</v>
      </c>
      <c r="AY21" s="443">
        <f t="shared" si="4"/>
        <v>0</v>
      </c>
    </row>
    <row r="22" spans="1:51" s="4" customFormat="1" ht="15" customHeight="1" thickBot="1" x14ac:dyDescent="0.25">
      <c r="A22" s="170"/>
      <c r="B22" s="460"/>
      <c r="C22" s="274" t="s">
        <v>301</v>
      </c>
      <c r="D22" s="274"/>
      <c r="E22" s="277"/>
      <c r="F22" s="370">
        <f t="shared" si="8"/>
        <v>0</v>
      </c>
      <c r="G22" s="277">
        <v>0</v>
      </c>
      <c r="H22" s="579">
        <f t="shared" si="5"/>
        <v>0</v>
      </c>
      <c r="I22" s="227"/>
      <c r="J22" s="370">
        <f t="shared" si="9"/>
        <v>0</v>
      </c>
      <c r="K22" s="277">
        <v>0</v>
      </c>
      <c r="L22" s="228"/>
      <c r="M22" s="277"/>
      <c r="N22" s="235">
        <f>+IFERROR(VLOOKUP(B21,Sheet1!B:D,2,FALSE),0)</f>
        <v>0</v>
      </c>
      <c r="O22" s="235">
        <f>+IFERROR(VLOOKUP(B21,Sheet1!B:D,3,FALSE)+VLOOKUP(B21,Sheet1!B:E,4,FALSE),0)</f>
        <v>0</v>
      </c>
      <c r="P22" s="364"/>
      <c r="Q22" s="365"/>
      <c r="R22" s="403"/>
      <c r="S22" s="413"/>
      <c r="T22" s="365"/>
      <c r="U22" s="365"/>
      <c r="V22" s="365"/>
      <c r="W22" s="365"/>
      <c r="X22" s="365"/>
      <c r="Y22" s="365"/>
      <c r="Z22" s="365"/>
      <c r="AA22" s="365"/>
      <c r="AB22" s="365"/>
      <c r="AC22" s="365"/>
      <c r="AD22" s="403"/>
      <c r="AE22" s="413"/>
      <c r="AF22" s="365"/>
      <c r="AG22" s="365"/>
      <c r="AH22" s="365"/>
      <c r="AI22" s="365"/>
      <c r="AJ22" s="365"/>
      <c r="AK22" s="365"/>
      <c r="AL22" s="365"/>
      <c r="AM22" s="365"/>
      <c r="AN22" s="365"/>
      <c r="AO22" s="365"/>
      <c r="AP22" s="403"/>
      <c r="AQ22" s="413"/>
      <c r="AR22" s="365"/>
      <c r="AS22" s="365"/>
      <c r="AT22" s="365"/>
      <c r="AU22" s="365"/>
      <c r="AV22" s="365"/>
      <c r="AW22" s="441">
        <f t="shared" si="6"/>
        <v>0</v>
      </c>
      <c r="AX22" s="442">
        <f t="shared" si="7"/>
        <v>0</v>
      </c>
      <c r="AY22" s="443">
        <f t="shared" si="4"/>
        <v>0</v>
      </c>
    </row>
    <row r="23" spans="1:51" s="4" customFormat="1" ht="15" customHeight="1" x14ac:dyDescent="0.2">
      <c r="A23" s="196" t="s">
        <v>215</v>
      </c>
      <c r="B23" s="458" t="str">
        <f>+LEFT($E$5,5)&amp;"."&amp;A23&amp;"."&amp;$E$3</f>
        <v>ZK111.K106.C110</v>
      </c>
      <c r="C23" s="343" t="s">
        <v>216</v>
      </c>
      <c r="D23" s="343"/>
      <c r="E23" s="229">
        <f t="shared" ref="E23:L23" si="32">SUM(E24:E25)</f>
        <v>0</v>
      </c>
      <c r="F23" s="433">
        <f t="shared" si="32"/>
        <v>0</v>
      </c>
      <c r="G23" s="229">
        <f t="shared" si="32"/>
        <v>0</v>
      </c>
      <c r="H23" s="229">
        <f t="shared" si="32"/>
        <v>0</v>
      </c>
      <c r="I23" s="203">
        <f t="shared" si="32"/>
        <v>0</v>
      </c>
      <c r="J23" s="433">
        <f t="shared" si="32"/>
        <v>0</v>
      </c>
      <c r="K23" s="229">
        <f t="shared" si="32"/>
        <v>0</v>
      </c>
      <c r="L23" s="219">
        <f t="shared" si="32"/>
        <v>0</v>
      </c>
      <c r="M23" s="219"/>
      <c r="N23" s="198">
        <f>SUM(N24:N25)</f>
        <v>0</v>
      </c>
      <c r="O23" s="198">
        <f>SUM(O24:O25)</f>
        <v>0</v>
      </c>
      <c r="P23" s="265">
        <f>SUM(P24:P25)</f>
        <v>0</v>
      </c>
      <c r="Q23" s="269">
        <f>SUM(Q24:Q25)</f>
        <v>0</v>
      </c>
      <c r="R23" s="401">
        <f t="shared" ref="R23:X23" si="33">SUM(R24:R25)</f>
        <v>0</v>
      </c>
      <c r="S23" s="411">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1">
        <f t="shared" ref="AD23" si="35">SUM(AD24:AD25)</f>
        <v>0</v>
      </c>
      <c r="AE23" s="411">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1">
        <f t="shared" ref="AP23" si="47">SUM(AP24:AP25)</f>
        <v>0</v>
      </c>
      <c r="AQ23" s="411">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1">
        <f t="shared" si="6"/>
        <v>0</v>
      </c>
      <c r="AX23" s="442">
        <f t="shared" si="7"/>
        <v>0</v>
      </c>
      <c r="AY23" s="443">
        <f t="shared" si="4"/>
        <v>0</v>
      </c>
    </row>
    <row r="24" spans="1:51" s="4" customFormat="1" ht="15" customHeight="1" x14ac:dyDescent="0.2">
      <c r="A24" s="150"/>
      <c r="B24" s="459" t="str">
        <f>+B23</f>
        <v>ZK111.K106.C110</v>
      </c>
      <c r="C24" s="273"/>
      <c r="D24" s="273"/>
      <c r="E24" s="249"/>
      <c r="F24" s="370">
        <f t="shared" si="8"/>
        <v>0</v>
      </c>
      <c r="G24" s="249">
        <v>0</v>
      </c>
      <c r="H24" s="572">
        <f t="shared" si="5"/>
        <v>0</v>
      </c>
      <c r="I24" s="231"/>
      <c r="J24" s="370">
        <f t="shared" si="9"/>
        <v>0</v>
      </c>
      <c r="K24" s="249">
        <v>0</v>
      </c>
      <c r="L24" s="232"/>
      <c r="M24" s="249"/>
      <c r="N24" s="235"/>
      <c r="O24" s="235"/>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441">
        <f t="shared" si="6"/>
        <v>0</v>
      </c>
      <c r="AX24" s="442">
        <f t="shared" si="7"/>
        <v>0</v>
      </c>
      <c r="AY24" s="443">
        <f t="shared" si="4"/>
        <v>0</v>
      </c>
    </row>
    <row r="25" spans="1:51" s="4" customFormat="1" ht="15" customHeight="1" thickBot="1" x14ac:dyDescent="0.25">
      <c r="A25" s="170"/>
      <c r="B25" s="460"/>
      <c r="C25" s="274" t="s">
        <v>301</v>
      </c>
      <c r="D25" s="274"/>
      <c r="E25" s="277"/>
      <c r="F25" s="370">
        <f t="shared" si="8"/>
        <v>0</v>
      </c>
      <c r="G25" s="277">
        <v>0</v>
      </c>
      <c r="H25" s="579">
        <f t="shared" si="5"/>
        <v>0</v>
      </c>
      <c r="I25" s="227"/>
      <c r="J25" s="370">
        <f t="shared" si="9"/>
        <v>0</v>
      </c>
      <c r="K25" s="277">
        <v>0</v>
      </c>
      <c r="L25" s="228"/>
      <c r="M25" s="277"/>
      <c r="N25" s="235">
        <f>+IFERROR(VLOOKUP(B24,Sheet1!B:D,2,FALSE),0)</f>
        <v>0</v>
      </c>
      <c r="O25" s="235">
        <f>+IFERROR(VLOOKUP(B24,Sheet1!B:D,3,FALSE)+VLOOKUP(B24,Sheet1!B:E,4,FALSE),0)</f>
        <v>0</v>
      </c>
      <c r="P25" s="364"/>
      <c r="Q25" s="365"/>
      <c r="R25" s="403"/>
      <c r="S25" s="413"/>
      <c r="T25" s="365"/>
      <c r="U25" s="365"/>
      <c r="V25" s="365"/>
      <c r="W25" s="365"/>
      <c r="X25" s="365"/>
      <c r="Y25" s="365"/>
      <c r="Z25" s="365"/>
      <c r="AA25" s="365"/>
      <c r="AB25" s="365"/>
      <c r="AC25" s="365"/>
      <c r="AD25" s="403"/>
      <c r="AE25" s="413"/>
      <c r="AF25" s="365"/>
      <c r="AG25" s="365"/>
      <c r="AH25" s="365"/>
      <c r="AI25" s="365"/>
      <c r="AJ25" s="365"/>
      <c r="AK25" s="365"/>
      <c r="AL25" s="365"/>
      <c r="AM25" s="365"/>
      <c r="AN25" s="365"/>
      <c r="AO25" s="365"/>
      <c r="AP25" s="403"/>
      <c r="AQ25" s="413"/>
      <c r="AR25" s="365"/>
      <c r="AS25" s="365"/>
      <c r="AT25" s="365"/>
      <c r="AU25" s="365"/>
      <c r="AV25" s="365"/>
      <c r="AW25" s="441">
        <f t="shared" si="6"/>
        <v>0</v>
      </c>
      <c r="AX25" s="442">
        <f t="shared" si="7"/>
        <v>0</v>
      </c>
      <c r="AY25" s="443">
        <f t="shared" si="4"/>
        <v>0</v>
      </c>
    </row>
    <row r="26" spans="1:51" s="4" customFormat="1" ht="15" customHeight="1" x14ac:dyDescent="0.2">
      <c r="A26" s="196" t="s">
        <v>217</v>
      </c>
      <c r="B26" s="458" t="str">
        <f>+LEFT($E$5,5)&amp;"."&amp;A26&amp;"."&amp;$E$3</f>
        <v>ZK111.K283.C110</v>
      </c>
      <c r="C26" s="343" t="s">
        <v>218</v>
      </c>
      <c r="D26" s="343"/>
      <c r="E26" s="229">
        <f t="shared" ref="E26:L26" si="54">SUM(E27:E28)</f>
        <v>0</v>
      </c>
      <c r="F26" s="433">
        <f>SUM(F27:F28)</f>
        <v>0</v>
      </c>
      <c r="G26" s="229">
        <f>SUM(G27:G28)</f>
        <v>0</v>
      </c>
      <c r="H26" s="229">
        <f t="shared" si="54"/>
        <v>0</v>
      </c>
      <c r="I26" s="203">
        <f t="shared" si="54"/>
        <v>0</v>
      </c>
      <c r="J26" s="433">
        <f>SUM(J27:J28)</f>
        <v>0</v>
      </c>
      <c r="K26" s="229">
        <f t="shared" si="54"/>
        <v>0</v>
      </c>
      <c r="L26" s="219">
        <f t="shared" si="54"/>
        <v>0</v>
      </c>
      <c r="M26" s="219"/>
      <c r="N26" s="198">
        <f>SUM(N27:N28)</f>
        <v>0</v>
      </c>
      <c r="O26" s="198">
        <f>SUM(O27:O28)</f>
        <v>0</v>
      </c>
      <c r="P26" s="265">
        <f>SUM(P27:P28)</f>
        <v>0</v>
      </c>
      <c r="Q26" s="269">
        <f>SUM(Q27:Q28)</f>
        <v>0</v>
      </c>
      <c r="R26" s="401">
        <f t="shared" ref="R26:X26" si="55">SUM(R27:R28)</f>
        <v>0</v>
      </c>
      <c r="S26" s="411">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1">
        <f t="shared" ref="AD26" si="57">SUM(AD27:AD28)</f>
        <v>0</v>
      </c>
      <c r="AE26" s="411">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1">
        <f t="shared" ref="AP26" si="69">SUM(AP27:AP28)</f>
        <v>0</v>
      </c>
      <c r="AQ26" s="411">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1">
        <f t="shared" si="6"/>
        <v>0</v>
      </c>
      <c r="AX26" s="442">
        <f t="shared" si="7"/>
        <v>0</v>
      </c>
      <c r="AY26" s="443">
        <f t="shared" si="4"/>
        <v>0</v>
      </c>
    </row>
    <row r="27" spans="1:51" s="4" customFormat="1" ht="15" customHeight="1" x14ac:dyDescent="0.2">
      <c r="A27" s="150"/>
      <c r="B27" s="459" t="str">
        <f>+B26</f>
        <v>ZK111.K283.C110</v>
      </c>
      <c r="C27" s="273"/>
      <c r="D27" s="273"/>
      <c r="E27" s="249"/>
      <c r="F27" s="370">
        <f t="shared" si="8"/>
        <v>0</v>
      </c>
      <c r="G27" s="249">
        <v>0</v>
      </c>
      <c r="H27" s="572">
        <f t="shared" si="5"/>
        <v>0</v>
      </c>
      <c r="I27" s="231"/>
      <c r="J27" s="370">
        <f t="shared" si="9"/>
        <v>0</v>
      </c>
      <c r="K27" s="249">
        <v>0</v>
      </c>
      <c r="L27" s="232"/>
      <c r="M27" s="249"/>
      <c r="N27" s="235"/>
      <c r="O27" s="235"/>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6"/>
        <v>0</v>
      </c>
      <c r="AX27" s="442">
        <f t="shared" si="7"/>
        <v>0</v>
      </c>
      <c r="AY27" s="443">
        <f t="shared" si="4"/>
        <v>0</v>
      </c>
    </row>
    <row r="28" spans="1:51" s="4" customFormat="1" ht="15" customHeight="1" thickBot="1" x14ac:dyDescent="0.25">
      <c r="A28" s="169"/>
      <c r="B28" s="461"/>
      <c r="C28" s="274" t="s">
        <v>301</v>
      </c>
      <c r="D28" s="274"/>
      <c r="E28" s="277"/>
      <c r="F28" s="370">
        <f t="shared" si="8"/>
        <v>0</v>
      </c>
      <c r="G28" s="277">
        <v>0</v>
      </c>
      <c r="H28" s="579">
        <f t="shared" si="5"/>
        <v>0</v>
      </c>
      <c r="I28" s="227"/>
      <c r="J28" s="370">
        <f t="shared" si="9"/>
        <v>0</v>
      </c>
      <c r="K28" s="277">
        <v>0</v>
      </c>
      <c r="L28" s="228"/>
      <c r="M28" s="277"/>
      <c r="N28" s="235">
        <f>+IFERROR(VLOOKUP(B27,Sheet1!B:D,2,FALSE),0)</f>
        <v>0</v>
      </c>
      <c r="O28" s="235">
        <f>+IFERROR(VLOOKUP(B27,Sheet1!B:D,3,FALSE)+VLOOKUP(B27,Sheet1!B:E,4,FALSE),0)</f>
        <v>0</v>
      </c>
      <c r="P28" s="364"/>
      <c r="Q28" s="365"/>
      <c r="R28" s="403"/>
      <c r="S28" s="413"/>
      <c r="T28" s="365"/>
      <c r="U28" s="365"/>
      <c r="V28" s="365"/>
      <c r="W28" s="365"/>
      <c r="X28" s="365"/>
      <c r="Y28" s="365"/>
      <c r="Z28" s="365"/>
      <c r="AA28" s="365"/>
      <c r="AB28" s="365"/>
      <c r="AC28" s="365"/>
      <c r="AD28" s="403"/>
      <c r="AE28" s="413"/>
      <c r="AF28" s="365"/>
      <c r="AG28" s="365"/>
      <c r="AH28" s="365"/>
      <c r="AI28" s="365"/>
      <c r="AJ28" s="365"/>
      <c r="AK28" s="365"/>
      <c r="AL28" s="365"/>
      <c r="AM28" s="365"/>
      <c r="AN28" s="365"/>
      <c r="AO28" s="365"/>
      <c r="AP28" s="403"/>
      <c r="AQ28" s="413"/>
      <c r="AR28" s="365"/>
      <c r="AS28" s="365"/>
      <c r="AT28" s="365"/>
      <c r="AU28" s="365"/>
      <c r="AV28" s="365"/>
      <c r="AW28" s="441">
        <f t="shared" si="6"/>
        <v>0</v>
      </c>
      <c r="AX28" s="442">
        <f t="shared" si="7"/>
        <v>0</v>
      </c>
      <c r="AY28" s="443">
        <f t="shared" si="4"/>
        <v>0</v>
      </c>
    </row>
    <row r="29" spans="1:51" s="4" customFormat="1" ht="15" customHeight="1" x14ac:dyDescent="0.2">
      <c r="A29" s="196" t="s">
        <v>219</v>
      </c>
      <c r="B29" s="458" t="str">
        <f>+LEFT($E$5,5)&amp;"."&amp;A29&amp;"."&amp;$E$3</f>
        <v>ZK111.K105.C110</v>
      </c>
      <c r="C29" s="343" t="s">
        <v>220</v>
      </c>
      <c r="D29" s="343"/>
      <c r="E29" s="229">
        <f t="shared" ref="E29:L29" si="76">SUM(E30:E31)</f>
        <v>0</v>
      </c>
      <c r="F29" s="433">
        <f>SUM(F30:F31)</f>
        <v>0</v>
      </c>
      <c r="G29" s="229">
        <f>SUM(G30:G31)</f>
        <v>0</v>
      </c>
      <c r="H29" s="229">
        <f t="shared" si="76"/>
        <v>0</v>
      </c>
      <c r="I29" s="203">
        <f t="shared" si="76"/>
        <v>0</v>
      </c>
      <c r="J29" s="433">
        <f>SUM(J30:J31)</f>
        <v>0</v>
      </c>
      <c r="K29" s="229">
        <f t="shared" si="76"/>
        <v>0</v>
      </c>
      <c r="L29" s="219">
        <f t="shared" si="76"/>
        <v>0</v>
      </c>
      <c r="M29" s="219"/>
      <c r="N29" s="198">
        <f>SUM(N30:N31)</f>
        <v>0</v>
      </c>
      <c r="O29" s="198">
        <f>SUM(O30:O31)</f>
        <v>0</v>
      </c>
      <c r="P29" s="265">
        <f>SUM(P30:P31)</f>
        <v>0</v>
      </c>
      <c r="Q29" s="269">
        <f>SUM(Q30:Q31)</f>
        <v>0</v>
      </c>
      <c r="R29" s="401">
        <f t="shared" ref="R29:X29" si="77">SUM(R30:R31)</f>
        <v>0</v>
      </c>
      <c r="S29" s="411">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1">
        <f t="shared" ref="AD29" si="79">SUM(AD30:AD31)</f>
        <v>0</v>
      </c>
      <c r="AE29" s="411">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1">
        <f t="shared" ref="AP29" si="91">SUM(AP30:AP31)</f>
        <v>0</v>
      </c>
      <c r="AQ29" s="411">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1">
        <f t="shared" si="6"/>
        <v>0</v>
      </c>
      <c r="AX29" s="442">
        <f t="shared" si="7"/>
        <v>0</v>
      </c>
      <c r="AY29" s="443">
        <f t="shared" si="4"/>
        <v>0</v>
      </c>
    </row>
    <row r="30" spans="1:51" s="4" customFormat="1" ht="15" customHeight="1" x14ac:dyDescent="0.2">
      <c r="A30" s="150"/>
      <c r="B30" s="459" t="str">
        <f>+B29</f>
        <v>ZK111.K105.C110</v>
      </c>
      <c r="C30" s="273"/>
      <c r="D30" s="273"/>
      <c r="E30" s="249"/>
      <c r="F30" s="370">
        <f t="shared" si="8"/>
        <v>0</v>
      </c>
      <c r="G30" s="249">
        <v>0</v>
      </c>
      <c r="H30" s="572">
        <f t="shared" si="5"/>
        <v>0</v>
      </c>
      <c r="I30" s="231"/>
      <c r="J30" s="370">
        <f t="shared" si="9"/>
        <v>0</v>
      </c>
      <c r="K30" s="249">
        <v>0</v>
      </c>
      <c r="L30" s="232"/>
      <c r="M30" s="249"/>
      <c r="N30" s="511"/>
      <c r="O30" s="511"/>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 t="shared" si="6"/>
        <v>0</v>
      </c>
      <c r="AX30" s="442">
        <f t="shared" si="7"/>
        <v>0</v>
      </c>
      <c r="AY30" s="443">
        <f t="shared" si="4"/>
        <v>0</v>
      </c>
    </row>
    <row r="31" spans="1:51" s="4" customFormat="1" ht="15" customHeight="1" thickBot="1" x14ac:dyDescent="0.25">
      <c r="A31" s="169"/>
      <c r="B31" s="461"/>
      <c r="C31" s="274" t="s">
        <v>301</v>
      </c>
      <c r="D31" s="274"/>
      <c r="E31" s="277"/>
      <c r="F31" s="371">
        <f t="shared" si="8"/>
        <v>0</v>
      </c>
      <c r="G31" s="277">
        <v>0</v>
      </c>
      <c r="H31" s="579">
        <f t="shared" si="5"/>
        <v>0</v>
      </c>
      <c r="I31" s="227"/>
      <c r="J31" s="371">
        <f t="shared" si="9"/>
        <v>0</v>
      </c>
      <c r="K31" s="277">
        <v>0</v>
      </c>
      <c r="L31" s="228"/>
      <c r="M31" s="277"/>
      <c r="N31" s="237">
        <f>+IFERROR(VLOOKUP(B30,Sheet1!B:D,2,FALSE),0)</f>
        <v>0</v>
      </c>
      <c r="O31" s="580">
        <f>+IFERROR(VLOOKUP(B30,Sheet1!B:D,3,FALSE)+VLOOKUP(B30,Sheet1!B:E,4,FALSE),0)</f>
        <v>0</v>
      </c>
      <c r="P31" s="364"/>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441">
        <f t="shared" si="6"/>
        <v>0</v>
      </c>
      <c r="AX31" s="442">
        <f t="shared" si="7"/>
        <v>0</v>
      </c>
      <c r="AY31" s="443">
        <f t="shared" si="4"/>
        <v>0</v>
      </c>
    </row>
    <row r="32" spans="1:51" s="4" customFormat="1" ht="15" hidden="1" customHeight="1" x14ac:dyDescent="0.2">
      <c r="A32" s="557"/>
      <c r="B32" s="576"/>
      <c r="C32" s="450"/>
      <c r="D32" s="450"/>
      <c r="E32" s="431">
        <f t="shared" ref="E32:L32" si="98">SUM(E33:E34)</f>
        <v>0</v>
      </c>
      <c r="F32" s="574">
        <f>SUM(F33:F34)</f>
        <v>0</v>
      </c>
      <c r="G32" s="431">
        <f>SUM(G33:G34)</f>
        <v>0</v>
      </c>
      <c r="H32" s="431">
        <f t="shared" si="98"/>
        <v>0</v>
      </c>
      <c r="I32" s="550">
        <f t="shared" si="98"/>
        <v>0</v>
      </c>
      <c r="J32" s="549">
        <f>SUM(J33:J34)</f>
        <v>0</v>
      </c>
      <c r="K32" s="550">
        <f t="shared" si="98"/>
        <v>0</v>
      </c>
      <c r="L32" s="551">
        <f t="shared" si="98"/>
        <v>0</v>
      </c>
      <c r="M32" s="551"/>
      <c r="N32" s="480">
        <f>SUM(N33:N34)</f>
        <v>0</v>
      </c>
      <c r="O32" s="480">
        <f>SUM(O33:O34)</f>
        <v>0</v>
      </c>
      <c r="P32" s="481">
        <f>SUM(P33:P34)</f>
        <v>0</v>
      </c>
      <c r="Q32" s="482">
        <f>SUM(Q33:Q34)</f>
        <v>0</v>
      </c>
      <c r="R32" s="483">
        <f t="shared" ref="R32:X32" si="99">SUM(R33:R34)</f>
        <v>0</v>
      </c>
      <c r="S32" s="484">
        <f t="shared" si="99"/>
        <v>0</v>
      </c>
      <c r="T32" s="482">
        <f t="shared" si="99"/>
        <v>0</v>
      </c>
      <c r="U32" s="482">
        <f t="shared" si="99"/>
        <v>0</v>
      </c>
      <c r="V32" s="482">
        <f t="shared" si="99"/>
        <v>0</v>
      </c>
      <c r="W32" s="482">
        <f t="shared" si="99"/>
        <v>0</v>
      </c>
      <c r="X32" s="482">
        <f t="shared" si="99"/>
        <v>0</v>
      </c>
      <c r="Y32" s="482">
        <f t="shared" ref="Y32:AC32" si="100">SUM(Y33:Y34)</f>
        <v>0</v>
      </c>
      <c r="Z32" s="482">
        <f t="shared" si="100"/>
        <v>0</v>
      </c>
      <c r="AA32" s="482">
        <f t="shared" si="100"/>
        <v>0</v>
      </c>
      <c r="AB32" s="482">
        <f t="shared" si="100"/>
        <v>0</v>
      </c>
      <c r="AC32" s="482">
        <f t="shared" si="100"/>
        <v>0</v>
      </c>
      <c r="AD32" s="483">
        <f t="shared" ref="AD32" si="101">SUM(AD33:AD34)</f>
        <v>0</v>
      </c>
      <c r="AE32" s="484">
        <f t="shared" ref="AE32" si="102">SUM(AE33:AE34)</f>
        <v>0</v>
      </c>
      <c r="AF32" s="482">
        <f t="shared" ref="AF32" si="103">SUM(AF33:AF34)</f>
        <v>0</v>
      </c>
      <c r="AG32" s="482">
        <f t="shared" ref="AG32" si="104">SUM(AG33:AG34)</f>
        <v>0</v>
      </c>
      <c r="AH32" s="482">
        <f t="shared" ref="AH32" si="105">SUM(AH33:AH34)</f>
        <v>0</v>
      </c>
      <c r="AI32" s="482">
        <f t="shared" ref="AI32" si="106">SUM(AI33:AI34)</f>
        <v>0</v>
      </c>
      <c r="AJ32" s="482">
        <f t="shared" ref="AJ32" si="107">SUM(AJ33:AJ34)</f>
        <v>0</v>
      </c>
      <c r="AK32" s="482">
        <f t="shared" ref="AK32" si="108">SUM(AK33:AK34)</f>
        <v>0</v>
      </c>
      <c r="AL32" s="482">
        <f t="shared" ref="AL32" si="109">SUM(AL33:AL34)</f>
        <v>0</v>
      </c>
      <c r="AM32" s="482">
        <f t="shared" ref="AM32" si="110">SUM(AM33:AM34)</f>
        <v>0</v>
      </c>
      <c r="AN32" s="482">
        <f t="shared" ref="AN32" si="111">SUM(AN33:AN34)</f>
        <v>0</v>
      </c>
      <c r="AO32" s="482">
        <f t="shared" ref="AO32" si="112">SUM(AO33:AO34)</f>
        <v>0</v>
      </c>
      <c r="AP32" s="483">
        <f t="shared" ref="AP32" si="113">SUM(AP33:AP34)</f>
        <v>0</v>
      </c>
      <c r="AQ32" s="484">
        <f t="shared" ref="AQ32" si="114">SUM(AQ33:AQ34)</f>
        <v>0</v>
      </c>
      <c r="AR32" s="482">
        <f t="shared" ref="AR32" si="115">SUM(AR33:AR34)</f>
        <v>0</v>
      </c>
      <c r="AS32" s="482">
        <f t="shared" ref="AS32" si="116">SUM(AS33:AS34)</f>
        <v>0</v>
      </c>
      <c r="AT32" s="482">
        <f t="shared" ref="AT32" si="117">SUM(AT33:AT34)</f>
        <v>0</v>
      </c>
      <c r="AU32" s="482">
        <f t="shared" ref="AU32" si="118">SUM(AU33:AU34)</f>
        <v>0</v>
      </c>
      <c r="AV32" s="482">
        <f t="shared" ref="AV32" si="119">SUM(AV33:AV34)</f>
        <v>0</v>
      </c>
      <c r="AW32" s="441">
        <f t="shared" si="6"/>
        <v>0</v>
      </c>
      <c r="AX32" s="442">
        <f t="shared" si="7"/>
        <v>0</v>
      </c>
      <c r="AY32" s="443">
        <f t="shared" si="4"/>
        <v>0</v>
      </c>
    </row>
    <row r="33" spans="1:51" s="4" customFormat="1" ht="15" hidden="1" customHeight="1" x14ac:dyDescent="0.2">
      <c r="A33" s="151"/>
      <c r="B33" s="463"/>
      <c r="C33" s="273"/>
      <c r="D33" s="273"/>
      <c r="E33" s="249"/>
      <c r="F33" s="552">
        <f t="shared" si="8"/>
        <v>0</v>
      </c>
      <c r="G33" s="249">
        <v>0</v>
      </c>
      <c r="H33" s="220">
        <f t="shared" si="5"/>
        <v>0</v>
      </c>
      <c r="I33" s="231"/>
      <c r="J33" s="552">
        <f t="shared" si="9"/>
        <v>0</v>
      </c>
      <c r="K33" s="249">
        <v>0</v>
      </c>
      <c r="L33" s="232"/>
      <c r="M33" s="249"/>
      <c r="N33" s="235"/>
      <c r="O33" s="266"/>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 t="shared" si="6"/>
        <v>0</v>
      </c>
      <c r="AX33" s="442">
        <f t="shared" si="7"/>
        <v>0</v>
      </c>
      <c r="AY33" s="443">
        <f t="shared" si="4"/>
        <v>0</v>
      </c>
    </row>
    <row r="34" spans="1:51" s="4" customFormat="1" ht="15" hidden="1" customHeight="1" thickBot="1" x14ac:dyDescent="0.25">
      <c r="A34" s="169"/>
      <c r="B34" s="461"/>
      <c r="C34" s="274"/>
      <c r="D34" s="274"/>
      <c r="E34" s="277"/>
      <c r="F34" s="552">
        <f t="shared" si="8"/>
        <v>0</v>
      </c>
      <c r="G34" s="277">
        <v>0</v>
      </c>
      <c r="H34" s="226">
        <f t="shared" si="5"/>
        <v>0</v>
      </c>
      <c r="I34" s="227"/>
      <c r="J34" s="552">
        <f t="shared" si="9"/>
        <v>0</v>
      </c>
      <c r="K34" s="277">
        <v>0</v>
      </c>
      <c r="L34" s="228"/>
      <c r="M34" s="277"/>
      <c r="N34" s="267"/>
      <c r="O34" s="267"/>
      <c r="P34" s="364"/>
      <c r="Q34" s="365"/>
      <c r="R34" s="403"/>
      <c r="S34" s="413"/>
      <c r="T34" s="365"/>
      <c r="U34" s="365"/>
      <c r="V34" s="365"/>
      <c r="W34" s="365"/>
      <c r="X34" s="365"/>
      <c r="Y34" s="365"/>
      <c r="Z34" s="365"/>
      <c r="AA34" s="365"/>
      <c r="AB34" s="365"/>
      <c r="AC34" s="365"/>
      <c r="AD34" s="403"/>
      <c r="AE34" s="413"/>
      <c r="AF34" s="365"/>
      <c r="AG34" s="365"/>
      <c r="AH34" s="365"/>
      <c r="AI34" s="365"/>
      <c r="AJ34" s="365"/>
      <c r="AK34" s="365"/>
      <c r="AL34" s="365"/>
      <c r="AM34" s="365"/>
      <c r="AN34" s="365"/>
      <c r="AO34" s="365"/>
      <c r="AP34" s="403"/>
      <c r="AQ34" s="413"/>
      <c r="AR34" s="365"/>
      <c r="AS34" s="365"/>
      <c r="AT34" s="365"/>
      <c r="AU34" s="365"/>
      <c r="AV34" s="365"/>
      <c r="AW34" s="441">
        <f t="shared" si="6"/>
        <v>0</v>
      </c>
      <c r="AX34" s="442">
        <f t="shared" si="7"/>
        <v>0</v>
      </c>
      <c r="AY34" s="443">
        <f t="shared" si="4"/>
        <v>0</v>
      </c>
    </row>
    <row r="35" spans="1:51" s="4" customFormat="1" ht="15" hidden="1" customHeight="1" x14ac:dyDescent="0.2">
      <c r="A35" s="557"/>
      <c r="B35" s="576"/>
      <c r="C35" s="450"/>
      <c r="D35" s="450"/>
      <c r="E35" s="431">
        <f t="shared" ref="E35:L35" si="120">SUM(E36:E37)</f>
        <v>0</v>
      </c>
      <c r="F35" s="574">
        <f t="shared" si="120"/>
        <v>0</v>
      </c>
      <c r="G35" s="431">
        <f t="shared" si="120"/>
        <v>0</v>
      </c>
      <c r="H35" s="431">
        <f t="shared" si="120"/>
        <v>0</v>
      </c>
      <c r="I35" s="550">
        <f t="shared" si="120"/>
        <v>0</v>
      </c>
      <c r="J35" s="549">
        <f t="shared" si="120"/>
        <v>0</v>
      </c>
      <c r="K35" s="550">
        <f t="shared" si="120"/>
        <v>0</v>
      </c>
      <c r="L35" s="551">
        <f t="shared" si="120"/>
        <v>0</v>
      </c>
      <c r="M35" s="551"/>
      <c r="N35" s="480">
        <f>SUM(N36:N37)</f>
        <v>0</v>
      </c>
      <c r="O35" s="480">
        <f>SUM(O36:O37)</f>
        <v>0</v>
      </c>
      <c r="P35" s="481">
        <f>SUM(P36:P37)</f>
        <v>0</v>
      </c>
      <c r="Q35" s="482">
        <f>SUM(Q36:Q37)</f>
        <v>0</v>
      </c>
      <c r="R35" s="483">
        <f t="shared" ref="R35:X35" si="121">SUM(R36:R37)</f>
        <v>0</v>
      </c>
      <c r="S35" s="484">
        <f t="shared" si="121"/>
        <v>0</v>
      </c>
      <c r="T35" s="482">
        <f t="shared" si="121"/>
        <v>0</v>
      </c>
      <c r="U35" s="482">
        <f t="shared" si="121"/>
        <v>0</v>
      </c>
      <c r="V35" s="482">
        <f t="shared" si="121"/>
        <v>0</v>
      </c>
      <c r="W35" s="482">
        <f t="shared" si="121"/>
        <v>0</v>
      </c>
      <c r="X35" s="482">
        <f t="shared" si="121"/>
        <v>0</v>
      </c>
      <c r="Y35" s="482">
        <f t="shared" ref="Y35:AC35" si="122">SUM(Y36:Y37)</f>
        <v>0</v>
      </c>
      <c r="Z35" s="482">
        <f t="shared" si="122"/>
        <v>0</v>
      </c>
      <c r="AA35" s="482">
        <f t="shared" si="122"/>
        <v>0</v>
      </c>
      <c r="AB35" s="482">
        <f t="shared" si="122"/>
        <v>0</v>
      </c>
      <c r="AC35" s="482">
        <f t="shared" si="122"/>
        <v>0</v>
      </c>
      <c r="AD35" s="483">
        <f t="shared" ref="AD35" si="123">SUM(AD36:AD37)</f>
        <v>0</v>
      </c>
      <c r="AE35" s="484">
        <f t="shared" ref="AE35" si="124">SUM(AE36:AE37)</f>
        <v>0</v>
      </c>
      <c r="AF35" s="482">
        <f t="shared" ref="AF35" si="125">SUM(AF36:AF37)</f>
        <v>0</v>
      </c>
      <c r="AG35" s="482">
        <f t="shared" ref="AG35" si="126">SUM(AG36:AG37)</f>
        <v>0</v>
      </c>
      <c r="AH35" s="482">
        <f t="shared" ref="AH35" si="127">SUM(AH36:AH37)</f>
        <v>0</v>
      </c>
      <c r="AI35" s="482">
        <f t="shared" ref="AI35" si="128">SUM(AI36:AI37)</f>
        <v>0</v>
      </c>
      <c r="AJ35" s="482">
        <f t="shared" ref="AJ35" si="129">SUM(AJ36:AJ37)</f>
        <v>0</v>
      </c>
      <c r="AK35" s="482">
        <f t="shared" ref="AK35" si="130">SUM(AK36:AK37)</f>
        <v>0</v>
      </c>
      <c r="AL35" s="482">
        <f t="shared" ref="AL35" si="131">SUM(AL36:AL37)</f>
        <v>0</v>
      </c>
      <c r="AM35" s="482">
        <f t="shared" ref="AM35" si="132">SUM(AM36:AM37)</f>
        <v>0</v>
      </c>
      <c r="AN35" s="482">
        <f t="shared" ref="AN35" si="133">SUM(AN36:AN37)</f>
        <v>0</v>
      </c>
      <c r="AO35" s="482">
        <f t="shared" ref="AO35" si="134">SUM(AO36:AO37)</f>
        <v>0</v>
      </c>
      <c r="AP35" s="483">
        <f t="shared" ref="AP35" si="135">SUM(AP36:AP37)</f>
        <v>0</v>
      </c>
      <c r="AQ35" s="484">
        <f t="shared" ref="AQ35" si="136">SUM(AQ36:AQ37)</f>
        <v>0</v>
      </c>
      <c r="AR35" s="482">
        <f t="shared" ref="AR35" si="137">SUM(AR36:AR37)</f>
        <v>0</v>
      </c>
      <c r="AS35" s="482">
        <f t="shared" ref="AS35" si="138">SUM(AS36:AS37)</f>
        <v>0</v>
      </c>
      <c r="AT35" s="482">
        <f t="shared" ref="AT35" si="139">SUM(AT36:AT37)</f>
        <v>0</v>
      </c>
      <c r="AU35" s="482">
        <f t="shared" ref="AU35" si="140">SUM(AU36:AU37)</f>
        <v>0</v>
      </c>
      <c r="AV35" s="482">
        <f t="shared" ref="AV35" si="141">SUM(AV36:AV37)</f>
        <v>0</v>
      </c>
      <c r="AW35" s="441">
        <f t="shared" si="6"/>
        <v>0</v>
      </c>
      <c r="AX35" s="442">
        <f t="shared" si="7"/>
        <v>0</v>
      </c>
      <c r="AY35" s="443">
        <f t="shared" si="4"/>
        <v>0</v>
      </c>
    </row>
    <row r="36" spans="1:51" s="4" customFormat="1" ht="15" hidden="1" customHeight="1" x14ac:dyDescent="0.2">
      <c r="A36" s="151"/>
      <c r="B36" s="463"/>
      <c r="C36" s="273"/>
      <c r="D36" s="273"/>
      <c r="E36" s="249"/>
      <c r="F36" s="552">
        <f t="shared" si="8"/>
        <v>0</v>
      </c>
      <c r="G36" s="249">
        <v>0</v>
      </c>
      <c r="H36" s="220">
        <f t="shared" si="5"/>
        <v>0</v>
      </c>
      <c r="I36" s="231"/>
      <c r="J36" s="552">
        <f t="shared" si="9"/>
        <v>0</v>
      </c>
      <c r="K36" s="249">
        <v>0</v>
      </c>
      <c r="L36" s="232"/>
      <c r="M36" s="249"/>
      <c r="N36" s="235"/>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 t="shared" si="6"/>
        <v>0</v>
      </c>
      <c r="AX36" s="442">
        <f t="shared" si="7"/>
        <v>0</v>
      </c>
      <c r="AY36" s="443">
        <f t="shared" si="4"/>
        <v>0</v>
      </c>
    </row>
    <row r="37" spans="1:51" s="4" customFormat="1" ht="15" hidden="1" customHeight="1" thickBot="1" x14ac:dyDescent="0.25">
      <c r="A37" s="169"/>
      <c r="B37" s="461"/>
      <c r="C37" s="274"/>
      <c r="D37" s="274"/>
      <c r="E37" s="277"/>
      <c r="F37" s="552">
        <f t="shared" si="8"/>
        <v>0</v>
      </c>
      <c r="G37" s="277">
        <v>0</v>
      </c>
      <c r="H37" s="226">
        <f t="shared" si="5"/>
        <v>0</v>
      </c>
      <c r="I37" s="227"/>
      <c r="J37" s="552">
        <f t="shared" si="9"/>
        <v>0</v>
      </c>
      <c r="K37" s="277">
        <v>0</v>
      </c>
      <c r="L37" s="228"/>
      <c r="M37" s="277"/>
      <c r="N37" s="267"/>
      <c r="O37" s="267"/>
      <c r="P37" s="364"/>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441">
        <f t="shared" si="6"/>
        <v>0</v>
      </c>
      <c r="AX37" s="442">
        <f t="shared" si="7"/>
        <v>0</v>
      </c>
      <c r="AY37" s="443">
        <f t="shared" si="4"/>
        <v>0</v>
      </c>
    </row>
    <row r="38" spans="1:51" s="4" customFormat="1" ht="15" hidden="1" customHeight="1" x14ac:dyDescent="0.2">
      <c r="A38" s="557"/>
      <c r="B38" s="548" t="s">
        <v>296</v>
      </c>
      <c r="C38" s="450"/>
      <c r="D38" s="450"/>
      <c r="E38" s="431">
        <f t="shared" ref="E38:L38" si="142">SUM(E39:E40)</f>
        <v>0</v>
      </c>
      <c r="F38" s="574">
        <f t="shared" si="142"/>
        <v>0</v>
      </c>
      <c r="G38" s="431">
        <f t="shared" si="142"/>
        <v>0</v>
      </c>
      <c r="H38" s="431">
        <f t="shared" si="142"/>
        <v>0</v>
      </c>
      <c r="I38" s="550">
        <f t="shared" si="142"/>
        <v>0</v>
      </c>
      <c r="J38" s="549">
        <f t="shared" si="142"/>
        <v>0</v>
      </c>
      <c r="K38" s="550">
        <f t="shared" si="142"/>
        <v>0</v>
      </c>
      <c r="L38" s="551">
        <f t="shared" si="142"/>
        <v>0</v>
      </c>
      <c r="M38" s="551"/>
      <c r="N38" s="480">
        <f>SUM(N39:N40)</f>
        <v>0</v>
      </c>
      <c r="O38" s="480">
        <f>SUM(O39:O40)</f>
        <v>0</v>
      </c>
      <c r="P38" s="481">
        <f>SUM(P39:P40)</f>
        <v>0</v>
      </c>
      <c r="Q38" s="482">
        <f>SUM(Q39:Q40)</f>
        <v>0</v>
      </c>
      <c r="R38" s="483">
        <f t="shared" ref="R38:X38" si="143">SUM(R39:R40)</f>
        <v>0</v>
      </c>
      <c r="S38" s="484">
        <f t="shared" si="143"/>
        <v>0</v>
      </c>
      <c r="T38" s="482">
        <f t="shared" si="143"/>
        <v>0</v>
      </c>
      <c r="U38" s="482">
        <f t="shared" si="143"/>
        <v>0</v>
      </c>
      <c r="V38" s="482">
        <f t="shared" si="143"/>
        <v>0</v>
      </c>
      <c r="W38" s="482">
        <f t="shared" si="143"/>
        <v>0</v>
      </c>
      <c r="X38" s="482">
        <f t="shared" si="143"/>
        <v>0</v>
      </c>
      <c r="Y38" s="482">
        <f t="shared" ref="Y38:AC38" si="144">SUM(Y39:Y40)</f>
        <v>0</v>
      </c>
      <c r="Z38" s="482">
        <f t="shared" si="144"/>
        <v>0</v>
      </c>
      <c r="AA38" s="482">
        <f t="shared" si="144"/>
        <v>0</v>
      </c>
      <c r="AB38" s="482">
        <f t="shared" si="144"/>
        <v>0</v>
      </c>
      <c r="AC38" s="482">
        <f t="shared" si="144"/>
        <v>0</v>
      </c>
      <c r="AD38" s="483">
        <f t="shared" ref="AD38" si="145">SUM(AD39:AD40)</f>
        <v>0</v>
      </c>
      <c r="AE38" s="484">
        <f t="shared" ref="AE38" si="146">SUM(AE39:AE40)</f>
        <v>0</v>
      </c>
      <c r="AF38" s="482">
        <f t="shared" ref="AF38" si="147">SUM(AF39:AF40)</f>
        <v>0</v>
      </c>
      <c r="AG38" s="482">
        <f t="shared" ref="AG38" si="148">SUM(AG39:AG40)</f>
        <v>0</v>
      </c>
      <c r="AH38" s="482">
        <f t="shared" ref="AH38" si="149">SUM(AH39:AH40)</f>
        <v>0</v>
      </c>
      <c r="AI38" s="482">
        <f t="shared" ref="AI38" si="150">SUM(AI39:AI40)</f>
        <v>0</v>
      </c>
      <c r="AJ38" s="482">
        <f t="shared" ref="AJ38" si="151">SUM(AJ39:AJ40)</f>
        <v>0</v>
      </c>
      <c r="AK38" s="482">
        <f t="shared" ref="AK38" si="152">SUM(AK39:AK40)</f>
        <v>0</v>
      </c>
      <c r="AL38" s="482">
        <f t="shared" ref="AL38" si="153">SUM(AL39:AL40)</f>
        <v>0</v>
      </c>
      <c r="AM38" s="482">
        <f t="shared" ref="AM38" si="154">SUM(AM39:AM40)</f>
        <v>0</v>
      </c>
      <c r="AN38" s="482">
        <f t="shared" ref="AN38" si="155">SUM(AN39:AN40)</f>
        <v>0</v>
      </c>
      <c r="AO38" s="482">
        <f t="shared" ref="AO38" si="156">SUM(AO39:AO40)</f>
        <v>0</v>
      </c>
      <c r="AP38" s="483">
        <f t="shared" ref="AP38" si="157">SUM(AP39:AP40)</f>
        <v>0</v>
      </c>
      <c r="AQ38" s="484">
        <f t="shared" ref="AQ38" si="158">SUM(AQ39:AQ40)</f>
        <v>0</v>
      </c>
      <c r="AR38" s="482">
        <f t="shared" ref="AR38" si="159">SUM(AR39:AR40)</f>
        <v>0</v>
      </c>
      <c r="AS38" s="482">
        <f t="shared" ref="AS38" si="160">SUM(AS39:AS40)</f>
        <v>0</v>
      </c>
      <c r="AT38" s="482">
        <f t="shared" ref="AT38" si="161">SUM(AT39:AT40)</f>
        <v>0</v>
      </c>
      <c r="AU38" s="482">
        <f t="shared" ref="AU38" si="162">SUM(AU39:AU40)</f>
        <v>0</v>
      </c>
      <c r="AV38" s="482">
        <f t="shared" ref="AV38" si="163">SUM(AV39:AV40)</f>
        <v>0</v>
      </c>
      <c r="AW38" s="441">
        <f t="shared" si="6"/>
        <v>0</v>
      </c>
      <c r="AX38" s="442">
        <f t="shared" si="7"/>
        <v>0</v>
      </c>
      <c r="AY38" s="443">
        <f t="shared" si="4"/>
        <v>0</v>
      </c>
    </row>
    <row r="39" spans="1:51" s="4" customFormat="1" ht="15" hidden="1" customHeight="1" x14ac:dyDescent="0.2">
      <c r="A39" s="151"/>
      <c r="B39" s="463"/>
      <c r="C39" s="273"/>
      <c r="D39" s="273"/>
      <c r="E39" s="249"/>
      <c r="F39" s="552">
        <f t="shared" si="8"/>
        <v>0</v>
      </c>
      <c r="G39" s="249">
        <v>0</v>
      </c>
      <c r="H39" s="220">
        <f t="shared" si="5"/>
        <v>0</v>
      </c>
      <c r="I39" s="231"/>
      <c r="J39" s="552">
        <f t="shared" si="9"/>
        <v>0</v>
      </c>
      <c r="K39" s="249">
        <v>0</v>
      </c>
      <c r="L39" s="232"/>
      <c r="M39" s="249"/>
      <c r="N39" s="235"/>
      <c r="O39" s="223"/>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6"/>
        <v>0</v>
      </c>
      <c r="AX39" s="442">
        <f t="shared" si="7"/>
        <v>0</v>
      </c>
      <c r="AY39" s="443">
        <f t="shared" si="4"/>
        <v>0</v>
      </c>
    </row>
    <row r="40" spans="1:51" s="4" customFormat="1" ht="15" hidden="1" customHeight="1" thickBot="1" x14ac:dyDescent="0.25">
      <c r="A40" s="169"/>
      <c r="B40" s="461"/>
      <c r="C40" s="274"/>
      <c r="D40" s="274"/>
      <c r="E40" s="277"/>
      <c r="F40" s="552">
        <f t="shared" si="8"/>
        <v>0</v>
      </c>
      <c r="G40" s="277">
        <v>0</v>
      </c>
      <c r="H40" s="226">
        <f t="shared" si="5"/>
        <v>0</v>
      </c>
      <c r="I40" s="227"/>
      <c r="J40" s="552">
        <f t="shared" si="9"/>
        <v>0</v>
      </c>
      <c r="K40" s="277">
        <v>0</v>
      </c>
      <c r="L40" s="228"/>
      <c r="M40" s="277"/>
      <c r="N40" s="267"/>
      <c r="O40" s="267"/>
      <c r="P40" s="364"/>
      <c r="Q40" s="365"/>
      <c r="R40" s="403"/>
      <c r="S40" s="413"/>
      <c r="T40" s="365"/>
      <c r="U40" s="365"/>
      <c r="V40" s="365"/>
      <c r="W40" s="365"/>
      <c r="X40" s="365"/>
      <c r="Y40" s="365"/>
      <c r="Z40" s="365"/>
      <c r="AA40" s="365"/>
      <c r="AB40" s="365"/>
      <c r="AC40" s="365"/>
      <c r="AD40" s="403"/>
      <c r="AE40" s="413"/>
      <c r="AF40" s="365"/>
      <c r="AG40" s="365"/>
      <c r="AH40" s="365"/>
      <c r="AI40" s="365"/>
      <c r="AJ40" s="365"/>
      <c r="AK40" s="365"/>
      <c r="AL40" s="365"/>
      <c r="AM40" s="365"/>
      <c r="AN40" s="365"/>
      <c r="AO40" s="365"/>
      <c r="AP40" s="403"/>
      <c r="AQ40" s="413"/>
      <c r="AR40" s="365"/>
      <c r="AS40" s="365"/>
      <c r="AT40" s="365"/>
      <c r="AU40" s="365"/>
      <c r="AV40" s="365"/>
      <c r="AW40" s="441">
        <f t="shared" si="6"/>
        <v>0</v>
      </c>
      <c r="AX40" s="442">
        <f t="shared" si="7"/>
        <v>0</v>
      </c>
      <c r="AY40" s="443">
        <f t="shared" si="4"/>
        <v>0</v>
      </c>
    </row>
    <row r="41" spans="1:51" s="4" customFormat="1" ht="15" hidden="1" customHeight="1" x14ac:dyDescent="0.2">
      <c r="A41" s="557"/>
      <c r="B41" s="576"/>
      <c r="C41" s="450"/>
      <c r="D41" s="450"/>
      <c r="E41" s="431">
        <f t="shared" ref="E41:L41" si="164">SUM(E42:E43)</f>
        <v>0</v>
      </c>
      <c r="F41" s="574">
        <f t="shared" si="164"/>
        <v>0</v>
      </c>
      <c r="G41" s="431">
        <f t="shared" si="164"/>
        <v>0</v>
      </c>
      <c r="H41" s="431">
        <f t="shared" si="164"/>
        <v>0</v>
      </c>
      <c r="I41" s="550">
        <f t="shared" si="164"/>
        <v>0</v>
      </c>
      <c r="J41" s="549">
        <f t="shared" si="164"/>
        <v>0</v>
      </c>
      <c r="K41" s="550">
        <f t="shared" si="164"/>
        <v>0</v>
      </c>
      <c r="L41" s="551">
        <f t="shared" si="164"/>
        <v>0</v>
      </c>
      <c r="M41" s="551"/>
      <c r="N41" s="480"/>
      <c r="O41" s="223"/>
      <c r="P41" s="481">
        <f>SUM(P42:P43)</f>
        <v>0</v>
      </c>
      <c r="Q41" s="482">
        <f>SUM(Q42:Q43)</f>
        <v>0</v>
      </c>
      <c r="R41" s="483">
        <f t="shared" ref="R41:X41" si="165">SUM(R42:R43)</f>
        <v>0</v>
      </c>
      <c r="S41" s="484">
        <f t="shared" si="165"/>
        <v>0</v>
      </c>
      <c r="T41" s="482">
        <f t="shared" si="165"/>
        <v>0</v>
      </c>
      <c r="U41" s="482">
        <f t="shared" si="165"/>
        <v>0</v>
      </c>
      <c r="V41" s="482">
        <f t="shared" si="165"/>
        <v>0</v>
      </c>
      <c r="W41" s="482">
        <f t="shared" si="165"/>
        <v>0</v>
      </c>
      <c r="X41" s="482">
        <f t="shared" si="165"/>
        <v>0</v>
      </c>
      <c r="Y41" s="482">
        <f t="shared" ref="Y41:AC41" si="166">SUM(Y42:Y43)</f>
        <v>0</v>
      </c>
      <c r="Z41" s="482">
        <f t="shared" si="166"/>
        <v>0</v>
      </c>
      <c r="AA41" s="482">
        <f t="shared" si="166"/>
        <v>0</v>
      </c>
      <c r="AB41" s="482">
        <f t="shared" si="166"/>
        <v>0</v>
      </c>
      <c r="AC41" s="482">
        <f t="shared" si="166"/>
        <v>0</v>
      </c>
      <c r="AD41" s="483">
        <f t="shared" ref="AD41" si="167">SUM(AD42:AD43)</f>
        <v>0</v>
      </c>
      <c r="AE41" s="484">
        <f t="shared" ref="AE41" si="168">SUM(AE42:AE43)</f>
        <v>0</v>
      </c>
      <c r="AF41" s="482">
        <f t="shared" ref="AF41" si="169">SUM(AF42:AF43)</f>
        <v>0</v>
      </c>
      <c r="AG41" s="482">
        <f t="shared" ref="AG41" si="170">SUM(AG42:AG43)</f>
        <v>0</v>
      </c>
      <c r="AH41" s="482">
        <f t="shared" ref="AH41" si="171">SUM(AH42:AH43)</f>
        <v>0</v>
      </c>
      <c r="AI41" s="482">
        <f t="shared" ref="AI41" si="172">SUM(AI42:AI43)</f>
        <v>0</v>
      </c>
      <c r="AJ41" s="482">
        <f t="shared" ref="AJ41" si="173">SUM(AJ42:AJ43)</f>
        <v>0</v>
      </c>
      <c r="AK41" s="482">
        <f t="shared" ref="AK41" si="174">SUM(AK42:AK43)</f>
        <v>0</v>
      </c>
      <c r="AL41" s="482">
        <f t="shared" ref="AL41" si="175">SUM(AL42:AL43)</f>
        <v>0</v>
      </c>
      <c r="AM41" s="482">
        <f t="shared" ref="AM41" si="176">SUM(AM42:AM43)</f>
        <v>0</v>
      </c>
      <c r="AN41" s="482">
        <f t="shared" ref="AN41" si="177">SUM(AN42:AN43)</f>
        <v>0</v>
      </c>
      <c r="AO41" s="482">
        <f t="shared" ref="AO41" si="178">SUM(AO42:AO43)</f>
        <v>0</v>
      </c>
      <c r="AP41" s="483">
        <f t="shared" ref="AP41" si="179">SUM(AP42:AP43)</f>
        <v>0</v>
      </c>
      <c r="AQ41" s="484">
        <f t="shared" ref="AQ41" si="180">SUM(AQ42:AQ43)</f>
        <v>0</v>
      </c>
      <c r="AR41" s="482">
        <f t="shared" ref="AR41" si="181">SUM(AR42:AR43)</f>
        <v>0</v>
      </c>
      <c r="AS41" s="482">
        <f t="shared" ref="AS41" si="182">SUM(AS42:AS43)</f>
        <v>0</v>
      </c>
      <c r="AT41" s="482">
        <f t="shared" ref="AT41" si="183">SUM(AT42:AT43)</f>
        <v>0</v>
      </c>
      <c r="AU41" s="482">
        <f t="shared" ref="AU41" si="184">SUM(AU42:AU43)</f>
        <v>0</v>
      </c>
      <c r="AV41" s="482">
        <f t="shared" ref="AV41" si="185">SUM(AV42:AV43)</f>
        <v>0</v>
      </c>
      <c r="AW41" s="441">
        <f t="shared" si="6"/>
        <v>0</v>
      </c>
      <c r="AX41" s="442">
        <f t="shared" si="7"/>
        <v>0</v>
      </c>
      <c r="AY41" s="443">
        <f t="shared" si="4"/>
        <v>0</v>
      </c>
    </row>
    <row r="42" spans="1:51" s="4" customFormat="1" ht="15" hidden="1" customHeight="1" x14ac:dyDescent="0.2">
      <c r="A42" s="151"/>
      <c r="B42" s="463"/>
      <c r="C42" s="273"/>
      <c r="D42" s="273"/>
      <c r="E42" s="249"/>
      <c r="F42" s="552">
        <f t="shared" si="8"/>
        <v>0</v>
      </c>
      <c r="G42" s="249">
        <v>0</v>
      </c>
      <c r="H42" s="220">
        <f t="shared" si="5"/>
        <v>0</v>
      </c>
      <c r="I42" s="231"/>
      <c r="J42" s="552">
        <f t="shared" si="9"/>
        <v>0</v>
      </c>
      <c r="K42" s="249">
        <v>0</v>
      </c>
      <c r="L42" s="232"/>
      <c r="M42" s="249"/>
      <c r="N42" s="235">
        <f>+IFERROR(VLOOKUP(B41,Sheet1!B:D,2,FALSE),0)</f>
        <v>0</v>
      </c>
      <c r="O42" s="266"/>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 t="shared" si="6"/>
        <v>0</v>
      </c>
      <c r="AX42" s="442">
        <f t="shared" si="7"/>
        <v>0</v>
      </c>
      <c r="AY42" s="443">
        <f t="shared" si="4"/>
        <v>0</v>
      </c>
    </row>
    <row r="43" spans="1:51" s="4" customFormat="1" ht="15" hidden="1" customHeight="1" thickBot="1" x14ac:dyDescent="0.25">
      <c r="A43" s="169"/>
      <c r="B43" s="461"/>
      <c r="C43" s="274"/>
      <c r="D43" s="274"/>
      <c r="E43" s="277"/>
      <c r="F43" s="552">
        <f t="shared" si="8"/>
        <v>0</v>
      </c>
      <c r="G43" s="277">
        <v>0</v>
      </c>
      <c r="H43" s="226">
        <f t="shared" si="5"/>
        <v>0</v>
      </c>
      <c r="I43" s="227"/>
      <c r="J43" s="552">
        <f t="shared" si="9"/>
        <v>0</v>
      </c>
      <c r="K43" s="277">
        <v>0</v>
      </c>
      <c r="L43" s="228"/>
      <c r="M43" s="277"/>
      <c r="N43" s="267"/>
      <c r="O43" s="267"/>
      <c r="P43" s="364"/>
      <c r="Q43" s="365"/>
      <c r="R43" s="403"/>
      <c r="S43" s="413"/>
      <c r="T43" s="365"/>
      <c r="U43" s="365"/>
      <c r="V43" s="365"/>
      <c r="W43" s="365"/>
      <c r="X43" s="365"/>
      <c r="Y43" s="365"/>
      <c r="Z43" s="365"/>
      <c r="AA43" s="365"/>
      <c r="AB43" s="365"/>
      <c r="AC43" s="365"/>
      <c r="AD43" s="403"/>
      <c r="AE43" s="413"/>
      <c r="AF43" s="365"/>
      <c r="AG43" s="365"/>
      <c r="AH43" s="365"/>
      <c r="AI43" s="365"/>
      <c r="AJ43" s="365"/>
      <c r="AK43" s="365"/>
      <c r="AL43" s="365"/>
      <c r="AM43" s="365"/>
      <c r="AN43" s="365"/>
      <c r="AO43" s="365"/>
      <c r="AP43" s="403"/>
      <c r="AQ43" s="413"/>
      <c r="AR43" s="365"/>
      <c r="AS43" s="365"/>
      <c r="AT43" s="365"/>
      <c r="AU43" s="365"/>
      <c r="AV43" s="365"/>
      <c r="AW43" s="441">
        <f t="shared" si="6"/>
        <v>0</v>
      </c>
      <c r="AX43" s="442">
        <f t="shared" si="7"/>
        <v>0</v>
      </c>
      <c r="AY43" s="443">
        <f t="shared" si="4"/>
        <v>0</v>
      </c>
    </row>
    <row r="44" spans="1:51" s="4" customFormat="1" ht="15" hidden="1" customHeight="1" thickBot="1" x14ac:dyDescent="0.2">
      <c r="A44" s="557"/>
      <c r="B44" s="459"/>
      <c r="C44" s="450"/>
      <c r="D44" s="450"/>
      <c r="E44" s="431">
        <f t="shared" ref="E44:L44" si="186">SUM(E45:E46)</f>
        <v>0</v>
      </c>
      <c r="F44" s="574">
        <f t="shared" si="186"/>
        <v>0</v>
      </c>
      <c r="G44" s="431">
        <f t="shared" si="186"/>
        <v>0</v>
      </c>
      <c r="H44" s="431">
        <f t="shared" si="186"/>
        <v>0</v>
      </c>
      <c r="I44" s="550">
        <f t="shared" si="186"/>
        <v>0</v>
      </c>
      <c r="J44" s="549">
        <f t="shared" si="186"/>
        <v>0</v>
      </c>
      <c r="K44" s="550">
        <f t="shared" si="186"/>
        <v>0</v>
      </c>
      <c r="L44" s="551">
        <f t="shared" si="186"/>
        <v>0</v>
      </c>
      <c r="M44" s="551"/>
      <c r="N44" s="480">
        <f>SUM(N45:N46)</f>
        <v>0</v>
      </c>
      <c r="O44" s="480">
        <f>SUM(O45:O46)</f>
        <v>0</v>
      </c>
      <c r="P44" s="481">
        <f>SUM(P45:P46)</f>
        <v>0</v>
      </c>
      <c r="Q44" s="482">
        <f>SUM(Q45:Q46)</f>
        <v>0</v>
      </c>
      <c r="R44" s="483">
        <f t="shared" ref="R44:X44" si="187">SUM(R45:R46)</f>
        <v>0</v>
      </c>
      <c r="S44" s="484">
        <f t="shared" si="187"/>
        <v>0</v>
      </c>
      <c r="T44" s="482">
        <f t="shared" si="187"/>
        <v>0</v>
      </c>
      <c r="U44" s="482">
        <f t="shared" si="187"/>
        <v>0</v>
      </c>
      <c r="V44" s="482">
        <f t="shared" si="187"/>
        <v>0</v>
      </c>
      <c r="W44" s="482">
        <f t="shared" si="187"/>
        <v>0</v>
      </c>
      <c r="X44" s="482">
        <f t="shared" si="187"/>
        <v>0</v>
      </c>
      <c r="Y44" s="482">
        <f t="shared" ref="Y44:AC44" si="188">SUM(Y45:Y46)</f>
        <v>0</v>
      </c>
      <c r="Z44" s="482">
        <f t="shared" si="188"/>
        <v>0</v>
      </c>
      <c r="AA44" s="482">
        <f t="shared" si="188"/>
        <v>0</v>
      </c>
      <c r="AB44" s="482">
        <f t="shared" si="188"/>
        <v>0</v>
      </c>
      <c r="AC44" s="482">
        <f t="shared" si="188"/>
        <v>0</v>
      </c>
      <c r="AD44" s="483">
        <f t="shared" ref="AD44" si="189">SUM(AD45:AD46)</f>
        <v>0</v>
      </c>
      <c r="AE44" s="484">
        <f t="shared" ref="AE44" si="190">SUM(AE45:AE46)</f>
        <v>0</v>
      </c>
      <c r="AF44" s="482">
        <f t="shared" ref="AF44" si="191">SUM(AF45:AF46)</f>
        <v>0</v>
      </c>
      <c r="AG44" s="482">
        <f t="shared" ref="AG44" si="192">SUM(AG45:AG46)</f>
        <v>0</v>
      </c>
      <c r="AH44" s="482">
        <f t="shared" ref="AH44" si="193">SUM(AH45:AH46)</f>
        <v>0</v>
      </c>
      <c r="AI44" s="482">
        <f t="shared" ref="AI44" si="194">SUM(AI45:AI46)</f>
        <v>0</v>
      </c>
      <c r="AJ44" s="482">
        <f t="shared" ref="AJ44" si="195">SUM(AJ45:AJ46)</f>
        <v>0</v>
      </c>
      <c r="AK44" s="482">
        <f t="shared" ref="AK44" si="196">SUM(AK45:AK46)</f>
        <v>0</v>
      </c>
      <c r="AL44" s="482">
        <f t="shared" ref="AL44" si="197">SUM(AL45:AL46)</f>
        <v>0</v>
      </c>
      <c r="AM44" s="482">
        <f t="shared" ref="AM44" si="198">SUM(AM45:AM46)</f>
        <v>0</v>
      </c>
      <c r="AN44" s="482">
        <f t="shared" ref="AN44" si="199">SUM(AN45:AN46)</f>
        <v>0</v>
      </c>
      <c r="AO44" s="482">
        <f t="shared" ref="AO44" si="200">SUM(AO45:AO46)</f>
        <v>0</v>
      </c>
      <c r="AP44" s="483">
        <f t="shared" ref="AP44" si="201">SUM(AP45:AP46)</f>
        <v>0</v>
      </c>
      <c r="AQ44" s="484">
        <f t="shared" ref="AQ44" si="202">SUM(AQ45:AQ46)</f>
        <v>0</v>
      </c>
      <c r="AR44" s="482">
        <f t="shared" ref="AR44" si="203">SUM(AR45:AR46)</f>
        <v>0</v>
      </c>
      <c r="AS44" s="482">
        <f t="shared" ref="AS44" si="204">SUM(AS45:AS46)</f>
        <v>0</v>
      </c>
      <c r="AT44" s="482">
        <f t="shared" ref="AT44" si="205">SUM(AT45:AT46)</f>
        <v>0</v>
      </c>
      <c r="AU44" s="482">
        <f t="shared" ref="AU44" si="206">SUM(AU45:AU46)</f>
        <v>0</v>
      </c>
      <c r="AV44" s="482">
        <f t="shared" ref="AV44" si="207">SUM(AV45:AV46)</f>
        <v>0</v>
      </c>
      <c r="AW44" s="441">
        <f t="shared" si="6"/>
        <v>0</v>
      </c>
      <c r="AX44" s="442">
        <f t="shared" si="7"/>
        <v>0</v>
      </c>
      <c r="AY44" s="443">
        <f t="shared" si="4"/>
        <v>0</v>
      </c>
    </row>
    <row r="45" spans="1:51" s="4" customFormat="1" ht="15" hidden="1" customHeight="1" x14ac:dyDescent="0.2">
      <c r="A45" s="150"/>
      <c r="B45" s="459"/>
      <c r="C45" s="273"/>
      <c r="D45" s="273"/>
      <c r="E45" s="249"/>
      <c r="F45" s="552">
        <f t="shared" si="8"/>
        <v>0</v>
      </c>
      <c r="G45" s="249">
        <v>0</v>
      </c>
      <c r="H45" s="220">
        <f t="shared" si="5"/>
        <v>0</v>
      </c>
      <c r="I45" s="231"/>
      <c r="J45" s="552">
        <f t="shared" si="9"/>
        <v>0</v>
      </c>
      <c r="K45" s="249">
        <v>0</v>
      </c>
      <c r="L45" s="232"/>
      <c r="M45" s="249"/>
      <c r="N45" s="480">
        <f>SUM(N46:N47)</f>
        <v>0</v>
      </c>
      <c r="O45" s="223">
        <f>+IFERROR(VLOOKUP(B44,Sheet1!B:D,3,FALSE)+VLOOKUP(B44,Sheet1!B:E,4,FALSE),0)</f>
        <v>0</v>
      </c>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 t="shared" si="6"/>
        <v>0</v>
      </c>
      <c r="AX45" s="442">
        <f t="shared" si="7"/>
        <v>0</v>
      </c>
      <c r="AY45" s="443">
        <f t="shared" si="4"/>
        <v>0</v>
      </c>
    </row>
    <row r="46" spans="1:51" s="4" customFormat="1" ht="15" hidden="1" customHeight="1" thickBot="1" x14ac:dyDescent="0.25">
      <c r="A46" s="169"/>
      <c r="B46" s="461"/>
      <c r="C46" s="274"/>
      <c r="D46" s="274"/>
      <c r="E46" s="277"/>
      <c r="F46" s="552">
        <f t="shared" si="8"/>
        <v>0</v>
      </c>
      <c r="G46" s="277">
        <v>0</v>
      </c>
      <c r="H46" s="226">
        <f t="shared" si="5"/>
        <v>0</v>
      </c>
      <c r="I46" s="227"/>
      <c r="J46" s="552">
        <f t="shared" si="9"/>
        <v>0</v>
      </c>
      <c r="K46" s="277">
        <v>0</v>
      </c>
      <c r="L46" s="228"/>
      <c r="M46" s="277"/>
      <c r="N46" s="267"/>
      <c r="O46" s="267"/>
      <c r="P46" s="364"/>
      <c r="Q46" s="365"/>
      <c r="R46" s="403"/>
      <c r="S46" s="413"/>
      <c r="T46" s="365"/>
      <c r="U46" s="365"/>
      <c r="V46" s="365"/>
      <c r="W46" s="365"/>
      <c r="X46" s="365"/>
      <c r="Y46" s="365"/>
      <c r="Z46" s="365"/>
      <c r="AA46" s="365"/>
      <c r="AB46" s="365"/>
      <c r="AC46" s="365"/>
      <c r="AD46" s="403"/>
      <c r="AE46" s="413"/>
      <c r="AF46" s="365"/>
      <c r="AG46" s="365"/>
      <c r="AH46" s="365"/>
      <c r="AI46" s="365"/>
      <c r="AJ46" s="365"/>
      <c r="AK46" s="365"/>
      <c r="AL46" s="365"/>
      <c r="AM46" s="365"/>
      <c r="AN46" s="365"/>
      <c r="AO46" s="365"/>
      <c r="AP46" s="403"/>
      <c r="AQ46" s="413"/>
      <c r="AR46" s="365"/>
      <c r="AS46" s="365"/>
      <c r="AT46" s="365"/>
      <c r="AU46" s="365"/>
      <c r="AV46" s="365"/>
      <c r="AW46" s="441">
        <f t="shared" si="6"/>
        <v>0</v>
      </c>
      <c r="AX46" s="442">
        <f t="shared" si="7"/>
        <v>0</v>
      </c>
      <c r="AY46" s="443">
        <f t="shared" si="4"/>
        <v>0</v>
      </c>
    </row>
    <row r="47" spans="1:51" s="4" customFormat="1" ht="15" hidden="1" customHeight="1" x14ac:dyDescent="0.2">
      <c r="A47" s="557"/>
      <c r="B47" s="576"/>
      <c r="C47" s="450"/>
      <c r="D47" s="450"/>
      <c r="E47" s="431">
        <f t="shared" ref="E47:L47" si="208">SUM(E48:E49)</f>
        <v>0</v>
      </c>
      <c r="F47" s="574">
        <f t="shared" si="208"/>
        <v>0</v>
      </c>
      <c r="G47" s="431">
        <f t="shared" si="208"/>
        <v>0</v>
      </c>
      <c r="H47" s="431">
        <f t="shared" si="208"/>
        <v>0</v>
      </c>
      <c r="I47" s="550">
        <f t="shared" si="208"/>
        <v>0</v>
      </c>
      <c r="J47" s="549">
        <f t="shared" si="208"/>
        <v>0</v>
      </c>
      <c r="K47" s="550">
        <f t="shared" si="208"/>
        <v>0</v>
      </c>
      <c r="L47" s="551">
        <f t="shared" si="208"/>
        <v>0</v>
      </c>
      <c r="M47" s="551"/>
      <c r="N47" s="480"/>
      <c r="O47" s="223"/>
      <c r="P47" s="481">
        <f>SUM(P48:P49)</f>
        <v>0</v>
      </c>
      <c r="Q47" s="482">
        <f>SUM(Q48:Q49)</f>
        <v>0</v>
      </c>
      <c r="R47" s="483">
        <f t="shared" ref="R47:X47" si="209">SUM(R48:R49)</f>
        <v>0</v>
      </c>
      <c r="S47" s="484">
        <f t="shared" si="209"/>
        <v>0</v>
      </c>
      <c r="T47" s="482">
        <f t="shared" si="209"/>
        <v>0</v>
      </c>
      <c r="U47" s="482">
        <f t="shared" si="209"/>
        <v>0</v>
      </c>
      <c r="V47" s="482">
        <f t="shared" si="209"/>
        <v>0</v>
      </c>
      <c r="W47" s="482">
        <f t="shared" si="209"/>
        <v>0</v>
      </c>
      <c r="X47" s="482">
        <f t="shared" si="209"/>
        <v>0</v>
      </c>
      <c r="Y47" s="482">
        <f t="shared" ref="Y47:AC47" si="210">SUM(Y48:Y49)</f>
        <v>0</v>
      </c>
      <c r="Z47" s="482">
        <f t="shared" si="210"/>
        <v>0</v>
      </c>
      <c r="AA47" s="482">
        <f t="shared" si="210"/>
        <v>0</v>
      </c>
      <c r="AB47" s="482">
        <f t="shared" si="210"/>
        <v>0</v>
      </c>
      <c r="AC47" s="482">
        <f t="shared" si="210"/>
        <v>0</v>
      </c>
      <c r="AD47" s="483">
        <f t="shared" ref="AD47" si="211">SUM(AD48:AD49)</f>
        <v>0</v>
      </c>
      <c r="AE47" s="484">
        <f t="shared" ref="AE47" si="212">SUM(AE48:AE49)</f>
        <v>0</v>
      </c>
      <c r="AF47" s="482">
        <f t="shared" ref="AF47" si="213">SUM(AF48:AF49)</f>
        <v>0</v>
      </c>
      <c r="AG47" s="482">
        <f t="shared" ref="AG47" si="214">SUM(AG48:AG49)</f>
        <v>0</v>
      </c>
      <c r="AH47" s="482">
        <f t="shared" ref="AH47" si="215">SUM(AH48:AH49)</f>
        <v>0</v>
      </c>
      <c r="AI47" s="482">
        <f t="shared" ref="AI47" si="216">SUM(AI48:AI49)</f>
        <v>0</v>
      </c>
      <c r="AJ47" s="482">
        <f t="shared" ref="AJ47" si="217">SUM(AJ48:AJ49)</f>
        <v>0</v>
      </c>
      <c r="AK47" s="482">
        <f t="shared" ref="AK47" si="218">SUM(AK48:AK49)</f>
        <v>0</v>
      </c>
      <c r="AL47" s="482">
        <f t="shared" ref="AL47" si="219">SUM(AL48:AL49)</f>
        <v>0</v>
      </c>
      <c r="AM47" s="482">
        <f t="shared" ref="AM47" si="220">SUM(AM48:AM49)</f>
        <v>0</v>
      </c>
      <c r="AN47" s="482">
        <f t="shared" ref="AN47" si="221">SUM(AN48:AN49)</f>
        <v>0</v>
      </c>
      <c r="AO47" s="482">
        <f t="shared" ref="AO47" si="222">SUM(AO48:AO49)</f>
        <v>0</v>
      </c>
      <c r="AP47" s="483">
        <f t="shared" ref="AP47" si="223">SUM(AP48:AP49)</f>
        <v>0</v>
      </c>
      <c r="AQ47" s="484">
        <f t="shared" ref="AQ47" si="224">SUM(AQ48:AQ49)</f>
        <v>0</v>
      </c>
      <c r="AR47" s="482">
        <f t="shared" ref="AR47" si="225">SUM(AR48:AR49)</f>
        <v>0</v>
      </c>
      <c r="AS47" s="482">
        <f t="shared" ref="AS47" si="226">SUM(AS48:AS49)</f>
        <v>0</v>
      </c>
      <c r="AT47" s="482">
        <f t="shared" ref="AT47" si="227">SUM(AT48:AT49)</f>
        <v>0</v>
      </c>
      <c r="AU47" s="482">
        <f t="shared" ref="AU47" si="228">SUM(AU48:AU49)</f>
        <v>0</v>
      </c>
      <c r="AV47" s="482">
        <f t="shared" ref="AV47" si="229">SUM(AV48:AV49)</f>
        <v>0</v>
      </c>
      <c r="AW47" s="441">
        <f t="shared" si="6"/>
        <v>0</v>
      </c>
      <c r="AX47" s="442">
        <f t="shared" si="7"/>
        <v>0</v>
      </c>
      <c r="AY47" s="443">
        <f t="shared" si="4"/>
        <v>0</v>
      </c>
    </row>
    <row r="48" spans="1:51" s="4" customFormat="1" ht="15" hidden="1" customHeight="1" x14ac:dyDescent="0.2">
      <c r="A48" s="150"/>
      <c r="B48" s="459"/>
      <c r="C48" s="273"/>
      <c r="D48" s="273"/>
      <c r="E48" s="249"/>
      <c r="F48" s="552">
        <f t="shared" si="8"/>
        <v>0</v>
      </c>
      <c r="G48" s="249">
        <v>0</v>
      </c>
      <c r="H48" s="220">
        <f t="shared" si="5"/>
        <v>0</v>
      </c>
      <c r="I48" s="231"/>
      <c r="J48" s="552">
        <f t="shared" si="9"/>
        <v>0</v>
      </c>
      <c r="K48" s="249">
        <v>0</v>
      </c>
      <c r="L48" s="232"/>
      <c r="M48" s="249"/>
      <c r="N48" s="235">
        <f>+IFERROR(VLOOKUP(B47,Sheet1!B:D,2,FALSE),0)</f>
        <v>0</v>
      </c>
      <c r="O48" s="266"/>
      <c r="P48" s="362"/>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 t="shared" si="6"/>
        <v>0</v>
      </c>
      <c r="AX48" s="442">
        <f t="shared" si="7"/>
        <v>0</v>
      </c>
      <c r="AY48" s="443">
        <f t="shared" si="4"/>
        <v>0</v>
      </c>
    </row>
    <row r="49" spans="1:51" s="4" customFormat="1" ht="15" hidden="1" customHeight="1" thickBot="1" x14ac:dyDescent="0.25">
      <c r="A49" s="169"/>
      <c r="B49" s="461"/>
      <c r="C49" s="274"/>
      <c r="D49" s="274"/>
      <c r="E49" s="277"/>
      <c r="F49" s="552">
        <f t="shared" si="8"/>
        <v>0</v>
      </c>
      <c r="G49" s="277">
        <v>0</v>
      </c>
      <c r="H49" s="226">
        <f t="shared" si="5"/>
        <v>0</v>
      </c>
      <c r="I49" s="227"/>
      <c r="J49" s="552">
        <f t="shared" si="9"/>
        <v>0</v>
      </c>
      <c r="K49" s="277">
        <v>0</v>
      </c>
      <c r="L49" s="228"/>
      <c r="M49" s="277"/>
      <c r="N49" s="267"/>
      <c r="O49" s="267"/>
      <c r="P49" s="364"/>
      <c r="Q49" s="365"/>
      <c r="R49" s="403"/>
      <c r="S49" s="413"/>
      <c r="T49" s="365"/>
      <c r="U49" s="365"/>
      <c r="V49" s="365"/>
      <c r="W49" s="365"/>
      <c r="X49" s="365"/>
      <c r="Y49" s="365"/>
      <c r="Z49" s="365"/>
      <c r="AA49" s="365"/>
      <c r="AB49" s="365"/>
      <c r="AC49" s="365"/>
      <c r="AD49" s="403"/>
      <c r="AE49" s="413"/>
      <c r="AF49" s="365"/>
      <c r="AG49" s="365"/>
      <c r="AH49" s="365"/>
      <c r="AI49" s="365"/>
      <c r="AJ49" s="365"/>
      <c r="AK49" s="365"/>
      <c r="AL49" s="365"/>
      <c r="AM49" s="365"/>
      <c r="AN49" s="365"/>
      <c r="AO49" s="365"/>
      <c r="AP49" s="403"/>
      <c r="AQ49" s="413"/>
      <c r="AR49" s="365"/>
      <c r="AS49" s="365"/>
      <c r="AT49" s="365"/>
      <c r="AU49" s="365"/>
      <c r="AV49" s="365"/>
      <c r="AW49" s="441">
        <f t="shared" si="6"/>
        <v>0</v>
      </c>
      <c r="AX49" s="442">
        <f t="shared" si="7"/>
        <v>0</v>
      </c>
      <c r="AY49" s="443">
        <f t="shared" si="4"/>
        <v>0</v>
      </c>
    </row>
    <row r="50" spans="1:51" s="4" customFormat="1" ht="15" hidden="1" customHeight="1" x14ac:dyDescent="0.2">
      <c r="A50" s="557"/>
      <c r="B50" s="576"/>
      <c r="C50" s="450"/>
      <c r="D50" s="450"/>
      <c r="E50" s="431">
        <f t="shared" ref="E50:L50" si="230">SUM(E51:E52)</f>
        <v>0</v>
      </c>
      <c r="F50" s="574">
        <f t="shared" si="230"/>
        <v>0</v>
      </c>
      <c r="G50" s="431">
        <f t="shared" si="230"/>
        <v>0</v>
      </c>
      <c r="H50" s="431">
        <f t="shared" si="230"/>
        <v>0</v>
      </c>
      <c r="I50" s="550">
        <f t="shared" si="230"/>
        <v>0</v>
      </c>
      <c r="J50" s="549">
        <f t="shared" si="230"/>
        <v>0</v>
      </c>
      <c r="K50" s="550">
        <f t="shared" si="230"/>
        <v>0</v>
      </c>
      <c r="L50" s="551">
        <f t="shared" si="230"/>
        <v>0</v>
      </c>
      <c r="M50" s="551"/>
      <c r="N50" s="480">
        <f>SUM(N51:N52)</f>
        <v>0</v>
      </c>
      <c r="O50" s="480">
        <f>SUM(O51:O52)</f>
        <v>0</v>
      </c>
      <c r="P50" s="481">
        <f>SUM(P51:P52)</f>
        <v>0</v>
      </c>
      <c r="Q50" s="482">
        <f>SUM(Q51:Q52)</f>
        <v>0</v>
      </c>
      <c r="R50" s="483">
        <f t="shared" ref="R50:X50" si="231">SUM(R51:R52)</f>
        <v>0</v>
      </c>
      <c r="S50" s="484">
        <f t="shared" si="231"/>
        <v>0</v>
      </c>
      <c r="T50" s="482">
        <f t="shared" si="231"/>
        <v>0</v>
      </c>
      <c r="U50" s="482">
        <f t="shared" si="231"/>
        <v>0</v>
      </c>
      <c r="V50" s="482">
        <f t="shared" si="231"/>
        <v>0</v>
      </c>
      <c r="W50" s="482">
        <f t="shared" si="231"/>
        <v>0</v>
      </c>
      <c r="X50" s="482">
        <f t="shared" si="231"/>
        <v>0</v>
      </c>
      <c r="Y50" s="482">
        <f t="shared" ref="Y50:AC50" si="232">SUM(Y51:Y52)</f>
        <v>0</v>
      </c>
      <c r="Z50" s="482">
        <f t="shared" si="232"/>
        <v>0</v>
      </c>
      <c r="AA50" s="482">
        <f t="shared" si="232"/>
        <v>0</v>
      </c>
      <c r="AB50" s="482">
        <f t="shared" si="232"/>
        <v>0</v>
      </c>
      <c r="AC50" s="482">
        <f t="shared" si="232"/>
        <v>0</v>
      </c>
      <c r="AD50" s="483">
        <f t="shared" ref="AD50" si="233">SUM(AD51:AD52)</f>
        <v>0</v>
      </c>
      <c r="AE50" s="484">
        <f t="shared" ref="AE50" si="234">SUM(AE51:AE52)</f>
        <v>0</v>
      </c>
      <c r="AF50" s="482">
        <f t="shared" ref="AF50" si="235">SUM(AF51:AF52)</f>
        <v>0</v>
      </c>
      <c r="AG50" s="482">
        <f t="shared" ref="AG50" si="236">SUM(AG51:AG52)</f>
        <v>0</v>
      </c>
      <c r="AH50" s="482">
        <f t="shared" ref="AH50" si="237">SUM(AH51:AH52)</f>
        <v>0</v>
      </c>
      <c r="AI50" s="482">
        <f t="shared" ref="AI50" si="238">SUM(AI51:AI52)</f>
        <v>0</v>
      </c>
      <c r="AJ50" s="482">
        <f t="shared" ref="AJ50" si="239">SUM(AJ51:AJ52)</f>
        <v>0</v>
      </c>
      <c r="AK50" s="482">
        <f t="shared" ref="AK50" si="240">SUM(AK51:AK52)</f>
        <v>0</v>
      </c>
      <c r="AL50" s="482">
        <f t="shared" ref="AL50" si="241">SUM(AL51:AL52)</f>
        <v>0</v>
      </c>
      <c r="AM50" s="482">
        <f t="shared" ref="AM50" si="242">SUM(AM51:AM52)</f>
        <v>0</v>
      </c>
      <c r="AN50" s="482">
        <f t="shared" ref="AN50" si="243">SUM(AN51:AN52)</f>
        <v>0</v>
      </c>
      <c r="AO50" s="482">
        <f t="shared" ref="AO50" si="244">SUM(AO51:AO52)</f>
        <v>0</v>
      </c>
      <c r="AP50" s="483">
        <f t="shared" ref="AP50" si="245">SUM(AP51:AP52)</f>
        <v>0</v>
      </c>
      <c r="AQ50" s="484">
        <f t="shared" ref="AQ50" si="246">SUM(AQ51:AQ52)</f>
        <v>0</v>
      </c>
      <c r="AR50" s="482">
        <f t="shared" ref="AR50" si="247">SUM(AR51:AR52)</f>
        <v>0</v>
      </c>
      <c r="AS50" s="482">
        <f t="shared" ref="AS50" si="248">SUM(AS51:AS52)</f>
        <v>0</v>
      </c>
      <c r="AT50" s="482">
        <f t="shared" ref="AT50" si="249">SUM(AT51:AT52)</f>
        <v>0</v>
      </c>
      <c r="AU50" s="482">
        <f t="shared" ref="AU50" si="250">SUM(AU51:AU52)</f>
        <v>0</v>
      </c>
      <c r="AV50" s="482">
        <f t="shared" ref="AV50" si="251">SUM(AV51:AV52)</f>
        <v>0</v>
      </c>
      <c r="AW50" s="441">
        <f t="shared" si="6"/>
        <v>0</v>
      </c>
      <c r="AX50" s="442">
        <f t="shared" si="7"/>
        <v>0</v>
      </c>
      <c r="AY50" s="443">
        <f t="shared" ref="AY50:AY57" si="252">+G50-AX50</f>
        <v>0</v>
      </c>
    </row>
    <row r="51" spans="1:51" s="4" customFormat="1" ht="15" hidden="1" customHeight="1" thickBot="1" x14ac:dyDescent="0.2">
      <c r="A51" s="150"/>
      <c r="B51" s="459"/>
      <c r="C51" s="273"/>
      <c r="D51" s="273"/>
      <c r="E51" s="249"/>
      <c r="F51" s="552">
        <f t="shared" si="8"/>
        <v>0</v>
      </c>
      <c r="G51" s="249">
        <v>0</v>
      </c>
      <c r="H51" s="220">
        <f t="shared" si="5"/>
        <v>0</v>
      </c>
      <c r="I51" s="231"/>
      <c r="J51" s="552">
        <f t="shared" si="9"/>
        <v>0</v>
      </c>
      <c r="K51" s="249">
        <v>0</v>
      </c>
      <c r="L51" s="232"/>
      <c r="M51" s="249"/>
      <c r="N51" s="235">
        <f>+IFERROR(VLOOKUP(B50,Sheet1!B:D,2,FALSE),0)</f>
        <v>0</v>
      </c>
      <c r="O51" s="266"/>
      <c r="P51" s="362"/>
      <c r="Q51" s="363"/>
      <c r="R51" s="402"/>
      <c r="S51" s="412"/>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441">
        <f t="shared" si="6"/>
        <v>0</v>
      </c>
      <c r="AX51" s="442">
        <f t="shared" si="7"/>
        <v>0</v>
      </c>
      <c r="AY51" s="443">
        <f t="shared" si="252"/>
        <v>0</v>
      </c>
    </row>
    <row r="52" spans="1:51" s="4" customFormat="1" ht="15" hidden="1" customHeight="1" thickBot="1" x14ac:dyDescent="0.25">
      <c r="A52" s="170"/>
      <c r="B52" s="460"/>
      <c r="C52" s="274"/>
      <c r="D52" s="274"/>
      <c r="E52" s="277"/>
      <c r="F52" s="552">
        <f t="shared" si="8"/>
        <v>0</v>
      </c>
      <c r="G52" s="277">
        <v>0</v>
      </c>
      <c r="H52" s="226">
        <f t="shared" si="5"/>
        <v>0</v>
      </c>
      <c r="I52" s="227"/>
      <c r="J52" s="552">
        <f t="shared" si="9"/>
        <v>0</v>
      </c>
      <c r="K52" s="277">
        <v>0</v>
      </c>
      <c r="L52" s="228"/>
      <c r="M52" s="277"/>
      <c r="N52" s="480">
        <f>SUM(N53:N54)</f>
        <v>0</v>
      </c>
      <c r="O52" s="223">
        <f>+IFERROR(VLOOKUP(B51,Sheet1!B:D,3,FALSE)+VLOOKUP(B51,Sheet1!B:E,4,FALSE),0)</f>
        <v>0</v>
      </c>
      <c r="P52" s="364"/>
      <c r="Q52" s="365"/>
      <c r="R52" s="403"/>
      <c r="S52" s="413"/>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441">
        <f t="shared" ref="AW52:AW57" si="253">SUM(P52:AV52)</f>
        <v>0</v>
      </c>
      <c r="AX52" s="442">
        <f t="shared" ref="AX52:AX57" si="254">+AW52+N52</f>
        <v>0</v>
      </c>
      <c r="AY52" s="443">
        <f t="shared" si="252"/>
        <v>0</v>
      </c>
    </row>
    <row r="53" spans="1:51" s="4" customFormat="1" ht="15" hidden="1" customHeight="1" x14ac:dyDescent="0.2">
      <c r="A53" s="558"/>
      <c r="B53" s="577"/>
      <c r="C53" s="578"/>
      <c r="D53" s="453"/>
      <c r="E53" s="431">
        <f t="shared" ref="E53:L53" si="255">SUM(E54:E55)</f>
        <v>0</v>
      </c>
      <c r="F53" s="574">
        <f t="shared" si="255"/>
        <v>0</v>
      </c>
      <c r="G53" s="431">
        <f t="shared" si="255"/>
        <v>0</v>
      </c>
      <c r="H53" s="431">
        <f t="shared" si="255"/>
        <v>0</v>
      </c>
      <c r="I53" s="550">
        <f t="shared" si="255"/>
        <v>0</v>
      </c>
      <c r="J53" s="549">
        <f t="shared" si="255"/>
        <v>0</v>
      </c>
      <c r="K53" s="550">
        <f t="shared" si="255"/>
        <v>0</v>
      </c>
      <c r="L53" s="551">
        <f t="shared" si="255"/>
        <v>0</v>
      </c>
      <c r="M53" s="551"/>
      <c r="N53" s="480">
        <f>SUM(N54:N55)</f>
        <v>0</v>
      </c>
      <c r="O53" s="480">
        <f>SUM(O54:O55)</f>
        <v>0</v>
      </c>
      <c r="P53" s="481">
        <f>SUM(P54:P55)</f>
        <v>0</v>
      </c>
      <c r="Q53" s="482">
        <f>SUM(Q54:Q55)</f>
        <v>0</v>
      </c>
      <c r="R53" s="483">
        <f t="shared" ref="R53:X53" si="256">SUM(R54:R55)</f>
        <v>0</v>
      </c>
      <c r="S53" s="484">
        <f t="shared" si="256"/>
        <v>0</v>
      </c>
      <c r="T53" s="482">
        <f t="shared" si="256"/>
        <v>0</v>
      </c>
      <c r="U53" s="482">
        <f t="shared" si="256"/>
        <v>0</v>
      </c>
      <c r="V53" s="482">
        <f t="shared" si="256"/>
        <v>0</v>
      </c>
      <c r="W53" s="482">
        <f t="shared" si="256"/>
        <v>0</v>
      </c>
      <c r="X53" s="482">
        <f t="shared" si="256"/>
        <v>0</v>
      </c>
      <c r="Y53" s="482">
        <f t="shared" ref="Y53:AC53" si="257">SUM(Y54:Y55)</f>
        <v>0</v>
      </c>
      <c r="Z53" s="482">
        <f t="shared" si="257"/>
        <v>0</v>
      </c>
      <c r="AA53" s="482">
        <f t="shared" si="257"/>
        <v>0</v>
      </c>
      <c r="AB53" s="482">
        <f t="shared" si="257"/>
        <v>0</v>
      </c>
      <c r="AC53" s="482">
        <f t="shared" si="257"/>
        <v>0</v>
      </c>
      <c r="AD53" s="483">
        <f t="shared" ref="AD53" si="258">SUM(AD54:AD55)</f>
        <v>0</v>
      </c>
      <c r="AE53" s="484">
        <f t="shared" ref="AE53" si="259">SUM(AE54:AE55)</f>
        <v>0</v>
      </c>
      <c r="AF53" s="482">
        <f t="shared" ref="AF53" si="260">SUM(AF54:AF55)</f>
        <v>0</v>
      </c>
      <c r="AG53" s="482">
        <f t="shared" ref="AG53" si="261">SUM(AG54:AG55)</f>
        <v>0</v>
      </c>
      <c r="AH53" s="482">
        <f t="shared" ref="AH53" si="262">SUM(AH54:AH55)</f>
        <v>0</v>
      </c>
      <c r="AI53" s="482">
        <f t="shared" ref="AI53" si="263">SUM(AI54:AI55)</f>
        <v>0</v>
      </c>
      <c r="AJ53" s="482">
        <f t="shared" ref="AJ53" si="264">SUM(AJ54:AJ55)</f>
        <v>0</v>
      </c>
      <c r="AK53" s="482">
        <f t="shared" ref="AK53" si="265">SUM(AK54:AK55)</f>
        <v>0</v>
      </c>
      <c r="AL53" s="482">
        <f t="shared" ref="AL53" si="266">SUM(AL54:AL55)</f>
        <v>0</v>
      </c>
      <c r="AM53" s="482">
        <f t="shared" ref="AM53" si="267">SUM(AM54:AM55)</f>
        <v>0</v>
      </c>
      <c r="AN53" s="482">
        <f t="shared" ref="AN53" si="268">SUM(AN54:AN55)</f>
        <v>0</v>
      </c>
      <c r="AO53" s="482">
        <f t="shared" ref="AO53" si="269">SUM(AO54:AO55)</f>
        <v>0</v>
      </c>
      <c r="AP53" s="483">
        <f t="shared" ref="AP53" si="270">SUM(AP54:AP55)</f>
        <v>0</v>
      </c>
      <c r="AQ53" s="484">
        <f t="shared" ref="AQ53" si="271">SUM(AQ54:AQ55)</f>
        <v>0</v>
      </c>
      <c r="AR53" s="482">
        <f t="shared" ref="AR53" si="272">SUM(AR54:AR55)</f>
        <v>0</v>
      </c>
      <c r="AS53" s="482">
        <f t="shared" ref="AS53" si="273">SUM(AS54:AS55)</f>
        <v>0</v>
      </c>
      <c r="AT53" s="482">
        <f t="shared" ref="AT53" si="274">SUM(AT54:AT55)</f>
        <v>0</v>
      </c>
      <c r="AU53" s="482">
        <f t="shared" ref="AU53" si="275">SUM(AU54:AU55)</f>
        <v>0</v>
      </c>
      <c r="AV53" s="482">
        <f t="shared" ref="AV53" si="276">SUM(AV54:AV55)</f>
        <v>0</v>
      </c>
      <c r="AW53" s="441">
        <f t="shared" si="253"/>
        <v>0</v>
      </c>
      <c r="AX53" s="442">
        <f t="shared" si="254"/>
        <v>0</v>
      </c>
      <c r="AY53" s="443">
        <f t="shared" si="252"/>
        <v>0</v>
      </c>
    </row>
    <row r="54" spans="1:51" s="4" customFormat="1" ht="15" hidden="1" customHeight="1" x14ac:dyDescent="0.2">
      <c r="A54" s="174"/>
      <c r="B54" s="465"/>
      <c r="C54" s="275"/>
      <c r="D54" s="275"/>
      <c r="E54" s="249"/>
      <c r="F54" s="552">
        <f t="shared" si="8"/>
        <v>0</v>
      </c>
      <c r="G54" s="249">
        <v>0</v>
      </c>
      <c r="H54" s="220">
        <f t="shared" si="5"/>
        <v>0</v>
      </c>
      <c r="I54" s="233"/>
      <c r="J54" s="552">
        <f t="shared" si="9"/>
        <v>0</v>
      </c>
      <c r="K54" s="249">
        <v>0</v>
      </c>
      <c r="L54" s="234"/>
      <c r="M54" s="249"/>
      <c r="N54" s="235"/>
      <c r="O54" s="223"/>
      <c r="P54" s="362"/>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441">
        <f t="shared" si="253"/>
        <v>0</v>
      </c>
      <c r="AX54" s="442">
        <f t="shared" si="254"/>
        <v>0</v>
      </c>
      <c r="AY54" s="443">
        <f t="shared" si="252"/>
        <v>0</v>
      </c>
    </row>
    <row r="55" spans="1:51" s="4" customFormat="1" ht="15" hidden="1" customHeight="1" thickBot="1" x14ac:dyDescent="0.25">
      <c r="A55" s="179"/>
      <c r="B55" s="460"/>
      <c r="C55" s="276"/>
      <c r="D55" s="276"/>
      <c r="E55" s="277"/>
      <c r="F55" s="560">
        <f t="shared" si="8"/>
        <v>0</v>
      </c>
      <c r="G55" s="277">
        <v>0</v>
      </c>
      <c r="H55" s="226">
        <f t="shared" si="5"/>
        <v>0</v>
      </c>
      <c r="I55" s="227"/>
      <c r="J55" s="560">
        <f t="shared" si="9"/>
        <v>0</v>
      </c>
      <c r="K55" s="277">
        <v>0</v>
      </c>
      <c r="L55" s="228"/>
      <c r="M55" s="277"/>
      <c r="N55" s="236"/>
      <c r="O55" s="236"/>
      <c r="P55" s="364"/>
      <c r="Q55" s="365"/>
      <c r="R55" s="403"/>
      <c r="S55" s="413"/>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441">
        <f t="shared" si="253"/>
        <v>0</v>
      </c>
      <c r="AX55" s="442">
        <f t="shared" si="254"/>
        <v>0</v>
      </c>
      <c r="AY55" s="443">
        <f t="shared" si="252"/>
        <v>0</v>
      </c>
    </row>
    <row r="56" spans="1:51" ht="15.75" thickBot="1" x14ac:dyDescent="0.3">
      <c r="A56" s="177"/>
      <c r="B56" s="466"/>
      <c r="C56" s="178"/>
      <c r="D56" s="375"/>
      <c r="E56" s="209"/>
      <c r="F56" s="209"/>
      <c r="G56" s="209"/>
      <c r="H56" s="237"/>
      <c r="I56" s="224"/>
      <c r="J56" s="209"/>
      <c r="K56" s="238"/>
      <c r="L56" s="239"/>
      <c r="M56" s="239"/>
      <c r="N56" s="237"/>
      <c r="O56" s="237"/>
      <c r="P56" s="268"/>
      <c r="Q56" s="270"/>
      <c r="R56" s="404"/>
      <c r="S56" s="414"/>
      <c r="T56" s="270"/>
      <c r="U56" s="270"/>
      <c r="V56" s="270"/>
      <c r="W56" s="270"/>
      <c r="X56" s="270"/>
      <c r="Y56" s="270"/>
      <c r="Z56" s="270"/>
      <c r="AA56" s="270"/>
      <c r="AB56" s="270"/>
      <c r="AC56" s="270"/>
      <c r="AD56" s="404"/>
      <c r="AE56" s="414"/>
      <c r="AF56" s="270"/>
      <c r="AG56" s="270"/>
      <c r="AH56" s="270"/>
      <c r="AI56" s="270"/>
      <c r="AJ56" s="270"/>
      <c r="AK56" s="270"/>
      <c r="AL56" s="270"/>
      <c r="AM56" s="270"/>
      <c r="AN56" s="270"/>
      <c r="AO56" s="270"/>
      <c r="AP56" s="404"/>
      <c r="AQ56" s="414"/>
      <c r="AR56" s="270"/>
      <c r="AS56" s="270"/>
      <c r="AT56" s="270"/>
      <c r="AU56" s="270"/>
      <c r="AV56" s="270"/>
      <c r="AW56" s="441">
        <f t="shared" si="253"/>
        <v>0</v>
      </c>
      <c r="AX56" s="442">
        <f t="shared" si="254"/>
        <v>0</v>
      </c>
      <c r="AY56" s="443">
        <f t="shared" si="252"/>
        <v>0</v>
      </c>
    </row>
    <row r="57" spans="1:51" s="565"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5">
        <f t="shared" si="278"/>
        <v>0</v>
      </c>
      <c r="S57" s="397">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5">
        <f t="shared" ref="AD57:AV57" si="280">SUM(AD8,AD20,AD23,AD26,AD29,AD32,AD35,AD38,AD41,AD44,AD47,AD50,AD53)</f>
        <v>0</v>
      </c>
      <c r="AE57" s="397">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5">
        <f t="shared" si="280"/>
        <v>0</v>
      </c>
      <c r="AQ57" s="397">
        <f t="shared" si="280"/>
        <v>0</v>
      </c>
      <c r="AR57" s="240">
        <f t="shared" si="280"/>
        <v>0</v>
      </c>
      <c r="AS57" s="240">
        <f t="shared" si="280"/>
        <v>0</v>
      </c>
      <c r="AT57" s="240">
        <f t="shared" si="280"/>
        <v>0</v>
      </c>
      <c r="AU57" s="240">
        <f t="shared" si="280"/>
        <v>0</v>
      </c>
      <c r="AV57" s="240">
        <f t="shared" si="280"/>
        <v>0</v>
      </c>
      <c r="AW57" s="240">
        <f t="shared" si="253"/>
        <v>0</v>
      </c>
      <c r="AX57" s="240">
        <f t="shared" si="254"/>
        <v>0</v>
      </c>
      <c r="AY57" s="445">
        <f t="shared" si="252"/>
        <v>0</v>
      </c>
    </row>
    <row r="58" spans="1:51" hidden="1" x14ac:dyDescent="0.25">
      <c r="A58" s="447"/>
      <c r="B58" s="447"/>
      <c r="C58" s="447"/>
      <c r="D58" s="447"/>
      <c r="E58" s="851"/>
      <c r="F58" s="851"/>
      <c r="G58" s="851"/>
      <c r="H58" s="851"/>
      <c r="I58" s="852"/>
      <c r="J58" s="853"/>
      <c r="K58" s="853"/>
      <c r="L58" s="853"/>
      <c r="M58" s="854"/>
      <c r="N58" s="487"/>
      <c r="O58" s="487"/>
      <c r="P58" s="487"/>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row>
    <row r="59" spans="1:51" hidden="1" x14ac:dyDescent="0.25">
      <c r="A59" s="447"/>
      <c r="B59" s="447"/>
      <c r="C59" s="447"/>
      <c r="D59" s="447"/>
    </row>
    <row r="60" spans="1:51" ht="15.75" hidden="1" thickBot="1" x14ac:dyDescent="0.3"/>
    <row r="61" spans="1:51" ht="15.75" hidden="1" thickBot="1" x14ac:dyDescent="0.3">
      <c r="C61" s="456" t="s">
        <v>58</v>
      </c>
      <c r="E61" s="566"/>
      <c r="F61" s="566"/>
      <c r="G61" s="566"/>
      <c r="H61" s="490">
        <f>+H57*0.2</f>
        <v>0</v>
      </c>
      <c r="I61" s="566"/>
      <c r="J61" s="566"/>
      <c r="K61" s="566"/>
      <c r="L61" s="566"/>
      <c r="M61" s="566"/>
      <c r="N61" s="490">
        <f t="shared" ref="N61:AC61" si="281">+N57*0.2</f>
        <v>0</v>
      </c>
      <c r="O61" s="490">
        <f t="shared" ref="O61" si="282">+O57*0.2</f>
        <v>0</v>
      </c>
      <c r="P61" s="490">
        <f t="shared" si="281"/>
        <v>0</v>
      </c>
      <c r="Q61" s="490">
        <f t="shared" si="281"/>
        <v>0</v>
      </c>
      <c r="R61" s="490">
        <f t="shared" si="281"/>
        <v>0</v>
      </c>
      <c r="S61" s="490">
        <f t="shared" si="281"/>
        <v>0</v>
      </c>
      <c r="T61" s="490">
        <f t="shared" si="281"/>
        <v>0</v>
      </c>
      <c r="U61" s="490">
        <f t="shared" si="281"/>
        <v>0</v>
      </c>
      <c r="V61" s="490">
        <f t="shared" si="281"/>
        <v>0</v>
      </c>
      <c r="W61" s="490">
        <f t="shared" si="281"/>
        <v>0</v>
      </c>
      <c r="X61" s="490">
        <f t="shared" si="281"/>
        <v>0</v>
      </c>
      <c r="Y61" s="490">
        <f t="shared" si="281"/>
        <v>0</v>
      </c>
      <c r="Z61" s="490">
        <f t="shared" si="281"/>
        <v>0</v>
      </c>
      <c r="AA61" s="490">
        <f t="shared" si="281"/>
        <v>0</v>
      </c>
      <c r="AB61" s="490">
        <f t="shared" si="281"/>
        <v>0</v>
      </c>
      <c r="AC61" s="490">
        <f t="shared" si="281"/>
        <v>0</v>
      </c>
      <c r="AD61" s="490">
        <f t="shared" ref="AD61:AV61" si="283">+AD57*0.2</f>
        <v>0</v>
      </c>
      <c r="AE61" s="490">
        <f t="shared" si="283"/>
        <v>0</v>
      </c>
      <c r="AF61" s="490">
        <f t="shared" si="283"/>
        <v>0</v>
      </c>
      <c r="AG61" s="490">
        <f t="shared" si="283"/>
        <v>0</v>
      </c>
      <c r="AH61" s="490">
        <f t="shared" si="283"/>
        <v>0</v>
      </c>
      <c r="AI61" s="490">
        <f t="shared" si="283"/>
        <v>0</v>
      </c>
      <c r="AJ61" s="490">
        <f t="shared" si="283"/>
        <v>0</v>
      </c>
      <c r="AK61" s="490">
        <f t="shared" si="283"/>
        <v>0</v>
      </c>
      <c r="AL61" s="490">
        <f t="shared" si="283"/>
        <v>0</v>
      </c>
      <c r="AM61" s="490">
        <f t="shared" si="283"/>
        <v>0</v>
      </c>
      <c r="AN61" s="490">
        <f t="shared" si="283"/>
        <v>0</v>
      </c>
      <c r="AO61" s="490">
        <f t="shared" si="283"/>
        <v>0</v>
      </c>
      <c r="AP61" s="490">
        <f t="shared" si="283"/>
        <v>0</v>
      </c>
      <c r="AQ61" s="490">
        <f t="shared" si="283"/>
        <v>0</v>
      </c>
      <c r="AR61" s="490">
        <f t="shared" si="283"/>
        <v>0</v>
      </c>
      <c r="AS61" s="490">
        <f t="shared" si="283"/>
        <v>0</v>
      </c>
      <c r="AT61" s="490">
        <f t="shared" si="283"/>
        <v>0</v>
      </c>
      <c r="AU61" s="490">
        <f t="shared" si="283"/>
        <v>0</v>
      </c>
      <c r="AV61" s="490">
        <f t="shared" si="283"/>
        <v>0</v>
      </c>
      <c r="AW61" s="490">
        <f>+AW57*0.2</f>
        <v>0</v>
      </c>
      <c r="AX61" s="490">
        <f>+AX57*0.2</f>
        <v>0</v>
      </c>
    </row>
    <row r="62" spans="1:51" ht="15.75" hidden="1" thickBot="1" x14ac:dyDescent="0.3">
      <c r="C62" s="456" t="s">
        <v>59</v>
      </c>
      <c r="E62" s="566"/>
      <c r="F62" s="566"/>
      <c r="G62" s="566"/>
      <c r="H62" s="490">
        <f>SUM(H57:H61)</f>
        <v>0</v>
      </c>
      <c r="I62" s="566"/>
      <c r="J62" s="566"/>
      <c r="K62" s="566"/>
      <c r="L62" s="566"/>
      <c r="M62" s="566"/>
      <c r="N62" s="490">
        <f t="shared" ref="N62:AC62" si="284">SUM(N57:N61)</f>
        <v>0</v>
      </c>
      <c r="O62" s="490">
        <f t="shared" ref="O62" si="285">SUM(O57:O61)</f>
        <v>0</v>
      </c>
      <c r="P62" s="490">
        <f t="shared" si="284"/>
        <v>0</v>
      </c>
      <c r="Q62" s="490">
        <f t="shared" si="284"/>
        <v>0</v>
      </c>
      <c r="R62" s="490">
        <f t="shared" si="284"/>
        <v>0</v>
      </c>
      <c r="S62" s="490">
        <f t="shared" si="284"/>
        <v>0</v>
      </c>
      <c r="T62" s="490">
        <f t="shared" si="284"/>
        <v>0</v>
      </c>
      <c r="U62" s="490">
        <f t="shared" si="284"/>
        <v>0</v>
      </c>
      <c r="V62" s="490">
        <f t="shared" si="284"/>
        <v>0</v>
      </c>
      <c r="W62" s="490">
        <f t="shared" si="284"/>
        <v>0</v>
      </c>
      <c r="X62" s="490">
        <f t="shared" si="284"/>
        <v>0</v>
      </c>
      <c r="Y62" s="490">
        <f t="shared" si="284"/>
        <v>0</v>
      </c>
      <c r="Z62" s="490">
        <f t="shared" si="284"/>
        <v>0</v>
      </c>
      <c r="AA62" s="490">
        <f t="shared" si="284"/>
        <v>0</v>
      </c>
      <c r="AB62" s="490">
        <f t="shared" si="284"/>
        <v>0</v>
      </c>
      <c r="AC62" s="490">
        <f t="shared" si="284"/>
        <v>0</v>
      </c>
      <c r="AD62" s="490">
        <f t="shared" ref="AD62:AV62" si="286">SUM(AD57:AD61)</f>
        <v>0</v>
      </c>
      <c r="AE62" s="490">
        <f t="shared" si="286"/>
        <v>0</v>
      </c>
      <c r="AF62" s="490">
        <f t="shared" si="286"/>
        <v>0</v>
      </c>
      <c r="AG62" s="490">
        <f t="shared" si="286"/>
        <v>0</v>
      </c>
      <c r="AH62" s="490">
        <f t="shared" si="286"/>
        <v>0</v>
      </c>
      <c r="AI62" s="490">
        <f t="shared" si="286"/>
        <v>0</v>
      </c>
      <c r="AJ62" s="490">
        <f t="shared" si="286"/>
        <v>0</v>
      </c>
      <c r="AK62" s="490">
        <f t="shared" si="286"/>
        <v>0</v>
      </c>
      <c r="AL62" s="490">
        <f t="shared" si="286"/>
        <v>0</v>
      </c>
      <c r="AM62" s="490">
        <f t="shared" si="286"/>
        <v>0</v>
      </c>
      <c r="AN62" s="490">
        <f t="shared" si="286"/>
        <v>0</v>
      </c>
      <c r="AO62" s="490">
        <f t="shared" si="286"/>
        <v>0</v>
      </c>
      <c r="AP62" s="490">
        <f t="shared" si="286"/>
        <v>0</v>
      </c>
      <c r="AQ62" s="490">
        <f t="shared" si="286"/>
        <v>0</v>
      </c>
      <c r="AR62" s="490">
        <f t="shared" si="286"/>
        <v>0</v>
      </c>
      <c r="AS62" s="490">
        <f t="shared" si="286"/>
        <v>0</v>
      </c>
      <c r="AT62" s="490">
        <f t="shared" si="286"/>
        <v>0</v>
      </c>
      <c r="AU62" s="490">
        <f t="shared" si="286"/>
        <v>0</v>
      </c>
      <c r="AV62" s="490">
        <f t="shared" si="286"/>
        <v>0</v>
      </c>
      <c r="AW62" s="490">
        <f>SUM(AW57:AW61)</f>
        <v>0</v>
      </c>
      <c r="AX62" s="490">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6" t="s">
        <v>301</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6" t="s">
        <v>301</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502"/>
  <sheetViews>
    <sheetView topLeftCell="A4481" workbookViewId="0">
      <selection activeCell="F4495" sqref="F4495"/>
    </sheetView>
  </sheetViews>
  <sheetFormatPr defaultRowHeight="15" x14ac:dyDescent="0.25"/>
  <cols>
    <col min="1" max="1" width="15.7109375" bestFit="1" customWidth="1"/>
    <col min="2" max="2" width="15.7109375" customWidth="1"/>
    <col min="11" max="11" width="10.7109375" customWidth="1"/>
  </cols>
  <sheetData>
    <row r="1" spans="1:21" x14ac:dyDescent="0.25">
      <c r="A1" t="str">
        <f>+'Cover Sheet'!C5</f>
        <v>C110</v>
      </c>
      <c r="C1" t="s">
        <v>298</v>
      </c>
      <c r="D1" t="s">
        <v>299</v>
      </c>
      <c r="E1" t="s">
        <v>300</v>
      </c>
      <c r="H1" s="613" t="s">
        <v>5112</v>
      </c>
      <c r="I1" s="613"/>
      <c r="J1" s="613"/>
      <c r="K1" s="613"/>
    </row>
    <row r="2" spans="1:21" ht="15.75" thickBot="1" x14ac:dyDescent="0.3">
      <c r="A2" t="s">
        <v>537</v>
      </c>
      <c r="B2" t="str">
        <f>+A2&amp;"."&amp;$A$1</f>
        <v>ZK100.K101.C110</v>
      </c>
      <c r="C2">
        <f>+IFERROR(VLOOKUP(B2,'[1]Sum table'!$A:$D,4,FALSE),0)</f>
        <v>0</v>
      </c>
      <c r="D2">
        <f>+IFERROR(VLOOKUP(B2,'[1]Sum table'!$A:$E,5,FALSE),0)</f>
        <v>0</v>
      </c>
      <c r="E2">
        <f>+IFERROR(VLOOKUP(B2,'[1]Sum table'!$A:$F,6,FALSE),0)</f>
        <v>0</v>
      </c>
      <c r="H2" s="613" t="s">
        <v>5113</v>
      </c>
      <c r="I2" s="613"/>
      <c r="J2" s="613"/>
      <c r="K2" s="613"/>
      <c r="R2" t="str">
        <f>+LEFT(B2,5)</f>
        <v>ZK100</v>
      </c>
      <c r="S2">
        <f>+C2</f>
        <v>0</v>
      </c>
      <c r="T2">
        <f t="shared" ref="T2:U17" si="0">+D2</f>
        <v>0</v>
      </c>
      <c r="U2">
        <f t="shared" si="0"/>
        <v>0</v>
      </c>
    </row>
    <row r="3" spans="1:21" x14ac:dyDescent="0.25">
      <c r="A3" t="s">
        <v>538</v>
      </c>
      <c r="B3" t="str">
        <f t="shared" ref="B3:B66" si="1">+A3&amp;"."&amp;$A$1</f>
        <v>ZK100.K102.C110</v>
      </c>
      <c r="C3">
        <f>+IFERROR(VLOOKUP(B3,'[1]Sum table'!$A:$D,4,FALSE),0)</f>
        <v>0</v>
      </c>
      <c r="D3">
        <f>+IFERROR(VLOOKUP(B3,'[1]Sum table'!$A:$E,5,FALSE),0)</f>
        <v>0</v>
      </c>
      <c r="E3">
        <f>+IFERROR(VLOOKUP(B3,'[1]Sum table'!$A:$F,6,FALSE),0)</f>
        <v>0</v>
      </c>
      <c r="H3" s="613"/>
      <c r="I3" s="613"/>
      <c r="J3" s="613"/>
      <c r="K3" s="613"/>
      <c r="O3" t="s">
        <v>303</v>
      </c>
      <c r="P3" s="614" t="s">
        <v>304</v>
      </c>
      <c r="R3" t="str">
        <f t="shared" ref="R3:R66" si="2">+LEFT(B3,5)</f>
        <v>ZK100</v>
      </c>
      <c r="S3">
        <f t="shared" ref="S3:U66" si="3">+C3</f>
        <v>0</v>
      </c>
      <c r="T3">
        <f t="shared" si="0"/>
        <v>0</v>
      </c>
      <c r="U3">
        <f t="shared" si="0"/>
        <v>0</v>
      </c>
    </row>
    <row r="4" spans="1:21" x14ac:dyDescent="0.25">
      <c r="A4" t="s">
        <v>539</v>
      </c>
      <c r="B4" t="str">
        <f t="shared" si="1"/>
        <v>ZK100.K103.C110</v>
      </c>
      <c r="C4">
        <f>+IFERROR(VLOOKUP(B4,'[1]Sum table'!$A:$D,4,FALSE),0)</f>
        <v>0</v>
      </c>
      <c r="D4">
        <f>+IFERROR(VLOOKUP(B4,'[1]Sum table'!$A:$E,5,FALSE),0)</f>
        <v>0</v>
      </c>
      <c r="E4">
        <f>+IFERROR(VLOOKUP(B4,'[1]Sum table'!$A:$F,6,FALSE),0)</f>
        <v>0</v>
      </c>
      <c r="H4" s="613"/>
      <c r="I4" s="613"/>
      <c r="J4" s="613"/>
      <c r="K4" s="613"/>
      <c r="O4" t="s">
        <v>303</v>
      </c>
      <c r="P4" s="615" t="s">
        <v>305</v>
      </c>
      <c r="R4" t="str">
        <f t="shared" si="2"/>
        <v>ZK100</v>
      </c>
      <c r="S4">
        <f t="shared" si="3"/>
        <v>0</v>
      </c>
      <c r="T4">
        <f t="shared" si="0"/>
        <v>0</v>
      </c>
      <c r="U4">
        <f t="shared" si="0"/>
        <v>0</v>
      </c>
    </row>
    <row r="5" spans="1:21" x14ac:dyDescent="0.25">
      <c r="A5" t="s">
        <v>540</v>
      </c>
      <c r="B5" t="str">
        <f t="shared" si="1"/>
        <v>ZK100.K104.C110</v>
      </c>
      <c r="C5">
        <f>+IFERROR(VLOOKUP(B5,'[1]Sum table'!$A:$D,4,FALSE),0)</f>
        <v>0</v>
      </c>
      <c r="D5">
        <f>+IFERROR(VLOOKUP(B5,'[1]Sum table'!$A:$E,5,FALSE),0)</f>
        <v>0</v>
      </c>
      <c r="E5">
        <f>+IFERROR(VLOOKUP(B5,'[1]Sum table'!$A:$F,6,FALSE),0)</f>
        <v>0</v>
      </c>
      <c r="O5" t="s">
        <v>303</v>
      </c>
      <c r="P5" s="615" t="s">
        <v>306</v>
      </c>
      <c r="R5" t="str">
        <f t="shared" si="2"/>
        <v>ZK100</v>
      </c>
      <c r="S5">
        <f t="shared" si="3"/>
        <v>0</v>
      </c>
      <c r="T5">
        <f t="shared" si="0"/>
        <v>0</v>
      </c>
      <c r="U5">
        <f t="shared" si="0"/>
        <v>0</v>
      </c>
    </row>
    <row r="6" spans="1:21" x14ac:dyDescent="0.25">
      <c r="A6" t="s">
        <v>541</v>
      </c>
      <c r="B6" t="str">
        <f t="shared" si="1"/>
        <v>ZK100.K105.C110</v>
      </c>
      <c r="C6">
        <f>+IFERROR(VLOOKUP(B6,'[1]Sum table'!$A:$D,4,FALSE),0)</f>
        <v>0</v>
      </c>
      <c r="D6">
        <f>+IFERROR(VLOOKUP(B6,'[1]Sum table'!$A:$E,5,FALSE),0)</f>
        <v>0</v>
      </c>
      <c r="E6">
        <f>+IFERROR(VLOOKUP(B6,'[1]Sum table'!$A:$F,6,FALSE),0)</f>
        <v>0</v>
      </c>
      <c r="O6" t="s">
        <v>303</v>
      </c>
      <c r="P6" s="615" t="s">
        <v>307</v>
      </c>
      <c r="R6" t="str">
        <f t="shared" si="2"/>
        <v>ZK100</v>
      </c>
      <c r="S6">
        <f t="shared" si="3"/>
        <v>0</v>
      </c>
      <c r="T6">
        <f t="shared" si="0"/>
        <v>0</v>
      </c>
      <c r="U6">
        <f t="shared" si="0"/>
        <v>0</v>
      </c>
    </row>
    <row r="7" spans="1:21" x14ac:dyDescent="0.25">
      <c r="A7" t="s">
        <v>542</v>
      </c>
      <c r="B7" t="str">
        <f t="shared" si="1"/>
        <v>ZK100.K106.C110</v>
      </c>
      <c r="C7">
        <f>+IFERROR(VLOOKUP(B7,'[1]Sum table'!$A:$D,4,FALSE),0)</f>
        <v>0</v>
      </c>
      <c r="D7">
        <f>+IFERROR(VLOOKUP(B7,'[1]Sum table'!$A:$E,5,FALSE),0)</f>
        <v>0</v>
      </c>
      <c r="E7">
        <f>+IFERROR(VLOOKUP(B7,'[1]Sum table'!$A:$F,6,FALSE),0)</f>
        <v>0</v>
      </c>
      <c r="O7" t="s">
        <v>303</v>
      </c>
      <c r="P7" s="615" t="s">
        <v>308</v>
      </c>
      <c r="R7" t="str">
        <f t="shared" si="2"/>
        <v>ZK100</v>
      </c>
      <c r="S7">
        <f t="shared" si="3"/>
        <v>0</v>
      </c>
      <c r="T7">
        <f t="shared" si="0"/>
        <v>0</v>
      </c>
      <c r="U7">
        <f t="shared" si="0"/>
        <v>0</v>
      </c>
    </row>
    <row r="8" spans="1:21" x14ac:dyDescent="0.25">
      <c r="A8" t="s">
        <v>543</v>
      </c>
      <c r="B8" t="str">
        <f t="shared" si="1"/>
        <v>ZK100.K107.C110</v>
      </c>
      <c r="C8">
        <f>+IFERROR(VLOOKUP(B8,'[1]Sum table'!$A:$D,4,FALSE),0)</f>
        <v>0</v>
      </c>
      <c r="D8">
        <f>+IFERROR(VLOOKUP(B8,'[1]Sum table'!$A:$E,5,FALSE),0)</f>
        <v>0</v>
      </c>
      <c r="E8">
        <f>+IFERROR(VLOOKUP(B8,'[1]Sum table'!$A:$F,6,FALSE),0)</f>
        <v>0</v>
      </c>
      <c r="O8" t="s">
        <v>303</v>
      </c>
      <c r="P8" s="615" t="s">
        <v>219</v>
      </c>
      <c r="R8" t="str">
        <f t="shared" si="2"/>
        <v>ZK100</v>
      </c>
      <c r="S8">
        <f t="shared" si="3"/>
        <v>0</v>
      </c>
      <c r="T8">
        <f t="shared" si="0"/>
        <v>0</v>
      </c>
      <c r="U8">
        <f t="shared" si="0"/>
        <v>0</v>
      </c>
    </row>
    <row r="9" spans="1:21" x14ac:dyDescent="0.25">
      <c r="A9" t="s">
        <v>544</v>
      </c>
      <c r="B9" t="str">
        <f t="shared" si="1"/>
        <v>ZK100.K108.C110</v>
      </c>
      <c r="C9">
        <f>+IFERROR(VLOOKUP(B9,'[1]Sum table'!$A:$D,4,FALSE),0)</f>
        <v>0</v>
      </c>
      <c r="D9">
        <f>+IFERROR(VLOOKUP(B9,'[1]Sum table'!$A:$E,5,FALSE),0)</f>
        <v>0</v>
      </c>
      <c r="E9">
        <f>+IFERROR(VLOOKUP(B9,'[1]Sum table'!$A:$F,6,FALSE),0)</f>
        <v>0</v>
      </c>
      <c r="O9" t="s">
        <v>303</v>
      </c>
      <c r="P9" s="615" t="s">
        <v>215</v>
      </c>
      <c r="R9" t="str">
        <f t="shared" si="2"/>
        <v>ZK100</v>
      </c>
      <c r="S9">
        <f t="shared" si="3"/>
        <v>0</v>
      </c>
      <c r="T9">
        <f t="shared" si="0"/>
        <v>0</v>
      </c>
      <c r="U9">
        <f t="shared" si="0"/>
        <v>0</v>
      </c>
    </row>
    <row r="10" spans="1:21" x14ac:dyDescent="0.25">
      <c r="A10" t="s">
        <v>545</v>
      </c>
      <c r="B10" t="str">
        <f t="shared" si="1"/>
        <v>ZK100.K109.C110</v>
      </c>
      <c r="C10">
        <f>+IFERROR(VLOOKUP(B10,'[1]Sum table'!$A:$D,4,FALSE),0)</f>
        <v>0</v>
      </c>
      <c r="D10">
        <f>+IFERROR(VLOOKUP(B10,'[1]Sum table'!$A:$E,5,FALSE),0)</f>
        <v>0</v>
      </c>
      <c r="E10">
        <f>+IFERROR(VLOOKUP(B10,'[1]Sum table'!$A:$F,6,FALSE),0)</f>
        <v>0</v>
      </c>
      <c r="O10" t="s">
        <v>303</v>
      </c>
      <c r="P10" s="615" t="s">
        <v>309</v>
      </c>
      <c r="R10" t="str">
        <f t="shared" si="2"/>
        <v>ZK100</v>
      </c>
      <c r="S10">
        <f t="shared" si="3"/>
        <v>0</v>
      </c>
      <c r="T10">
        <f t="shared" si="0"/>
        <v>0</v>
      </c>
      <c r="U10">
        <f t="shared" si="0"/>
        <v>0</v>
      </c>
    </row>
    <row r="11" spans="1:21" x14ac:dyDescent="0.25">
      <c r="A11" t="s">
        <v>546</v>
      </c>
      <c r="B11" t="str">
        <f t="shared" si="1"/>
        <v>ZK100.K110.C110</v>
      </c>
      <c r="C11">
        <f>+IFERROR(VLOOKUP(B11,'[1]Sum table'!$A:$D,4,FALSE),0)</f>
        <v>0</v>
      </c>
      <c r="D11">
        <f>+IFERROR(VLOOKUP(B11,'[1]Sum table'!$A:$E,5,FALSE),0)</f>
        <v>0</v>
      </c>
      <c r="E11">
        <f>+IFERROR(VLOOKUP(B11,'[1]Sum table'!$A:$F,6,FALSE),0)</f>
        <v>0</v>
      </c>
      <c r="O11" t="s">
        <v>303</v>
      </c>
      <c r="P11" s="616" t="s">
        <v>310</v>
      </c>
      <c r="R11" t="str">
        <f t="shared" si="2"/>
        <v>ZK100</v>
      </c>
      <c r="S11">
        <f t="shared" si="3"/>
        <v>0</v>
      </c>
      <c r="T11">
        <f t="shared" si="0"/>
        <v>0</v>
      </c>
      <c r="U11">
        <f t="shared" si="0"/>
        <v>0</v>
      </c>
    </row>
    <row r="12" spans="1:21" x14ac:dyDescent="0.25">
      <c r="A12" t="s">
        <v>547</v>
      </c>
      <c r="B12" t="str">
        <f t="shared" si="1"/>
        <v>ZK100.K111.C110</v>
      </c>
      <c r="C12">
        <f>+IFERROR(VLOOKUP(B12,'[1]Sum table'!$A:$D,4,FALSE),0)</f>
        <v>0</v>
      </c>
      <c r="D12">
        <f>+IFERROR(VLOOKUP(B12,'[1]Sum table'!$A:$E,5,FALSE),0)</f>
        <v>0</v>
      </c>
      <c r="E12">
        <f>+IFERROR(VLOOKUP(B12,'[1]Sum table'!$A:$F,6,FALSE),0)</f>
        <v>0</v>
      </c>
      <c r="O12" t="s">
        <v>303</v>
      </c>
      <c r="P12" s="617" t="s">
        <v>311</v>
      </c>
      <c r="R12" t="str">
        <f t="shared" si="2"/>
        <v>ZK100</v>
      </c>
      <c r="S12">
        <f t="shared" si="3"/>
        <v>0</v>
      </c>
      <c r="T12">
        <f t="shared" si="0"/>
        <v>0</v>
      </c>
      <c r="U12">
        <f t="shared" si="0"/>
        <v>0</v>
      </c>
    </row>
    <row r="13" spans="1:21" x14ac:dyDescent="0.25">
      <c r="A13" t="s">
        <v>548</v>
      </c>
      <c r="B13" t="str">
        <f t="shared" si="1"/>
        <v>ZK100.K112.C110</v>
      </c>
      <c r="C13">
        <f>+IFERROR(VLOOKUP(B13,'[1]Sum table'!$A:$D,4,FALSE),0)</f>
        <v>0</v>
      </c>
      <c r="D13">
        <f>+IFERROR(VLOOKUP(B13,'[1]Sum table'!$A:$E,5,FALSE),0)</f>
        <v>0</v>
      </c>
      <c r="E13">
        <f>+IFERROR(VLOOKUP(B13,'[1]Sum table'!$A:$F,6,FALSE),0)</f>
        <v>0</v>
      </c>
      <c r="O13" t="s">
        <v>303</v>
      </c>
      <c r="P13" s="616" t="s">
        <v>312</v>
      </c>
      <c r="R13" t="str">
        <f t="shared" si="2"/>
        <v>ZK100</v>
      </c>
      <c r="S13">
        <f t="shared" si="3"/>
        <v>0</v>
      </c>
      <c r="T13">
        <f t="shared" si="0"/>
        <v>0</v>
      </c>
      <c r="U13">
        <f t="shared" si="0"/>
        <v>0</v>
      </c>
    </row>
    <row r="14" spans="1:21" x14ac:dyDescent="0.25">
      <c r="A14" t="s">
        <v>549</v>
      </c>
      <c r="B14" t="str">
        <f t="shared" si="1"/>
        <v>ZK100.K113.C110</v>
      </c>
      <c r="C14">
        <f>+IFERROR(VLOOKUP(B14,'[1]Sum table'!$A:$D,4,FALSE),0)</f>
        <v>0</v>
      </c>
      <c r="D14">
        <f>+IFERROR(VLOOKUP(B14,'[1]Sum table'!$A:$E,5,FALSE),0)</f>
        <v>0</v>
      </c>
      <c r="E14">
        <f>+IFERROR(VLOOKUP(B14,'[1]Sum table'!$A:$F,6,FALSE),0)</f>
        <v>0</v>
      </c>
      <c r="O14" t="s">
        <v>303</v>
      </c>
      <c r="P14" s="616" t="s">
        <v>313</v>
      </c>
      <c r="R14" t="str">
        <f t="shared" si="2"/>
        <v>ZK100</v>
      </c>
      <c r="S14">
        <f t="shared" si="3"/>
        <v>0</v>
      </c>
      <c r="T14">
        <f t="shared" si="0"/>
        <v>0</v>
      </c>
      <c r="U14">
        <f t="shared" si="0"/>
        <v>0</v>
      </c>
    </row>
    <row r="15" spans="1:21" x14ac:dyDescent="0.25">
      <c r="A15" t="s">
        <v>550</v>
      </c>
      <c r="B15" t="str">
        <f t="shared" si="1"/>
        <v>ZK100.K114.C110</v>
      </c>
      <c r="C15">
        <f>+IFERROR(VLOOKUP(B15,'[1]Sum table'!$A:$D,4,FALSE),0)</f>
        <v>0</v>
      </c>
      <c r="D15">
        <f>+IFERROR(VLOOKUP(B15,'[1]Sum table'!$A:$E,5,FALSE),0)</f>
        <v>0</v>
      </c>
      <c r="E15">
        <f>+IFERROR(VLOOKUP(B15,'[1]Sum table'!$A:$F,6,FALSE),0)</f>
        <v>0</v>
      </c>
      <c r="O15" t="s">
        <v>303</v>
      </c>
      <c r="P15" s="616" t="s">
        <v>314</v>
      </c>
      <c r="R15" t="str">
        <f t="shared" si="2"/>
        <v>ZK100</v>
      </c>
      <c r="S15">
        <f t="shared" si="3"/>
        <v>0</v>
      </c>
      <c r="T15">
        <f t="shared" si="0"/>
        <v>0</v>
      </c>
      <c r="U15">
        <f t="shared" si="0"/>
        <v>0</v>
      </c>
    </row>
    <row r="16" spans="1:21" x14ac:dyDescent="0.25">
      <c r="A16" t="s">
        <v>551</v>
      </c>
      <c r="B16" t="str">
        <f t="shared" si="1"/>
        <v>ZK100.K115.C110</v>
      </c>
      <c r="C16">
        <f>+IFERROR(VLOOKUP(B16,'[1]Sum table'!$A:$D,4,FALSE),0)</f>
        <v>0</v>
      </c>
      <c r="D16">
        <f>+IFERROR(VLOOKUP(B16,'[1]Sum table'!$A:$E,5,FALSE),0)</f>
        <v>0</v>
      </c>
      <c r="E16">
        <f>+IFERROR(VLOOKUP(B16,'[1]Sum table'!$A:$F,6,FALSE),0)</f>
        <v>0</v>
      </c>
      <c r="O16" t="s">
        <v>303</v>
      </c>
      <c r="P16" s="616" t="s">
        <v>315</v>
      </c>
      <c r="R16" t="str">
        <f t="shared" si="2"/>
        <v>ZK100</v>
      </c>
      <c r="S16">
        <f t="shared" si="3"/>
        <v>0</v>
      </c>
      <c r="T16">
        <f t="shared" si="0"/>
        <v>0</v>
      </c>
      <c r="U16">
        <f t="shared" si="0"/>
        <v>0</v>
      </c>
    </row>
    <row r="17" spans="1:21" x14ac:dyDescent="0.25">
      <c r="A17" t="s">
        <v>552</v>
      </c>
      <c r="B17" t="str">
        <f t="shared" si="1"/>
        <v>ZK100.K116.C110</v>
      </c>
      <c r="C17">
        <f>+IFERROR(VLOOKUP(B17,'[1]Sum table'!$A:$D,4,FALSE),0)</f>
        <v>0</v>
      </c>
      <c r="D17">
        <f>+IFERROR(VLOOKUP(B17,'[1]Sum table'!$A:$E,5,FALSE),0)</f>
        <v>0</v>
      </c>
      <c r="E17">
        <f>+IFERROR(VLOOKUP(B17,'[1]Sum table'!$A:$F,6,FALSE),0)</f>
        <v>0</v>
      </c>
      <c r="O17" t="s">
        <v>303</v>
      </c>
      <c r="P17" s="615" t="s">
        <v>316</v>
      </c>
      <c r="R17" t="str">
        <f t="shared" si="2"/>
        <v>ZK100</v>
      </c>
      <c r="S17">
        <f t="shared" si="3"/>
        <v>0</v>
      </c>
      <c r="T17">
        <f t="shared" si="0"/>
        <v>0</v>
      </c>
      <c r="U17">
        <f t="shared" si="0"/>
        <v>0</v>
      </c>
    </row>
    <row r="18" spans="1:21" x14ac:dyDescent="0.25">
      <c r="A18" t="s">
        <v>553</v>
      </c>
      <c r="B18" t="str">
        <f t="shared" si="1"/>
        <v>ZK100.K117.C110</v>
      </c>
      <c r="C18">
        <f>+IFERROR(VLOOKUP(B18,'[1]Sum table'!$A:$D,4,FALSE),0)</f>
        <v>0</v>
      </c>
      <c r="D18">
        <f>+IFERROR(VLOOKUP(B18,'[1]Sum table'!$A:$E,5,FALSE),0)</f>
        <v>0</v>
      </c>
      <c r="E18">
        <f>+IFERROR(VLOOKUP(B18,'[1]Sum table'!$A:$F,6,FALSE),0)</f>
        <v>0</v>
      </c>
      <c r="O18" t="s">
        <v>303</v>
      </c>
      <c r="P18" s="615" t="s">
        <v>112</v>
      </c>
      <c r="R18" t="str">
        <f t="shared" si="2"/>
        <v>ZK100</v>
      </c>
      <c r="S18">
        <f t="shared" si="3"/>
        <v>0</v>
      </c>
      <c r="T18">
        <f t="shared" si="3"/>
        <v>0</v>
      </c>
      <c r="U18">
        <f t="shared" si="3"/>
        <v>0</v>
      </c>
    </row>
    <row r="19" spans="1:21" x14ac:dyDescent="0.25">
      <c r="A19" t="s">
        <v>554</v>
      </c>
      <c r="B19" t="str">
        <f t="shared" si="1"/>
        <v>ZK100.K118.C110</v>
      </c>
      <c r="C19">
        <f>+IFERROR(VLOOKUP(B19,'[1]Sum table'!$A:$D,4,FALSE),0)</f>
        <v>0</v>
      </c>
      <c r="D19">
        <f>+IFERROR(VLOOKUP(B19,'[1]Sum table'!$A:$E,5,FALSE),0)</f>
        <v>0</v>
      </c>
      <c r="E19">
        <f>+IFERROR(VLOOKUP(B19,'[1]Sum table'!$A:$F,6,FALSE),0)</f>
        <v>0</v>
      </c>
      <c r="O19" t="s">
        <v>303</v>
      </c>
      <c r="P19" s="615" t="s">
        <v>110</v>
      </c>
      <c r="R19" t="str">
        <f t="shared" si="2"/>
        <v>ZK100</v>
      </c>
      <c r="S19">
        <f t="shared" si="3"/>
        <v>0</v>
      </c>
      <c r="T19">
        <f t="shared" si="3"/>
        <v>0</v>
      </c>
      <c r="U19">
        <f t="shared" si="3"/>
        <v>0</v>
      </c>
    </row>
    <row r="20" spans="1:21" x14ac:dyDescent="0.25">
      <c r="A20" t="s">
        <v>555</v>
      </c>
      <c r="B20" t="str">
        <f t="shared" si="1"/>
        <v>ZK100.K119.C110</v>
      </c>
      <c r="C20">
        <f>+IFERROR(VLOOKUP(B20,'[1]Sum table'!$A:$D,4,FALSE),0)</f>
        <v>0</v>
      </c>
      <c r="D20">
        <f>+IFERROR(VLOOKUP(B20,'[1]Sum table'!$A:$E,5,FALSE),0)</f>
        <v>0</v>
      </c>
      <c r="E20">
        <f>+IFERROR(VLOOKUP(B20,'[1]Sum table'!$A:$F,6,FALSE),0)</f>
        <v>0</v>
      </c>
      <c r="O20" t="s">
        <v>303</v>
      </c>
      <c r="P20" s="615" t="s">
        <v>317</v>
      </c>
      <c r="R20" t="str">
        <f t="shared" si="2"/>
        <v>ZK100</v>
      </c>
      <c r="S20">
        <f t="shared" si="3"/>
        <v>0</v>
      </c>
      <c r="T20">
        <f t="shared" si="3"/>
        <v>0</v>
      </c>
      <c r="U20">
        <f t="shared" si="3"/>
        <v>0</v>
      </c>
    </row>
    <row r="21" spans="1:21" x14ac:dyDescent="0.25">
      <c r="A21" t="s">
        <v>556</v>
      </c>
      <c r="B21" t="str">
        <f t="shared" si="1"/>
        <v>ZK100.K120.C110</v>
      </c>
      <c r="C21">
        <f>+IFERROR(VLOOKUP(B21,'[1]Sum table'!$A:$D,4,FALSE),0)</f>
        <v>0</v>
      </c>
      <c r="D21">
        <f>+IFERROR(VLOOKUP(B21,'[1]Sum table'!$A:$E,5,FALSE),0)</f>
        <v>0</v>
      </c>
      <c r="E21">
        <f>+IFERROR(VLOOKUP(B21,'[1]Sum table'!$A:$F,6,FALSE),0)</f>
        <v>0</v>
      </c>
      <c r="O21" t="s">
        <v>303</v>
      </c>
      <c r="P21" s="615" t="s">
        <v>318</v>
      </c>
      <c r="R21" t="str">
        <f t="shared" si="2"/>
        <v>ZK100</v>
      </c>
      <c r="S21">
        <f t="shared" si="3"/>
        <v>0</v>
      </c>
      <c r="T21">
        <f t="shared" si="3"/>
        <v>0</v>
      </c>
      <c r="U21">
        <f t="shared" si="3"/>
        <v>0</v>
      </c>
    </row>
    <row r="22" spans="1:21" x14ac:dyDescent="0.25">
      <c r="A22" t="s">
        <v>557</v>
      </c>
      <c r="B22" t="str">
        <f t="shared" si="1"/>
        <v>ZK100.K121.C110</v>
      </c>
      <c r="C22">
        <f>+IFERROR(VLOOKUP(B22,'[1]Sum table'!$A:$D,4,FALSE),0)</f>
        <v>0</v>
      </c>
      <c r="D22">
        <f>+IFERROR(VLOOKUP(B22,'[1]Sum table'!$A:$E,5,FALSE),0)</f>
        <v>0</v>
      </c>
      <c r="E22">
        <f>+IFERROR(VLOOKUP(B22,'[1]Sum table'!$A:$F,6,FALSE),0)</f>
        <v>0</v>
      </c>
      <c r="O22" t="s">
        <v>303</v>
      </c>
      <c r="P22" s="615" t="s">
        <v>319</v>
      </c>
      <c r="R22" t="str">
        <f t="shared" si="2"/>
        <v>ZK100</v>
      </c>
      <c r="S22">
        <f t="shared" si="3"/>
        <v>0</v>
      </c>
      <c r="T22">
        <f t="shared" si="3"/>
        <v>0</v>
      </c>
      <c r="U22">
        <f t="shared" si="3"/>
        <v>0</v>
      </c>
    </row>
    <row r="23" spans="1:21" x14ac:dyDescent="0.25">
      <c r="A23" t="s">
        <v>558</v>
      </c>
      <c r="B23" t="str">
        <f t="shared" si="1"/>
        <v>ZK100.K122.C110</v>
      </c>
      <c r="C23">
        <f>+IFERROR(VLOOKUP(B23,'[1]Sum table'!$A:$D,4,FALSE),0)</f>
        <v>0</v>
      </c>
      <c r="D23">
        <f>+IFERROR(VLOOKUP(B23,'[1]Sum table'!$A:$E,5,FALSE),0)</f>
        <v>0</v>
      </c>
      <c r="E23">
        <f>+IFERROR(VLOOKUP(B23,'[1]Sum table'!$A:$F,6,FALSE),0)</f>
        <v>0</v>
      </c>
      <c r="O23" t="s">
        <v>303</v>
      </c>
      <c r="P23" s="615" t="s">
        <v>227</v>
      </c>
      <c r="R23" t="str">
        <f t="shared" si="2"/>
        <v>ZK100</v>
      </c>
      <c r="S23">
        <f t="shared" si="3"/>
        <v>0</v>
      </c>
      <c r="T23">
        <f t="shared" si="3"/>
        <v>0</v>
      </c>
      <c r="U23">
        <f t="shared" si="3"/>
        <v>0</v>
      </c>
    </row>
    <row r="24" spans="1:21" x14ac:dyDescent="0.25">
      <c r="A24" t="s">
        <v>559</v>
      </c>
      <c r="B24" t="str">
        <f t="shared" si="1"/>
        <v>ZK100.K123.C110</v>
      </c>
      <c r="C24">
        <f>+IFERROR(VLOOKUP(B24,'[1]Sum table'!$A:$D,4,FALSE),0)</f>
        <v>0</v>
      </c>
      <c r="D24">
        <f>+IFERROR(VLOOKUP(B24,'[1]Sum table'!$A:$E,5,FALSE),0)</f>
        <v>0</v>
      </c>
      <c r="E24">
        <f>+IFERROR(VLOOKUP(B24,'[1]Sum table'!$A:$F,6,FALSE),0)</f>
        <v>0</v>
      </c>
      <c r="O24" t="s">
        <v>303</v>
      </c>
      <c r="P24" s="615" t="s">
        <v>320</v>
      </c>
      <c r="R24" t="str">
        <f t="shared" si="2"/>
        <v>ZK100</v>
      </c>
      <c r="S24">
        <f t="shared" si="3"/>
        <v>0</v>
      </c>
      <c r="T24">
        <f t="shared" si="3"/>
        <v>0</v>
      </c>
      <c r="U24">
        <f t="shared" si="3"/>
        <v>0</v>
      </c>
    </row>
    <row r="25" spans="1:21" x14ac:dyDescent="0.25">
      <c r="A25" t="s">
        <v>560</v>
      </c>
      <c r="B25" t="str">
        <f t="shared" si="1"/>
        <v>ZK100.K124.C110</v>
      </c>
      <c r="C25">
        <f>+IFERROR(VLOOKUP(B25,'[1]Sum table'!$A:$D,4,FALSE),0)</f>
        <v>0</v>
      </c>
      <c r="D25">
        <f>+IFERROR(VLOOKUP(B25,'[1]Sum table'!$A:$E,5,FALSE),0)</f>
        <v>0</v>
      </c>
      <c r="E25">
        <f>+IFERROR(VLOOKUP(B25,'[1]Sum table'!$A:$F,6,FALSE),0)</f>
        <v>0</v>
      </c>
      <c r="O25" t="s">
        <v>303</v>
      </c>
      <c r="P25" s="615" t="s">
        <v>321</v>
      </c>
      <c r="R25" t="str">
        <f t="shared" si="2"/>
        <v>ZK100</v>
      </c>
      <c r="S25">
        <f t="shared" si="3"/>
        <v>0</v>
      </c>
      <c r="T25">
        <f t="shared" si="3"/>
        <v>0</v>
      </c>
      <c r="U25">
        <f t="shared" si="3"/>
        <v>0</v>
      </c>
    </row>
    <row r="26" spans="1:21" x14ac:dyDescent="0.25">
      <c r="A26" t="s">
        <v>561</v>
      </c>
      <c r="B26" t="str">
        <f t="shared" si="1"/>
        <v>ZK100.K125.C110</v>
      </c>
      <c r="C26">
        <f>+IFERROR(VLOOKUP(B26,'[1]Sum table'!$A:$D,4,FALSE),0)</f>
        <v>0</v>
      </c>
      <c r="D26">
        <f>+IFERROR(VLOOKUP(B26,'[1]Sum table'!$A:$E,5,FALSE),0)</f>
        <v>0</v>
      </c>
      <c r="E26">
        <f>+IFERROR(VLOOKUP(B26,'[1]Sum table'!$A:$F,6,FALSE),0)</f>
        <v>0</v>
      </c>
      <c r="O26" t="s">
        <v>303</v>
      </c>
      <c r="P26" s="616" t="s">
        <v>322</v>
      </c>
      <c r="R26" t="str">
        <f t="shared" si="2"/>
        <v>ZK100</v>
      </c>
      <c r="S26">
        <f t="shared" si="3"/>
        <v>0</v>
      </c>
      <c r="T26">
        <f t="shared" si="3"/>
        <v>0</v>
      </c>
      <c r="U26">
        <f t="shared" si="3"/>
        <v>0</v>
      </c>
    </row>
    <row r="27" spans="1:21" x14ac:dyDescent="0.25">
      <c r="A27" t="s">
        <v>562</v>
      </c>
      <c r="B27" t="str">
        <f t="shared" si="1"/>
        <v>ZK100.K126.C110</v>
      </c>
      <c r="C27">
        <f>+IFERROR(VLOOKUP(B27,'[1]Sum table'!$A:$D,4,FALSE),0)</f>
        <v>0</v>
      </c>
      <c r="D27">
        <f>+IFERROR(VLOOKUP(B27,'[1]Sum table'!$A:$E,5,FALSE),0)</f>
        <v>0</v>
      </c>
      <c r="E27">
        <f>+IFERROR(VLOOKUP(B27,'[1]Sum table'!$A:$F,6,FALSE),0)</f>
        <v>0</v>
      </c>
      <c r="O27" t="s">
        <v>303</v>
      </c>
      <c r="P27" s="616" t="s">
        <v>323</v>
      </c>
      <c r="R27" t="str">
        <f t="shared" si="2"/>
        <v>ZK100</v>
      </c>
      <c r="S27">
        <f t="shared" si="3"/>
        <v>0</v>
      </c>
      <c r="T27">
        <f t="shared" si="3"/>
        <v>0</v>
      </c>
      <c r="U27">
        <f t="shared" si="3"/>
        <v>0</v>
      </c>
    </row>
    <row r="28" spans="1:21" x14ac:dyDescent="0.25">
      <c r="A28" t="s">
        <v>563</v>
      </c>
      <c r="B28" t="str">
        <f t="shared" si="1"/>
        <v>ZK100.K127.C110</v>
      </c>
      <c r="C28">
        <f>+IFERROR(VLOOKUP(B28,'[1]Sum table'!$A:$D,4,FALSE),0)</f>
        <v>0</v>
      </c>
      <c r="D28">
        <f>+IFERROR(VLOOKUP(B28,'[1]Sum table'!$A:$E,5,FALSE),0)</f>
        <v>0</v>
      </c>
      <c r="E28">
        <f>+IFERROR(VLOOKUP(B28,'[1]Sum table'!$A:$F,6,FALSE),0)</f>
        <v>0</v>
      </c>
      <c r="O28" t="s">
        <v>303</v>
      </c>
      <c r="P28" s="616" t="s">
        <v>324</v>
      </c>
      <c r="R28" t="str">
        <f t="shared" si="2"/>
        <v>ZK100</v>
      </c>
      <c r="S28">
        <f t="shared" si="3"/>
        <v>0</v>
      </c>
      <c r="T28">
        <f t="shared" si="3"/>
        <v>0</v>
      </c>
      <c r="U28">
        <f t="shared" si="3"/>
        <v>0</v>
      </c>
    </row>
    <row r="29" spans="1:21" x14ac:dyDescent="0.25">
      <c r="A29" t="s">
        <v>564</v>
      </c>
      <c r="B29" t="str">
        <f t="shared" si="1"/>
        <v>ZK100.K128.C110</v>
      </c>
      <c r="C29">
        <f>+IFERROR(VLOOKUP(B29,'[1]Sum table'!$A:$D,4,FALSE),0)</f>
        <v>0</v>
      </c>
      <c r="D29">
        <f>+IFERROR(VLOOKUP(B29,'[1]Sum table'!$A:$E,5,FALSE),0)</f>
        <v>0</v>
      </c>
      <c r="E29">
        <f>+IFERROR(VLOOKUP(B29,'[1]Sum table'!$A:$F,6,FALSE),0)</f>
        <v>0</v>
      </c>
      <c r="O29" t="s">
        <v>303</v>
      </c>
      <c r="P29" s="616" t="s">
        <v>325</v>
      </c>
      <c r="R29" t="str">
        <f t="shared" si="2"/>
        <v>ZK100</v>
      </c>
      <c r="S29">
        <f t="shared" si="3"/>
        <v>0</v>
      </c>
      <c r="T29">
        <f t="shared" si="3"/>
        <v>0</v>
      </c>
      <c r="U29">
        <f t="shared" si="3"/>
        <v>0</v>
      </c>
    </row>
    <row r="30" spans="1:21" x14ac:dyDescent="0.25">
      <c r="A30" t="s">
        <v>565</v>
      </c>
      <c r="B30" t="str">
        <f t="shared" si="1"/>
        <v>ZK100.K129.C110</v>
      </c>
      <c r="C30">
        <f>+IFERROR(VLOOKUP(B30,'[1]Sum table'!$A:$D,4,FALSE),0)</f>
        <v>0</v>
      </c>
      <c r="D30">
        <f>+IFERROR(VLOOKUP(B30,'[1]Sum table'!$A:$E,5,FALSE),0)</f>
        <v>0</v>
      </c>
      <c r="E30">
        <f>+IFERROR(VLOOKUP(B30,'[1]Sum table'!$A:$F,6,FALSE),0)</f>
        <v>0</v>
      </c>
      <c r="O30" t="s">
        <v>303</v>
      </c>
      <c r="P30" s="616" t="s">
        <v>326</v>
      </c>
      <c r="R30" t="str">
        <f t="shared" si="2"/>
        <v>ZK100</v>
      </c>
      <c r="S30">
        <f t="shared" si="3"/>
        <v>0</v>
      </c>
      <c r="T30">
        <f t="shared" si="3"/>
        <v>0</v>
      </c>
      <c r="U30">
        <f t="shared" si="3"/>
        <v>0</v>
      </c>
    </row>
    <row r="31" spans="1:21" x14ac:dyDescent="0.25">
      <c r="A31" t="s">
        <v>566</v>
      </c>
      <c r="B31" t="str">
        <f t="shared" si="1"/>
        <v>ZK100.K130.C110</v>
      </c>
      <c r="C31">
        <f>+IFERROR(VLOOKUP(B31,'[1]Sum table'!$A:$D,4,FALSE),0)</f>
        <v>0</v>
      </c>
      <c r="D31">
        <f>+IFERROR(VLOOKUP(B31,'[1]Sum table'!$A:$E,5,FALSE),0)</f>
        <v>0</v>
      </c>
      <c r="E31">
        <f>+IFERROR(VLOOKUP(B31,'[1]Sum table'!$A:$F,6,FALSE),0)</f>
        <v>0</v>
      </c>
      <c r="O31" t="s">
        <v>303</v>
      </c>
      <c r="P31" s="615" t="s">
        <v>152</v>
      </c>
      <c r="R31" t="str">
        <f t="shared" si="2"/>
        <v>ZK100</v>
      </c>
      <c r="S31">
        <f t="shared" si="3"/>
        <v>0</v>
      </c>
      <c r="T31">
        <f t="shared" si="3"/>
        <v>0</v>
      </c>
      <c r="U31">
        <f t="shared" si="3"/>
        <v>0</v>
      </c>
    </row>
    <row r="32" spans="1:21" x14ac:dyDescent="0.25">
      <c r="A32" t="s">
        <v>567</v>
      </c>
      <c r="B32" t="str">
        <f t="shared" si="1"/>
        <v>ZK100.K131.C110</v>
      </c>
      <c r="C32">
        <f>+IFERROR(VLOOKUP(B32,'[1]Sum table'!$A:$D,4,FALSE),0)</f>
        <v>0</v>
      </c>
      <c r="D32">
        <f>+IFERROR(VLOOKUP(B32,'[1]Sum table'!$A:$E,5,FALSE),0)</f>
        <v>0</v>
      </c>
      <c r="E32">
        <f>+IFERROR(VLOOKUP(B32,'[1]Sum table'!$A:$F,6,FALSE),0)</f>
        <v>0</v>
      </c>
      <c r="O32" t="s">
        <v>303</v>
      </c>
      <c r="P32" s="615" t="s">
        <v>214</v>
      </c>
      <c r="R32" t="str">
        <f t="shared" si="2"/>
        <v>ZK100</v>
      </c>
      <c r="S32">
        <f t="shared" si="3"/>
        <v>0</v>
      </c>
      <c r="T32">
        <f t="shared" si="3"/>
        <v>0</v>
      </c>
      <c r="U32">
        <f t="shared" si="3"/>
        <v>0</v>
      </c>
    </row>
    <row r="33" spans="1:21" x14ac:dyDescent="0.25">
      <c r="A33" t="s">
        <v>568</v>
      </c>
      <c r="B33" t="str">
        <f t="shared" si="1"/>
        <v>ZK100.K132.C110</v>
      </c>
      <c r="C33">
        <f>+IFERROR(VLOOKUP(B33,'[1]Sum table'!$A:$D,4,FALSE),0)</f>
        <v>0</v>
      </c>
      <c r="D33">
        <f>+IFERROR(VLOOKUP(B33,'[1]Sum table'!$A:$E,5,FALSE),0)</f>
        <v>0</v>
      </c>
      <c r="E33">
        <f>+IFERROR(VLOOKUP(B33,'[1]Sum table'!$A:$F,6,FALSE),0)</f>
        <v>0</v>
      </c>
      <c r="O33" t="s">
        <v>303</v>
      </c>
      <c r="P33" s="615" t="s">
        <v>239</v>
      </c>
      <c r="R33" t="str">
        <f t="shared" si="2"/>
        <v>ZK100</v>
      </c>
      <c r="S33">
        <f t="shared" si="3"/>
        <v>0</v>
      </c>
      <c r="T33">
        <f t="shared" si="3"/>
        <v>0</v>
      </c>
      <c r="U33">
        <f t="shared" si="3"/>
        <v>0</v>
      </c>
    </row>
    <row r="34" spans="1:21" x14ac:dyDescent="0.25">
      <c r="A34" t="s">
        <v>569</v>
      </c>
      <c r="B34" t="str">
        <f t="shared" si="1"/>
        <v>ZK100.K133.C110</v>
      </c>
      <c r="C34">
        <f>+IFERROR(VLOOKUP(B34,'[1]Sum table'!$A:$D,4,FALSE),0)</f>
        <v>0</v>
      </c>
      <c r="D34">
        <f>+IFERROR(VLOOKUP(B34,'[1]Sum table'!$A:$E,5,FALSE),0)</f>
        <v>0</v>
      </c>
      <c r="E34">
        <f>+IFERROR(VLOOKUP(B34,'[1]Sum table'!$A:$F,6,FALSE),0)</f>
        <v>0</v>
      </c>
      <c r="O34" t="s">
        <v>303</v>
      </c>
      <c r="P34" s="615" t="s">
        <v>327</v>
      </c>
      <c r="R34" t="str">
        <f t="shared" si="2"/>
        <v>ZK100</v>
      </c>
      <c r="S34">
        <f t="shared" si="3"/>
        <v>0</v>
      </c>
      <c r="T34">
        <f t="shared" si="3"/>
        <v>0</v>
      </c>
      <c r="U34">
        <f t="shared" si="3"/>
        <v>0</v>
      </c>
    </row>
    <row r="35" spans="1:21" x14ac:dyDescent="0.25">
      <c r="A35" t="s">
        <v>570</v>
      </c>
      <c r="B35" t="str">
        <f t="shared" si="1"/>
        <v>ZK100.K134.C110</v>
      </c>
      <c r="C35">
        <f>+IFERROR(VLOOKUP(B35,'[1]Sum table'!$A:$D,4,FALSE),0)</f>
        <v>0</v>
      </c>
      <c r="D35">
        <f>+IFERROR(VLOOKUP(B35,'[1]Sum table'!$A:$E,5,FALSE),0)</f>
        <v>0</v>
      </c>
      <c r="E35">
        <f>+IFERROR(VLOOKUP(B35,'[1]Sum table'!$A:$F,6,FALSE),0)</f>
        <v>0</v>
      </c>
      <c r="O35" t="s">
        <v>303</v>
      </c>
      <c r="P35" s="615" t="s">
        <v>328</v>
      </c>
      <c r="R35" t="str">
        <f t="shared" si="2"/>
        <v>ZK100</v>
      </c>
      <c r="S35">
        <f t="shared" si="3"/>
        <v>0</v>
      </c>
      <c r="T35">
        <f t="shared" si="3"/>
        <v>0</v>
      </c>
      <c r="U35">
        <f t="shared" si="3"/>
        <v>0</v>
      </c>
    </row>
    <row r="36" spans="1:21" x14ac:dyDescent="0.25">
      <c r="A36" t="s">
        <v>571</v>
      </c>
      <c r="B36" t="str">
        <f t="shared" si="1"/>
        <v>ZK100.K135.C110</v>
      </c>
      <c r="C36">
        <f>+IFERROR(VLOOKUP(B36,'[1]Sum table'!$A:$D,4,FALSE),0)</f>
        <v>0</v>
      </c>
      <c r="D36">
        <f>+IFERROR(VLOOKUP(B36,'[1]Sum table'!$A:$E,5,FALSE),0)</f>
        <v>0</v>
      </c>
      <c r="E36">
        <f>+IFERROR(VLOOKUP(B36,'[1]Sum table'!$A:$F,6,FALSE),0)</f>
        <v>0</v>
      </c>
      <c r="O36" t="s">
        <v>303</v>
      </c>
      <c r="P36" s="615" t="s">
        <v>329</v>
      </c>
      <c r="R36" t="str">
        <f t="shared" si="2"/>
        <v>ZK100</v>
      </c>
      <c r="S36">
        <f t="shared" si="3"/>
        <v>0</v>
      </c>
      <c r="T36">
        <f t="shared" si="3"/>
        <v>0</v>
      </c>
      <c r="U36">
        <f t="shared" si="3"/>
        <v>0</v>
      </c>
    </row>
    <row r="37" spans="1:21" x14ac:dyDescent="0.25">
      <c r="A37" t="s">
        <v>572</v>
      </c>
      <c r="B37" t="str">
        <f t="shared" si="1"/>
        <v>ZK100.K136.C110</v>
      </c>
      <c r="C37">
        <f>+IFERROR(VLOOKUP(B37,'[1]Sum table'!$A:$D,4,FALSE),0)</f>
        <v>0</v>
      </c>
      <c r="D37">
        <f>+IFERROR(VLOOKUP(B37,'[1]Sum table'!$A:$E,5,FALSE),0)</f>
        <v>0</v>
      </c>
      <c r="E37">
        <f>+IFERROR(VLOOKUP(B37,'[1]Sum table'!$A:$F,6,FALSE),0)</f>
        <v>0</v>
      </c>
      <c r="O37" t="s">
        <v>303</v>
      </c>
      <c r="P37" s="615" t="s">
        <v>330</v>
      </c>
      <c r="R37" t="str">
        <f t="shared" si="2"/>
        <v>ZK100</v>
      </c>
      <c r="S37">
        <f t="shared" si="3"/>
        <v>0</v>
      </c>
      <c r="T37">
        <f t="shared" si="3"/>
        <v>0</v>
      </c>
      <c r="U37">
        <f t="shared" si="3"/>
        <v>0</v>
      </c>
    </row>
    <row r="38" spans="1:21" x14ac:dyDescent="0.25">
      <c r="A38" t="s">
        <v>573</v>
      </c>
      <c r="B38" t="str">
        <f t="shared" si="1"/>
        <v>ZK100.K137.C110</v>
      </c>
      <c r="C38">
        <f>+IFERROR(VLOOKUP(B38,'[1]Sum table'!$A:$D,4,FALSE),0)</f>
        <v>0</v>
      </c>
      <c r="D38">
        <f>+IFERROR(VLOOKUP(B38,'[1]Sum table'!$A:$E,5,FALSE),0)</f>
        <v>0</v>
      </c>
      <c r="E38">
        <f>+IFERROR(VLOOKUP(B38,'[1]Sum table'!$A:$F,6,FALSE),0)</f>
        <v>0</v>
      </c>
      <c r="O38" t="s">
        <v>303</v>
      </c>
      <c r="P38" s="615" t="s">
        <v>331</v>
      </c>
      <c r="R38" t="str">
        <f t="shared" si="2"/>
        <v>ZK100</v>
      </c>
      <c r="S38">
        <f t="shared" si="3"/>
        <v>0</v>
      </c>
      <c r="T38">
        <f t="shared" si="3"/>
        <v>0</v>
      </c>
      <c r="U38">
        <f t="shared" si="3"/>
        <v>0</v>
      </c>
    </row>
    <row r="39" spans="1:21" x14ac:dyDescent="0.25">
      <c r="A39" t="s">
        <v>574</v>
      </c>
      <c r="B39" t="str">
        <f t="shared" si="1"/>
        <v>ZK100.K138.C110</v>
      </c>
      <c r="C39">
        <f>+IFERROR(VLOOKUP(B39,'[1]Sum table'!$A:$D,4,FALSE),0)</f>
        <v>0</v>
      </c>
      <c r="D39">
        <f>+IFERROR(VLOOKUP(B39,'[1]Sum table'!$A:$E,5,FALSE),0)</f>
        <v>0</v>
      </c>
      <c r="E39">
        <f>+IFERROR(VLOOKUP(B39,'[1]Sum table'!$A:$F,6,FALSE),0)</f>
        <v>0</v>
      </c>
      <c r="O39" t="s">
        <v>303</v>
      </c>
      <c r="P39" s="615" t="s">
        <v>165</v>
      </c>
      <c r="R39" t="str">
        <f t="shared" si="2"/>
        <v>ZK100</v>
      </c>
      <c r="S39">
        <f t="shared" si="3"/>
        <v>0</v>
      </c>
      <c r="T39">
        <f t="shared" si="3"/>
        <v>0</v>
      </c>
      <c r="U39">
        <f t="shared" si="3"/>
        <v>0</v>
      </c>
    </row>
    <row r="40" spans="1:21" x14ac:dyDescent="0.25">
      <c r="A40" t="s">
        <v>575</v>
      </c>
      <c r="B40" t="str">
        <f t="shared" si="1"/>
        <v>ZK100.K139.C110</v>
      </c>
      <c r="C40">
        <f>+IFERROR(VLOOKUP(B40,'[1]Sum table'!$A:$D,4,FALSE),0)</f>
        <v>0</v>
      </c>
      <c r="D40">
        <f>+IFERROR(VLOOKUP(B40,'[1]Sum table'!$A:$E,5,FALSE),0)</f>
        <v>0</v>
      </c>
      <c r="E40">
        <f>+IFERROR(VLOOKUP(B40,'[1]Sum table'!$A:$F,6,FALSE),0)</f>
        <v>0</v>
      </c>
      <c r="O40" t="s">
        <v>303</v>
      </c>
      <c r="P40" s="615" t="s">
        <v>180</v>
      </c>
      <c r="R40" t="str">
        <f t="shared" si="2"/>
        <v>ZK100</v>
      </c>
      <c r="S40">
        <f t="shared" si="3"/>
        <v>0</v>
      </c>
      <c r="T40">
        <f t="shared" si="3"/>
        <v>0</v>
      </c>
      <c r="U40">
        <f t="shared" si="3"/>
        <v>0</v>
      </c>
    </row>
    <row r="41" spans="1:21" x14ac:dyDescent="0.25">
      <c r="A41" t="s">
        <v>576</v>
      </c>
      <c r="B41" t="str">
        <f t="shared" si="1"/>
        <v>ZK100.K140.C110</v>
      </c>
      <c r="C41">
        <f>+IFERROR(VLOOKUP(B41,'[1]Sum table'!$A:$D,4,FALSE),0)</f>
        <v>0</v>
      </c>
      <c r="D41">
        <f>+IFERROR(VLOOKUP(B41,'[1]Sum table'!$A:$E,5,FALSE),0)</f>
        <v>0</v>
      </c>
      <c r="E41">
        <f>+IFERROR(VLOOKUP(B41,'[1]Sum table'!$A:$F,6,FALSE),0)</f>
        <v>0</v>
      </c>
      <c r="O41" t="s">
        <v>303</v>
      </c>
      <c r="P41" s="615" t="s">
        <v>192</v>
      </c>
      <c r="R41" t="str">
        <f t="shared" si="2"/>
        <v>ZK100</v>
      </c>
      <c r="S41">
        <f t="shared" si="3"/>
        <v>0</v>
      </c>
      <c r="T41">
        <f t="shared" si="3"/>
        <v>0</v>
      </c>
      <c r="U41">
        <f t="shared" si="3"/>
        <v>0</v>
      </c>
    </row>
    <row r="42" spans="1:21" x14ac:dyDescent="0.25">
      <c r="A42" t="s">
        <v>577</v>
      </c>
      <c r="B42" t="str">
        <f t="shared" si="1"/>
        <v>ZK100.K141.C110</v>
      </c>
      <c r="C42">
        <f>+IFERROR(VLOOKUP(B42,'[1]Sum table'!$A:$D,4,FALSE),0)</f>
        <v>0</v>
      </c>
      <c r="D42">
        <f>+IFERROR(VLOOKUP(B42,'[1]Sum table'!$A:$E,5,FALSE),0)</f>
        <v>0</v>
      </c>
      <c r="E42">
        <f>+IFERROR(VLOOKUP(B42,'[1]Sum table'!$A:$F,6,FALSE),0)</f>
        <v>0</v>
      </c>
      <c r="O42" t="s">
        <v>303</v>
      </c>
      <c r="P42" s="616" t="s">
        <v>332</v>
      </c>
      <c r="R42" t="str">
        <f t="shared" si="2"/>
        <v>ZK100</v>
      </c>
      <c r="S42">
        <f t="shared" si="3"/>
        <v>0</v>
      </c>
      <c r="T42">
        <f t="shared" si="3"/>
        <v>0</v>
      </c>
      <c r="U42">
        <f t="shared" si="3"/>
        <v>0</v>
      </c>
    </row>
    <row r="43" spans="1:21" x14ac:dyDescent="0.25">
      <c r="A43" t="s">
        <v>578</v>
      </c>
      <c r="B43" t="str">
        <f t="shared" si="1"/>
        <v>ZK100.K142.C110</v>
      </c>
      <c r="C43">
        <f>+IFERROR(VLOOKUP(B43,'[1]Sum table'!$A:$D,4,FALSE),0)</f>
        <v>0</v>
      </c>
      <c r="D43">
        <f>+IFERROR(VLOOKUP(B43,'[1]Sum table'!$A:$E,5,FALSE),0)</f>
        <v>0</v>
      </c>
      <c r="E43">
        <f>+IFERROR(VLOOKUP(B43,'[1]Sum table'!$A:$F,6,FALSE),0)</f>
        <v>0</v>
      </c>
      <c r="O43" t="s">
        <v>303</v>
      </c>
      <c r="P43" s="616" t="s">
        <v>333</v>
      </c>
      <c r="R43" t="str">
        <f t="shared" si="2"/>
        <v>ZK100</v>
      </c>
      <c r="S43">
        <f t="shared" si="3"/>
        <v>0</v>
      </c>
      <c r="T43">
        <f t="shared" si="3"/>
        <v>0</v>
      </c>
      <c r="U43">
        <f t="shared" si="3"/>
        <v>0</v>
      </c>
    </row>
    <row r="44" spans="1:21" x14ac:dyDescent="0.25">
      <c r="A44" t="s">
        <v>579</v>
      </c>
      <c r="B44" t="str">
        <f t="shared" si="1"/>
        <v>ZK100.K143.C110</v>
      </c>
      <c r="C44">
        <f>+IFERROR(VLOOKUP(B44,'[1]Sum table'!$A:$D,4,FALSE),0)</f>
        <v>0</v>
      </c>
      <c r="D44">
        <f>+IFERROR(VLOOKUP(B44,'[1]Sum table'!$A:$E,5,FALSE),0)</f>
        <v>0</v>
      </c>
      <c r="E44">
        <f>+IFERROR(VLOOKUP(B44,'[1]Sum table'!$A:$F,6,FALSE),0)</f>
        <v>0</v>
      </c>
      <c r="O44" t="s">
        <v>303</v>
      </c>
      <c r="P44" s="616" t="s">
        <v>334</v>
      </c>
      <c r="R44" t="str">
        <f t="shared" si="2"/>
        <v>ZK100</v>
      </c>
      <c r="S44">
        <f t="shared" si="3"/>
        <v>0</v>
      </c>
      <c r="T44">
        <f t="shared" si="3"/>
        <v>0</v>
      </c>
      <c r="U44">
        <f t="shared" si="3"/>
        <v>0</v>
      </c>
    </row>
    <row r="45" spans="1:21" x14ac:dyDescent="0.25">
      <c r="A45" t="s">
        <v>580</v>
      </c>
      <c r="B45" t="str">
        <f t="shared" si="1"/>
        <v>ZK100.K144.C110</v>
      </c>
      <c r="C45">
        <f>+IFERROR(VLOOKUP(B45,'[1]Sum table'!$A:$D,4,FALSE),0)</f>
        <v>0</v>
      </c>
      <c r="D45">
        <f>+IFERROR(VLOOKUP(B45,'[1]Sum table'!$A:$E,5,FALSE),0)</f>
        <v>0</v>
      </c>
      <c r="E45">
        <f>+IFERROR(VLOOKUP(B45,'[1]Sum table'!$A:$F,6,FALSE),0)</f>
        <v>0</v>
      </c>
      <c r="O45" t="s">
        <v>303</v>
      </c>
      <c r="P45" s="616" t="s">
        <v>335</v>
      </c>
      <c r="R45" t="str">
        <f t="shared" si="2"/>
        <v>ZK100</v>
      </c>
      <c r="S45">
        <f t="shared" si="3"/>
        <v>0</v>
      </c>
      <c r="T45">
        <f t="shared" si="3"/>
        <v>0</v>
      </c>
      <c r="U45">
        <f t="shared" si="3"/>
        <v>0</v>
      </c>
    </row>
    <row r="46" spans="1:21" x14ac:dyDescent="0.25">
      <c r="A46" t="s">
        <v>581</v>
      </c>
      <c r="B46" t="str">
        <f t="shared" si="1"/>
        <v>ZK100.K145.C110</v>
      </c>
      <c r="C46">
        <f>+IFERROR(VLOOKUP(B46,'[1]Sum table'!$A:$D,4,FALSE),0)</f>
        <v>0</v>
      </c>
      <c r="D46">
        <f>+IFERROR(VLOOKUP(B46,'[1]Sum table'!$A:$E,5,FALSE),0)</f>
        <v>0</v>
      </c>
      <c r="E46">
        <f>+IFERROR(VLOOKUP(B46,'[1]Sum table'!$A:$F,6,FALSE),0)</f>
        <v>0</v>
      </c>
      <c r="O46" t="s">
        <v>303</v>
      </c>
      <c r="P46" s="616" t="s">
        <v>336</v>
      </c>
      <c r="R46" t="str">
        <f t="shared" si="2"/>
        <v>ZK100</v>
      </c>
      <c r="S46">
        <f t="shared" si="3"/>
        <v>0</v>
      </c>
      <c r="T46">
        <f t="shared" si="3"/>
        <v>0</v>
      </c>
      <c r="U46">
        <f t="shared" si="3"/>
        <v>0</v>
      </c>
    </row>
    <row r="47" spans="1:21" x14ac:dyDescent="0.25">
      <c r="A47" t="s">
        <v>582</v>
      </c>
      <c r="B47" t="str">
        <f t="shared" si="1"/>
        <v>ZK100.K146.C110</v>
      </c>
      <c r="C47">
        <f>+IFERROR(VLOOKUP(B47,'[1]Sum table'!$A:$D,4,FALSE),0)</f>
        <v>0</v>
      </c>
      <c r="D47">
        <f>+IFERROR(VLOOKUP(B47,'[1]Sum table'!$A:$E,5,FALSE),0)</f>
        <v>0</v>
      </c>
      <c r="E47">
        <f>+IFERROR(VLOOKUP(B47,'[1]Sum table'!$A:$F,6,FALSE),0)</f>
        <v>0</v>
      </c>
      <c r="O47" t="s">
        <v>303</v>
      </c>
      <c r="P47" s="616" t="s">
        <v>337</v>
      </c>
      <c r="R47" t="str">
        <f t="shared" si="2"/>
        <v>ZK100</v>
      </c>
      <c r="S47">
        <f t="shared" si="3"/>
        <v>0</v>
      </c>
      <c r="T47">
        <f t="shared" si="3"/>
        <v>0</v>
      </c>
      <c r="U47">
        <f t="shared" si="3"/>
        <v>0</v>
      </c>
    </row>
    <row r="48" spans="1:21" x14ac:dyDescent="0.25">
      <c r="A48" t="s">
        <v>583</v>
      </c>
      <c r="B48" t="str">
        <f t="shared" si="1"/>
        <v>ZK100.K147.C110</v>
      </c>
      <c r="C48">
        <f>+IFERROR(VLOOKUP(B48,'[1]Sum table'!$A:$D,4,FALSE),0)</f>
        <v>0</v>
      </c>
      <c r="D48">
        <f>+IFERROR(VLOOKUP(B48,'[1]Sum table'!$A:$E,5,FALSE),0)</f>
        <v>0</v>
      </c>
      <c r="E48">
        <f>+IFERROR(VLOOKUP(B48,'[1]Sum table'!$A:$F,6,FALSE),0)</f>
        <v>0</v>
      </c>
      <c r="O48" t="s">
        <v>303</v>
      </c>
      <c r="P48" s="615" t="s">
        <v>178</v>
      </c>
      <c r="R48" t="str">
        <f t="shared" si="2"/>
        <v>ZK100</v>
      </c>
      <c r="S48">
        <f t="shared" si="3"/>
        <v>0</v>
      </c>
      <c r="T48">
        <f t="shared" si="3"/>
        <v>0</v>
      </c>
      <c r="U48">
        <f t="shared" si="3"/>
        <v>0</v>
      </c>
    </row>
    <row r="49" spans="1:21" x14ac:dyDescent="0.25">
      <c r="A49" t="s">
        <v>584</v>
      </c>
      <c r="B49" t="str">
        <f t="shared" si="1"/>
        <v>ZK100.K148.C110</v>
      </c>
      <c r="C49">
        <f>+IFERROR(VLOOKUP(B49,'[1]Sum table'!$A:$D,4,FALSE),0)</f>
        <v>0</v>
      </c>
      <c r="D49">
        <f>+IFERROR(VLOOKUP(B49,'[1]Sum table'!$A:$E,5,FALSE),0)</f>
        <v>0</v>
      </c>
      <c r="E49">
        <f>+IFERROR(VLOOKUP(B49,'[1]Sum table'!$A:$F,6,FALSE),0)</f>
        <v>0</v>
      </c>
      <c r="O49" t="s">
        <v>303</v>
      </c>
      <c r="P49" s="615" t="s">
        <v>338</v>
      </c>
      <c r="R49" t="str">
        <f t="shared" si="2"/>
        <v>ZK100</v>
      </c>
      <c r="S49">
        <f t="shared" si="3"/>
        <v>0</v>
      </c>
      <c r="T49">
        <f t="shared" si="3"/>
        <v>0</v>
      </c>
      <c r="U49">
        <f t="shared" si="3"/>
        <v>0</v>
      </c>
    </row>
    <row r="50" spans="1:21" x14ac:dyDescent="0.25">
      <c r="A50" t="s">
        <v>585</v>
      </c>
      <c r="B50" t="str">
        <f t="shared" si="1"/>
        <v>ZK100.K149.C110</v>
      </c>
      <c r="C50">
        <f>+IFERROR(VLOOKUP(B50,'[1]Sum table'!$A:$D,4,FALSE),0)</f>
        <v>0</v>
      </c>
      <c r="D50">
        <f>+IFERROR(VLOOKUP(B50,'[1]Sum table'!$A:$E,5,FALSE),0)</f>
        <v>0</v>
      </c>
      <c r="E50">
        <f>+IFERROR(VLOOKUP(B50,'[1]Sum table'!$A:$F,6,FALSE),0)</f>
        <v>0</v>
      </c>
      <c r="O50" t="s">
        <v>303</v>
      </c>
      <c r="P50" s="615" t="s">
        <v>339</v>
      </c>
      <c r="R50" t="str">
        <f t="shared" si="2"/>
        <v>ZK100</v>
      </c>
      <c r="S50">
        <f t="shared" si="3"/>
        <v>0</v>
      </c>
      <c r="T50">
        <f t="shared" si="3"/>
        <v>0</v>
      </c>
      <c r="U50">
        <f t="shared" si="3"/>
        <v>0</v>
      </c>
    </row>
    <row r="51" spans="1:21" x14ac:dyDescent="0.25">
      <c r="A51" t="s">
        <v>586</v>
      </c>
      <c r="B51" t="str">
        <f t="shared" si="1"/>
        <v>ZK100.K150.C110</v>
      </c>
      <c r="C51">
        <f>+IFERROR(VLOOKUP(B51,'[1]Sum table'!$A:$D,4,FALSE),0)</f>
        <v>0</v>
      </c>
      <c r="D51">
        <f>+IFERROR(VLOOKUP(B51,'[1]Sum table'!$A:$E,5,FALSE),0)</f>
        <v>0</v>
      </c>
      <c r="E51">
        <f>+IFERROR(VLOOKUP(B51,'[1]Sum table'!$A:$F,6,FALSE),0)</f>
        <v>0</v>
      </c>
      <c r="O51" t="s">
        <v>303</v>
      </c>
      <c r="P51" s="616" t="s">
        <v>340</v>
      </c>
      <c r="R51" t="str">
        <f t="shared" si="2"/>
        <v>ZK100</v>
      </c>
      <c r="S51">
        <f t="shared" si="3"/>
        <v>0</v>
      </c>
      <c r="T51">
        <f t="shared" si="3"/>
        <v>0</v>
      </c>
      <c r="U51">
        <f t="shared" si="3"/>
        <v>0</v>
      </c>
    </row>
    <row r="52" spans="1:21" x14ac:dyDescent="0.25">
      <c r="A52" t="s">
        <v>587</v>
      </c>
      <c r="B52" t="str">
        <f t="shared" si="1"/>
        <v>ZK100.K151.C110</v>
      </c>
      <c r="C52">
        <f>+IFERROR(VLOOKUP(B52,'[1]Sum table'!$A:$D,4,FALSE),0)</f>
        <v>0</v>
      </c>
      <c r="D52">
        <f>+IFERROR(VLOOKUP(B52,'[1]Sum table'!$A:$E,5,FALSE),0)</f>
        <v>0</v>
      </c>
      <c r="E52">
        <f>+IFERROR(VLOOKUP(B52,'[1]Sum table'!$A:$F,6,FALSE),0)</f>
        <v>0</v>
      </c>
      <c r="O52" t="s">
        <v>303</v>
      </c>
      <c r="P52" s="616" t="s">
        <v>341</v>
      </c>
      <c r="R52" t="str">
        <f t="shared" si="2"/>
        <v>ZK100</v>
      </c>
      <c r="S52">
        <f t="shared" si="3"/>
        <v>0</v>
      </c>
      <c r="T52">
        <f t="shared" si="3"/>
        <v>0</v>
      </c>
      <c r="U52">
        <f t="shared" si="3"/>
        <v>0</v>
      </c>
    </row>
    <row r="53" spans="1:21" x14ac:dyDescent="0.25">
      <c r="A53" t="s">
        <v>588</v>
      </c>
      <c r="B53" t="str">
        <f t="shared" si="1"/>
        <v>ZK100.K152.C110</v>
      </c>
      <c r="C53">
        <f>+IFERROR(VLOOKUP(B53,'[1]Sum table'!$A:$D,4,FALSE),0)</f>
        <v>0</v>
      </c>
      <c r="D53">
        <f>+IFERROR(VLOOKUP(B53,'[1]Sum table'!$A:$E,5,FALSE),0)</f>
        <v>0</v>
      </c>
      <c r="E53">
        <f>+IFERROR(VLOOKUP(B53,'[1]Sum table'!$A:$F,6,FALSE),0)</f>
        <v>0</v>
      </c>
      <c r="O53" t="s">
        <v>303</v>
      </c>
      <c r="P53" s="616" t="s">
        <v>342</v>
      </c>
      <c r="R53" t="str">
        <f t="shared" si="2"/>
        <v>ZK100</v>
      </c>
      <c r="S53">
        <f t="shared" si="3"/>
        <v>0</v>
      </c>
      <c r="T53">
        <f t="shared" si="3"/>
        <v>0</v>
      </c>
      <c r="U53">
        <f t="shared" si="3"/>
        <v>0</v>
      </c>
    </row>
    <row r="54" spans="1:21" x14ac:dyDescent="0.25">
      <c r="A54" t="s">
        <v>589</v>
      </c>
      <c r="B54" t="str">
        <f t="shared" si="1"/>
        <v>ZK100.K153.C110</v>
      </c>
      <c r="C54">
        <f>+IFERROR(VLOOKUP(B54,'[1]Sum table'!$A:$D,4,FALSE),0)</f>
        <v>0</v>
      </c>
      <c r="D54">
        <f>+IFERROR(VLOOKUP(B54,'[1]Sum table'!$A:$E,5,FALSE),0)</f>
        <v>0</v>
      </c>
      <c r="E54">
        <f>+IFERROR(VLOOKUP(B54,'[1]Sum table'!$A:$F,6,FALSE),0)</f>
        <v>0</v>
      </c>
      <c r="O54" t="s">
        <v>303</v>
      </c>
      <c r="P54" s="616" t="s">
        <v>343</v>
      </c>
      <c r="R54" t="str">
        <f t="shared" si="2"/>
        <v>ZK100</v>
      </c>
      <c r="S54">
        <f t="shared" si="3"/>
        <v>0</v>
      </c>
      <c r="T54">
        <f t="shared" si="3"/>
        <v>0</v>
      </c>
      <c r="U54">
        <f t="shared" si="3"/>
        <v>0</v>
      </c>
    </row>
    <row r="55" spans="1:21" x14ac:dyDescent="0.25">
      <c r="A55" t="s">
        <v>590</v>
      </c>
      <c r="B55" t="str">
        <f t="shared" si="1"/>
        <v>ZK100.K154.C110</v>
      </c>
      <c r="C55">
        <f>+IFERROR(VLOOKUP(B55,'[1]Sum table'!$A:$D,4,FALSE),0)</f>
        <v>0</v>
      </c>
      <c r="D55">
        <f>+IFERROR(VLOOKUP(B55,'[1]Sum table'!$A:$E,5,FALSE),0)</f>
        <v>0</v>
      </c>
      <c r="E55">
        <f>+IFERROR(VLOOKUP(B55,'[1]Sum table'!$A:$F,6,FALSE),0)</f>
        <v>0</v>
      </c>
      <c r="O55" t="s">
        <v>303</v>
      </c>
      <c r="P55" s="616" t="s">
        <v>344</v>
      </c>
      <c r="R55" t="str">
        <f t="shared" si="2"/>
        <v>ZK100</v>
      </c>
      <c r="S55">
        <f t="shared" si="3"/>
        <v>0</v>
      </c>
      <c r="T55">
        <f t="shared" si="3"/>
        <v>0</v>
      </c>
      <c r="U55">
        <f t="shared" si="3"/>
        <v>0</v>
      </c>
    </row>
    <row r="56" spans="1:21" x14ac:dyDescent="0.25">
      <c r="A56" t="s">
        <v>591</v>
      </c>
      <c r="B56" t="str">
        <f t="shared" si="1"/>
        <v>ZK100.K155.C110</v>
      </c>
      <c r="C56">
        <f>+IFERROR(VLOOKUP(B56,'[1]Sum table'!$A:$D,4,FALSE),0)</f>
        <v>0</v>
      </c>
      <c r="D56">
        <f>+IFERROR(VLOOKUP(B56,'[1]Sum table'!$A:$E,5,FALSE),0)</f>
        <v>0</v>
      </c>
      <c r="E56">
        <f>+IFERROR(VLOOKUP(B56,'[1]Sum table'!$A:$F,6,FALSE),0)</f>
        <v>0</v>
      </c>
      <c r="O56" t="s">
        <v>303</v>
      </c>
      <c r="P56" s="616" t="s">
        <v>345</v>
      </c>
      <c r="R56" t="str">
        <f t="shared" si="2"/>
        <v>ZK100</v>
      </c>
      <c r="S56">
        <f t="shared" si="3"/>
        <v>0</v>
      </c>
      <c r="T56">
        <f t="shared" si="3"/>
        <v>0</v>
      </c>
      <c r="U56">
        <f t="shared" si="3"/>
        <v>0</v>
      </c>
    </row>
    <row r="57" spans="1:21" x14ac:dyDescent="0.25">
      <c r="A57" t="s">
        <v>592</v>
      </c>
      <c r="B57" t="str">
        <f t="shared" si="1"/>
        <v>ZK100.K156.C110</v>
      </c>
      <c r="C57">
        <f>+IFERROR(VLOOKUP(B57,'[1]Sum table'!$A:$D,4,FALSE),0)</f>
        <v>0</v>
      </c>
      <c r="D57">
        <f>+IFERROR(VLOOKUP(B57,'[1]Sum table'!$A:$E,5,FALSE),0)</f>
        <v>0</v>
      </c>
      <c r="E57">
        <f>+IFERROR(VLOOKUP(B57,'[1]Sum table'!$A:$F,6,FALSE),0)</f>
        <v>0</v>
      </c>
      <c r="O57" t="s">
        <v>303</v>
      </c>
      <c r="P57" s="616" t="s">
        <v>346</v>
      </c>
      <c r="R57" t="str">
        <f t="shared" si="2"/>
        <v>ZK100</v>
      </c>
      <c r="S57">
        <f t="shared" si="3"/>
        <v>0</v>
      </c>
      <c r="T57">
        <f t="shared" si="3"/>
        <v>0</v>
      </c>
      <c r="U57">
        <f t="shared" si="3"/>
        <v>0</v>
      </c>
    </row>
    <row r="58" spans="1:21" x14ac:dyDescent="0.25">
      <c r="A58" t="s">
        <v>593</v>
      </c>
      <c r="B58" t="str">
        <f t="shared" si="1"/>
        <v>ZK100.K157.C110</v>
      </c>
      <c r="C58">
        <f>+IFERROR(VLOOKUP(B58,'[1]Sum table'!$A:$D,4,FALSE),0)</f>
        <v>0</v>
      </c>
      <c r="D58">
        <f>+IFERROR(VLOOKUP(B58,'[1]Sum table'!$A:$E,5,FALSE),0)</f>
        <v>0</v>
      </c>
      <c r="E58">
        <f>+IFERROR(VLOOKUP(B58,'[1]Sum table'!$A:$F,6,FALSE),0)</f>
        <v>0</v>
      </c>
      <c r="O58" t="s">
        <v>303</v>
      </c>
      <c r="P58" s="616" t="s">
        <v>347</v>
      </c>
      <c r="R58" t="str">
        <f t="shared" si="2"/>
        <v>ZK100</v>
      </c>
      <c r="S58">
        <f t="shared" si="3"/>
        <v>0</v>
      </c>
      <c r="T58">
        <f t="shared" si="3"/>
        <v>0</v>
      </c>
      <c r="U58">
        <f t="shared" si="3"/>
        <v>0</v>
      </c>
    </row>
    <row r="59" spans="1:21" x14ac:dyDescent="0.25">
      <c r="A59" t="s">
        <v>594</v>
      </c>
      <c r="B59" t="str">
        <f t="shared" si="1"/>
        <v>ZK100.K158.C110</v>
      </c>
      <c r="C59">
        <f>+IFERROR(VLOOKUP(B59,'[1]Sum table'!$A:$D,4,FALSE),0)</f>
        <v>0</v>
      </c>
      <c r="D59">
        <f>+IFERROR(VLOOKUP(B59,'[1]Sum table'!$A:$E,5,FALSE),0)</f>
        <v>0</v>
      </c>
      <c r="E59">
        <f>+IFERROR(VLOOKUP(B59,'[1]Sum table'!$A:$F,6,FALSE),0)</f>
        <v>0</v>
      </c>
      <c r="O59" t="s">
        <v>303</v>
      </c>
      <c r="P59" s="616" t="s">
        <v>348</v>
      </c>
      <c r="R59" t="str">
        <f t="shared" si="2"/>
        <v>ZK100</v>
      </c>
      <c r="S59">
        <f t="shared" si="3"/>
        <v>0</v>
      </c>
      <c r="T59">
        <f t="shared" si="3"/>
        <v>0</v>
      </c>
      <c r="U59">
        <f t="shared" si="3"/>
        <v>0</v>
      </c>
    </row>
    <row r="60" spans="1:21" x14ac:dyDescent="0.25">
      <c r="A60" t="s">
        <v>595</v>
      </c>
      <c r="B60" t="str">
        <f t="shared" si="1"/>
        <v>ZK100.K159.C110</v>
      </c>
      <c r="C60">
        <f>+IFERROR(VLOOKUP(B60,'[1]Sum table'!$A:$D,4,FALSE),0)</f>
        <v>0</v>
      </c>
      <c r="D60">
        <f>+IFERROR(VLOOKUP(B60,'[1]Sum table'!$A:$E,5,FALSE),0)</f>
        <v>0</v>
      </c>
      <c r="E60">
        <f>+IFERROR(VLOOKUP(B60,'[1]Sum table'!$A:$F,6,FALSE),0)</f>
        <v>0</v>
      </c>
      <c r="O60" t="s">
        <v>303</v>
      </c>
      <c r="P60" s="616" t="s">
        <v>349</v>
      </c>
      <c r="R60" t="str">
        <f t="shared" si="2"/>
        <v>ZK100</v>
      </c>
      <c r="S60">
        <f t="shared" si="3"/>
        <v>0</v>
      </c>
      <c r="T60">
        <f t="shared" si="3"/>
        <v>0</v>
      </c>
      <c r="U60">
        <f t="shared" si="3"/>
        <v>0</v>
      </c>
    </row>
    <row r="61" spans="1:21" x14ac:dyDescent="0.25">
      <c r="A61" t="s">
        <v>596</v>
      </c>
      <c r="B61" t="str">
        <f t="shared" si="1"/>
        <v>ZK100.K160.C110</v>
      </c>
      <c r="C61">
        <f>+IFERROR(VLOOKUP(B61,'[1]Sum table'!$A:$D,4,FALSE),0)</f>
        <v>0</v>
      </c>
      <c r="D61">
        <f>+IFERROR(VLOOKUP(B61,'[1]Sum table'!$A:$E,5,FALSE),0)</f>
        <v>0</v>
      </c>
      <c r="E61">
        <f>+IFERROR(VLOOKUP(B61,'[1]Sum table'!$A:$F,6,FALSE),0)</f>
        <v>0</v>
      </c>
      <c r="O61" t="s">
        <v>303</v>
      </c>
      <c r="P61" s="615" t="s">
        <v>194</v>
      </c>
      <c r="R61" t="str">
        <f t="shared" si="2"/>
        <v>ZK100</v>
      </c>
      <c r="S61">
        <f t="shared" si="3"/>
        <v>0</v>
      </c>
      <c r="T61">
        <f t="shared" si="3"/>
        <v>0</v>
      </c>
      <c r="U61">
        <f t="shared" si="3"/>
        <v>0</v>
      </c>
    </row>
    <row r="62" spans="1:21" x14ac:dyDescent="0.25">
      <c r="A62" t="s">
        <v>597</v>
      </c>
      <c r="B62" t="str">
        <f t="shared" si="1"/>
        <v>ZK100.K161.C110</v>
      </c>
      <c r="C62">
        <f>+IFERROR(VLOOKUP(B62,'[1]Sum table'!$A:$D,4,FALSE),0)</f>
        <v>0</v>
      </c>
      <c r="D62">
        <f>+IFERROR(VLOOKUP(B62,'[1]Sum table'!$A:$E,5,FALSE),0)</f>
        <v>0</v>
      </c>
      <c r="E62">
        <f>+IFERROR(VLOOKUP(B62,'[1]Sum table'!$A:$F,6,FALSE),0)</f>
        <v>0</v>
      </c>
      <c r="O62" t="s">
        <v>303</v>
      </c>
      <c r="P62" s="615" t="s">
        <v>195</v>
      </c>
      <c r="R62" t="str">
        <f t="shared" si="2"/>
        <v>ZK100</v>
      </c>
      <c r="S62">
        <f t="shared" si="3"/>
        <v>0</v>
      </c>
      <c r="T62">
        <f t="shared" si="3"/>
        <v>0</v>
      </c>
      <c r="U62">
        <f t="shared" si="3"/>
        <v>0</v>
      </c>
    </row>
    <row r="63" spans="1:21" x14ac:dyDescent="0.25">
      <c r="A63" t="s">
        <v>598</v>
      </c>
      <c r="B63" t="str">
        <f t="shared" si="1"/>
        <v>ZK100.K162.C110</v>
      </c>
      <c r="C63">
        <f>+IFERROR(VLOOKUP(B63,'[1]Sum table'!$A:$D,4,FALSE),0)</f>
        <v>0</v>
      </c>
      <c r="D63">
        <f>+IFERROR(VLOOKUP(B63,'[1]Sum table'!$A:$E,5,FALSE),0)</f>
        <v>0</v>
      </c>
      <c r="E63">
        <f>+IFERROR(VLOOKUP(B63,'[1]Sum table'!$A:$F,6,FALSE),0)</f>
        <v>0</v>
      </c>
      <c r="O63" t="s">
        <v>303</v>
      </c>
      <c r="P63" s="615" t="s">
        <v>350</v>
      </c>
      <c r="R63" t="str">
        <f t="shared" si="2"/>
        <v>ZK100</v>
      </c>
      <c r="S63">
        <f t="shared" si="3"/>
        <v>0</v>
      </c>
      <c r="T63">
        <f t="shared" si="3"/>
        <v>0</v>
      </c>
      <c r="U63">
        <f t="shared" si="3"/>
        <v>0</v>
      </c>
    </row>
    <row r="64" spans="1:21" x14ac:dyDescent="0.25">
      <c r="A64" t="s">
        <v>599</v>
      </c>
      <c r="B64" t="str">
        <f t="shared" si="1"/>
        <v>ZK100.K163.C110</v>
      </c>
      <c r="C64">
        <f>+IFERROR(VLOOKUP(B64,'[1]Sum table'!$A:$D,4,FALSE),0)</f>
        <v>0</v>
      </c>
      <c r="D64">
        <f>+IFERROR(VLOOKUP(B64,'[1]Sum table'!$A:$E,5,FALSE),0)</f>
        <v>0</v>
      </c>
      <c r="E64">
        <f>+IFERROR(VLOOKUP(B64,'[1]Sum table'!$A:$F,6,FALSE),0)</f>
        <v>0</v>
      </c>
      <c r="O64" t="s">
        <v>303</v>
      </c>
      <c r="P64" s="615" t="s">
        <v>118</v>
      </c>
      <c r="R64" t="str">
        <f t="shared" si="2"/>
        <v>ZK100</v>
      </c>
      <c r="S64">
        <f t="shared" si="3"/>
        <v>0</v>
      </c>
      <c r="T64">
        <f t="shared" si="3"/>
        <v>0</v>
      </c>
      <c r="U64">
        <f t="shared" si="3"/>
        <v>0</v>
      </c>
    </row>
    <row r="65" spans="1:21" x14ac:dyDescent="0.25">
      <c r="A65" t="s">
        <v>600</v>
      </c>
      <c r="B65" t="str">
        <f t="shared" si="1"/>
        <v>ZK100.K164.C110</v>
      </c>
      <c r="C65">
        <f>+IFERROR(VLOOKUP(B65,'[1]Sum table'!$A:$D,4,FALSE),0)</f>
        <v>0</v>
      </c>
      <c r="D65">
        <f>+IFERROR(VLOOKUP(B65,'[1]Sum table'!$A:$E,5,FALSE),0)</f>
        <v>0</v>
      </c>
      <c r="E65">
        <f>+IFERROR(VLOOKUP(B65,'[1]Sum table'!$A:$F,6,FALSE),0)</f>
        <v>0</v>
      </c>
      <c r="O65" t="s">
        <v>303</v>
      </c>
      <c r="P65" s="615" t="s">
        <v>184</v>
      </c>
      <c r="R65" t="str">
        <f t="shared" si="2"/>
        <v>ZK100</v>
      </c>
      <c r="S65">
        <f t="shared" si="3"/>
        <v>0</v>
      </c>
      <c r="T65">
        <f t="shared" si="3"/>
        <v>0</v>
      </c>
      <c r="U65">
        <f t="shared" si="3"/>
        <v>0</v>
      </c>
    </row>
    <row r="66" spans="1:21" x14ac:dyDescent="0.25">
      <c r="A66" t="s">
        <v>601</v>
      </c>
      <c r="B66" t="str">
        <f t="shared" si="1"/>
        <v>ZK100.K165.C110</v>
      </c>
      <c r="C66">
        <f>+IFERROR(VLOOKUP(B66,'[1]Sum table'!$A:$D,4,FALSE),0)</f>
        <v>0</v>
      </c>
      <c r="D66">
        <f>+IFERROR(VLOOKUP(B66,'[1]Sum table'!$A:$E,5,FALSE),0)</f>
        <v>0</v>
      </c>
      <c r="E66">
        <f>+IFERROR(VLOOKUP(B66,'[1]Sum table'!$A:$F,6,FALSE),0)</f>
        <v>0</v>
      </c>
      <c r="O66" t="s">
        <v>303</v>
      </c>
      <c r="P66" s="615" t="s">
        <v>351</v>
      </c>
      <c r="R66" t="str">
        <f t="shared" si="2"/>
        <v>ZK100</v>
      </c>
      <c r="S66">
        <f t="shared" si="3"/>
        <v>0</v>
      </c>
      <c r="T66">
        <f t="shared" si="3"/>
        <v>0</v>
      </c>
      <c r="U66">
        <f t="shared" si="3"/>
        <v>0</v>
      </c>
    </row>
    <row r="67" spans="1:21" x14ac:dyDescent="0.25">
      <c r="A67" t="s">
        <v>602</v>
      </c>
      <c r="B67" t="str">
        <f t="shared" ref="B67:B130" si="4">+A67&amp;"."&amp;$A$1</f>
        <v>ZK100.K166.C110</v>
      </c>
      <c r="C67">
        <f>+IFERROR(VLOOKUP(B67,'[1]Sum table'!$A:$D,4,FALSE),0)</f>
        <v>0</v>
      </c>
      <c r="D67">
        <f>+IFERROR(VLOOKUP(B67,'[1]Sum table'!$A:$E,5,FALSE),0)</f>
        <v>0</v>
      </c>
      <c r="E67">
        <f>+IFERROR(VLOOKUP(B67,'[1]Sum table'!$A:$F,6,FALSE),0)</f>
        <v>0</v>
      </c>
      <c r="O67" t="s">
        <v>303</v>
      </c>
      <c r="P67" s="616" t="s">
        <v>352</v>
      </c>
      <c r="R67" t="str">
        <f t="shared" ref="R67:R130" si="5">+LEFT(B67,5)</f>
        <v>ZK100</v>
      </c>
      <c r="S67">
        <f t="shared" ref="S67:U130" si="6">+C67</f>
        <v>0</v>
      </c>
      <c r="T67">
        <f t="shared" si="6"/>
        <v>0</v>
      </c>
      <c r="U67">
        <f t="shared" si="6"/>
        <v>0</v>
      </c>
    </row>
    <row r="68" spans="1:21" x14ac:dyDescent="0.25">
      <c r="A68" t="s">
        <v>603</v>
      </c>
      <c r="B68" t="str">
        <f t="shared" si="4"/>
        <v>ZK100.K167.C110</v>
      </c>
      <c r="C68">
        <f>+IFERROR(VLOOKUP(B68,'[1]Sum table'!$A:$D,4,FALSE),0)</f>
        <v>0</v>
      </c>
      <c r="D68">
        <f>+IFERROR(VLOOKUP(B68,'[1]Sum table'!$A:$E,5,FALSE),0)</f>
        <v>0</v>
      </c>
      <c r="E68">
        <f>+IFERROR(VLOOKUP(B68,'[1]Sum table'!$A:$F,6,FALSE),0)</f>
        <v>0</v>
      </c>
      <c r="O68" t="s">
        <v>303</v>
      </c>
      <c r="P68" s="616" t="s">
        <v>353</v>
      </c>
      <c r="R68" t="str">
        <f t="shared" si="5"/>
        <v>ZK100</v>
      </c>
      <c r="S68">
        <f t="shared" si="6"/>
        <v>0</v>
      </c>
      <c r="T68">
        <f t="shared" si="6"/>
        <v>0</v>
      </c>
      <c r="U68">
        <f t="shared" si="6"/>
        <v>0</v>
      </c>
    </row>
    <row r="69" spans="1:21" x14ac:dyDescent="0.25">
      <c r="A69" t="s">
        <v>604</v>
      </c>
      <c r="B69" t="str">
        <f t="shared" si="4"/>
        <v>ZK100.K168.C110</v>
      </c>
      <c r="C69">
        <f>+IFERROR(VLOOKUP(B69,'[1]Sum table'!$A:$D,4,FALSE),0)</f>
        <v>0</v>
      </c>
      <c r="D69">
        <f>+IFERROR(VLOOKUP(B69,'[1]Sum table'!$A:$E,5,FALSE),0)</f>
        <v>0</v>
      </c>
      <c r="E69">
        <f>+IFERROR(VLOOKUP(B69,'[1]Sum table'!$A:$F,6,FALSE),0)</f>
        <v>0</v>
      </c>
      <c r="O69" t="s">
        <v>303</v>
      </c>
      <c r="P69" s="616" t="s">
        <v>354</v>
      </c>
      <c r="R69" t="str">
        <f t="shared" si="5"/>
        <v>ZK100</v>
      </c>
      <c r="S69">
        <f t="shared" si="6"/>
        <v>0</v>
      </c>
      <c r="T69">
        <f t="shared" si="6"/>
        <v>0</v>
      </c>
      <c r="U69">
        <f t="shared" si="6"/>
        <v>0</v>
      </c>
    </row>
    <row r="70" spans="1:21" x14ac:dyDescent="0.25">
      <c r="A70" t="s">
        <v>605</v>
      </c>
      <c r="B70" t="str">
        <f t="shared" si="4"/>
        <v>ZK100.K169.C110</v>
      </c>
      <c r="C70">
        <f>+IFERROR(VLOOKUP(B70,'[1]Sum table'!$A:$D,4,FALSE),0)</f>
        <v>0</v>
      </c>
      <c r="D70">
        <f>+IFERROR(VLOOKUP(B70,'[1]Sum table'!$A:$E,5,FALSE),0)</f>
        <v>0</v>
      </c>
      <c r="E70">
        <f>+IFERROR(VLOOKUP(B70,'[1]Sum table'!$A:$F,6,FALSE),0)</f>
        <v>0</v>
      </c>
      <c r="O70" t="s">
        <v>303</v>
      </c>
      <c r="P70" s="616" t="s">
        <v>355</v>
      </c>
      <c r="R70" t="str">
        <f t="shared" si="5"/>
        <v>ZK100</v>
      </c>
      <c r="S70">
        <f t="shared" si="6"/>
        <v>0</v>
      </c>
      <c r="T70">
        <f t="shared" si="6"/>
        <v>0</v>
      </c>
      <c r="U70">
        <f t="shared" si="6"/>
        <v>0</v>
      </c>
    </row>
    <row r="71" spans="1:21" x14ac:dyDescent="0.25">
      <c r="A71" t="s">
        <v>606</v>
      </c>
      <c r="B71" t="str">
        <f t="shared" si="4"/>
        <v>ZK100.K170.C110</v>
      </c>
      <c r="C71">
        <f>+IFERROR(VLOOKUP(B71,'[1]Sum table'!$A:$D,4,FALSE),0)</f>
        <v>0</v>
      </c>
      <c r="D71">
        <f>+IFERROR(VLOOKUP(B71,'[1]Sum table'!$A:$E,5,FALSE),0)</f>
        <v>0</v>
      </c>
      <c r="E71">
        <f>+IFERROR(VLOOKUP(B71,'[1]Sum table'!$A:$F,6,FALSE),0)</f>
        <v>0</v>
      </c>
      <c r="O71" t="s">
        <v>303</v>
      </c>
      <c r="P71" s="616" t="s">
        <v>356</v>
      </c>
      <c r="R71" t="str">
        <f t="shared" si="5"/>
        <v>ZK100</v>
      </c>
      <c r="S71">
        <f t="shared" si="6"/>
        <v>0</v>
      </c>
      <c r="T71">
        <f t="shared" si="6"/>
        <v>0</v>
      </c>
      <c r="U71">
        <f t="shared" si="6"/>
        <v>0</v>
      </c>
    </row>
    <row r="72" spans="1:21" x14ac:dyDescent="0.25">
      <c r="A72" t="s">
        <v>607</v>
      </c>
      <c r="B72" t="str">
        <f t="shared" si="4"/>
        <v>ZK100.K171.C110</v>
      </c>
      <c r="C72">
        <f>+IFERROR(VLOOKUP(B72,'[1]Sum table'!$A:$D,4,FALSE),0)</f>
        <v>0</v>
      </c>
      <c r="D72">
        <f>+IFERROR(VLOOKUP(B72,'[1]Sum table'!$A:$E,5,FALSE),0)</f>
        <v>0</v>
      </c>
      <c r="E72">
        <f>+IFERROR(VLOOKUP(B72,'[1]Sum table'!$A:$F,6,FALSE),0)</f>
        <v>0</v>
      </c>
      <c r="O72" t="s">
        <v>303</v>
      </c>
      <c r="P72" s="616" t="s">
        <v>357</v>
      </c>
      <c r="R72" t="str">
        <f t="shared" si="5"/>
        <v>ZK100</v>
      </c>
      <c r="S72">
        <f t="shared" si="6"/>
        <v>0</v>
      </c>
      <c r="T72">
        <f t="shared" si="6"/>
        <v>0</v>
      </c>
      <c r="U72">
        <f t="shared" si="6"/>
        <v>0</v>
      </c>
    </row>
    <row r="73" spans="1:21" x14ac:dyDescent="0.25">
      <c r="A73" t="s">
        <v>608</v>
      </c>
      <c r="B73" t="str">
        <f t="shared" si="4"/>
        <v>ZK100.K172.C110</v>
      </c>
      <c r="C73">
        <f>+IFERROR(VLOOKUP(B73,'[1]Sum table'!$A:$D,4,FALSE),0)</f>
        <v>0</v>
      </c>
      <c r="D73">
        <f>+IFERROR(VLOOKUP(B73,'[1]Sum table'!$A:$E,5,FALSE),0)</f>
        <v>0</v>
      </c>
      <c r="E73">
        <f>+IFERROR(VLOOKUP(B73,'[1]Sum table'!$A:$F,6,FALSE),0)</f>
        <v>0</v>
      </c>
      <c r="O73" t="s">
        <v>303</v>
      </c>
      <c r="P73" s="615" t="s">
        <v>221</v>
      </c>
      <c r="R73" t="str">
        <f t="shared" si="5"/>
        <v>ZK100</v>
      </c>
      <c r="S73">
        <f t="shared" si="6"/>
        <v>0</v>
      </c>
      <c r="T73">
        <f t="shared" si="6"/>
        <v>0</v>
      </c>
      <c r="U73">
        <f t="shared" si="6"/>
        <v>0</v>
      </c>
    </row>
    <row r="74" spans="1:21" x14ac:dyDescent="0.25">
      <c r="A74" t="s">
        <v>609</v>
      </c>
      <c r="B74" t="str">
        <f t="shared" si="4"/>
        <v>ZK100.K173.C110</v>
      </c>
      <c r="C74">
        <f>+IFERROR(VLOOKUP(B74,'[1]Sum table'!$A:$D,4,FALSE),0)</f>
        <v>0</v>
      </c>
      <c r="D74">
        <f>+IFERROR(VLOOKUP(B74,'[1]Sum table'!$A:$E,5,FALSE),0)</f>
        <v>0</v>
      </c>
      <c r="E74">
        <f>+IFERROR(VLOOKUP(B74,'[1]Sum table'!$A:$F,6,FALSE),0)</f>
        <v>0</v>
      </c>
      <c r="O74" t="s">
        <v>303</v>
      </c>
      <c r="P74" s="615" t="s">
        <v>358</v>
      </c>
      <c r="R74" t="str">
        <f t="shared" si="5"/>
        <v>ZK100</v>
      </c>
      <c r="S74">
        <f t="shared" si="6"/>
        <v>0</v>
      </c>
      <c r="T74">
        <f t="shared" si="6"/>
        <v>0</v>
      </c>
      <c r="U74">
        <f t="shared" si="6"/>
        <v>0</v>
      </c>
    </row>
    <row r="75" spans="1:21" x14ac:dyDescent="0.25">
      <c r="A75" t="s">
        <v>610</v>
      </c>
      <c r="B75" t="str">
        <f t="shared" si="4"/>
        <v>ZK100.K174.C110</v>
      </c>
      <c r="C75">
        <f>+IFERROR(VLOOKUP(B75,'[1]Sum table'!$A:$D,4,FALSE),0)</f>
        <v>0</v>
      </c>
      <c r="D75">
        <f>+IFERROR(VLOOKUP(B75,'[1]Sum table'!$A:$E,5,FALSE),0)</f>
        <v>0</v>
      </c>
      <c r="E75">
        <f>+IFERROR(VLOOKUP(B75,'[1]Sum table'!$A:$F,6,FALSE),0)</f>
        <v>0</v>
      </c>
      <c r="O75" t="s">
        <v>303</v>
      </c>
      <c r="P75" s="616" t="s">
        <v>359</v>
      </c>
      <c r="R75" t="str">
        <f t="shared" si="5"/>
        <v>ZK100</v>
      </c>
      <c r="S75">
        <f t="shared" si="6"/>
        <v>0</v>
      </c>
      <c r="T75">
        <f t="shared" si="6"/>
        <v>0</v>
      </c>
      <c r="U75">
        <f t="shared" si="6"/>
        <v>0</v>
      </c>
    </row>
    <row r="76" spans="1:21" x14ac:dyDescent="0.25">
      <c r="A76" t="s">
        <v>611</v>
      </c>
      <c r="B76" t="str">
        <f t="shared" si="4"/>
        <v>ZK100.K175.C110</v>
      </c>
      <c r="C76">
        <f>+IFERROR(VLOOKUP(B76,'[1]Sum table'!$A:$D,4,FALSE),0)</f>
        <v>0</v>
      </c>
      <c r="D76">
        <f>+IFERROR(VLOOKUP(B76,'[1]Sum table'!$A:$E,5,FALSE),0)</f>
        <v>0</v>
      </c>
      <c r="E76">
        <f>+IFERROR(VLOOKUP(B76,'[1]Sum table'!$A:$F,6,FALSE),0)</f>
        <v>0</v>
      </c>
      <c r="O76" t="s">
        <v>303</v>
      </c>
      <c r="P76" s="616" t="s">
        <v>360</v>
      </c>
      <c r="R76" t="str">
        <f t="shared" si="5"/>
        <v>ZK100</v>
      </c>
      <c r="S76">
        <f t="shared" si="6"/>
        <v>0</v>
      </c>
      <c r="T76">
        <f t="shared" si="6"/>
        <v>0</v>
      </c>
      <c r="U76">
        <f t="shared" si="6"/>
        <v>0</v>
      </c>
    </row>
    <row r="77" spans="1:21" x14ac:dyDescent="0.25">
      <c r="A77" t="s">
        <v>612</v>
      </c>
      <c r="B77" t="str">
        <f t="shared" si="4"/>
        <v>ZK100.K176.C110</v>
      </c>
      <c r="C77">
        <f>+IFERROR(VLOOKUP(B77,'[1]Sum table'!$A:$D,4,FALSE),0)</f>
        <v>0</v>
      </c>
      <c r="D77">
        <f>+IFERROR(VLOOKUP(B77,'[1]Sum table'!$A:$E,5,FALSE),0)</f>
        <v>0</v>
      </c>
      <c r="E77">
        <f>+IFERROR(VLOOKUP(B77,'[1]Sum table'!$A:$F,6,FALSE),0)</f>
        <v>0</v>
      </c>
      <c r="O77" t="s">
        <v>303</v>
      </c>
      <c r="P77" s="616" t="s">
        <v>361</v>
      </c>
      <c r="R77" t="str">
        <f t="shared" si="5"/>
        <v>ZK100</v>
      </c>
      <c r="S77">
        <f t="shared" si="6"/>
        <v>0</v>
      </c>
      <c r="T77">
        <f t="shared" si="6"/>
        <v>0</v>
      </c>
      <c r="U77">
        <f t="shared" si="6"/>
        <v>0</v>
      </c>
    </row>
    <row r="78" spans="1:21" x14ac:dyDescent="0.25">
      <c r="A78" t="s">
        <v>613</v>
      </c>
      <c r="B78" t="str">
        <f t="shared" si="4"/>
        <v>ZK100.K177.C110</v>
      </c>
      <c r="C78">
        <f>+IFERROR(VLOOKUP(B78,'[1]Sum table'!$A:$D,4,FALSE),0)</f>
        <v>0</v>
      </c>
      <c r="D78">
        <f>+IFERROR(VLOOKUP(B78,'[1]Sum table'!$A:$E,5,FALSE),0)</f>
        <v>0</v>
      </c>
      <c r="E78">
        <f>+IFERROR(VLOOKUP(B78,'[1]Sum table'!$A:$F,6,FALSE),0)</f>
        <v>0</v>
      </c>
      <c r="O78" t="s">
        <v>303</v>
      </c>
      <c r="P78" s="615" t="s">
        <v>362</v>
      </c>
      <c r="R78" t="str">
        <f t="shared" si="5"/>
        <v>ZK100</v>
      </c>
      <c r="S78">
        <f t="shared" si="6"/>
        <v>0</v>
      </c>
      <c r="T78">
        <f t="shared" si="6"/>
        <v>0</v>
      </c>
      <c r="U78">
        <f t="shared" si="6"/>
        <v>0</v>
      </c>
    </row>
    <row r="79" spans="1:21" x14ac:dyDescent="0.25">
      <c r="A79" t="s">
        <v>614</v>
      </c>
      <c r="B79" t="str">
        <f t="shared" si="4"/>
        <v>ZK100.K178.C110</v>
      </c>
      <c r="C79">
        <f>+IFERROR(VLOOKUP(B79,'[1]Sum table'!$A:$D,4,FALSE),0)</f>
        <v>0</v>
      </c>
      <c r="D79">
        <f>+IFERROR(VLOOKUP(B79,'[1]Sum table'!$A:$E,5,FALSE),0)</f>
        <v>0</v>
      </c>
      <c r="E79">
        <f>+IFERROR(VLOOKUP(B79,'[1]Sum table'!$A:$F,6,FALSE),0)</f>
        <v>0</v>
      </c>
      <c r="O79" t="s">
        <v>303</v>
      </c>
      <c r="P79" s="615" t="s">
        <v>363</v>
      </c>
      <c r="R79" t="str">
        <f t="shared" si="5"/>
        <v>ZK100</v>
      </c>
      <c r="S79">
        <f t="shared" si="6"/>
        <v>0</v>
      </c>
      <c r="T79">
        <f t="shared" si="6"/>
        <v>0</v>
      </c>
      <c r="U79">
        <f t="shared" si="6"/>
        <v>0</v>
      </c>
    </row>
    <row r="80" spans="1:21" x14ac:dyDescent="0.25">
      <c r="A80" t="s">
        <v>615</v>
      </c>
      <c r="B80" t="str">
        <f t="shared" si="4"/>
        <v>ZK100.K179.C110</v>
      </c>
      <c r="C80">
        <f>+IFERROR(VLOOKUP(B80,'[1]Sum table'!$A:$D,4,FALSE),0)</f>
        <v>0</v>
      </c>
      <c r="D80">
        <f>+IFERROR(VLOOKUP(B80,'[1]Sum table'!$A:$E,5,FALSE),0)</f>
        <v>0</v>
      </c>
      <c r="E80">
        <f>+IFERROR(VLOOKUP(B80,'[1]Sum table'!$A:$F,6,FALSE),0)</f>
        <v>0</v>
      </c>
      <c r="O80" t="s">
        <v>303</v>
      </c>
      <c r="P80" s="615" t="s">
        <v>364</v>
      </c>
      <c r="R80" t="str">
        <f t="shared" si="5"/>
        <v>ZK100</v>
      </c>
      <c r="S80">
        <f t="shared" si="6"/>
        <v>0</v>
      </c>
      <c r="T80">
        <f t="shared" si="6"/>
        <v>0</v>
      </c>
      <c r="U80">
        <f t="shared" si="6"/>
        <v>0</v>
      </c>
    </row>
    <row r="81" spans="1:21" x14ac:dyDescent="0.25">
      <c r="A81" t="s">
        <v>616</v>
      </c>
      <c r="B81" t="str">
        <f t="shared" si="4"/>
        <v>ZK100.K180.C110</v>
      </c>
      <c r="C81">
        <f>+IFERROR(VLOOKUP(B81,'[1]Sum table'!$A:$D,4,FALSE),0)</f>
        <v>0</v>
      </c>
      <c r="D81">
        <f>+IFERROR(VLOOKUP(B81,'[1]Sum table'!$A:$E,5,FALSE),0)</f>
        <v>0</v>
      </c>
      <c r="E81">
        <f>+IFERROR(VLOOKUP(B81,'[1]Sum table'!$A:$F,6,FALSE),0)</f>
        <v>0</v>
      </c>
      <c r="O81" t="s">
        <v>303</v>
      </c>
      <c r="P81" s="615" t="s">
        <v>365</v>
      </c>
      <c r="R81" t="str">
        <f t="shared" si="5"/>
        <v>ZK100</v>
      </c>
      <c r="S81">
        <f t="shared" si="6"/>
        <v>0</v>
      </c>
      <c r="T81">
        <f t="shared" si="6"/>
        <v>0</v>
      </c>
      <c r="U81">
        <f t="shared" si="6"/>
        <v>0</v>
      </c>
    </row>
    <row r="82" spans="1:21" x14ac:dyDescent="0.25">
      <c r="A82" t="s">
        <v>617</v>
      </c>
      <c r="B82" t="str">
        <f t="shared" si="4"/>
        <v>ZK100.K181.C110</v>
      </c>
      <c r="C82">
        <f>+IFERROR(VLOOKUP(B82,'[1]Sum table'!$A:$D,4,FALSE),0)</f>
        <v>0</v>
      </c>
      <c r="D82">
        <f>+IFERROR(VLOOKUP(B82,'[1]Sum table'!$A:$E,5,FALSE),0)</f>
        <v>0</v>
      </c>
      <c r="E82">
        <f>+IFERROR(VLOOKUP(B82,'[1]Sum table'!$A:$F,6,FALSE),0)</f>
        <v>0</v>
      </c>
      <c r="O82" t="s">
        <v>303</v>
      </c>
      <c r="P82" s="616" t="s">
        <v>366</v>
      </c>
      <c r="R82" t="str">
        <f t="shared" si="5"/>
        <v>ZK100</v>
      </c>
      <c r="S82">
        <f t="shared" si="6"/>
        <v>0</v>
      </c>
      <c r="T82">
        <f t="shared" si="6"/>
        <v>0</v>
      </c>
      <c r="U82">
        <f t="shared" si="6"/>
        <v>0</v>
      </c>
    </row>
    <row r="83" spans="1:21" x14ac:dyDescent="0.25">
      <c r="A83" t="s">
        <v>618</v>
      </c>
      <c r="B83" t="str">
        <f t="shared" si="4"/>
        <v>ZK100.K182.C110</v>
      </c>
      <c r="C83">
        <f>+IFERROR(VLOOKUP(B83,'[1]Sum table'!$A:$D,4,FALSE),0)</f>
        <v>0</v>
      </c>
      <c r="D83">
        <f>+IFERROR(VLOOKUP(B83,'[1]Sum table'!$A:$E,5,FALSE),0)</f>
        <v>0</v>
      </c>
      <c r="E83">
        <f>+IFERROR(VLOOKUP(B83,'[1]Sum table'!$A:$F,6,FALSE),0)</f>
        <v>0</v>
      </c>
      <c r="O83" t="s">
        <v>303</v>
      </c>
      <c r="P83" s="616" t="s">
        <v>367</v>
      </c>
      <c r="R83" t="str">
        <f t="shared" si="5"/>
        <v>ZK100</v>
      </c>
      <c r="S83">
        <f t="shared" si="6"/>
        <v>0</v>
      </c>
      <c r="T83">
        <f t="shared" si="6"/>
        <v>0</v>
      </c>
      <c r="U83">
        <f t="shared" si="6"/>
        <v>0</v>
      </c>
    </row>
    <row r="84" spans="1:21" x14ac:dyDescent="0.25">
      <c r="A84" t="s">
        <v>619</v>
      </c>
      <c r="B84" t="str">
        <f t="shared" si="4"/>
        <v>ZK100.K183.C110</v>
      </c>
      <c r="C84">
        <f>+IFERROR(VLOOKUP(B84,'[1]Sum table'!$A:$D,4,FALSE),0)</f>
        <v>0</v>
      </c>
      <c r="D84">
        <f>+IFERROR(VLOOKUP(B84,'[1]Sum table'!$A:$E,5,FALSE),0)</f>
        <v>0</v>
      </c>
      <c r="E84">
        <f>+IFERROR(VLOOKUP(B84,'[1]Sum table'!$A:$F,6,FALSE),0)</f>
        <v>0</v>
      </c>
      <c r="O84" t="s">
        <v>303</v>
      </c>
      <c r="P84" s="615" t="s">
        <v>368</v>
      </c>
      <c r="R84" t="str">
        <f t="shared" si="5"/>
        <v>ZK100</v>
      </c>
      <c r="S84">
        <f t="shared" si="6"/>
        <v>0</v>
      </c>
      <c r="T84">
        <f t="shared" si="6"/>
        <v>0</v>
      </c>
      <c r="U84">
        <f t="shared" si="6"/>
        <v>0</v>
      </c>
    </row>
    <row r="85" spans="1:21" x14ac:dyDescent="0.25">
      <c r="A85" t="s">
        <v>620</v>
      </c>
      <c r="B85" t="str">
        <f t="shared" si="4"/>
        <v>ZK100.K184.C110</v>
      </c>
      <c r="C85">
        <f>+IFERROR(VLOOKUP(B85,'[1]Sum table'!$A:$D,4,FALSE),0)</f>
        <v>0</v>
      </c>
      <c r="D85">
        <f>+IFERROR(VLOOKUP(B85,'[1]Sum table'!$A:$E,5,FALSE),0)</f>
        <v>0</v>
      </c>
      <c r="E85">
        <f>+IFERROR(VLOOKUP(B85,'[1]Sum table'!$A:$F,6,FALSE),0)</f>
        <v>0</v>
      </c>
      <c r="O85" t="s">
        <v>303</v>
      </c>
      <c r="P85" s="615" t="s">
        <v>369</v>
      </c>
      <c r="R85" t="str">
        <f t="shared" si="5"/>
        <v>ZK100</v>
      </c>
      <c r="S85">
        <f t="shared" si="6"/>
        <v>0</v>
      </c>
      <c r="T85">
        <f t="shared" si="6"/>
        <v>0</v>
      </c>
      <c r="U85">
        <f t="shared" si="6"/>
        <v>0</v>
      </c>
    </row>
    <row r="86" spans="1:21" x14ac:dyDescent="0.25">
      <c r="A86" t="s">
        <v>621</v>
      </c>
      <c r="B86" t="str">
        <f t="shared" si="4"/>
        <v>ZK100.K185.C110</v>
      </c>
      <c r="C86">
        <f>+IFERROR(VLOOKUP(B86,'[1]Sum table'!$A:$D,4,FALSE),0)</f>
        <v>0</v>
      </c>
      <c r="D86">
        <f>+IFERROR(VLOOKUP(B86,'[1]Sum table'!$A:$E,5,FALSE),0)</f>
        <v>0</v>
      </c>
      <c r="E86">
        <f>+IFERROR(VLOOKUP(B86,'[1]Sum table'!$A:$F,6,FALSE),0)</f>
        <v>0</v>
      </c>
      <c r="O86" t="s">
        <v>303</v>
      </c>
      <c r="P86" s="616" t="s">
        <v>370</v>
      </c>
      <c r="R86" t="str">
        <f t="shared" si="5"/>
        <v>ZK100</v>
      </c>
      <c r="S86">
        <f t="shared" si="6"/>
        <v>0</v>
      </c>
      <c r="T86">
        <f t="shared" si="6"/>
        <v>0</v>
      </c>
      <c r="U86">
        <f t="shared" si="6"/>
        <v>0</v>
      </c>
    </row>
    <row r="87" spans="1:21" x14ac:dyDescent="0.25">
      <c r="A87" t="s">
        <v>622</v>
      </c>
      <c r="B87" t="str">
        <f t="shared" si="4"/>
        <v>ZK100.K186.C110</v>
      </c>
      <c r="C87">
        <f>+IFERROR(VLOOKUP(B87,'[1]Sum table'!$A:$D,4,FALSE),0)</f>
        <v>0</v>
      </c>
      <c r="D87">
        <f>+IFERROR(VLOOKUP(B87,'[1]Sum table'!$A:$E,5,FALSE),0)</f>
        <v>0</v>
      </c>
      <c r="E87">
        <f>+IFERROR(VLOOKUP(B87,'[1]Sum table'!$A:$F,6,FALSE),0)</f>
        <v>0</v>
      </c>
      <c r="O87" t="s">
        <v>303</v>
      </c>
      <c r="P87" s="616" t="s">
        <v>371</v>
      </c>
      <c r="R87" t="str">
        <f t="shared" si="5"/>
        <v>ZK100</v>
      </c>
      <c r="S87">
        <f t="shared" si="6"/>
        <v>0</v>
      </c>
      <c r="T87">
        <f t="shared" si="6"/>
        <v>0</v>
      </c>
      <c r="U87">
        <f t="shared" si="6"/>
        <v>0</v>
      </c>
    </row>
    <row r="88" spans="1:21" x14ac:dyDescent="0.25">
      <c r="A88" t="s">
        <v>623</v>
      </c>
      <c r="B88" t="str">
        <f t="shared" si="4"/>
        <v>ZK100.K187.C110</v>
      </c>
      <c r="C88">
        <f>+IFERROR(VLOOKUP(B88,'[1]Sum table'!$A:$D,4,FALSE),0)</f>
        <v>0</v>
      </c>
      <c r="D88">
        <f>+IFERROR(VLOOKUP(B88,'[1]Sum table'!$A:$E,5,FALSE),0)</f>
        <v>0</v>
      </c>
      <c r="E88">
        <f>+IFERROR(VLOOKUP(B88,'[1]Sum table'!$A:$F,6,FALSE),0)</f>
        <v>0</v>
      </c>
      <c r="O88" t="s">
        <v>303</v>
      </c>
      <c r="P88" s="615" t="s">
        <v>372</v>
      </c>
      <c r="R88" t="str">
        <f t="shared" si="5"/>
        <v>ZK100</v>
      </c>
      <c r="S88">
        <f t="shared" si="6"/>
        <v>0</v>
      </c>
      <c r="T88">
        <f t="shared" si="6"/>
        <v>0</v>
      </c>
      <c r="U88">
        <f t="shared" si="6"/>
        <v>0</v>
      </c>
    </row>
    <row r="89" spans="1:21" x14ac:dyDescent="0.25">
      <c r="A89" t="s">
        <v>624</v>
      </c>
      <c r="B89" t="str">
        <f t="shared" si="4"/>
        <v>ZK100.K188.C110</v>
      </c>
      <c r="C89">
        <f>+IFERROR(VLOOKUP(B89,'[1]Sum table'!$A:$D,4,FALSE),0)</f>
        <v>0</v>
      </c>
      <c r="D89">
        <f>+IFERROR(VLOOKUP(B89,'[1]Sum table'!$A:$E,5,FALSE),0)</f>
        <v>0</v>
      </c>
      <c r="E89">
        <f>+IFERROR(VLOOKUP(B89,'[1]Sum table'!$A:$F,6,FALSE),0)</f>
        <v>0</v>
      </c>
      <c r="O89" t="s">
        <v>303</v>
      </c>
      <c r="P89" s="615" t="s">
        <v>373</v>
      </c>
      <c r="R89" t="str">
        <f t="shared" si="5"/>
        <v>ZK100</v>
      </c>
      <c r="S89">
        <f t="shared" si="6"/>
        <v>0</v>
      </c>
      <c r="T89">
        <f t="shared" si="6"/>
        <v>0</v>
      </c>
      <c r="U89">
        <f t="shared" si="6"/>
        <v>0</v>
      </c>
    </row>
    <row r="90" spans="1:21" x14ac:dyDescent="0.25">
      <c r="A90" t="s">
        <v>625</v>
      </c>
      <c r="B90" t="str">
        <f t="shared" si="4"/>
        <v>ZK100.K189.C110</v>
      </c>
      <c r="C90">
        <f>+IFERROR(VLOOKUP(B90,'[1]Sum table'!$A:$D,4,FALSE),0)</f>
        <v>0</v>
      </c>
      <c r="D90">
        <f>+IFERROR(VLOOKUP(B90,'[1]Sum table'!$A:$E,5,FALSE),0)</f>
        <v>0</v>
      </c>
      <c r="E90">
        <f>+IFERROR(VLOOKUP(B90,'[1]Sum table'!$A:$F,6,FALSE),0)</f>
        <v>0</v>
      </c>
      <c r="O90" t="s">
        <v>303</v>
      </c>
      <c r="P90" s="615" t="s">
        <v>374</v>
      </c>
      <c r="R90" t="str">
        <f t="shared" si="5"/>
        <v>ZK100</v>
      </c>
      <c r="S90">
        <f t="shared" si="6"/>
        <v>0</v>
      </c>
      <c r="T90">
        <f t="shared" si="6"/>
        <v>0</v>
      </c>
      <c r="U90">
        <f t="shared" si="6"/>
        <v>0</v>
      </c>
    </row>
    <row r="91" spans="1:21" x14ac:dyDescent="0.25">
      <c r="A91" t="s">
        <v>626</v>
      </c>
      <c r="B91" t="str">
        <f t="shared" si="4"/>
        <v>ZK100.K190.C110</v>
      </c>
      <c r="C91">
        <f>+IFERROR(VLOOKUP(B91,'[1]Sum table'!$A:$D,4,FALSE),0)</f>
        <v>0</v>
      </c>
      <c r="D91">
        <f>+IFERROR(VLOOKUP(B91,'[1]Sum table'!$A:$E,5,FALSE),0)</f>
        <v>0</v>
      </c>
      <c r="E91">
        <f>+IFERROR(VLOOKUP(B91,'[1]Sum table'!$A:$F,6,FALSE),0)</f>
        <v>0</v>
      </c>
      <c r="O91" t="s">
        <v>303</v>
      </c>
      <c r="P91" s="616" t="s">
        <v>375</v>
      </c>
      <c r="R91" t="str">
        <f t="shared" si="5"/>
        <v>ZK100</v>
      </c>
      <c r="S91">
        <f t="shared" si="6"/>
        <v>0</v>
      </c>
      <c r="T91">
        <f t="shared" si="6"/>
        <v>0</v>
      </c>
      <c r="U91">
        <f t="shared" si="6"/>
        <v>0</v>
      </c>
    </row>
    <row r="92" spans="1:21" x14ac:dyDescent="0.25">
      <c r="A92" t="s">
        <v>627</v>
      </c>
      <c r="B92" t="str">
        <f t="shared" si="4"/>
        <v>ZK100.K191.C110</v>
      </c>
      <c r="C92">
        <f>+IFERROR(VLOOKUP(B92,'[1]Sum table'!$A:$D,4,FALSE),0)</f>
        <v>0</v>
      </c>
      <c r="D92">
        <f>+IFERROR(VLOOKUP(B92,'[1]Sum table'!$A:$E,5,FALSE),0)</f>
        <v>0</v>
      </c>
      <c r="E92">
        <f>+IFERROR(VLOOKUP(B92,'[1]Sum table'!$A:$F,6,FALSE),0)</f>
        <v>0</v>
      </c>
      <c r="O92" t="s">
        <v>303</v>
      </c>
      <c r="P92" s="616" t="s">
        <v>376</v>
      </c>
      <c r="R92" t="str">
        <f t="shared" si="5"/>
        <v>ZK100</v>
      </c>
      <c r="S92">
        <f t="shared" si="6"/>
        <v>0</v>
      </c>
      <c r="T92">
        <f t="shared" si="6"/>
        <v>0</v>
      </c>
      <c r="U92">
        <f t="shared" si="6"/>
        <v>0</v>
      </c>
    </row>
    <row r="93" spans="1:21" x14ac:dyDescent="0.25">
      <c r="A93" t="s">
        <v>628</v>
      </c>
      <c r="B93" t="str">
        <f t="shared" si="4"/>
        <v>ZK100.K192.C110</v>
      </c>
      <c r="C93">
        <f>+IFERROR(VLOOKUP(B93,'[1]Sum table'!$A:$D,4,FALSE),0)</f>
        <v>0</v>
      </c>
      <c r="D93">
        <f>+IFERROR(VLOOKUP(B93,'[1]Sum table'!$A:$E,5,FALSE),0)</f>
        <v>0</v>
      </c>
      <c r="E93">
        <f>+IFERROR(VLOOKUP(B93,'[1]Sum table'!$A:$F,6,FALSE),0)</f>
        <v>0</v>
      </c>
      <c r="O93" t="s">
        <v>303</v>
      </c>
      <c r="P93" s="616" t="s">
        <v>377</v>
      </c>
      <c r="R93" t="str">
        <f t="shared" si="5"/>
        <v>ZK100</v>
      </c>
      <c r="S93">
        <f t="shared" si="6"/>
        <v>0</v>
      </c>
      <c r="T93">
        <f t="shared" si="6"/>
        <v>0</v>
      </c>
      <c r="U93">
        <f t="shared" si="6"/>
        <v>0</v>
      </c>
    </row>
    <row r="94" spans="1:21" x14ac:dyDescent="0.25">
      <c r="A94" t="s">
        <v>629</v>
      </c>
      <c r="B94" t="str">
        <f t="shared" si="4"/>
        <v>ZK100.K193.C110</v>
      </c>
      <c r="C94">
        <f>+IFERROR(VLOOKUP(B94,'[1]Sum table'!$A:$D,4,FALSE),0)</f>
        <v>0</v>
      </c>
      <c r="D94">
        <f>+IFERROR(VLOOKUP(B94,'[1]Sum table'!$A:$E,5,FALSE),0)</f>
        <v>0</v>
      </c>
      <c r="E94">
        <f>+IFERROR(VLOOKUP(B94,'[1]Sum table'!$A:$F,6,FALSE),0)</f>
        <v>0</v>
      </c>
      <c r="O94" t="s">
        <v>303</v>
      </c>
      <c r="P94" s="616" t="s">
        <v>378</v>
      </c>
      <c r="R94" t="str">
        <f t="shared" si="5"/>
        <v>ZK100</v>
      </c>
      <c r="S94">
        <f t="shared" si="6"/>
        <v>0</v>
      </c>
      <c r="T94">
        <f t="shared" si="6"/>
        <v>0</v>
      </c>
      <c r="U94">
        <f t="shared" si="6"/>
        <v>0</v>
      </c>
    </row>
    <row r="95" spans="1:21" x14ac:dyDescent="0.25">
      <c r="A95" t="s">
        <v>630</v>
      </c>
      <c r="B95" t="str">
        <f t="shared" si="4"/>
        <v>ZK100.K194.C110</v>
      </c>
      <c r="C95">
        <f>+IFERROR(VLOOKUP(B95,'[1]Sum table'!$A:$D,4,FALSE),0)</f>
        <v>0</v>
      </c>
      <c r="D95">
        <f>+IFERROR(VLOOKUP(B95,'[1]Sum table'!$A:$E,5,FALSE),0)</f>
        <v>0</v>
      </c>
      <c r="E95">
        <f>+IFERROR(VLOOKUP(B95,'[1]Sum table'!$A:$F,6,FALSE),0)</f>
        <v>0</v>
      </c>
      <c r="O95" t="s">
        <v>303</v>
      </c>
      <c r="P95" s="616" t="s">
        <v>379</v>
      </c>
      <c r="R95" t="str">
        <f t="shared" si="5"/>
        <v>ZK100</v>
      </c>
      <c r="S95">
        <f t="shared" si="6"/>
        <v>0</v>
      </c>
      <c r="T95">
        <f t="shared" si="6"/>
        <v>0</v>
      </c>
      <c r="U95">
        <f t="shared" si="6"/>
        <v>0</v>
      </c>
    </row>
    <row r="96" spans="1:21" x14ac:dyDescent="0.25">
      <c r="A96" t="s">
        <v>631</v>
      </c>
      <c r="B96" t="str">
        <f t="shared" si="4"/>
        <v>ZK100.K195.C110</v>
      </c>
      <c r="C96">
        <f>+IFERROR(VLOOKUP(B96,'[1]Sum table'!$A:$D,4,FALSE),0)</f>
        <v>0</v>
      </c>
      <c r="D96">
        <f>+IFERROR(VLOOKUP(B96,'[1]Sum table'!$A:$E,5,FALSE),0)</f>
        <v>0</v>
      </c>
      <c r="E96">
        <f>+IFERROR(VLOOKUP(B96,'[1]Sum table'!$A:$F,6,FALSE),0)</f>
        <v>0</v>
      </c>
      <c r="O96" t="s">
        <v>303</v>
      </c>
      <c r="P96" s="616" t="s">
        <v>380</v>
      </c>
      <c r="R96" t="str">
        <f t="shared" si="5"/>
        <v>ZK100</v>
      </c>
      <c r="S96">
        <f t="shared" si="6"/>
        <v>0</v>
      </c>
      <c r="T96">
        <f t="shared" si="6"/>
        <v>0</v>
      </c>
      <c r="U96">
        <f t="shared" si="6"/>
        <v>0</v>
      </c>
    </row>
    <row r="97" spans="1:21" x14ac:dyDescent="0.25">
      <c r="A97" t="s">
        <v>632</v>
      </c>
      <c r="B97" t="str">
        <f t="shared" si="4"/>
        <v>ZK100.K196.C110</v>
      </c>
      <c r="C97">
        <f>+IFERROR(VLOOKUP(B97,'[1]Sum table'!$A:$D,4,FALSE),0)</f>
        <v>0</v>
      </c>
      <c r="D97">
        <f>+IFERROR(VLOOKUP(B97,'[1]Sum table'!$A:$E,5,FALSE),0)</f>
        <v>0</v>
      </c>
      <c r="E97">
        <f>+IFERROR(VLOOKUP(B97,'[1]Sum table'!$A:$F,6,FALSE),0)</f>
        <v>0</v>
      </c>
      <c r="O97" t="s">
        <v>303</v>
      </c>
      <c r="P97" s="616" t="s">
        <v>381</v>
      </c>
      <c r="R97" t="str">
        <f t="shared" si="5"/>
        <v>ZK100</v>
      </c>
      <c r="S97">
        <f t="shared" si="6"/>
        <v>0</v>
      </c>
      <c r="T97">
        <f t="shared" si="6"/>
        <v>0</v>
      </c>
      <c r="U97">
        <f t="shared" si="6"/>
        <v>0</v>
      </c>
    </row>
    <row r="98" spans="1:21" x14ac:dyDescent="0.25">
      <c r="A98" t="s">
        <v>633</v>
      </c>
      <c r="B98" t="str">
        <f t="shared" si="4"/>
        <v>ZK100.K197.C110</v>
      </c>
      <c r="C98">
        <f>+IFERROR(VLOOKUP(B98,'[1]Sum table'!$A:$D,4,FALSE),0)</f>
        <v>0</v>
      </c>
      <c r="D98">
        <f>+IFERROR(VLOOKUP(B98,'[1]Sum table'!$A:$E,5,FALSE),0)</f>
        <v>0</v>
      </c>
      <c r="E98">
        <f>+IFERROR(VLOOKUP(B98,'[1]Sum table'!$A:$F,6,FALSE),0)</f>
        <v>0</v>
      </c>
      <c r="O98" t="s">
        <v>303</v>
      </c>
      <c r="P98" s="616" t="s">
        <v>382</v>
      </c>
      <c r="R98" t="str">
        <f t="shared" si="5"/>
        <v>ZK100</v>
      </c>
      <c r="S98">
        <f t="shared" si="6"/>
        <v>0</v>
      </c>
      <c r="T98">
        <f t="shared" si="6"/>
        <v>0</v>
      </c>
      <c r="U98">
        <f t="shared" si="6"/>
        <v>0</v>
      </c>
    </row>
    <row r="99" spans="1:21" x14ac:dyDescent="0.25">
      <c r="A99" t="s">
        <v>634</v>
      </c>
      <c r="B99" t="str">
        <f t="shared" si="4"/>
        <v>ZK100.K198.C110</v>
      </c>
      <c r="C99">
        <f>+IFERROR(VLOOKUP(B99,'[1]Sum table'!$A:$D,4,FALSE),0)</f>
        <v>0</v>
      </c>
      <c r="D99">
        <f>+IFERROR(VLOOKUP(B99,'[1]Sum table'!$A:$E,5,FALSE),0)</f>
        <v>0</v>
      </c>
      <c r="E99">
        <f>+IFERROR(VLOOKUP(B99,'[1]Sum table'!$A:$F,6,FALSE),0)</f>
        <v>0</v>
      </c>
      <c r="O99" t="s">
        <v>303</v>
      </c>
      <c r="P99" s="616" t="s">
        <v>383</v>
      </c>
      <c r="R99" t="str">
        <f t="shared" si="5"/>
        <v>ZK100</v>
      </c>
      <c r="S99">
        <f t="shared" si="6"/>
        <v>0</v>
      </c>
      <c r="T99">
        <f t="shared" si="6"/>
        <v>0</v>
      </c>
      <c r="U99">
        <f t="shared" si="6"/>
        <v>0</v>
      </c>
    </row>
    <row r="100" spans="1:21" x14ac:dyDescent="0.25">
      <c r="A100" t="s">
        <v>635</v>
      </c>
      <c r="B100" t="str">
        <f t="shared" si="4"/>
        <v>ZK100.K199.C110</v>
      </c>
      <c r="C100">
        <f>+IFERROR(VLOOKUP(B100,'[1]Sum table'!$A:$D,4,FALSE),0)</f>
        <v>0</v>
      </c>
      <c r="D100">
        <f>+IFERROR(VLOOKUP(B100,'[1]Sum table'!$A:$E,5,FALSE),0)</f>
        <v>0</v>
      </c>
      <c r="E100">
        <f>+IFERROR(VLOOKUP(B100,'[1]Sum table'!$A:$F,6,FALSE),0)</f>
        <v>0</v>
      </c>
      <c r="O100" t="s">
        <v>303</v>
      </c>
      <c r="P100" s="616" t="s">
        <v>384</v>
      </c>
      <c r="R100" t="str">
        <f t="shared" si="5"/>
        <v>ZK100</v>
      </c>
      <c r="S100">
        <f t="shared" si="6"/>
        <v>0</v>
      </c>
      <c r="T100">
        <f t="shared" si="6"/>
        <v>0</v>
      </c>
      <c r="U100">
        <f t="shared" si="6"/>
        <v>0</v>
      </c>
    </row>
    <row r="101" spans="1:21" x14ac:dyDescent="0.25">
      <c r="A101" t="s">
        <v>636</v>
      </c>
      <c r="B101" t="str">
        <f t="shared" si="4"/>
        <v>ZK100.K200.C110</v>
      </c>
      <c r="C101">
        <f>+IFERROR(VLOOKUP(B101,'[1]Sum table'!$A:$D,4,FALSE),0)</f>
        <v>0</v>
      </c>
      <c r="D101">
        <f>+IFERROR(VLOOKUP(B101,'[1]Sum table'!$A:$E,5,FALSE),0)</f>
        <v>0</v>
      </c>
      <c r="E101">
        <f>+IFERROR(VLOOKUP(B101,'[1]Sum table'!$A:$F,6,FALSE),0)</f>
        <v>0</v>
      </c>
      <c r="O101" t="s">
        <v>303</v>
      </c>
      <c r="P101" s="616" t="s">
        <v>385</v>
      </c>
      <c r="R101" t="str">
        <f t="shared" si="5"/>
        <v>ZK100</v>
      </c>
      <c r="S101">
        <f t="shared" si="6"/>
        <v>0</v>
      </c>
      <c r="T101">
        <f t="shared" si="6"/>
        <v>0</v>
      </c>
      <c r="U101">
        <f t="shared" si="6"/>
        <v>0</v>
      </c>
    </row>
    <row r="102" spans="1:21" ht="15.75" thickBot="1" x14ac:dyDescent="0.3">
      <c r="A102" t="s">
        <v>637</v>
      </c>
      <c r="B102" t="str">
        <f t="shared" si="4"/>
        <v>ZK100.K201.C110</v>
      </c>
      <c r="C102">
        <f>+IFERROR(VLOOKUP(B102,'[1]Sum table'!$A:$D,4,FALSE),0)</f>
        <v>0</v>
      </c>
      <c r="D102">
        <f>+IFERROR(VLOOKUP(B102,'[1]Sum table'!$A:$E,5,FALSE),0)</f>
        <v>0</v>
      </c>
      <c r="E102">
        <f>+IFERROR(VLOOKUP(B102,'[1]Sum table'!$A:$F,6,FALSE),0)</f>
        <v>0</v>
      </c>
      <c r="O102" t="s">
        <v>303</v>
      </c>
      <c r="P102" s="618" t="s">
        <v>386</v>
      </c>
      <c r="R102" t="str">
        <f t="shared" si="5"/>
        <v>ZK100</v>
      </c>
      <c r="S102">
        <f t="shared" si="6"/>
        <v>0</v>
      </c>
      <c r="T102">
        <f t="shared" si="6"/>
        <v>0</v>
      </c>
      <c r="U102">
        <f t="shared" si="6"/>
        <v>0</v>
      </c>
    </row>
    <row r="103" spans="1:21" x14ac:dyDescent="0.25">
      <c r="A103" t="s">
        <v>638</v>
      </c>
      <c r="B103" t="str">
        <f t="shared" si="4"/>
        <v>ZK100.K202.C110</v>
      </c>
      <c r="C103">
        <f>+IFERROR(VLOOKUP(B103,'[1]Sum table'!$A:$D,4,FALSE),0)</f>
        <v>0</v>
      </c>
      <c r="D103">
        <f>+IFERROR(VLOOKUP(B103,'[1]Sum table'!$A:$E,5,FALSE),0)</f>
        <v>0</v>
      </c>
      <c r="E103">
        <f>+IFERROR(VLOOKUP(B103,'[1]Sum table'!$A:$F,6,FALSE),0)</f>
        <v>0</v>
      </c>
      <c r="O103" t="s">
        <v>303</v>
      </c>
      <c r="P103" s="619" t="s">
        <v>267</v>
      </c>
      <c r="R103" t="str">
        <f t="shared" si="5"/>
        <v>ZK100</v>
      </c>
      <c r="S103">
        <f t="shared" si="6"/>
        <v>0</v>
      </c>
      <c r="T103">
        <f t="shared" si="6"/>
        <v>0</v>
      </c>
      <c r="U103">
        <f t="shared" si="6"/>
        <v>0</v>
      </c>
    </row>
    <row r="104" spans="1:21" x14ac:dyDescent="0.25">
      <c r="A104" t="s">
        <v>639</v>
      </c>
      <c r="B104" t="str">
        <f t="shared" si="4"/>
        <v>ZK100.K203.C110</v>
      </c>
      <c r="C104">
        <f>+IFERROR(VLOOKUP(B104,'[1]Sum table'!$A:$D,4,FALSE),0)</f>
        <v>0</v>
      </c>
      <c r="D104">
        <f>+IFERROR(VLOOKUP(B104,'[1]Sum table'!$A:$E,5,FALSE),0)</f>
        <v>0</v>
      </c>
      <c r="E104">
        <f>+IFERROR(VLOOKUP(B104,'[1]Sum table'!$A:$F,6,FALSE),0)</f>
        <v>0</v>
      </c>
      <c r="O104" t="s">
        <v>303</v>
      </c>
      <c r="P104" s="619" t="s">
        <v>108</v>
      </c>
      <c r="R104" t="str">
        <f t="shared" si="5"/>
        <v>ZK100</v>
      </c>
      <c r="S104">
        <f t="shared" si="6"/>
        <v>0</v>
      </c>
      <c r="T104">
        <f t="shared" si="6"/>
        <v>0</v>
      </c>
      <c r="U104">
        <f t="shared" si="6"/>
        <v>0</v>
      </c>
    </row>
    <row r="105" spans="1:21" x14ac:dyDescent="0.25">
      <c r="A105" t="s">
        <v>640</v>
      </c>
      <c r="B105" t="str">
        <f t="shared" si="4"/>
        <v>ZK100.K204.C110</v>
      </c>
      <c r="C105">
        <f>+IFERROR(VLOOKUP(B105,'[1]Sum table'!$A:$D,4,FALSE),0)</f>
        <v>0</v>
      </c>
      <c r="D105">
        <f>+IFERROR(VLOOKUP(B105,'[1]Sum table'!$A:$E,5,FALSE),0)</f>
        <v>0</v>
      </c>
      <c r="E105">
        <f>+IFERROR(VLOOKUP(B105,'[1]Sum table'!$A:$F,6,FALSE),0)</f>
        <v>0</v>
      </c>
      <c r="O105" t="s">
        <v>303</v>
      </c>
      <c r="P105" s="619" t="s">
        <v>114</v>
      </c>
      <c r="R105" t="str">
        <f t="shared" si="5"/>
        <v>ZK100</v>
      </c>
      <c r="S105">
        <f t="shared" si="6"/>
        <v>0</v>
      </c>
      <c r="T105">
        <f t="shared" si="6"/>
        <v>0</v>
      </c>
      <c r="U105">
        <f t="shared" si="6"/>
        <v>0</v>
      </c>
    </row>
    <row r="106" spans="1:21" x14ac:dyDescent="0.25">
      <c r="A106" t="s">
        <v>641</v>
      </c>
      <c r="B106" t="str">
        <f t="shared" si="4"/>
        <v>ZK100.K205.C110</v>
      </c>
      <c r="C106">
        <f>+IFERROR(VLOOKUP(B106,'[1]Sum table'!$A:$D,4,FALSE),0)</f>
        <v>0</v>
      </c>
      <c r="D106">
        <f>+IFERROR(VLOOKUP(B106,'[1]Sum table'!$A:$E,5,FALSE),0)</f>
        <v>0</v>
      </c>
      <c r="E106">
        <f>+IFERROR(VLOOKUP(B106,'[1]Sum table'!$A:$F,6,FALSE),0)</f>
        <v>0</v>
      </c>
      <c r="O106" t="s">
        <v>303</v>
      </c>
      <c r="P106" s="619" t="s">
        <v>116</v>
      </c>
      <c r="R106" t="str">
        <f t="shared" si="5"/>
        <v>ZK100</v>
      </c>
      <c r="S106">
        <f t="shared" si="6"/>
        <v>0</v>
      </c>
      <c r="T106">
        <f t="shared" si="6"/>
        <v>0</v>
      </c>
      <c r="U106">
        <f t="shared" si="6"/>
        <v>0</v>
      </c>
    </row>
    <row r="107" spans="1:21" x14ac:dyDescent="0.25">
      <c r="A107" t="s">
        <v>642</v>
      </c>
      <c r="B107" t="str">
        <f t="shared" si="4"/>
        <v>ZK100.K206.C110</v>
      </c>
      <c r="C107">
        <f>+IFERROR(VLOOKUP(B107,'[1]Sum table'!$A:$D,4,FALSE),0)</f>
        <v>0</v>
      </c>
      <c r="D107">
        <f>+IFERROR(VLOOKUP(B107,'[1]Sum table'!$A:$E,5,FALSE),0)</f>
        <v>0</v>
      </c>
      <c r="E107">
        <f>+IFERROR(VLOOKUP(B107,'[1]Sum table'!$A:$F,6,FALSE),0)</f>
        <v>0</v>
      </c>
      <c r="O107" t="s">
        <v>303</v>
      </c>
      <c r="P107" s="617" t="s">
        <v>387</v>
      </c>
      <c r="R107" t="str">
        <f t="shared" si="5"/>
        <v>ZK100</v>
      </c>
      <c r="S107">
        <f t="shared" si="6"/>
        <v>0</v>
      </c>
      <c r="T107">
        <f t="shared" si="6"/>
        <v>0</v>
      </c>
      <c r="U107">
        <f t="shared" si="6"/>
        <v>0</v>
      </c>
    </row>
    <row r="108" spans="1:21" x14ac:dyDescent="0.25">
      <c r="A108" t="s">
        <v>643</v>
      </c>
      <c r="B108" t="str">
        <f t="shared" si="4"/>
        <v>ZK100.K207.C110</v>
      </c>
      <c r="C108">
        <f>+IFERROR(VLOOKUP(B108,'[1]Sum table'!$A:$D,4,FALSE),0)</f>
        <v>0</v>
      </c>
      <c r="D108">
        <f>+IFERROR(VLOOKUP(B108,'[1]Sum table'!$A:$E,5,FALSE),0)</f>
        <v>0</v>
      </c>
      <c r="E108">
        <f>+IFERROR(VLOOKUP(B108,'[1]Sum table'!$A:$F,6,FALSE),0)</f>
        <v>0</v>
      </c>
      <c r="O108" t="s">
        <v>303</v>
      </c>
      <c r="P108" s="617" t="s">
        <v>388</v>
      </c>
      <c r="R108" t="str">
        <f t="shared" si="5"/>
        <v>ZK100</v>
      </c>
      <c r="S108">
        <f t="shared" si="6"/>
        <v>0</v>
      </c>
      <c r="T108">
        <f t="shared" si="6"/>
        <v>0</v>
      </c>
      <c r="U108">
        <f t="shared" si="6"/>
        <v>0</v>
      </c>
    </row>
    <row r="109" spans="1:21" x14ac:dyDescent="0.25">
      <c r="A109" t="s">
        <v>644</v>
      </c>
      <c r="B109" t="str">
        <f t="shared" si="4"/>
        <v>ZK100.K208.C110</v>
      </c>
      <c r="C109">
        <f>+IFERROR(VLOOKUP(B109,'[1]Sum table'!$A:$D,4,FALSE),0)</f>
        <v>0</v>
      </c>
      <c r="D109">
        <f>+IFERROR(VLOOKUP(B109,'[1]Sum table'!$A:$E,5,FALSE),0)</f>
        <v>0</v>
      </c>
      <c r="E109">
        <f>+IFERROR(VLOOKUP(B109,'[1]Sum table'!$A:$F,6,FALSE),0)</f>
        <v>0</v>
      </c>
      <c r="O109" t="s">
        <v>303</v>
      </c>
      <c r="P109" s="617" t="s">
        <v>389</v>
      </c>
      <c r="R109" t="str">
        <f t="shared" si="5"/>
        <v>ZK100</v>
      </c>
      <c r="S109">
        <f t="shared" si="6"/>
        <v>0</v>
      </c>
      <c r="T109">
        <f t="shared" si="6"/>
        <v>0</v>
      </c>
      <c r="U109">
        <f t="shared" si="6"/>
        <v>0</v>
      </c>
    </row>
    <row r="110" spans="1:21" x14ac:dyDescent="0.25">
      <c r="A110" t="s">
        <v>645</v>
      </c>
      <c r="B110" t="str">
        <f t="shared" si="4"/>
        <v>ZK100.K209.C110</v>
      </c>
      <c r="C110">
        <f>+IFERROR(VLOOKUP(B110,'[1]Sum table'!$A:$D,4,FALSE),0)</f>
        <v>0</v>
      </c>
      <c r="D110">
        <f>+IFERROR(VLOOKUP(B110,'[1]Sum table'!$A:$E,5,FALSE),0)</f>
        <v>0</v>
      </c>
      <c r="E110">
        <f>+IFERROR(VLOOKUP(B110,'[1]Sum table'!$A:$F,6,FALSE),0)</f>
        <v>0</v>
      </c>
      <c r="O110" t="s">
        <v>303</v>
      </c>
      <c r="P110" s="619" t="s">
        <v>82</v>
      </c>
      <c r="R110" t="str">
        <f t="shared" si="5"/>
        <v>ZK100</v>
      </c>
      <c r="S110">
        <f t="shared" si="6"/>
        <v>0</v>
      </c>
      <c r="T110">
        <f t="shared" si="6"/>
        <v>0</v>
      </c>
      <c r="U110">
        <f t="shared" si="6"/>
        <v>0</v>
      </c>
    </row>
    <row r="111" spans="1:21" x14ac:dyDescent="0.25">
      <c r="A111" t="s">
        <v>646</v>
      </c>
      <c r="B111" t="str">
        <f t="shared" si="4"/>
        <v>ZK100.K210.C110</v>
      </c>
      <c r="C111">
        <f>+IFERROR(VLOOKUP(B111,'[1]Sum table'!$A:$D,4,FALSE),0)</f>
        <v>0</v>
      </c>
      <c r="D111">
        <f>+IFERROR(VLOOKUP(B111,'[1]Sum table'!$A:$E,5,FALSE),0)</f>
        <v>0</v>
      </c>
      <c r="E111">
        <f>+IFERROR(VLOOKUP(B111,'[1]Sum table'!$A:$F,6,FALSE),0)</f>
        <v>0</v>
      </c>
      <c r="O111" t="s">
        <v>303</v>
      </c>
      <c r="P111" s="619" t="s">
        <v>84</v>
      </c>
      <c r="R111" t="str">
        <f t="shared" si="5"/>
        <v>ZK100</v>
      </c>
      <c r="S111">
        <f t="shared" si="6"/>
        <v>0</v>
      </c>
      <c r="T111">
        <f t="shared" si="6"/>
        <v>0</v>
      </c>
      <c r="U111">
        <f t="shared" si="6"/>
        <v>0</v>
      </c>
    </row>
    <row r="112" spans="1:21" x14ac:dyDescent="0.25">
      <c r="A112" t="s">
        <v>647</v>
      </c>
      <c r="B112" t="str">
        <f t="shared" si="4"/>
        <v>ZK100.K211.C110</v>
      </c>
      <c r="C112">
        <f>+IFERROR(VLOOKUP(B112,'[1]Sum table'!$A:$D,4,FALSE),0)</f>
        <v>0</v>
      </c>
      <c r="D112">
        <f>+IFERROR(VLOOKUP(B112,'[1]Sum table'!$A:$E,5,FALSE),0)</f>
        <v>0</v>
      </c>
      <c r="E112">
        <f>+IFERROR(VLOOKUP(B112,'[1]Sum table'!$A:$F,6,FALSE),0)</f>
        <v>0</v>
      </c>
      <c r="O112" t="s">
        <v>303</v>
      </c>
      <c r="P112" s="619" t="s">
        <v>86</v>
      </c>
      <c r="R112" t="str">
        <f t="shared" si="5"/>
        <v>ZK100</v>
      </c>
      <c r="S112">
        <f t="shared" si="6"/>
        <v>0</v>
      </c>
      <c r="T112">
        <f t="shared" si="6"/>
        <v>0</v>
      </c>
      <c r="U112">
        <f t="shared" si="6"/>
        <v>0</v>
      </c>
    </row>
    <row r="113" spans="1:21" x14ac:dyDescent="0.25">
      <c r="A113" t="s">
        <v>648</v>
      </c>
      <c r="B113" t="str">
        <f t="shared" si="4"/>
        <v>ZK100.K212.C110</v>
      </c>
      <c r="C113">
        <f>+IFERROR(VLOOKUP(B113,'[1]Sum table'!$A:$D,4,FALSE),0)</f>
        <v>0</v>
      </c>
      <c r="D113">
        <f>+IFERROR(VLOOKUP(B113,'[1]Sum table'!$A:$E,5,FALSE),0)</f>
        <v>0</v>
      </c>
      <c r="E113">
        <f>+IFERROR(VLOOKUP(B113,'[1]Sum table'!$A:$F,6,FALSE),0)</f>
        <v>0</v>
      </c>
      <c r="O113" t="s">
        <v>303</v>
      </c>
      <c r="P113" s="619" t="s">
        <v>88</v>
      </c>
      <c r="R113" t="str">
        <f t="shared" si="5"/>
        <v>ZK100</v>
      </c>
      <c r="S113">
        <f t="shared" si="6"/>
        <v>0</v>
      </c>
      <c r="T113">
        <f t="shared" si="6"/>
        <v>0</v>
      </c>
      <c r="U113">
        <f t="shared" si="6"/>
        <v>0</v>
      </c>
    </row>
    <row r="114" spans="1:21" x14ac:dyDescent="0.25">
      <c r="A114" t="s">
        <v>649</v>
      </c>
      <c r="B114" t="str">
        <f t="shared" si="4"/>
        <v>ZK100.K213.C110</v>
      </c>
      <c r="C114">
        <f>+IFERROR(VLOOKUP(B114,'[1]Sum table'!$A:$D,4,FALSE),0)</f>
        <v>0</v>
      </c>
      <c r="D114">
        <f>+IFERROR(VLOOKUP(B114,'[1]Sum table'!$A:$E,5,FALSE),0)</f>
        <v>0</v>
      </c>
      <c r="E114">
        <f>+IFERROR(VLOOKUP(B114,'[1]Sum table'!$A:$F,6,FALSE),0)</f>
        <v>0</v>
      </c>
      <c r="O114" t="s">
        <v>303</v>
      </c>
      <c r="P114" s="619" t="s">
        <v>90</v>
      </c>
      <c r="R114" t="str">
        <f t="shared" si="5"/>
        <v>ZK100</v>
      </c>
      <c r="S114">
        <f t="shared" si="6"/>
        <v>0</v>
      </c>
      <c r="T114">
        <f t="shared" si="6"/>
        <v>0</v>
      </c>
      <c r="U114">
        <f t="shared" si="6"/>
        <v>0</v>
      </c>
    </row>
    <row r="115" spans="1:21" x14ac:dyDescent="0.25">
      <c r="A115" t="s">
        <v>650</v>
      </c>
      <c r="B115" t="str">
        <f t="shared" si="4"/>
        <v>ZK100.K214.C110</v>
      </c>
      <c r="C115">
        <f>+IFERROR(VLOOKUP(B115,'[1]Sum table'!$A:$D,4,FALSE),0)</f>
        <v>0</v>
      </c>
      <c r="D115">
        <f>+IFERROR(VLOOKUP(B115,'[1]Sum table'!$A:$E,5,FALSE),0)</f>
        <v>0</v>
      </c>
      <c r="E115">
        <f>+IFERROR(VLOOKUP(B115,'[1]Sum table'!$A:$F,6,FALSE),0)</f>
        <v>0</v>
      </c>
      <c r="O115" t="s">
        <v>303</v>
      </c>
      <c r="P115" s="619" t="s">
        <v>92</v>
      </c>
      <c r="R115" t="str">
        <f t="shared" si="5"/>
        <v>ZK100</v>
      </c>
      <c r="S115">
        <f t="shared" si="6"/>
        <v>0</v>
      </c>
      <c r="T115">
        <f t="shared" si="6"/>
        <v>0</v>
      </c>
      <c r="U115">
        <f t="shared" si="6"/>
        <v>0</v>
      </c>
    </row>
    <row r="116" spans="1:21" x14ac:dyDescent="0.25">
      <c r="A116" t="s">
        <v>651</v>
      </c>
      <c r="B116" t="str">
        <f t="shared" si="4"/>
        <v>ZK100.K215.C110</v>
      </c>
      <c r="C116">
        <f>+IFERROR(VLOOKUP(B116,'[1]Sum table'!$A:$D,4,FALSE),0)</f>
        <v>0</v>
      </c>
      <c r="D116">
        <f>+IFERROR(VLOOKUP(B116,'[1]Sum table'!$A:$E,5,FALSE),0)</f>
        <v>0</v>
      </c>
      <c r="E116">
        <f>+IFERROR(VLOOKUP(B116,'[1]Sum table'!$A:$F,6,FALSE),0)</f>
        <v>0</v>
      </c>
      <c r="O116" t="s">
        <v>303</v>
      </c>
      <c r="P116" s="619" t="s">
        <v>94</v>
      </c>
      <c r="R116" t="str">
        <f t="shared" si="5"/>
        <v>ZK100</v>
      </c>
      <c r="S116">
        <f t="shared" si="6"/>
        <v>0</v>
      </c>
      <c r="T116">
        <f t="shared" si="6"/>
        <v>0</v>
      </c>
      <c r="U116">
        <f t="shared" si="6"/>
        <v>0</v>
      </c>
    </row>
    <row r="117" spans="1:21" x14ac:dyDescent="0.25">
      <c r="A117" t="s">
        <v>652</v>
      </c>
      <c r="B117" t="str">
        <f t="shared" si="4"/>
        <v>ZK100.K216.C110</v>
      </c>
      <c r="C117">
        <f>+IFERROR(VLOOKUP(B117,'[1]Sum table'!$A:$D,4,FALSE),0)</f>
        <v>0</v>
      </c>
      <c r="D117">
        <f>+IFERROR(VLOOKUP(B117,'[1]Sum table'!$A:$E,5,FALSE),0)</f>
        <v>0</v>
      </c>
      <c r="E117">
        <f>+IFERROR(VLOOKUP(B117,'[1]Sum table'!$A:$F,6,FALSE),0)</f>
        <v>0</v>
      </c>
      <c r="O117" t="s">
        <v>303</v>
      </c>
      <c r="P117" s="619" t="s">
        <v>96</v>
      </c>
      <c r="R117" t="str">
        <f t="shared" si="5"/>
        <v>ZK100</v>
      </c>
      <c r="S117">
        <f t="shared" si="6"/>
        <v>0</v>
      </c>
      <c r="T117">
        <f t="shared" si="6"/>
        <v>0</v>
      </c>
      <c r="U117">
        <f t="shared" si="6"/>
        <v>0</v>
      </c>
    </row>
    <row r="118" spans="1:21" x14ac:dyDescent="0.25">
      <c r="A118" t="s">
        <v>653</v>
      </c>
      <c r="B118" t="str">
        <f t="shared" si="4"/>
        <v>ZK100.K217.C110</v>
      </c>
      <c r="C118">
        <f>+IFERROR(VLOOKUP(B118,'[1]Sum table'!$A:$D,4,FALSE),0)</f>
        <v>0</v>
      </c>
      <c r="D118">
        <f>+IFERROR(VLOOKUP(B118,'[1]Sum table'!$A:$E,5,FALSE),0)</f>
        <v>0</v>
      </c>
      <c r="E118">
        <f>+IFERROR(VLOOKUP(B118,'[1]Sum table'!$A:$F,6,FALSE),0)</f>
        <v>0</v>
      </c>
      <c r="O118" t="s">
        <v>303</v>
      </c>
      <c r="P118" s="619" t="s">
        <v>98</v>
      </c>
      <c r="R118" t="str">
        <f t="shared" si="5"/>
        <v>ZK100</v>
      </c>
      <c r="S118">
        <f t="shared" si="6"/>
        <v>0</v>
      </c>
      <c r="T118">
        <f t="shared" si="6"/>
        <v>0</v>
      </c>
      <c r="U118">
        <f t="shared" si="6"/>
        <v>0</v>
      </c>
    </row>
    <row r="119" spans="1:21" x14ac:dyDescent="0.25">
      <c r="A119" t="s">
        <v>654</v>
      </c>
      <c r="B119" t="str">
        <f t="shared" si="4"/>
        <v>ZK100.K218.C110</v>
      </c>
      <c r="C119">
        <f>+IFERROR(VLOOKUP(B119,'[1]Sum table'!$A:$D,4,FALSE),0)</f>
        <v>0</v>
      </c>
      <c r="D119">
        <f>+IFERROR(VLOOKUP(B119,'[1]Sum table'!$A:$E,5,FALSE),0)</f>
        <v>0</v>
      </c>
      <c r="E119">
        <f>+IFERROR(VLOOKUP(B119,'[1]Sum table'!$A:$F,6,FALSE),0)</f>
        <v>0</v>
      </c>
      <c r="O119" t="s">
        <v>303</v>
      </c>
      <c r="P119" s="619" t="s">
        <v>100</v>
      </c>
      <c r="R119" t="str">
        <f t="shared" si="5"/>
        <v>ZK100</v>
      </c>
      <c r="S119">
        <f t="shared" si="6"/>
        <v>0</v>
      </c>
      <c r="T119">
        <f t="shared" si="6"/>
        <v>0</v>
      </c>
      <c r="U119">
        <f t="shared" si="6"/>
        <v>0</v>
      </c>
    </row>
    <row r="120" spans="1:21" x14ac:dyDescent="0.25">
      <c r="A120" t="s">
        <v>655</v>
      </c>
      <c r="B120" t="str">
        <f t="shared" si="4"/>
        <v>ZK100.K219.C110</v>
      </c>
      <c r="C120">
        <f>+IFERROR(VLOOKUP(B120,'[1]Sum table'!$A:$D,4,FALSE),0)</f>
        <v>0</v>
      </c>
      <c r="D120">
        <f>+IFERROR(VLOOKUP(B120,'[1]Sum table'!$A:$E,5,FALSE),0)</f>
        <v>0</v>
      </c>
      <c r="E120">
        <f>+IFERROR(VLOOKUP(B120,'[1]Sum table'!$A:$F,6,FALSE),0)</f>
        <v>0</v>
      </c>
      <c r="O120" t="s">
        <v>303</v>
      </c>
      <c r="P120" s="619" t="s">
        <v>102</v>
      </c>
      <c r="R120" t="str">
        <f t="shared" si="5"/>
        <v>ZK100</v>
      </c>
      <c r="S120">
        <f t="shared" si="6"/>
        <v>0</v>
      </c>
      <c r="T120">
        <f t="shared" si="6"/>
        <v>0</v>
      </c>
      <c r="U120">
        <f t="shared" si="6"/>
        <v>0</v>
      </c>
    </row>
    <row r="121" spans="1:21" x14ac:dyDescent="0.25">
      <c r="A121" t="s">
        <v>656</v>
      </c>
      <c r="B121" t="str">
        <f t="shared" si="4"/>
        <v>ZK100.K220.C110</v>
      </c>
      <c r="C121">
        <f>+IFERROR(VLOOKUP(B121,'[1]Sum table'!$A:$D,4,FALSE),0)</f>
        <v>0</v>
      </c>
      <c r="D121">
        <f>+IFERROR(VLOOKUP(B121,'[1]Sum table'!$A:$E,5,FALSE),0)</f>
        <v>0</v>
      </c>
      <c r="E121">
        <f>+IFERROR(VLOOKUP(B121,'[1]Sum table'!$A:$F,6,FALSE),0)</f>
        <v>0</v>
      </c>
      <c r="O121" t="s">
        <v>303</v>
      </c>
      <c r="P121" s="619" t="s">
        <v>104</v>
      </c>
      <c r="R121" t="str">
        <f t="shared" si="5"/>
        <v>ZK100</v>
      </c>
      <c r="S121">
        <f t="shared" si="6"/>
        <v>0</v>
      </c>
      <c r="T121">
        <f t="shared" si="6"/>
        <v>0</v>
      </c>
      <c r="U121">
        <f t="shared" si="6"/>
        <v>0</v>
      </c>
    </row>
    <row r="122" spans="1:21" x14ac:dyDescent="0.25">
      <c r="A122" t="s">
        <v>657</v>
      </c>
      <c r="B122" t="str">
        <f t="shared" si="4"/>
        <v>ZK100.K221.C110</v>
      </c>
      <c r="C122">
        <f>+IFERROR(VLOOKUP(B122,'[1]Sum table'!$A:$D,4,FALSE),0)</f>
        <v>0</v>
      </c>
      <c r="D122">
        <f>+IFERROR(VLOOKUP(B122,'[1]Sum table'!$A:$E,5,FALSE),0)</f>
        <v>0</v>
      </c>
      <c r="E122">
        <f>+IFERROR(VLOOKUP(B122,'[1]Sum table'!$A:$F,6,FALSE),0)</f>
        <v>0</v>
      </c>
      <c r="O122" t="s">
        <v>303</v>
      </c>
      <c r="P122" s="619" t="s">
        <v>106</v>
      </c>
      <c r="R122" t="str">
        <f t="shared" si="5"/>
        <v>ZK100</v>
      </c>
      <c r="S122">
        <f t="shared" si="6"/>
        <v>0</v>
      </c>
      <c r="T122">
        <f t="shared" si="6"/>
        <v>0</v>
      </c>
      <c r="U122">
        <f t="shared" si="6"/>
        <v>0</v>
      </c>
    </row>
    <row r="123" spans="1:21" x14ac:dyDescent="0.25">
      <c r="A123" t="s">
        <v>658</v>
      </c>
      <c r="B123" t="str">
        <f t="shared" si="4"/>
        <v>ZK100.K222.C110</v>
      </c>
      <c r="C123">
        <f>+IFERROR(VLOOKUP(B123,'[1]Sum table'!$A:$D,4,FALSE),0)</f>
        <v>0</v>
      </c>
      <c r="D123">
        <f>+IFERROR(VLOOKUP(B123,'[1]Sum table'!$A:$E,5,FALSE),0)</f>
        <v>0</v>
      </c>
      <c r="E123">
        <f>+IFERROR(VLOOKUP(B123,'[1]Sum table'!$A:$F,6,FALSE),0)</f>
        <v>0</v>
      </c>
      <c r="O123" t="s">
        <v>303</v>
      </c>
      <c r="P123" s="617" t="s">
        <v>390</v>
      </c>
      <c r="R123" t="str">
        <f t="shared" si="5"/>
        <v>ZK100</v>
      </c>
      <c r="S123">
        <f t="shared" si="6"/>
        <v>0</v>
      </c>
      <c r="T123">
        <f t="shared" si="6"/>
        <v>0</v>
      </c>
      <c r="U123">
        <f t="shared" si="6"/>
        <v>0</v>
      </c>
    </row>
    <row r="124" spans="1:21" x14ac:dyDescent="0.25">
      <c r="A124" t="s">
        <v>659</v>
      </c>
      <c r="B124" t="str">
        <f t="shared" si="4"/>
        <v>ZK100.K223.C110</v>
      </c>
      <c r="C124">
        <f>+IFERROR(VLOOKUP(B124,'[1]Sum table'!$A:$D,4,FALSE),0)</f>
        <v>0</v>
      </c>
      <c r="D124">
        <f>+IFERROR(VLOOKUP(B124,'[1]Sum table'!$A:$E,5,FALSE),0)</f>
        <v>0</v>
      </c>
      <c r="E124">
        <f>+IFERROR(VLOOKUP(B124,'[1]Sum table'!$A:$F,6,FALSE),0)</f>
        <v>0</v>
      </c>
      <c r="O124" t="s">
        <v>303</v>
      </c>
      <c r="P124" s="617" t="s">
        <v>391</v>
      </c>
      <c r="R124" t="str">
        <f t="shared" si="5"/>
        <v>ZK100</v>
      </c>
      <c r="S124">
        <f t="shared" si="6"/>
        <v>0</v>
      </c>
      <c r="T124">
        <f t="shared" si="6"/>
        <v>0</v>
      </c>
      <c r="U124">
        <f t="shared" si="6"/>
        <v>0</v>
      </c>
    </row>
    <row r="125" spans="1:21" x14ac:dyDescent="0.25">
      <c r="A125" t="s">
        <v>660</v>
      </c>
      <c r="B125" t="str">
        <f t="shared" si="4"/>
        <v>ZK100.K224.C110</v>
      </c>
      <c r="C125">
        <f>+IFERROR(VLOOKUP(B125,'[1]Sum table'!$A:$D,4,FALSE),0)</f>
        <v>0</v>
      </c>
      <c r="D125">
        <f>+IFERROR(VLOOKUP(B125,'[1]Sum table'!$A:$E,5,FALSE),0)</f>
        <v>0</v>
      </c>
      <c r="E125">
        <f>+IFERROR(VLOOKUP(B125,'[1]Sum table'!$A:$F,6,FALSE),0)</f>
        <v>0</v>
      </c>
      <c r="O125" t="s">
        <v>303</v>
      </c>
      <c r="P125" s="617" t="s">
        <v>392</v>
      </c>
      <c r="R125" t="str">
        <f t="shared" si="5"/>
        <v>ZK100</v>
      </c>
      <c r="S125">
        <f t="shared" si="6"/>
        <v>0</v>
      </c>
      <c r="T125">
        <f t="shared" si="6"/>
        <v>0</v>
      </c>
      <c r="U125">
        <f t="shared" si="6"/>
        <v>0</v>
      </c>
    </row>
    <row r="126" spans="1:21" x14ac:dyDescent="0.25">
      <c r="A126" t="s">
        <v>661</v>
      </c>
      <c r="B126" t="str">
        <f t="shared" si="4"/>
        <v>ZK100.K225.C110</v>
      </c>
      <c r="C126">
        <f>+IFERROR(VLOOKUP(B126,'[1]Sum table'!$A:$D,4,FALSE),0)</f>
        <v>0</v>
      </c>
      <c r="D126">
        <f>+IFERROR(VLOOKUP(B126,'[1]Sum table'!$A:$E,5,FALSE),0)</f>
        <v>0</v>
      </c>
      <c r="E126">
        <f>+IFERROR(VLOOKUP(B126,'[1]Sum table'!$A:$F,6,FALSE),0)</f>
        <v>0</v>
      </c>
      <c r="O126" t="s">
        <v>303</v>
      </c>
      <c r="P126" s="619" t="s">
        <v>120</v>
      </c>
      <c r="R126" t="str">
        <f t="shared" si="5"/>
        <v>ZK100</v>
      </c>
      <c r="S126">
        <f t="shared" si="6"/>
        <v>0</v>
      </c>
      <c r="T126">
        <f t="shared" si="6"/>
        <v>0</v>
      </c>
      <c r="U126">
        <f t="shared" si="6"/>
        <v>0</v>
      </c>
    </row>
    <row r="127" spans="1:21" x14ac:dyDescent="0.25">
      <c r="A127" t="s">
        <v>662</v>
      </c>
      <c r="B127" t="str">
        <f t="shared" si="4"/>
        <v>ZK100.K226.C110</v>
      </c>
      <c r="C127">
        <f>+IFERROR(VLOOKUP(B127,'[1]Sum table'!$A:$D,4,FALSE),0)</f>
        <v>0</v>
      </c>
      <c r="D127">
        <f>+IFERROR(VLOOKUP(B127,'[1]Sum table'!$A:$E,5,FALSE),0)</f>
        <v>0</v>
      </c>
      <c r="E127">
        <f>+IFERROR(VLOOKUP(B127,'[1]Sum table'!$A:$F,6,FALSE),0)</f>
        <v>0</v>
      </c>
      <c r="O127" t="s">
        <v>303</v>
      </c>
      <c r="P127" s="619" t="s">
        <v>122</v>
      </c>
      <c r="R127" t="str">
        <f t="shared" si="5"/>
        <v>ZK100</v>
      </c>
      <c r="S127">
        <f t="shared" si="6"/>
        <v>0</v>
      </c>
      <c r="T127">
        <f t="shared" si="6"/>
        <v>0</v>
      </c>
      <c r="U127">
        <f t="shared" si="6"/>
        <v>0</v>
      </c>
    </row>
    <row r="128" spans="1:21" x14ac:dyDescent="0.25">
      <c r="A128" t="s">
        <v>663</v>
      </c>
      <c r="B128" t="str">
        <f t="shared" si="4"/>
        <v>ZK100.K227.C110</v>
      </c>
      <c r="C128">
        <f>+IFERROR(VLOOKUP(B128,'[1]Sum table'!$A:$D,4,FALSE),0)</f>
        <v>0</v>
      </c>
      <c r="D128">
        <f>+IFERROR(VLOOKUP(B128,'[1]Sum table'!$A:$E,5,FALSE),0)</f>
        <v>0</v>
      </c>
      <c r="E128">
        <f>+IFERROR(VLOOKUP(B128,'[1]Sum table'!$A:$F,6,FALSE),0)</f>
        <v>0</v>
      </c>
      <c r="O128" t="s">
        <v>303</v>
      </c>
      <c r="P128" s="619" t="s">
        <v>124</v>
      </c>
      <c r="R128" t="str">
        <f t="shared" si="5"/>
        <v>ZK100</v>
      </c>
      <c r="S128">
        <f t="shared" si="6"/>
        <v>0</v>
      </c>
      <c r="T128">
        <f t="shared" si="6"/>
        <v>0</v>
      </c>
      <c r="U128">
        <f t="shared" si="6"/>
        <v>0</v>
      </c>
    </row>
    <row r="129" spans="1:21" x14ac:dyDescent="0.25">
      <c r="A129" t="s">
        <v>664</v>
      </c>
      <c r="B129" t="str">
        <f t="shared" si="4"/>
        <v>ZK100.K228.C110</v>
      </c>
      <c r="C129">
        <f>+IFERROR(VLOOKUP(B129,'[1]Sum table'!$A:$D,4,FALSE),0)</f>
        <v>0</v>
      </c>
      <c r="D129">
        <f>+IFERROR(VLOOKUP(B129,'[1]Sum table'!$A:$E,5,FALSE),0)</f>
        <v>0</v>
      </c>
      <c r="E129">
        <f>+IFERROR(VLOOKUP(B129,'[1]Sum table'!$A:$F,6,FALSE),0)</f>
        <v>0</v>
      </c>
      <c r="O129" t="s">
        <v>303</v>
      </c>
      <c r="P129" s="619" t="s">
        <v>126</v>
      </c>
      <c r="R129" t="str">
        <f t="shared" si="5"/>
        <v>ZK100</v>
      </c>
      <c r="S129">
        <f t="shared" si="6"/>
        <v>0</v>
      </c>
      <c r="T129">
        <f t="shared" si="6"/>
        <v>0</v>
      </c>
      <c r="U129">
        <f t="shared" si="6"/>
        <v>0</v>
      </c>
    </row>
    <row r="130" spans="1:21" x14ac:dyDescent="0.25">
      <c r="A130" t="s">
        <v>665</v>
      </c>
      <c r="B130" t="str">
        <f t="shared" si="4"/>
        <v>ZK100.K229.C110</v>
      </c>
      <c r="C130">
        <f>+IFERROR(VLOOKUP(B130,'[1]Sum table'!$A:$D,4,FALSE),0)</f>
        <v>0</v>
      </c>
      <c r="D130">
        <f>+IFERROR(VLOOKUP(B130,'[1]Sum table'!$A:$E,5,FALSE),0)</f>
        <v>0</v>
      </c>
      <c r="E130">
        <f>+IFERROR(VLOOKUP(B130,'[1]Sum table'!$A:$F,6,FALSE),0)</f>
        <v>0</v>
      </c>
      <c r="O130" t="s">
        <v>303</v>
      </c>
      <c r="P130" s="619" t="s">
        <v>128</v>
      </c>
      <c r="R130" t="str">
        <f t="shared" si="5"/>
        <v>ZK100</v>
      </c>
      <c r="S130">
        <f t="shared" si="6"/>
        <v>0</v>
      </c>
      <c r="T130">
        <f t="shared" si="6"/>
        <v>0</v>
      </c>
      <c r="U130">
        <f t="shared" si="6"/>
        <v>0</v>
      </c>
    </row>
    <row r="131" spans="1:21" x14ac:dyDescent="0.25">
      <c r="A131" t="s">
        <v>666</v>
      </c>
      <c r="B131" t="str">
        <f t="shared" ref="B131:B194" si="7">+A131&amp;"."&amp;$A$1</f>
        <v>ZK100.K230.C110</v>
      </c>
      <c r="C131">
        <f>+IFERROR(VLOOKUP(B131,'[1]Sum table'!$A:$D,4,FALSE),0)</f>
        <v>0</v>
      </c>
      <c r="D131">
        <f>+IFERROR(VLOOKUP(B131,'[1]Sum table'!$A:$E,5,FALSE),0)</f>
        <v>0</v>
      </c>
      <c r="E131">
        <f>+IFERROR(VLOOKUP(B131,'[1]Sum table'!$A:$F,6,FALSE),0)</f>
        <v>0</v>
      </c>
      <c r="O131" t="s">
        <v>303</v>
      </c>
      <c r="P131" s="617" t="s">
        <v>393</v>
      </c>
      <c r="R131" t="str">
        <f t="shared" ref="R131:R194" si="8">+LEFT(B131,5)</f>
        <v>ZK100</v>
      </c>
      <c r="S131">
        <f t="shared" ref="S131:U194" si="9">+C131</f>
        <v>0</v>
      </c>
      <c r="T131">
        <f t="shared" si="9"/>
        <v>0</v>
      </c>
      <c r="U131">
        <f t="shared" si="9"/>
        <v>0</v>
      </c>
    </row>
    <row r="132" spans="1:21" x14ac:dyDescent="0.25">
      <c r="A132" t="s">
        <v>667</v>
      </c>
      <c r="B132" t="str">
        <f t="shared" si="7"/>
        <v>ZK100.K231.C110</v>
      </c>
      <c r="C132">
        <f>+IFERROR(VLOOKUP(B132,'[1]Sum table'!$A:$D,4,FALSE),0)</f>
        <v>0</v>
      </c>
      <c r="D132">
        <f>+IFERROR(VLOOKUP(B132,'[1]Sum table'!$A:$E,5,FALSE),0)</f>
        <v>0</v>
      </c>
      <c r="E132">
        <f>+IFERROR(VLOOKUP(B132,'[1]Sum table'!$A:$F,6,FALSE),0)</f>
        <v>0</v>
      </c>
      <c r="O132" t="s">
        <v>303</v>
      </c>
      <c r="P132" s="617" t="s">
        <v>394</v>
      </c>
      <c r="R132" t="str">
        <f t="shared" si="8"/>
        <v>ZK100</v>
      </c>
      <c r="S132">
        <f t="shared" si="9"/>
        <v>0</v>
      </c>
      <c r="T132">
        <f t="shared" si="9"/>
        <v>0</v>
      </c>
      <c r="U132">
        <f t="shared" si="9"/>
        <v>0</v>
      </c>
    </row>
    <row r="133" spans="1:21" x14ac:dyDescent="0.25">
      <c r="A133" t="s">
        <v>668</v>
      </c>
      <c r="B133" t="str">
        <f t="shared" si="7"/>
        <v>ZK100.K232.C110</v>
      </c>
      <c r="C133">
        <f>+IFERROR(VLOOKUP(B133,'[1]Sum table'!$A:$D,4,FALSE),0)</f>
        <v>0</v>
      </c>
      <c r="D133">
        <f>+IFERROR(VLOOKUP(B133,'[1]Sum table'!$A:$E,5,FALSE),0)</f>
        <v>0</v>
      </c>
      <c r="E133">
        <f>+IFERROR(VLOOKUP(B133,'[1]Sum table'!$A:$F,6,FALSE),0)</f>
        <v>0</v>
      </c>
      <c r="O133" t="s">
        <v>303</v>
      </c>
      <c r="P133" s="617" t="s">
        <v>395</v>
      </c>
      <c r="R133" t="str">
        <f t="shared" si="8"/>
        <v>ZK100</v>
      </c>
      <c r="S133">
        <f t="shared" si="9"/>
        <v>0</v>
      </c>
      <c r="T133">
        <f t="shared" si="9"/>
        <v>0</v>
      </c>
      <c r="U133">
        <f t="shared" si="9"/>
        <v>0</v>
      </c>
    </row>
    <row r="134" spans="1:21" x14ac:dyDescent="0.25">
      <c r="A134" t="s">
        <v>669</v>
      </c>
      <c r="B134" t="str">
        <f t="shared" si="7"/>
        <v>ZK100.K233.C110</v>
      </c>
      <c r="C134">
        <f>+IFERROR(VLOOKUP(B134,'[1]Sum table'!$A:$D,4,FALSE),0)</f>
        <v>0</v>
      </c>
      <c r="D134">
        <f>+IFERROR(VLOOKUP(B134,'[1]Sum table'!$A:$E,5,FALSE),0)</f>
        <v>0</v>
      </c>
      <c r="E134">
        <f>+IFERROR(VLOOKUP(B134,'[1]Sum table'!$A:$F,6,FALSE),0)</f>
        <v>0</v>
      </c>
      <c r="O134" t="s">
        <v>303</v>
      </c>
      <c r="P134" s="619" t="s">
        <v>130</v>
      </c>
      <c r="R134" t="str">
        <f t="shared" si="8"/>
        <v>ZK100</v>
      </c>
      <c r="S134">
        <f t="shared" si="9"/>
        <v>0</v>
      </c>
      <c r="T134">
        <f t="shared" si="9"/>
        <v>0</v>
      </c>
      <c r="U134">
        <f t="shared" si="9"/>
        <v>0</v>
      </c>
    </row>
    <row r="135" spans="1:21" x14ac:dyDescent="0.25">
      <c r="A135" t="s">
        <v>670</v>
      </c>
      <c r="B135" t="str">
        <f t="shared" si="7"/>
        <v>ZK100.K234.C110</v>
      </c>
      <c r="C135">
        <f>+IFERROR(VLOOKUP(B135,'[1]Sum table'!$A:$D,4,FALSE),0)</f>
        <v>0</v>
      </c>
      <c r="D135">
        <f>+IFERROR(VLOOKUP(B135,'[1]Sum table'!$A:$E,5,FALSE),0)</f>
        <v>0</v>
      </c>
      <c r="E135">
        <f>+IFERROR(VLOOKUP(B135,'[1]Sum table'!$A:$F,6,FALSE),0)</f>
        <v>0</v>
      </c>
      <c r="O135" t="s">
        <v>303</v>
      </c>
      <c r="P135" s="619" t="s">
        <v>132</v>
      </c>
      <c r="R135" t="str">
        <f t="shared" si="8"/>
        <v>ZK100</v>
      </c>
      <c r="S135">
        <f t="shared" si="9"/>
        <v>0</v>
      </c>
      <c r="T135">
        <f t="shared" si="9"/>
        <v>0</v>
      </c>
      <c r="U135">
        <f t="shared" si="9"/>
        <v>0</v>
      </c>
    </row>
    <row r="136" spans="1:21" x14ac:dyDescent="0.25">
      <c r="A136" t="s">
        <v>671</v>
      </c>
      <c r="B136" t="str">
        <f t="shared" si="7"/>
        <v>ZK100.K235.C110</v>
      </c>
      <c r="C136">
        <f>+IFERROR(VLOOKUP(B136,'[1]Sum table'!$A:$D,4,FALSE),0)</f>
        <v>0</v>
      </c>
      <c r="D136">
        <f>+IFERROR(VLOOKUP(B136,'[1]Sum table'!$A:$E,5,FALSE),0)</f>
        <v>0</v>
      </c>
      <c r="E136">
        <f>+IFERROR(VLOOKUP(B136,'[1]Sum table'!$A:$F,6,FALSE),0)</f>
        <v>0</v>
      </c>
      <c r="O136" t="s">
        <v>303</v>
      </c>
      <c r="P136" s="619" t="s">
        <v>134</v>
      </c>
      <c r="R136" t="str">
        <f t="shared" si="8"/>
        <v>ZK100</v>
      </c>
      <c r="S136">
        <f t="shared" si="9"/>
        <v>0</v>
      </c>
      <c r="T136">
        <f t="shared" si="9"/>
        <v>0</v>
      </c>
      <c r="U136">
        <f t="shared" si="9"/>
        <v>0</v>
      </c>
    </row>
    <row r="137" spans="1:21" x14ac:dyDescent="0.25">
      <c r="A137" t="s">
        <v>672</v>
      </c>
      <c r="B137" t="str">
        <f t="shared" si="7"/>
        <v>ZK100.K236.C110</v>
      </c>
      <c r="C137">
        <f>+IFERROR(VLOOKUP(B137,'[1]Sum table'!$A:$D,4,FALSE),0)</f>
        <v>0</v>
      </c>
      <c r="D137">
        <f>+IFERROR(VLOOKUP(B137,'[1]Sum table'!$A:$E,5,FALSE),0)</f>
        <v>0</v>
      </c>
      <c r="E137">
        <f>+IFERROR(VLOOKUP(B137,'[1]Sum table'!$A:$F,6,FALSE),0)</f>
        <v>0</v>
      </c>
      <c r="O137" t="s">
        <v>303</v>
      </c>
      <c r="P137" s="617" t="s">
        <v>396</v>
      </c>
      <c r="R137" t="str">
        <f t="shared" si="8"/>
        <v>ZK100</v>
      </c>
      <c r="S137">
        <f t="shared" si="9"/>
        <v>0</v>
      </c>
      <c r="T137">
        <f t="shared" si="9"/>
        <v>0</v>
      </c>
      <c r="U137">
        <f t="shared" si="9"/>
        <v>0</v>
      </c>
    </row>
    <row r="138" spans="1:21" x14ac:dyDescent="0.25">
      <c r="A138" t="s">
        <v>673</v>
      </c>
      <c r="B138" t="str">
        <f t="shared" si="7"/>
        <v>ZK100.K237.C110</v>
      </c>
      <c r="C138">
        <f>+IFERROR(VLOOKUP(B138,'[1]Sum table'!$A:$D,4,FALSE),0)</f>
        <v>0</v>
      </c>
      <c r="D138">
        <f>+IFERROR(VLOOKUP(B138,'[1]Sum table'!$A:$E,5,FALSE),0)</f>
        <v>0</v>
      </c>
      <c r="E138">
        <f>+IFERROR(VLOOKUP(B138,'[1]Sum table'!$A:$F,6,FALSE),0)</f>
        <v>0</v>
      </c>
      <c r="O138" t="s">
        <v>303</v>
      </c>
      <c r="P138" s="617" t="s">
        <v>397</v>
      </c>
      <c r="R138" t="str">
        <f t="shared" si="8"/>
        <v>ZK100</v>
      </c>
      <c r="S138">
        <f t="shared" si="9"/>
        <v>0</v>
      </c>
      <c r="T138">
        <f t="shared" si="9"/>
        <v>0</v>
      </c>
      <c r="U138">
        <f t="shared" si="9"/>
        <v>0</v>
      </c>
    </row>
    <row r="139" spans="1:21" x14ac:dyDescent="0.25">
      <c r="A139" t="s">
        <v>674</v>
      </c>
      <c r="B139" t="str">
        <f t="shared" si="7"/>
        <v>ZK100.K238.C110</v>
      </c>
      <c r="C139">
        <f>+IFERROR(VLOOKUP(B139,'[1]Sum table'!$A:$D,4,FALSE),0)</f>
        <v>0</v>
      </c>
      <c r="D139">
        <f>+IFERROR(VLOOKUP(B139,'[1]Sum table'!$A:$E,5,FALSE),0)</f>
        <v>0</v>
      </c>
      <c r="E139">
        <f>+IFERROR(VLOOKUP(B139,'[1]Sum table'!$A:$F,6,FALSE),0)</f>
        <v>0</v>
      </c>
      <c r="O139" t="s">
        <v>303</v>
      </c>
      <c r="P139" s="617" t="s">
        <v>398</v>
      </c>
      <c r="R139" t="str">
        <f t="shared" si="8"/>
        <v>ZK100</v>
      </c>
      <c r="S139">
        <f t="shared" si="9"/>
        <v>0</v>
      </c>
      <c r="T139">
        <f t="shared" si="9"/>
        <v>0</v>
      </c>
      <c r="U139">
        <f t="shared" si="9"/>
        <v>0</v>
      </c>
    </row>
    <row r="140" spans="1:21" x14ac:dyDescent="0.25">
      <c r="A140" t="s">
        <v>675</v>
      </c>
      <c r="B140" t="str">
        <f t="shared" si="7"/>
        <v>ZK100.K239.C110</v>
      </c>
      <c r="C140">
        <f>+IFERROR(VLOOKUP(B140,'[1]Sum table'!$A:$D,4,FALSE),0)</f>
        <v>0</v>
      </c>
      <c r="D140">
        <f>+IFERROR(VLOOKUP(B140,'[1]Sum table'!$A:$E,5,FALSE),0)</f>
        <v>0</v>
      </c>
      <c r="E140">
        <f>+IFERROR(VLOOKUP(B140,'[1]Sum table'!$A:$F,6,FALSE),0)</f>
        <v>0</v>
      </c>
      <c r="O140" t="s">
        <v>303</v>
      </c>
      <c r="P140" s="619" t="s">
        <v>136</v>
      </c>
      <c r="R140" t="str">
        <f t="shared" si="8"/>
        <v>ZK100</v>
      </c>
      <c r="S140">
        <f t="shared" si="9"/>
        <v>0</v>
      </c>
      <c r="T140">
        <f t="shared" si="9"/>
        <v>0</v>
      </c>
      <c r="U140">
        <f t="shared" si="9"/>
        <v>0</v>
      </c>
    </row>
    <row r="141" spans="1:21" x14ac:dyDescent="0.25">
      <c r="A141" t="s">
        <v>676</v>
      </c>
      <c r="B141" t="str">
        <f t="shared" si="7"/>
        <v>ZK100.K240.C110</v>
      </c>
      <c r="C141">
        <f>+IFERROR(VLOOKUP(B141,'[1]Sum table'!$A:$D,4,FALSE),0)</f>
        <v>0</v>
      </c>
      <c r="D141">
        <f>+IFERROR(VLOOKUP(B141,'[1]Sum table'!$A:$E,5,FALSE),0)</f>
        <v>0</v>
      </c>
      <c r="E141">
        <f>+IFERROR(VLOOKUP(B141,'[1]Sum table'!$A:$F,6,FALSE),0)</f>
        <v>0</v>
      </c>
      <c r="O141" t="s">
        <v>303</v>
      </c>
      <c r="P141" s="619" t="s">
        <v>138</v>
      </c>
      <c r="R141" t="str">
        <f t="shared" si="8"/>
        <v>ZK100</v>
      </c>
      <c r="S141">
        <f t="shared" si="9"/>
        <v>0</v>
      </c>
      <c r="T141">
        <f t="shared" si="9"/>
        <v>0</v>
      </c>
      <c r="U141">
        <f t="shared" si="9"/>
        <v>0</v>
      </c>
    </row>
    <row r="142" spans="1:21" x14ac:dyDescent="0.25">
      <c r="A142" t="s">
        <v>677</v>
      </c>
      <c r="B142" t="str">
        <f t="shared" si="7"/>
        <v>ZK100.K241.C110</v>
      </c>
      <c r="C142">
        <f>+IFERROR(VLOOKUP(B142,'[1]Sum table'!$A:$D,4,FALSE),0)</f>
        <v>0</v>
      </c>
      <c r="D142">
        <f>+IFERROR(VLOOKUP(B142,'[1]Sum table'!$A:$E,5,FALSE),0)</f>
        <v>0</v>
      </c>
      <c r="E142">
        <f>+IFERROR(VLOOKUP(B142,'[1]Sum table'!$A:$F,6,FALSE),0)</f>
        <v>0</v>
      </c>
      <c r="O142" t="s">
        <v>303</v>
      </c>
      <c r="P142" s="619" t="s">
        <v>140</v>
      </c>
      <c r="R142" t="str">
        <f t="shared" si="8"/>
        <v>ZK100</v>
      </c>
      <c r="S142">
        <f t="shared" si="9"/>
        <v>0</v>
      </c>
      <c r="T142">
        <f t="shared" si="9"/>
        <v>0</v>
      </c>
      <c r="U142">
        <f t="shared" si="9"/>
        <v>0</v>
      </c>
    </row>
    <row r="143" spans="1:21" x14ac:dyDescent="0.25">
      <c r="A143" t="s">
        <v>678</v>
      </c>
      <c r="B143" t="str">
        <f t="shared" si="7"/>
        <v>ZK100.K242.C110</v>
      </c>
      <c r="C143">
        <f>+IFERROR(VLOOKUP(B143,'[1]Sum table'!$A:$D,4,FALSE),0)</f>
        <v>0</v>
      </c>
      <c r="D143">
        <f>+IFERROR(VLOOKUP(B143,'[1]Sum table'!$A:$E,5,FALSE),0)</f>
        <v>0</v>
      </c>
      <c r="E143">
        <f>+IFERROR(VLOOKUP(B143,'[1]Sum table'!$A:$F,6,FALSE),0)</f>
        <v>0</v>
      </c>
      <c r="O143" t="s">
        <v>303</v>
      </c>
      <c r="P143" s="619" t="s">
        <v>142</v>
      </c>
      <c r="R143" t="str">
        <f t="shared" si="8"/>
        <v>ZK100</v>
      </c>
      <c r="S143">
        <f t="shared" si="9"/>
        <v>0</v>
      </c>
      <c r="T143">
        <f t="shared" si="9"/>
        <v>0</v>
      </c>
      <c r="U143">
        <f t="shared" si="9"/>
        <v>0</v>
      </c>
    </row>
    <row r="144" spans="1:21" x14ac:dyDescent="0.25">
      <c r="A144" t="s">
        <v>679</v>
      </c>
      <c r="B144" t="str">
        <f t="shared" si="7"/>
        <v>ZK100.K243.C110</v>
      </c>
      <c r="C144">
        <f>+IFERROR(VLOOKUP(B144,'[1]Sum table'!$A:$D,4,FALSE),0)</f>
        <v>0</v>
      </c>
      <c r="D144">
        <f>+IFERROR(VLOOKUP(B144,'[1]Sum table'!$A:$E,5,FALSE),0)</f>
        <v>0</v>
      </c>
      <c r="E144">
        <f>+IFERROR(VLOOKUP(B144,'[1]Sum table'!$A:$F,6,FALSE),0)</f>
        <v>0</v>
      </c>
      <c r="O144" t="s">
        <v>303</v>
      </c>
      <c r="P144" s="617" t="s">
        <v>399</v>
      </c>
      <c r="R144" t="str">
        <f t="shared" si="8"/>
        <v>ZK100</v>
      </c>
      <c r="S144">
        <f t="shared" si="9"/>
        <v>0</v>
      </c>
      <c r="T144">
        <f t="shared" si="9"/>
        <v>0</v>
      </c>
      <c r="U144">
        <f t="shared" si="9"/>
        <v>0</v>
      </c>
    </row>
    <row r="145" spans="1:21" x14ac:dyDescent="0.25">
      <c r="A145" t="s">
        <v>680</v>
      </c>
      <c r="B145" t="str">
        <f t="shared" si="7"/>
        <v>ZK100.K244.C110</v>
      </c>
      <c r="C145">
        <f>+IFERROR(VLOOKUP(B145,'[1]Sum table'!$A:$D,4,FALSE),0)</f>
        <v>0</v>
      </c>
      <c r="D145">
        <f>+IFERROR(VLOOKUP(B145,'[1]Sum table'!$A:$E,5,FALSE),0)</f>
        <v>0</v>
      </c>
      <c r="E145">
        <f>+IFERROR(VLOOKUP(B145,'[1]Sum table'!$A:$F,6,FALSE),0)</f>
        <v>0</v>
      </c>
      <c r="O145" t="s">
        <v>303</v>
      </c>
      <c r="P145" s="617" t="s">
        <v>400</v>
      </c>
      <c r="R145" t="str">
        <f t="shared" si="8"/>
        <v>ZK100</v>
      </c>
      <c r="S145">
        <f t="shared" si="9"/>
        <v>0</v>
      </c>
      <c r="T145">
        <f t="shared" si="9"/>
        <v>0</v>
      </c>
      <c r="U145">
        <f t="shared" si="9"/>
        <v>0</v>
      </c>
    </row>
    <row r="146" spans="1:21" x14ac:dyDescent="0.25">
      <c r="A146" t="s">
        <v>681</v>
      </c>
      <c r="B146" t="str">
        <f t="shared" si="7"/>
        <v>ZK100.K245.C110</v>
      </c>
      <c r="C146">
        <f>+IFERROR(VLOOKUP(B146,'[1]Sum table'!$A:$D,4,FALSE),0)</f>
        <v>0</v>
      </c>
      <c r="D146">
        <f>+IFERROR(VLOOKUP(B146,'[1]Sum table'!$A:$E,5,FALSE),0)</f>
        <v>0</v>
      </c>
      <c r="E146">
        <f>+IFERROR(VLOOKUP(B146,'[1]Sum table'!$A:$F,6,FALSE),0)</f>
        <v>0</v>
      </c>
      <c r="O146" t="s">
        <v>303</v>
      </c>
      <c r="P146" s="617" t="s">
        <v>401</v>
      </c>
      <c r="R146" t="str">
        <f t="shared" si="8"/>
        <v>ZK100</v>
      </c>
      <c r="S146">
        <f t="shared" si="9"/>
        <v>0</v>
      </c>
      <c r="T146">
        <f t="shared" si="9"/>
        <v>0</v>
      </c>
      <c r="U146">
        <f t="shared" si="9"/>
        <v>0</v>
      </c>
    </row>
    <row r="147" spans="1:21" x14ac:dyDescent="0.25">
      <c r="A147" t="s">
        <v>682</v>
      </c>
      <c r="B147" t="str">
        <f t="shared" si="7"/>
        <v>ZK100.K246.C110</v>
      </c>
      <c r="C147">
        <f>+IFERROR(VLOOKUP(B147,'[1]Sum table'!$A:$D,4,FALSE),0)</f>
        <v>0</v>
      </c>
      <c r="D147">
        <f>+IFERROR(VLOOKUP(B147,'[1]Sum table'!$A:$E,5,FALSE),0)</f>
        <v>0</v>
      </c>
      <c r="E147">
        <f>+IFERROR(VLOOKUP(B147,'[1]Sum table'!$A:$F,6,FALSE),0)</f>
        <v>0</v>
      </c>
      <c r="O147" t="s">
        <v>303</v>
      </c>
      <c r="P147" s="619" t="s">
        <v>144</v>
      </c>
      <c r="R147" t="str">
        <f t="shared" si="8"/>
        <v>ZK100</v>
      </c>
      <c r="S147">
        <f t="shared" si="9"/>
        <v>0</v>
      </c>
      <c r="T147">
        <f t="shared" si="9"/>
        <v>0</v>
      </c>
      <c r="U147">
        <f t="shared" si="9"/>
        <v>0</v>
      </c>
    </row>
    <row r="148" spans="1:21" x14ac:dyDescent="0.25">
      <c r="A148" t="s">
        <v>683</v>
      </c>
      <c r="B148" t="str">
        <f t="shared" si="7"/>
        <v>ZK100.K247.C110</v>
      </c>
      <c r="C148">
        <f>+IFERROR(VLOOKUP(B148,'[1]Sum table'!$A:$D,4,FALSE),0)</f>
        <v>0</v>
      </c>
      <c r="D148">
        <f>+IFERROR(VLOOKUP(B148,'[1]Sum table'!$A:$E,5,FALSE),0)</f>
        <v>0</v>
      </c>
      <c r="E148">
        <f>+IFERROR(VLOOKUP(B148,'[1]Sum table'!$A:$F,6,FALSE),0)</f>
        <v>0</v>
      </c>
      <c r="O148" t="s">
        <v>303</v>
      </c>
      <c r="P148" s="619" t="s">
        <v>146</v>
      </c>
      <c r="R148" t="str">
        <f t="shared" si="8"/>
        <v>ZK100</v>
      </c>
      <c r="S148">
        <f t="shared" si="9"/>
        <v>0</v>
      </c>
      <c r="T148">
        <f t="shared" si="9"/>
        <v>0</v>
      </c>
      <c r="U148">
        <f t="shared" si="9"/>
        <v>0</v>
      </c>
    </row>
    <row r="149" spans="1:21" x14ac:dyDescent="0.25">
      <c r="A149" t="s">
        <v>684</v>
      </c>
      <c r="B149" t="str">
        <f t="shared" si="7"/>
        <v>ZK100.K248.C110</v>
      </c>
      <c r="C149">
        <f>+IFERROR(VLOOKUP(B149,'[1]Sum table'!$A:$D,4,FALSE),0)</f>
        <v>0</v>
      </c>
      <c r="D149">
        <f>+IFERROR(VLOOKUP(B149,'[1]Sum table'!$A:$E,5,FALSE),0)</f>
        <v>0</v>
      </c>
      <c r="E149">
        <f>+IFERROR(VLOOKUP(B149,'[1]Sum table'!$A:$F,6,FALSE),0)</f>
        <v>0</v>
      </c>
      <c r="O149" t="s">
        <v>303</v>
      </c>
      <c r="P149" s="619" t="s">
        <v>148</v>
      </c>
      <c r="R149" t="str">
        <f t="shared" si="8"/>
        <v>ZK100</v>
      </c>
      <c r="S149">
        <f t="shared" si="9"/>
        <v>0</v>
      </c>
      <c r="T149">
        <f t="shared" si="9"/>
        <v>0</v>
      </c>
      <c r="U149">
        <f t="shared" si="9"/>
        <v>0</v>
      </c>
    </row>
    <row r="150" spans="1:21" x14ac:dyDescent="0.25">
      <c r="A150" t="s">
        <v>685</v>
      </c>
      <c r="B150" t="str">
        <f t="shared" si="7"/>
        <v>ZK100.K249.C110</v>
      </c>
      <c r="C150">
        <f>+IFERROR(VLOOKUP(B150,'[1]Sum table'!$A:$D,4,FALSE),0)</f>
        <v>0</v>
      </c>
      <c r="D150">
        <f>+IFERROR(VLOOKUP(B150,'[1]Sum table'!$A:$E,5,FALSE),0)</f>
        <v>0</v>
      </c>
      <c r="E150">
        <f>+IFERROR(VLOOKUP(B150,'[1]Sum table'!$A:$F,6,FALSE),0)</f>
        <v>0</v>
      </c>
      <c r="O150" t="s">
        <v>303</v>
      </c>
      <c r="P150" s="619" t="s">
        <v>150</v>
      </c>
      <c r="R150" t="str">
        <f t="shared" si="8"/>
        <v>ZK100</v>
      </c>
      <c r="S150">
        <f t="shared" si="9"/>
        <v>0</v>
      </c>
      <c r="T150">
        <f t="shared" si="9"/>
        <v>0</v>
      </c>
      <c r="U150">
        <f t="shared" si="9"/>
        <v>0</v>
      </c>
    </row>
    <row r="151" spans="1:21" x14ac:dyDescent="0.25">
      <c r="A151" t="s">
        <v>686</v>
      </c>
      <c r="B151" t="str">
        <f t="shared" si="7"/>
        <v>ZK100.K250.C110</v>
      </c>
      <c r="C151">
        <f>+IFERROR(VLOOKUP(B151,'[1]Sum table'!$A:$D,4,FALSE),0)</f>
        <v>0</v>
      </c>
      <c r="D151">
        <f>+IFERROR(VLOOKUP(B151,'[1]Sum table'!$A:$E,5,FALSE),0)</f>
        <v>0</v>
      </c>
      <c r="E151">
        <f>+IFERROR(VLOOKUP(B151,'[1]Sum table'!$A:$F,6,FALSE),0)</f>
        <v>0</v>
      </c>
      <c r="O151" t="s">
        <v>303</v>
      </c>
      <c r="P151" s="619" t="s">
        <v>154</v>
      </c>
      <c r="R151" t="str">
        <f t="shared" si="8"/>
        <v>ZK100</v>
      </c>
      <c r="S151">
        <f t="shared" si="9"/>
        <v>0</v>
      </c>
      <c r="T151">
        <f t="shared" si="9"/>
        <v>0</v>
      </c>
      <c r="U151">
        <f t="shared" si="9"/>
        <v>0</v>
      </c>
    </row>
    <row r="152" spans="1:21" x14ac:dyDescent="0.25">
      <c r="A152" t="s">
        <v>687</v>
      </c>
      <c r="B152" t="str">
        <f t="shared" si="7"/>
        <v>ZK100.K251.C110</v>
      </c>
      <c r="C152">
        <f>+IFERROR(VLOOKUP(B152,'[1]Sum table'!$A:$D,4,FALSE),0)</f>
        <v>0</v>
      </c>
      <c r="D152">
        <f>+IFERROR(VLOOKUP(B152,'[1]Sum table'!$A:$E,5,FALSE),0)</f>
        <v>0</v>
      </c>
      <c r="E152">
        <f>+IFERROR(VLOOKUP(B152,'[1]Sum table'!$A:$F,6,FALSE),0)</f>
        <v>0</v>
      </c>
      <c r="O152" t="s">
        <v>303</v>
      </c>
      <c r="P152" s="619" t="s">
        <v>156</v>
      </c>
      <c r="R152" t="str">
        <f t="shared" si="8"/>
        <v>ZK100</v>
      </c>
      <c r="S152">
        <f t="shared" si="9"/>
        <v>0</v>
      </c>
      <c r="T152">
        <f t="shared" si="9"/>
        <v>0</v>
      </c>
      <c r="U152">
        <f t="shared" si="9"/>
        <v>0</v>
      </c>
    </row>
    <row r="153" spans="1:21" x14ac:dyDescent="0.25">
      <c r="A153" t="s">
        <v>688</v>
      </c>
      <c r="B153" t="str">
        <f t="shared" si="7"/>
        <v>ZK100.K252.C110</v>
      </c>
      <c r="C153">
        <f>+IFERROR(VLOOKUP(B153,'[1]Sum table'!$A:$D,4,FALSE),0)</f>
        <v>0</v>
      </c>
      <c r="D153">
        <f>+IFERROR(VLOOKUP(B153,'[1]Sum table'!$A:$E,5,FALSE),0)</f>
        <v>0</v>
      </c>
      <c r="E153">
        <f>+IFERROR(VLOOKUP(B153,'[1]Sum table'!$A:$F,6,FALSE),0)</f>
        <v>0</v>
      </c>
      <c r="O153" t="s">
        <v>303</v>
      </c>
      <c r="P153" s="619" t="s">
        <v>157</v>
      </c>
      <c r="R153" t="str">
        <f t="shared" si="8"/>
        <v>ZK100</v>
      </c>
      <c r="S153">
        <f t="shared" si="9"/>
        <v>0</v>
      </c>
      <c r="T153">
        <f t="shared" si="9"/>
        <v>0</v>
      </c>
      <c r="U153">
        <f t="shared" si="9"/>
        <v>0</v>
      </c>
    </row>
    <row r="154" spans="1:21" x14ac:dyDescent="0.25">
      <c r="A154" t="s">
        <v>689</v>
      </c>
      <c r="B154" t="str">
        <f t="shared" si="7"/>
        <v>ZK100.K253.C110</v>
      </c>
      <c r="C154">
        <f>+IFERROR(VLOOKUP(B154,'[1]Sum table'!$A:$D,4,FALSE),0)</f>
        <v>0</v>
      </c>
      <c r="D154">
        <f>+IFERROR(VLOOKUP(B154,'[1]Sum table'!$A:$E,5,FALSE),0)</f>
        <v>0</v>
      </c>
      <c r="E154">
        <f>+IFERROR(VLOOKUP(B154,'[1]Sum table'!$A:$F,6,FALSE),0)</f>
        <v>0</v>
      </c>
      <c r="O154" t="s">
        <v>303</v>
      </c>
      <c r="P154" s="619" t="s">
        <v>159</v>
      </c>
      <c r="R154" t="str">
        <f t="shared" si="8"/>
        <v>ZK100</v>
      </c>
      <c r="S154">
        <f t="shared" si="9"/>
        <v>0</v>
      </c>
      <c r="T154">
        <f t="shared" si="9"/>
        <v>0</v>
      </c>
      <c r="U154">
        <f t="shared" si="9"/>
        <v>0</v>
      </c>
    </row>
    <row r="155" spans="1:21" x14ac:dyDescent="0.25">
      <c r="A155" t="s">
        <v>690</v>
      </c>
      <c r="B155" t="str">
        <f t="shared" si="7"/>
        <v>ZK100.K254.C110</v>
      </c>
      <c r="C155">
        <f>+IFERROR(VLOOKUP(B155,'[1]Sum table'!$A:$D,4,FALSE),0)</f>
        <v>0</v>
      </c>
      <c r="D155">
        <f>+IFERROR(VLOOKUP(B155,'[1]Sum table'!$A:$E,5,FALSE),0)</f>
        <v>0</v>
      </c>
      <c r="E155">
        <f>+IFERROR(VLOOKUP(B155,'[1]Sum table'!$A:$F,6,FALSE),0)</f>
        <v>0</v>
      </c>
      <c r="O155" t="s">
        <v>303</v>
      </c>
      <c r="P155" s="619" t="s">
        <v>161</v>
      </c>
      <c r="R155" t="str">
        <f t="shared" si="8"/>
        <v>ZK100</v>
      </c>
      <c r="S155">
        <f t="shared" si="9"/>
        <v>0</v>
      </c>
      <c r="T155">
        <f t="shared" si="9"/>
        <v>0</v>
      </c>
      <c r="U155">
        <f t="shared" si="9"/>
        <v>0</v>
      </c>
    </row>
    <row r="156" spans="1:21" x14ac:dyDescent="0.25">
      <c r="A156" t="s">
        <v>691</v>
      </c>
      <c r="B156" t="str">
        <f t="shared" si="7"/>
        <v>ZK100.K255.C110</v>
      </c>
      <c r="C156">
        <f>+IFERROR(VLOOKUP(B156,'[1]Sum table'!$A:$D,4,FALSE),0)</f>
        <v>0</v>
      </c>
      <c r="D156">
        <f>+IFERROR(VLOOKUP(B156,'[1]Sum table'!$A:$E,5,FALSE),0)</f>
        <v>0</v>
      </c>
      <c r="E156">
        <f>+IFERROR(VLOOKUP(B156,'[1]Sum table'!$A:$F,6,FALSE),0)</f>
        <v>0</v>
      </c>
      <c r="O156" t="s">
        <v>303</v>
      </c>
      <c r="P156" s="619" t="s">
        <v>163</v>
      </c>
      <c r="R156" t="str">
        <f t="shared" si="8"/>
        <v>ZK100</v>
      </c>
      <c r="S156">
        <f t="shared" si="9"/>
        <v>0</v>
      </c>
      <c r="T156">
        <f t="shared" si="9"/>
        <v>0</v>
      </c>
      <c r="U156">
        <f t="shared" si="9"/>
        <v>0</v>
      </c>
    </row>
    <row r="157" spans="1:21" x14ac:dyDescent="0.25">
      <c r="A157" t="s">
        <v>692</v>
      </c>
      <c r="B157" t="str">
        <f t="shared" si="7"/>
        <v>ZK100.K256.C110</v>
      </c>
      <c r="C157">
        <f>+IFERROR(VLOOKUP(B157,'[1]Sum table'!$A:$D,4,FALSE),0)</f>
        <v>0</v>
      </c>
      <c r="D157">
        <f>+IFERROR(VLOOKUP(B157,'[1]Sum table'!$A:$E,5,FALSE),0)</f>
        <v>0</v>
      </c>
      <c r="E157">
        <f>+IFERROR(VLOOKUP(B157,'[1]Sum table'!$A:$F,6,FALSE),0)</f>
        <v>0</v>
      </c>
      <c r="O157" t="s">
        <v>303</v>
      </c>
      <c r="P157" s="617" t="s">
        <v>402</v>
      </c>
      <c r="R157" t="str">
        <f t="shared" si="8"/>
        <v>ZK100</v>
      </c>
      <c r="S157">
        <f t="shared" si="9"/>
        <v>0</v>
      </c>
      <c r="T157">
        <f t="shared" si="9"/>
        <v>0</v>
      </c>
      <c r="U157">
        <f t="shared" si="9"/>
        <v>0</v>
      </c>
    </row>
    <row r="158" spans="1:21" x14ac:dyDescent="0.25">
      <c r="A158" t="s">
        <v>693</v>
      </c>
      <c r="B158" t="str">
        <f t="shared" si="7"/>
        <v>ZK100.K257.C110</v>
      </c>
      <c r="C158">
        <f>+IFERROR(VLOOKUP(B158,'[1]Sum table'!$A:$D,4,FALSE),0)</f>
        <v>0</v>
      </c>
      <c r="D158">
        <f>+IFERROR(VLOOKUP(B158,'[1]Sum table'!$A:$E,5,FALSE),0)</f>
        <v>0</v>
      </c>
      <c r="E158">
        <f>+IFERROR(VLOOKUP(B158,'[1]Sum table'!$A:$F,6,FALSE),0)</f>
        <v>0</v>
      </c>
      <c r="O158" t="s">
        <v>303</v>
      </c>
      <c r="P158" s="617" t="s">
        <v>403</v>
      </c>
      <c r="R158" t="str">
        <f t="shared" si="8"/>
        <v>ZK100</v>
      </c>
      <c r="S158">
        <f t="shared" si="9"/>
        <v>0</v>
      </c>
      <c r="T158">
        <f t="shared" si="9"/>
        <v>0</v>
      </c>
      <c r="U158">
        <f t="shared" si="9"/>
        <v>0</v>
      </c>
    </row>
    <row r="159" spans="1:21" x14ac:dyDescent="0.25">
      <c r="A159" t="s">
        <v>694</v>
      </c>
      <c r="B159" t="str">
        <f t="shared" si="7"/>
        <v>ZK100.K258.C110</v>
      </c>
      <c r="C159">
        <f>+IFERROR(VLOOKUP(B159,'[1]Sum table'!$A:$D,4,FALSE),0)</f>
        <v>0</v>
      </c>
      <c r="D159">
        <f>+IFERROR(VLOOKUP(B159,'[1]Sum table'!$A:$E,5,FALSE),0)</f>
        <v>0</v>
      </c>
      <c r="E159">
        <f>+IFERROR(VLOOKUP(B159,'[1]Sum table'!$A:$F,6,FALSE),0)</f>
        <v>0</v>
      </c>
      <c r="O159" t="s">
        <v>303</v>
      </c>
      <c r="P159" s="617" t="s">
        <v>404</v>
      </c>
      <c r="R159" t="str">
        <f t="shared" si="8"/>
        <v>ZK100</v>
      </c>
      <c r="S159">
        <f t="shared" si="9"/>
        <v>0</v>
      </c>
      <c r="T159">
        <f t="shared" si="9"/>
        <v>0</v>
      </c>
      <c r="U159">
        <f t="shared" si="9"/>
        <v>0</v>
      </c>
    </row>
    <row r="160" spans="1:21" x14ac:dyDescent="0.25">
      <c r="A160" t="s">
        <v>695</v>
      </c>
      <c r="B160" t="str">
        <f t="shared" si="7"/>
        <v>ZK100.K259.C110</v>
      </c>
      <c r="C160">
        <f>+IFERROR(VLOOKUP(B160,'[1]Sum table'!$A:$D,4,FALSE),0)</f>
        <v>0</v>
      </c>
      <c r="D160">
        <f>+IFERROR(VLOOKUP(B160,'[1]Sum table'!$A:$E,5,FALSE),0)</f>
        <v>0</v>
      </c>
      <c r="E160">
        <f>+IFERROR(VLOOKUP(B160,'[1]Sum table'!$A:$F,6,FALSE),0)</f>
        <v>0</v>
      </c>
      <c r="O160" t="s">
        <v>303</v>
      </c>
      <c r="P160" s="619" t="s">
        <v>167</v>
      </c>
      <c r="R160" t="str">
        <f t="shared" si="8"/>
        <v>ZK100</v>
      </c>
      <c r="S160">
        <f t="shared" si="9"/>
        <v>0</v>
      </c>
      <c r="T160">
        <f t="shared" si="9"/>
        <v>0</v>
      </c>
      <c r="U160">
        <f t="shared" si="9"/>
        <v>0</v>
      </c>
    </row>
    <row r="161" spans="1:21" x14ac:dyDescent="0.25">
      <c r="A161" t="s">
        <v>696</v>
      </c>
      <c r="B161" t="str">
        <f t="shared" si="7"/>
        <v>ZK100.K260.C110</v>
      </c>
      <c r="C161">
        <f>+IFERROR(VLOOKUP(B161,'[1]Sum table'!$A:$D,4,FALSE),0)</f>
        <v>0</v>
      </c>
      <c r="D161">
        <f>+IFERROR(VLOOKUP(B161,'[1]Sum table'!$A:$E,5,FALSE),0)</f>
        <v>0</v>
      </c>
      <c r="E161">
        <f>+IFERROR(VLOOKUP(B161,'[1]Sum table'!$A:$F,6,FALSE),0)</f>
        <v>0</v>
      </c>
      <c r="O161" t="s">
        <v>303</v>
      </c>
      <c r="P161" s="619" t="s">
        <v>169</v>
      </c>
      <c r="R161" t="str">
        <f t="shared" si="8"/>
        <v>ZK100</v>
      </c>
      <c r="S161">
        <f t="shared" si="9"/>
        <v>0</v>
      </c>
      <c r="T161">
        <f t="shared" si="9"/>
        <v>0</v>
      </c>
      <c r="U161">
        <f t="shared" si="9"/>
        <v>0</v>
      </c>
    </row>
    <row r="162" spans="1:21" x14ac:dyDescent="0.25">
      <c r="A162" t="s">
        <v>697</v>
      </c>
      <c r="B162" t="str">
        <f t="shared" si="7"/>
        <v>ZK100.K261.C110</v>
      </c>
      <c r="C162">
        <f>+IFERROR(VLOOKUP(B162,'[1]Sum table'!$A:$D,4,FALSE),0)</f>
        <v>0</v>
      </c>
      <c r="D162">
        <f>+IFERROR(VLOOKUP(B162,'[1]Sum table'!$A:$E,5,FALSE),0)</f>
        <v>0</v>
      </c>
      <c r="E162">
        <f>+IFERROR(VLOOKUP(B162,'[1]Sum table'!$A:$F,6,FALSE),0)</f>
        <v>0</v>
      </c>
      <c r="O162" t="s">
        <v>303</v>
      </c>
      <c r="P162" s="619" t="s">
        <v>171</v>
      </c>
      <c r="R162" t="str">
        <f t="shared" si="8"/>
        <v>ZK100</v>
      </c>
      <c r="S162">
        <f t="shared" si="9"/>
        <v>0</v>
      </c>
      <c r="T162">
        <f t="shared" si="9"/>
        <v>0</v>
      </c>
      <c r="U162">
        <f t="shared" si="9"/>
        <v>0</v>
      </c>
    </row>
    <row r="163" spans="1:21" x14ac:dyDescent="0.25">
      <c r="A163" t="s">
        <v>698</v>
      </c>
      <c r="B163" t="str">
        <f t="shared" si="7"/>
        <v>ZK100.K262.C110</v>
      </c>
      <c r="C163">
        <f>+IFERROR(VLOOKUP(B163,'[1]Sum table'!$A:$D,4,FALSE),0)</f>
        <v>0</v>
      </c>
      <c r="D163">
        <f>+IFERROR(VLOOKUP(B163,'[1]Sum table'!$A:$E,5,FALSE),0)</f>
        <v>0</v>
      </c>
      <c r="E163">
        <f>+IFERROR(VLOOKUP(B163,'[1]Sum table'!$A:$F,6,FALSE),0)</f>
        <v>0</v>
      </c>
      <c r="O163" t="s">
        <v>303</v>
      </c>
      <c r="P163" s="619" t="s">
        <v>173</v>
      </c>
      <c r="R163" t="str">
        <f t="shared" si="8"/>
        <v>ZK100</v>
      </c>
      <c r="S163">
        <f t="shared" si="9"/>
        <v>0</v>
      </c>
      <c r="T163">
        <f t="shared" si="9"/>
        <v>0</v>
      </c>
      <c r="U163">
        <f t="shared" si="9"/>
        <v>0</v>
      </c>
    </row>
    <row r="164" spans="1:21" x14ac:dyDescent="0.25">
      <c r="A164" t="s">
        <v>699</v>
      </c>
      <c r="B164" t="str">
        <f t="shared" si="7"/>
        <v>ZK100.K263.C110</v>
      </c>
      <c r="C164">
        <f>+IFERROR(VLOOKUP(B164,'[1]Sum table'!$A:$D,4,FALSE),0)</f>
        <v>0</v>
      </c>
      <c r="D164">
        <f>+IFERROR(VLOOKUP(B164,'[1]Sum table'!$A:$E,5,FALSE),0)</f>
        <v>0</v>
      </c>
      <c r="E164">
        <f>+IFERROR(VLOOKUP(B164,'[1]Sum table'!$A:$F,6,FALSE),0)</f>
        <v>0</v>
      </c>
      <c r="O164" t="s">
        <v>303</v>
      </c>
      <c r="P164" s="619" t="s">
        <v>175</v>
      </c>
      <c r="R164" t="str">
        <f t="shared" si="8"/>
        <v>ZK100</v>
      </c>
      <c r="S164">
        <f t="shared" si="9"/>
        <v>0</v>
      </c>
      <c r="T164">
        <f t="shared" si="9"/>
        <v>0</v>
      </c>
      <c r="U164">
        <f t="shared" si="9"/>
        <v>0</v>
      </c>
    </row>
    <row r="165" spans="1:21" x14ac:dyDescent="0.25">
      <c r="A165" t="s">
        <v>700</v>
      </c>
      <c r="B165" t="str">
        <f t="shared" si="7"/>
        <v>ZK100.K264.C110</v>
      </c>
      <c r="C165">
        <f>+IFERROR(VLOOKUP(B165,'[1]Sum table'!$A:$D,4,FALSE),0)</f>
        <v>0</v>
      </c>
      <c r="D165">
        <f>+IFERROR(VLOOKUP(B165,'[1]Sum table'!$A:$E,5,FALSE),0)</f>
        <v>0</v>
      </c>
      <c r="E165">
        <f>+IFERROR(VLOOKUP(B165,'[1]Sum table'!$A:$F,6,FALSE),0)</f>
        <v>0</v>
      </c>
      <c r="O165" t="s">
        <v>303</v>
      </c>
      <c r="P165" s="617" t="s">
        <v>405</v>
      </c>
      <c r="R165" t="str">
        <f t="shared" si="8"/>
        <v>ZK100</v>
      </c>
      <c r="S165">
        <f t="shared" si="9"/>
        <v>0</v>
      </c>
      <c r="T165">
        <f t="shared" si="9"/>
        <v>0</v>
      </c>
      <c r="U165">
        <f t="shared" si="9"/>
        <v>0</v>
      </c>
    </row>
    <row r="166" spans="1:21" x14ac:dyDescent="0.25">
      <c r="A166" t="s">
        <v>701</v>
      </c>
      <c r="B166" t="str">
        <f t="shared" si="7"/>
        <v>ZK100.K265.C110</v>
      </c>
      <c r="C166">
        <f>+IFERROR(VLOOKUP(B166,'[1]Sum table'!$A:$D,4,FALSE),0)</f>
        <v>0</v>
      </c>
      <c r="D166">
        <f>+IFERROR(VLOOKUP(B166,'[1]Sum table'!$A:$E,5,FALSE),0)</f>
        <v>0</v>
      </c>
      <c r="E166">
        <f>+IFERROR(VLOOKUP(B166,'[1]Sum table'!$A:$F,6,FALSE),0)</f>
        <v>0</v>
      </c>
      <c r="O166" t="s">
        <v>303</v>
      </c>
      <c r="P166" s="617" t="s">
        <v>406</v>
      </c>
      <c r="R166" t="str">
        <f t="shared" si="8"/>
        <v>ZK100</v>
      </c>
      <c r="S166">
        <f t="shared" si="9"/>
        <v>0</v>
      </c>
      <c r="T166">
        <f t="shared" si="9"/>
        <v>0</v>
      </c>
      <c r="U166">
        <f t="shared" si="9"/>
        <v>0</v>
      </c>
    </row>
    <row r="167" spans="1:21" x14ac:dyDescent="0.25">
      <c r="A167" t="s">
        <v>702</v>
      </c>
      <c r="B167" t="str">
        <f t="shared" si="7"/>
        <v>ZK100.K266.C110</v>
      </c>
      <c r="C167">
        <f>+IFERROR(VLOOKUP(B167,'[1]Sum table'!$A:$D,4,FALSE),0)</f>
        <v>0</v>
      </c>
      <c r="D167">
        <f>+IFERROR(VLOOKUP(B167,'[1]Sum table'!$A:$E,5,FALSE),0)</f>
        <v>0</v>
      </c>
      <c r="E167">
        <f>+IFERROR(VLOOKUP(B167,'[1]Sum table'!$A:$F,6,FALSE),0)</f>
        <v>0</v>
      </c>
      <c r="O167" t="s">
        <v>303</v>
      </c>
      <c r="P167" s="617" t="s">
        <v>407</v>
      </c>
      <c r="R167" t="str">
        <f t="shared" si="8"/>
        <v>ZK100</v>
      </c>
      <c r="S167">
        <f t="shared" si="9"/>
        <v>0</v>
      </c>
      <c r="T167">
        <f t="shared" si="9"/>
        <v>0</v>
      </c>
      <c r="U167">
        <f t="shared" si="9"/>
        <v>0</v>
      </c>
    </row>
    <row r="168" spans="1:21" x14ac:dyDescent="0.25">
      <c r="A168" t="s">
        <v>703</v>
      </c>
      <c r="B168" t="str">
        <f t="shared" si="7"/>
        <v>ZK100.K267.C110</v>
      </c>
      <c r="C168">
        <f>+IFERROR(VLOOKUP(B168,'[1]Sum table'!$A:$D,4,FALSE),0)</f>
        <v>0</v>
      </c>
      <c r="D168">
        <f>+IFERROR(VLOOKUP(B168,'[1]Sum table'!$A:$E,5,FALSE),0)</f>
        <v>0</v>
      </c>
      <c r="E168">
        <f>+IFERROR(VLOOKUP(B168,'[1]Sum table'!$A:$F,6,FALSE),0)</f>
        <v>0</v>
      </c>
      <c r="O168" t="s">
        <v>303</v>
      </c>
      <c r="P168" s="619" t="s">
        <v>182</v>
      </c>
      <c r="R168" t="str">
        <f t="shared" si="8"/>
        <v>ZK100</v>
      </c>
      <c r="S168">
        <f t="shared" si="9"/>
        <v>0</v>
      </c>
      <c r="T168">
        <f t="shared" si="9"/>
        <v>0</v>
      </c>
      <c r="U168">
        <f t="shared" si="9"/>
        <v>0</v>
      </c>
    </row>
    <row r="169" spans="1:21" x14ac:dyDescent="0.25">
      <c r="A169" t="s">
        <v>704</v>
      </c>
      <c r="B169" t="str">
        <f t="shared" si="7"/>
        <v>ZK100.K268.C110</v>
      </c>
      <c r="C169">
        <f>+IFERROR(VLOOKUP(B169,'[1]Sum table'!$A:$D,4,FALSE),0)</f>
        <v>0</v>
      </c>
      <c r="D169">
        <f>+IFERROR(VLOOKUP(B169,'[1]Sum table'!$A:$E,5,FALSE),0)</f>
        <v>0</v>
      </c>
      <c r="E169">
        <f>+IFERROR(VLOOKUP(B169,'[1]Sum table'!$A:$F,6,FALSE),0)</f>
        <v>0</v>
      </c>
      <c r="O169" t="s">
        <v>303</v>
      </c>
      <c r="P169" s="619" t="s">
        <v>186</v>
      </c>
      <c r="R169" t="str">
        <f t="shared" si="8"/>
        <v>ZK100</v>
      </c>
      <c r="S169">
        <f t="shared" si="9"/>
        <v>0</v>
      </c>
      <c r="T169">
        <f t="shared" si="9"/>
        <v>0</v>
      </c>
      <c r="U169">
        <f t="shared" si="9"/>
        <v>0</v>
      </c>
    </row>
    <row r="170" spans="1:21" x14ac:dyDescent="0.25">
      <c r="A170" t="s">
        <v>705</v>
      </c>
      <c r="B170" t="str">
        <f t="shared" si="7"/>
        <v>ZK100.K269.C110</v>
      </c>
      <c r="C170">
        <f>+IFERROR(VLOOKUP(B170,'[1]Sum table'!$A:$D,4,FALSE),0)</f>
        <v>0</v>
      </c>
      <c r="D170">
        <f>+IFERROR(VLOOKUP(B170,'[1]Sum table'!$A:$E,5,FALSE),0)</f>
        <v>0</v>
      </c>
      <c r="E170">
        <f>+IFERROR(VLOOKUP(B170,'[1]Sum table'!$A:$F,6,FALSE),0)</f>
        <v>0</v>
      </c>
      <c r="O170" t="s">
        <v>303</v>
      </c>
      <c r="P170" s="617" t="s">
        <v>408</v>
      </c>
      <c r="R170" t="str">
        <f t="shared" si="8"/>
        <v>ZK100</v>
      </c>
      <c r="S170">
        <f t="shared" si="9"/>
        <v>0</v>
      </c>
      <c r="T170">
        <f t="shared" si="9"/>
        <v>0</v>
      </c>
      <c r="U170">
        <f t="shared" si="9"/>
        <v>0</v>
      </c>
    </row>
    <row r="171" spans="1:21" x14ac:dyDescent="0.25">
      <c r="A171" t="s">
        <v>706</v>
      </c>
      <c r="B171" t="str">
        <f t="shared" si="7"/>
        <v>ZK100.K270.C110</v>
      </c>
      <c r="C171">
        <f>+IFERROR(VLOOKUP(B171,'[1]Sum table'!$A:$D,4,FALSE),0)</f>
        <v>0</v>
      </c>
      <c r="D171">
        <f>+IFERROR(VLOOKUP(B171,'[1]Sum table'!$A:$E,5,FALSE),0)</f>
        <v>0</v>
      </c>
      <c r="E171">
        <f>+IFERROR(VLOOKUP(B171,'[1]Sum table'!$A:$F,6,FALSE),0)</f>
        <v>0</v>
      </c>
      <c r="O171" t="s">
        <v>303</v>
      </c>
      <c r="P171" s="617" t="s">
        <v>409</v>
      </c>
      <c r="R171" t="str">
        <f t="shared" si="8"/>
        <v>ZK100</v>
      </c>
      <c r="S171">
        <f t="shared" si="9"/>
        <v>0</v>
      </c>
      <c r="T171">
        <f t="shared" si="9"/>
        <v>0</v>
      </c>
      <c r="U171">
        <f t="shared" si="9"/>
        <v>0</v>
      </c>
    </row>
    <row r="172" spans="1:21" x14ac:dyDescent="0.25">
      <c r="A172" t="s">
        <v>707</v>
      </c>
      <c r="B172" t="str">
        <f t="shared" si="7"/>
        <v>ZK100.K271.C110</v>
      </c>
      <c r="C172">
        <f>+IFERROR(VLOOKUP(B172,'[1]Sum table'!$A:$D,4,FALSE),0)</f>
        <v>0</v>
      </c>
      <c r="D172">
        <f>+IFERROR(VLOOKUP(B172,'[1]Sum table'!$A:$E,5,FALSE),0)</f>
        <v>0</v>
      </c>
      <c r="E172">
        <f>+IFERROR(VLOOKUP(B172,'[1]Sum table'!$A:$F,6,FALSE),0)</f>
        <v>0</v>
      </c>
      <c r="O172" t="s">
        <v>303</v>
      </c>
      <c r="P172" s="617" t="s">
        <v>410</v>
      </c>
      <c r="R172" t="str">
        <f t="shared" si="8"/>
        <v>ZK100</v>
      </c>
      <c r="S172">
        <f t="shared" si="9"/>
        <v>0</v>
      </c>
      <c r="T172">
        <f t="shared" si="9"/>
        <v>0</v>
      </c>
      <c r="U172">
        <f t="shared" si="9"/>
        <v>0</v>
      </c>
    </row>
    <row r="173" spans="1:21" x14ac:dyDescent="0.25">
      <c r="A173" t="s">
        <v>708</v>
      </c>
      <c r="B173" t="str">
        <f t="shared" si="7"/>
        <v>ZK100.K272.C110</v>
      </c>
      <c r="C173">
        <f>+IFERROR(VLOOKUP(B173,'[1]Sum table'!$A:$D,4,FALSE),0)</f>
        <v>0</v>
      </c>
      <c r="D173">
        <f>+IFERROR(VLOOKUP(B173,'[1]Sum table'!$A:$E,5,FALSE),0)</f>
        <v>0</v>
      </c>
      <c r="E173">
        <f>+IFERROR(VLOOKUP(B173,'[1]Sum table'!$A:$F,6,FALSE),0)</f>
        <v>0</v>
      </c>
      <c r="O173" t="s">
        <v>303</v>
      </c>
      <c r="P173" s="619" t="s">
        <v>188</v>
      </c>
      <c r="R173" t="str">
        <f t="shared" si="8"/>
        <v>ZK100</v>
      </c>
      <c r="S173">
        <f t="shared" si="9"/>
        <v>0</v>
      </c>
      <c r="T173">
        <f t="shared" si="9"/>
        <v>0</v>
      </c>
      <c r="U173">
        <f t="shared" si="9"/>
        <v>0</v>
      </c>
    </row>
    <row r="174" spans="1:21" x14ac:dyDescent="0.25">
      <c r="A174" t="s">
        <v>709</v>
      </c>
      <c r="B174" t="str">
        <f t="shared" si="7"/>
        <v>ZK100.K273.C110</v>
      </c>
      <c r="C174">
        <f>+IFERROR(VLOOKUP(B174,'[1]Sum table'!$A:$D,4,FALSE),0)</f>
        <v>0</v>
      </c>
      <c r="D174">
        <f>+IFERROR(VLOOKUP(B174,'[1]Sum table'!$A:$E,5,FALSE),0)</f>
        <v>0</v>
      </c>
      <c r="E174">
        <f>+IFERROR(VLOOKUP(B174,'[1]Sum table'!$A:$F,6,FALSE),0)</f>
        <v>0</v>
      </c>
      <c r="O174" t="s">
        <v>303</v>
      </c>
      <c r="P174" s="619" t="s">
        <v>190</v>
      </c>
      <c r="R174" t="str">
        <f t="shared" si="8"/>
        <v>ZK100</v>
      </c>
      <c r="S174">
        <f t="shared" si="9"/>
        <v>0</v>
      </c>
      <c r="T174">
        <f t="shared" si="9"/>
        <v>0</v>
      </c>
      <c r="U174">
        <f t="shared" si="9"/>
        <v>0</v>
      </c>
    </row>
    <row r="175" spans="1:21" x14ac:dyDescent="0.25">
      <c r="A175" t="s">
        <v>710</v>
      </c>
      <c r="B175" t="str">
        <f t="shared" si="7"/>
        <v>ZK100.K274.C110</v>
      </c>
      <c r="C175">
        <f>+IFERROR(VLOOKUP(B175,'[1]Sum table'!$A:$D,4,FALSE),0)</f>
        <v>0</v>
      </c>
      <c r="D175">
        <f>+IFERROR(VLOOKUP(B175,'[1]Sum table'!$A:$E,5,FALSE),0)</f>
        <v>0</v>
      </c>
      <c r="E175">
        <f>+IFERROR(VLOOKUP(B175,'[1]Sum table'!$A:$F,6,FALSE),0)</f>
        <v>0</v>
      </c>
      <c r="O175" t="s">
        <v>303</v>
      </c>
      <c r="P175" s="619" t="s">
        <v>198</v>
      </c>
      <c r="R175" t="str">
        <f t="shared" si="8"/>
        <v>ZK100</v>
      </c>
      <c r="S175">
        <f t="shared" si="9"/>
        <v>0</v>
      </c>
      <c r="T175">
        <f t="shared" si="9"/>
        <v>0</v>
      </c>
      <c r="U175">
        <f t="shared" si="9"/>
        <v>0</v>
      </c>
    </row>
    <row r="176" spans="1:21" x14ac:dyDescent="0.25">
      <c r="A176" t="s">
        <v>711</v>
      </c>
      <c r="B176" t="str">
        <f t="shared" si="7"/>
        <v>ZK100.K275.C110</v>
      </c>
      <c r="C176">
        <f>+IFERROR(VLOOKUP(B176,'[1]Sum table'!$A:$D,4,FALSE),0)</f>
        <v>0</v>
      </c>
      <c r="D176">
        <f>+IFERROR(VLOOKUP(B176,'[1]Sum table'!$A:$E,5,FALSE),0)</f>
        <v>0</v>
      </c>
      <c r="E176">
        <f>+IFERROR(VLOOKUP(B176,'[1]Sum table'!$A:$F,6,FALSE),0)</f>
        <v>0</v>
      </c>
      <c r="O176" t="s">
        <v>303</v>
      </c>
      <c r="P176" s="619" t="s">
        <v>200</v>
      </c>
      <c r="R176" t="str">
        <f t="shared" si="8"/>
        <v>ZK100</v>
      </c>
      <c r="S176">
        <f t="shared" si="9"/>
        <v>0</v>
      </c>
      <c r="T176">
        <f t="shared" si="9"/>
        <v>0</v>
      </c>
      <c r="U176">
        <f t="shared" si="9"/>
        <v>0</v>
      </c>
    </row>
    <row r="177" spans="1:21" x14ac:dyDescent="0.25">
      <c r="A177" t="s">
        <v>712</v>
      </c>
      <c r="B177" t="str">
        <f t="shared" si="7"/>
        <v>ZK100.K276.C110</v>
      </c>
      <c r="C177">
        <f>+IFERROR(VLOOKUP(B177,'[1]Sum table'!$A:$D,4,FALSE),0)</f>
        <v>0</v>
      </c>
      <c r="D177">
        <f>+IFERROR(VLOOKUP(B177,'[1]Sum table'!$A:$E,5,FALSE),0)</f>
        <v>0</v>
      </c>
      <c r="E177">
        <f>+IFERROR(VLOOKUP(B177,'[1]Sum table'!$A:$F,6,FALSE),0)</f>
        <v>0</v>
      </c>
      <c r="O177" t="s">
        <v>303</v>
      </c>
      <c r="P177" s="619" t="s">
        <v>202</v>
      </c>
      <c r="R177" t="str">
        <f t="shared" si="8"/>
        <v>ZK100</v>
      </c>
      <c r="S177">
        <f t="shared" si="9"/>
        <v>0</v>
      </c>
      <c r="T177">
        <f t="shared" si="9"/>
        <v>0</v>
      </c>
      <c r="U177">
        <f t="shared" si="9"/>
        <v>0</v>
      </c>
    </row>
    <row r="178" spans="1:21" x14ac:dyDescent="0.25">
      <c r="A178" t="s">
        <v>713</v>
      </c>
      <c r="B178" t="str">
        <f t="shared" si="7"/>
        <v>ZK100.K277.C110</v>
      </c>
      <c r="C178">
        <f>+IFERROR(VLOOKUP(B178,'[1]Sum table'!$A:$D,4,FALSE),0)</f>
        <v>0</v>
      </c>
      <c r="D178">
        <f>+IFERROR(VLOOKUP(B178,'[1]Sum table'!$A:$E,5,FALSE),0)</f>
        <v>0</v>
      </c>
      <c r="E178">
        <f>+IFERROR(VLOOKUP(B178,'[1]Sum table'!$A:$F,6,FALSE),0)</f>
        <v>0</v>
      </c>
      <c r="O178" t="s">
        <v>303</v>
      </c>
      <c r="P178" s="617" t="s">
        <v>411</v>
      </c>
      <c r="R178" t="str">
        <f t="shared" si="8"/>
        <v>ZK100</v>
      </c>
      <c r="S178">
        <f t="shared" si="9"/>
        <v>0</v>
      </c>
      <c r="T178">
        <f t="shared" si="9"/>
        <v>0</v>
      </c>
      <c r="U178">
        <f t="shared" si="9"/>
        <v>0</v>
      </c>
    </row>
    <row r="179" spans="1:21" x14ac:dyDescent="0.25">
      <c r="A179" t="s">
        <v>714</v>
      </c>
      <c r="B179" t="str">
        <f t="shared" si="7"/>
        <v>ZK100.K278.C110</v>
      </c>
      <c r="C179">
        <f>+IFERROR(VLOOKUP(B179,'[1]Sum table'!$A:$D,4,FALSE),0)</f>
        <v>0</v>
      </c>
      <c r="D179">
        <f>+IFERROR(VLOOKUP(B179,'[1]Sum table'!$A:$E,5,FALSE),0)</f>
        <v>0</v>
      </c>
      <c r="E179">
        <f>+IFERROR(VLOOKUP(B179,'[1]Sum table'!$A:$F,6,FALSE),0)</f>
        <v>0</v>
      </c>
      <c r="O179" t="s">
        <v>303</v>
      </c>
      <c r="P179" s="617" t="s">
        <v>412</v>
      </c>
      <c r="R179" t="str">
        <f t="shared" si="8"/>
        <v>ZK100</v>
      </c>
      <c r="S179">
        <f t="shared" si="9"/>
        <v>0</v>
      </c>
      <c r="T179">
        <f t="shared" si="9"/>
        <v>0</v>
      </c>
      <c r="U179">
        <f t="shared" si="9"/>
        <v>0</v>
      </c>
    </row>
    <row r="180" spans="1:21" x14ac:dyDescent="0.25">
      <c r="A180" t="s">
        <v>715</v>
      </c>
      <c r="B180" t="str">
        <f t="shared" si="7"/>
        <v>ZK100.K279.C110</v>
      </c>
      <c r="C180">
        <f>+IFERROR(VLOOKUP(B180,'[1]Sum table'!$A:$D,4,FALSE),0)</f>
        <v>0</v>
      </c>
      <c r="D180">
        <f>+IFERROR(VLOOKUP(B180,'[1]Sum table'!$A:$E,5,FALSE),0)</f>
        <v>0</v>
      </c>
      <c r="E180">
        <f>+IFERROR(VLOOKUP(B180,'[1]Sum table'!$A:$F,6,FALSE),0)</f>
        <v>0</v>
      </c>
      <c r="O180" t="s">
        <v>303</v>
      </c>
      <c r="P180" s="617" t="s">
        <v>413</v>
      </c>
      <c r="R180" t="str">
        <f t="shared" si="8"/>
        <v>ZK100</v>
      </c>
      <c r="S180">
        <f t="shared" si="9"/>
        <v>0</v>
      </c>
      <c r="T180">
        <f t="shared" si="9"/>
        <v>0</v>
      </c>
      <c r="U180">
        <f t="shared" si="9"/>
        <v>0</v>
      </c>
    </row>
    <row r="181" spans="1:21" x14ac:dyDescent="0.25">
      <c r="A181" t="s">
        <v>716</v>
      </c>
      <c r="B181" t="str">
        <f t="shared" si="7"/>
        <v>ZK100.K280.C110</v>
      </c>
      <c r="C181">
        <f>+IFERROR(VLOOKUP(B181,'[1]Sum table'!$A:$D,4,FALSE),0)</f>
        <v>0</v>
      </c>
      <c r="D181">
        <f>+IFERROR(VLOOKUP(B181,'[1]Sum table'!$A:$E,5,FALSE),0)</f>
        <v>0</v>
      </c>
      <c r="E181">
        <f>+IFERROR(VLOOKUP(B181,'[1]Sum table'!$A:$F,6,FALSE),0)</f>
        <v>0</v>
      </c>
      <c r="O181" t="s">
        <v>303</v>
      </c>
      <c r="P181" s="619" t="s">
        <v>204</v>
      </c>
      <c r="R181" t="str">
        <f t="shared" si="8"/>
        <v>ZK100</v>
      </c>
      <c r="S181">
        <f t="shared" si="9"/>
        <v>0</v>
      </c>
      <c r="T181">
        <f t="shared" si="9"/>
        <v>0</v>
      </c>
      <c r="U181">
        <f t="shared" si="9"/>
        <v>0</v>
      </c>
    </row>
    <row r="182" spans="1:21" x14ac:dyDescent="0.25">
      <c r="A182" t="s">
        <v>717</v>
      </c>
      <c r="B182" t="str">
        <f t="shared" si="7"/>
        <v>ZK100.K281.C110</v>
      </c>
      <c r="C182">
        <f>+IFERROR(VLOOKUP(B182,'[1]Sum table'!$A:$D,4,FALSE),0)</f>
        <v>0</v>
      </c>
      <c r="D182">
        <f>+IFERROR(VLOOKUP(B182,'[1]Sum table'!$A:$E,5,FALSE),0)</f>
        <v>0</v>
      </c>
      <c r="E182">
        <f>+IFERROR(VLOOKUP(B182,'[1]Sum table'!$A:$F,6,FALSE),0)</f>
        <v>0</v>
      </c>
      <c r="O182" t="s">
        <v>303</v>
      </c>
      <c r="P182" s="619" t="s">
        <v>206</v>
      </c>
      <c r="R182" t="str">
        <f t="shared" si="8"/>
        <v>ZK100</v>
      </c>
      <c r="S182">
        <f t="shared" si="9"/>
        <v>0</v>
      </c>
      <c r="T182">
        <f t="shared" si="9"/>
        <v>0</v>
      </c>
      <c r="U182">
        <f t="shared" si="9"/>
        <v>0</v>
      </c>
    </row>
    <row r="183" spans="1:21" x14ac:dyDescent="0.25">
      <c r="A183" t="s">
        <v>718</v>
      </c>
      <c r="B183" t="str">
        <f t="shared" si="7"/>
        <v>ZK100.K282.C110</v>
      </c>
      <c r="C183">
        <f>+IFERROR(VLOOKUP(B183,'[1]Sum table'!$A:$D,4,FALSE),0)</f>
        <v>0</v>
      </c>
      <c r="D183">
        <f>+IFERROR(VLOOKUP(B183,'[1]Sum table'!$A:$E,5,FALSE),0)</f>
        <v>0</v>
      </c>
      <c r="E183">
        <f>+IFERROR(VLOOKUP(B183,'[1]Sum table'!$A:$F,6,FALSE),0)</f>
        <v>0</v>
      </c>
      <c r="O183" t="s">
        <v>303</v>
      </c>
      <c r="P183" s="619" t="s">
        <v>208</v>
      </c>
      <c r="R183" t="str">
        <f t="shared" si="8"/>
        <v>ZK100</v>
      </c>
      <c r="S183">
        <f t="shared" si="9"/>
        <v>0</v>
      </c>
      <c r="T183">
        <f t="shared" si="9"/>
        <v>0</v>
      </c>
      <c r="U183">
        <f t="shared" si="9"/>
        <v>0</v>
      </c>
    </row>
    <row r="184" spans="1:21" x14ac:dyDescent="0.25">
      <c r="A184" t="s">
        <v>719</v>
      </c>
      <c r="B184" t="str">
        <f t="shared" si="7"/>
        <v>ZK100.K283.C110</v>
      </c>
      <c r="C184">
        <f>+IFERROR(VLOOKUP(B184,'[1]Sum table'!$A:$D,4,FALSE),0)</f>
        <v>0</v>
      </c>
      <c r="D184">
        <f>+IFERROR(VLOOKUP(B184,'[1]Sum table'!$A:$E,5,FALSE),0)</f>
        <v>0</v>
      </c>
      <c r="E184">
        <f>+IFERROR(VLOOKUP(B184,'[1]Sum table'!$A:$F,6,FALSE),0)</f>
        <v>0</v>
      </c>
      <c r="O184" t="s">
        <v>303</v>
      </c>
      <c r="P184" s="619" t="s">
        <v>210</v>
      </c>
      <c r="R184" t="str">
        <f t="shared" si="8"/>
        <v>ZK100</v>
      </c>
      <c r="S184">
        <f t="shared" si="9"/>
        <v>0</v>
      </c>
      <c r="T184">
        <f t="shared" si="9"/>
        <v>0</v>
      </c>
      <c r="U184">
        <f t="shared" si="9"/>
        <v>0</v>
      </c>
    </row>
    <row r="185" spans="1:21" x14ac:dyDescent="0.25">
      <c r="A185" t="s">
        <v>720</v>
      </c>
      <c r="B185" t="str">
        <f t="shared" si="7"/>
        <v>ZK100.K284.C110</v>
      </c>
      <c r="C185">
        <f>+IFERROR(VLOOKUP(B185,'[1]Sum table'!$A:$D,4,FALSE),0)</f>
        <v>0</v>
      </c>
      <c r="D185">
        <f>+IFERROR(VLOOKUP(B185,'[1]Sum table'!$A:$E,5,FALSE),0)</f>
        <v>0</v>
      </c>
      <c r="E185">
        <f>+IFERROR(VLOOKUP(B185,'[1]Sum table'!$A:$F,6,FALSE),0)</f>
        <v>0</v>
      </c>
      <c r="O185" t="s">
        <v>303</v>
      </c>
      <c r="P185" s="619" t="s">
        <v>212</v>
      </c>
      <c r="R185" t="str">
        <f t="shared" si="8"/>
        <v>ZK100</v>
      </c>
      <c r="S185">
        <f t="shared" si="9"/>
        <v>0</v>
      </c>
      <c r="T185">
        <f t="shared" si="9"/>
        <v>0</v>
      </c>
      <c r="U185">
        <f t="shared" si="9"/>
        <v>0</v>
      </c>
    </row>
    <row r="186" spans="1:21" x14ac:dyDescent="0.25">
      <c r="A186" t="s">
        <v>721</v>
      </c>
      <c r="B186" t="str">
        <f t="shared" si="7"/>
        <v>ZK100.K285.C110</v>
      </c>
      <c r="C186">
        <f>+IFERROR(VLOOKUP(B186,'[1]Sum table'!$A:$D,4,FALSE),0)</f>
        <v>0</v>
      </c>
      <c r="D186">
        <f>+IFERROR(VLOOKUP(B186,'[1]Sum table'!$A:$E,5,FALSE),0)</f>
        <v>0</v>
      </c>
      <c r="E186">
        <f>+IFERROR(VLOOKUP(B186,'[1]Sum table'!$A:$F,6,FALSE),0)</f>
        <v>0</v>
      </c>
      <c r="O186" t="s">
        <v>303</v>
      </c>
      <c r="P186" s="619" t="s">
        <v>217</v>
      </c>
      <c r="R186" t="str">
        <f t="shared" si="8"/>
        <v>ZK100</v>
      </c>
      <c r="S186">
        <f t="shared" si="9"/>
        <v>0</v>
      </c>
      <c r="T186">
        <f t="shared" si="9"/>
        <v>0</v>
      </c>
      <c r="U186">
        <f t="shared" si="9"/>
        <v>0</v>
      </c>
    </row>
    <row r="187" spans="1:21" x14ac:dyDescent="0.25">
      <c r="A187" t="s">
        <v>722</v>
      </c>
      <c r="B187" t="str">
        <f t="shared" si="7"/>
        <v>ZK100.K286.C110</v>
      </c>
      <c r="C187">
        <f>+IFERROR(VLOOKUP(B187,'[1]Sum table'!$A:$D,4,FALSE),0)</f>
        <v>0</v>
      </c>
      <c r="D187">
        <f>+IFERROR(VLOOKUP(B187,'[1]Sum table'!$A:$E,5,FALSE),0)</f>
        <v>0</v>
      </c>
      <c r="E187">
        <f>+IFERROR(VLOOKUP(B187,'[1]Sum table'!$A:$F,6,FALSE),0)</f>
        <v>0</v>
      </c>
      <c r="O187" t="s">
        <v>303</v>
      </c>
      <c r="P187" s="617" t="s">
        <v>414</v>
      </c>
      <c r="R187" t="str">
        <f t="shared" si="8"/>
        <v>ZK100</v>
      </c>
      <c r="S187">
        <f t="shared" si="9"/>
        <v>0</v>
      </c>
      <c r="T187">
        <f t="shared" si="9"/>
        <v>0</v>
      </c>
      <c r="U187">
        <f t="shared" si="9"/>
        <v>0</v>
      </c>
    </row>
    <row r="188" spans="1:21" x14ac:dyDescent="0.25">
      <c r="A188" t="s">
        <v>723</v>
      </c>
      <c r="B188" t="str">
        <f t="shared" si="7"/>
        <v>ZK100.K287.C110</v>
      </c>
      <c r="C188">
        <f>+IFERROR(VLOOKUP(B188,'[1]Sum table'!$A:$D,4,FALSE),0)</f>
        <v>0</v>
      </c>
      <c r="D188">
        <f>+IFERROR(VLOOKUP(B188,'[1]Sum table'!$A:$E,5,FALSE),0)</f>
        <v>0</v>
      </c>
      <c r="E188">
        <f>+IFERROR(VLOOKUP(B188,'[1]Sum table'!$A:$F,6,FALSE),0)</f>
        <v>0</v>
      </c>
      <c r="O188" t="s">
        <v>303</v>
      </c>
      <c r="P188" s="617" t="s">
        <v>415</v>
      </c>
      <c r="R188" t="str">
        <f t="shared" si="8"/>
        <v>ZK100</v>
      </c>
      <c r="S188">
        <f t="shared" si="9"/>
        <v>0</v>
      </c>
      <c r="T188">
        <f t="shared" si="9"/>
        <v>0</v>
      </c>
      <c r="U188">
        <f t="shared" si="9"/>
        <v>0</v>
      </c>
    </row>
    <row r="189" spans="1:21" x14ac:dyDescent="0.25">
      <c r="A189" t="s">
        <v>724</v>
      </c>
      <c r="B189" t="str">
        <f t="shared" si="7"/>
        <v>ZK100.K288.C110</v>
      </c>
      <c r="C189">
        <f>+IFERROR(VLOOKUP(B189,'[1]Sum table'!$A:$D,4,FALSE),0)</f>
        <v>0</v>
      </c>
      <c r="D189">
        <f>+IFERROR(VLOOKUP(B189,'[1]Sum table'!$A:$E,5,FALSE),0)</f>
        <v>0</v>
      </c>
      <c r="E189">
        <f>+IFERROR(VLOOKUP(B189,'[1]Sum table'!$A:$F,6,FALSE),0)</f>
        <v>0</v>
      </c>
      <c r="O189" t="s">
        <v>303</v>
      </c>
      <c r="P189" s="617" t="s">
        <v>416</v>
      </c>
      <c r="R189" t="str">
        <f t="shared" si="8"/>
        <v>ZK100</v>
      </c>
      <c r="S189">
        <f t="shared" si="9"/>
        <v>0</v>
      </c>
      <c r="T189">
        <f t="shared" si="9"/>
        <v>0</v>
      </c>
      <c r="U189">
        <f t="shared" si="9"/>
        <v>0</v>
      </c>
    </row>
    <row r="190" spans="1:21" x14ac:dyDescent="0.25">
      <c r="A190" t="s">
        <v>725</v>
      </c>
      <c r="B190" t="str">
        <f t="shared" si="7"/>
        <v>ZK100.K289.C110</v>
      </c>
      <c r="C190">
        <f>+IFERROR(VLOOKUP(B190,'[1]Sum table'!$A:$D,4,FALSE),0)</f>
        <v>0</v>
      </c>
      <c r="D190">
        <f>+IFERROR(VLOOKUP(B190,'[1]Sum table'!$A:$E,5,FALSE),0)</f>
        <v>0</v>
      </c>
      <c r="E190">
        <f>+IFERROR(VLOOKUP(B190,'[1]Sum table'!$A:$F,6,FALSE),0)</f>
        <v>0</v>
      </c>
      <c r="O190" t="s">
        <v>303</v>
      </c>
      <c r="P190" s="619" t="s">
        <v>223</v>
      </c>
      <c r="R190" t="str">
        <f t="shared" si="8"/>
        <v>ZK100</v>
      </c>
      <c r="S190">
        <f t="shared" si="9"/>
        <v>0</v>
      </c>
      <c r="T190">
        <f t="shared" si="9"/>
        <v>0</v>
      </c>
      <c r="U190">
        <f t="shared" si="9"/>
        <v>0</v>
      </c>
    </row>
    <row r="191" spans="1:21" x14ac:dyDescent="0.25">
      <c r="A191" t="s">
        <v>726</v>
      </c>
      <c r="B191" t="str">
        <f t="shared" si="7"/>
        <v>ZK100.K290.C110</v>
      </c>
      <c r="C191">
        <f>+IFERROR(VLOOKUP(B191,'[1]Sum table'!$A:$D,4,FALSE),0)</f>
        <v>0</v>
      </c>
      <c r="D191">
        <f>+IFERROR(VLOOKUP(B191,'[1]Sum table'!$A:$E,5,FALSE),0)</f>
        <v>0</v>
      </c>
      <c r="E191">
        <f>+IFERROR(VLOOKUP(B191,'[1]Sum table'!$A:$F,6,FALSE),0)</f>
        <v>0</v>
      </c>
      <c r="O191" t="s">
        <v>303</v>
      </c>
      <c r="P191" s="619" t="s">
        <v>225</v>
      </c>
      <c r="R191" t="str">
        <f t="shared" si="8"/>
        <v>ZK100</v>
      </c>
      <c r="S191">
        <f t="shared" si="9"/>
        <v>0</v>
      </c>
      <c r="T191">
        <f t="shared" si="9"/>
        <v>0</v>
      </c>
      <c r="U191">
        <f t="shared" si="9"/>
        <v>0</v>
      </c>
    </row>
    <row r="192" spans="1:21" x14ac:dyDescent="0.25">
      <c r="A192" t="s">
        <v>727</v>
      </c>
      <c r="B192" t="str">
        <f t="shared" si="7"/>
        <v>ZK100.K291.C110</v>
      </c>
      <c r="C192">
        <f>+IFERROR(VLOOKUP(B192,'[1]Sum table'!$A:$D,4,FALSE),0)</f>
        <v>0</v>
      </c>
      <c r="D192">
        <f>+IFERROR(VLOOKUP(B192,'[1]Sum table'!$A:$E,5,FALSE),0)</f>
        <v>0</v>
      </c>
      <c r="E192">
        <f>+IFERROR(VLOOKUP(B192,'[1]Sum table'!$A:$F,6,FALSE),0)</f>
        <v>0</v>
      </c>
      <c r="O192" t="s">
        <v>303</v>
      </c>
      <c r="P192" s="619" t="s">
        <v>229</v>
      </c>
      <c r="R192" t="str">
        <f t="shared" si="8"/>
        <v>ZK100</v>
      </c>
      <c r="S192">
        <f t="shared" si="9"/>
        <v>0</v>
      </c>
      <c r="T192">
        <f t="shared" si="9"/>
        <v>0</v>
      </c>
      <c r="U192">
        <f t="shared" si="9"/>
        <v>0</v>
      </c>
    </row>
    <row r="193" spans="1:21" x14ac:dyDescent="0.25">
      <c r="A193" t="s">
        <v>728</v>
      </c>
      <c r="B193" t="str">
        <f t="shared" si="7"/>
        <v>ZK100.K292.C110</v>
      </c>
      <c r="C193">
        <f>+IFERROR(VLOOKUP(B193,'[1]Sum table'!$A:$D,4,FALSE),0)</f>
        <v>0</v>
      </c>
      <c r="D193">
        <f>+IFERROR(VLOOKUP(B193,'[1]Sum table'!$A:$E,5,FALSE),0)</f>
        <v>0</v>
      </c>
      <c r="E193">
        <f>+IFERROR(VLOOKUP(B193,'[1]Sum table'!$A:$F,6,FALSE),0)</f>
        <v>0</v>
      </c>
      <c r="O193" t="s">
        <v>303</v>
      </c>
      <c r="P193" s="617" t="s">
        <v>417</v>
      </c>
      <c r="R193" t="str">
        <f t="shared" si="8"/>
        <v>ZK100</v>
      </c>
      <c r="S193">
        <f t="shared" si="9"/>
        <v>0</v>
      </c>
      <c r="T193">
        <f t="shared" si="9"/>
        <v>0</v>
      </c>
      <c r="U193">
        <f t="shared" si="9"/>
        <v>0</v>
      </c>
    </row>
    <row r="194" spans="1:21" x14ac:dyDescent="0.25">
      <c r="A194" t="s">
        <v>729</v>
      </c>
      <c r="B194" t="str">
        <f t="shared" si="7"/>
        <v>ZK100.K293.C110</v>
      </c>
      <c r="C194">
        <f>+IFERROR(VLOOKUP(B194,'[1]Sum table'!$A:$D,4,FALSE),0)</f>
        <v>0</v>
      </c>
      <c r="D194">
        <f>+IFERROR(VLOOKUP(B194,'[1]Sum table'!$A:$E,5,FALSE),0)</f>
        <v>0</v>
      </c>
      <c r="E194">
        <f>+IFERROR(VLOOKUP(B194,'[1]Sum table'!$A:$F,6,FALSE),0)</f>
        <v>0</v>
      </c>
      <c r="O194" t="s">
        <v>303</v>
      </c>
      <c r="P194" s="617" t="s">
        <v>418</v>
      </c>
      <c r="R194" t="str">
        <f t="shared" si="8"/>
        <v>ZK100</v>
      </c>
      <c r="S194">
        <f t="shared" si="9"/>
        <v>0</v>
      </c>
      <c r="T194">
        <f t="shared" si="9"/>
        <v>0</v>
      </c>
      <c r="U194">
        <f t="shared" si="9"/>
        <v>0</v>
      </c>
    </row>
    <row r="195" spans="1:21" x14ac:dyDescent="0.25">
      <c r="A195" t="s">
        <v>730</v>
      </c>
      <c r="B195" t="str">
        <f t="shared" ref="B195:B258" si="10">+A195&amp;"."&amp;$A$1</f>
        <v>ZK100.K294.C110</v>
      </c>
      <c r="C195">
        <f>+IFERROR(VLOOKUP(B195,'[1]Sum table'!$A:$D,4,FALSE),0)</f>
        <v>0</v>
      </c>
      <c r="D195">
        <f>+IFERROR(VLOOKUP(B195,'[1]Sum table'!$A:$E,5,FALSE),0)</f>
        <v>0</v>
      </c>
      <c r="E195">
        <f>+IFERROR(VLOOKUP(B195,'[1]Sum table'!$A:$F,6,FALSE),0)</f>
        <v>0</v>
      </c>
      <c r="O195" t="s">
        <v>303</v>
      </c>
      <c r="P195" s="617" t="s">
        <v>419</v>
      </c>
      <c r="R195" t="str">
        <f t="shared" ref="R195:R258" si="11">+LEFT(B195,5)</f>
        <v>ZK100</v>
      </c>
      <c r="S195">
        <f t="shared" ref="S195:U258" si="12">+C195</f>
        <v>0</v>
      </c>
      <c r="T195">
        <f t="shared" si="12"/>
        <v>0</v>
      </c>
      <c r="U195">
        <f t="shared" si="12"/>
        <v>0</v>
      </c>
    </row>
    <row r="196" spans="1:21" x14ac:dyDescent="0.25">
      <c r="A196" t="s">
        <v>731</v>
      </c>
      <c r="B196" t="str">
        <f t="shared" si="10"/>
        <v>ZK100.K295.C110</v>
      </c>
      <c r="C196">
        <f>+IFERROR(VLOOKUP(B196,'[1]Sum table'!$A:$D,4,FALSE),0)</f>
        <v>0</v>
      </c>
      <c r="D196">
        <f>+IFERROR(VLOOKUP(B196,'[1]Sum table'!$A:$E,5,FALSE),0)</f>
        <v>0</v>
      </c>
      <c r="E196">
        <f>+IFERROR(VLOOKUP(B196,'[1]Sum table'!$A:$F,6,FALSE),0)</f>
        <v>0</v>
      </c>
      <c r="O196" t="s">
        <v>303</v>
      </c>
      <c r="P196" s="619" t="s">
        <v>231</v>
      </c>
      <c r="R196" t="str">
        <f t="shared" si="11"/>
        <v>ZK100</v>
      </c>
      <c r="S196">
        <f t="shared" si="12"/>
        <v>0</v>
      </c>
      <c r="T196">
        <f t="shared" si="12"/>
        <v>0</v>
      </c>
      <c r="U196">
        <f t="shared" si="12"/>
        <v>0</v>
      </c>
    </row>
    <row r="197" spans="1:21" x14ac:dyDescent="0.25">
      <c r="A197" t="s">
        <v>732</v>
      </c>
      <c r="B197" t="str">
        <f t="shared" si="10"/>
        <v>ZK100.K296.C110</v>
      </c>
      <c r="C197">
        <f>+IFERROR(VLOOKUP(B197,'[1]Sum table'!$A:$D,4,FALSE),0)</f>
        <v>0</v>
      </c>
      <c r="D197">
        <f>+IFERROR(VLOOKUP(B197,'[1]Sum table'!$A:$E,5,FALSE),0)</f>
        <v>0</v>
      </c>
      <c r="E197">
        <f>+IFERROR(VLOOKUP(B197,'[1]Sum table'!$A:$F,6,FALSE),0)</f>
        <v>0</v>
      </c>
      <c r="O197" t="s">
        <v>303</v>
      </c>
      <c r="P197" s="619" t="s">
        <v>233</v>
      </c>
      <c r="R197" t="str">
        <f t="shared" si="11"/>
        <v>ZK100</v>
      </c>
      <c r="S197">
        <f t="shared" si="12"/>
        <v>0</v>
      </c>
      <c r="T197">
        <f t="shared" si="12"/>
        <v>0</v>
      </c>
      <c r="U197">
        <f t="shared" si="12"/>
        <v>0</v>
      </c>
    </row>
    <row r="198" spans="1:21" x14ac:dyDescent="0.25">
      <c r="A198" t="s">
        <v>733</v>
      </c>
      <c r="B198" t="str">
        <f t="shared" si="10"/>
        <v>ZK100.K297.C110</v>
      </c>
      <c r="C198">
        <f>+IFERROR(VLOOKUP(B198,'[1]Sum table'!$A:$D,4,FALSE),0)</f>
        <v>0</v>
      </c>
      <c r="D198">
        <f>+IFERROR(VLOOKUP(B198,'[1]Sum table'!$A:$E,5,FALSE),0)</f>
        <v>0</v>
      </c>
      <c r="E198">
        <f>+IFERROR(VLOOKUP(B198,'[1]Sum table'!$A:$F,6,FALSE),0)</f>
        <v>0</v>
      </c>
      <c r="O198" t="s">
        <v>303</v>
      </c>
      <c r="P198" s="619" t="s">
        <v>235</v>
      </c>
      <c r="R198" t="str">
        <f t="shared" si="11"/>
        <v>ZK100</v>
      </c>
      <c r="S198">
        <f t="shared" si="12"/>
        <v>0</v>
      </c>
      <c r="T198">
        <f t="shared" si="12"/>
        <v>0</v>
      </c>
      <c r="U198">
        <f t="shared" si="12"/>
        <v>0</v>
      </c>
    </row>
    <row r="199" spans="1:21" x14ac:dyDescent="0.25">
      <c r="A199" t="s">
        <v>734</v>
      </c>
      <c r="B199" t="str">
        <f t="shared" si="10"/>
        <v>ZK100.K298.C110</v>
      </c>
      <c r="C199">
        <f>+IFERROR(VLOOKUP(B199,'[1]Sum table'!$A:$D,4,FALSE),0)</f>
        <v>0</v>
      </c>
      <c r="D199">
        <f>+IFERROR(VLOOKUP(B199,'[1]Sum table'!$A:$E,5,FALSE),0)</f>
        <v>0</v>
      </c>
      <c r="E199">
        <f>+IFERROR(VLOOKUP(B199,'[1]Sum table'!$A:$F,6,FALSE),0)</f>
        <v>0</v>
      </c>
      <c r="O199" t="s">
        <v>303</v>
      </c>
      <c r="P199" s="617" t="s">
        <v>420</v>
      </c>
      <c r="R199" t="str">
        <f t="shared" si="11"/>
        <v>ZK100</v>
      </c>
      <c r="S199">
        <f t="shared" si="12"/>
        <v>0</v>
      </c>
      <c r="T199">
        <f t="shared" si="12"/>
        <v>0</v>
      </c>
      <c r="U199">
        <f t="shared" si="12"/>
        <v>0</v>
      </c>
    </row>
    <row r="200" spans="1:21" x14ac:dyDescent="0.25">
      <c r="A200" t="s">
        <v>735</v>
      </c>
      <c r="B200" t="str">
        <f t="shared" si="10"/>
        <v>ZK100.K299.C110</v>
      </c>
      <c r="C200">
        <f>+IFERROR(VLOOKUP(B200,'[1]Sum table'!$A:$D,4,FALSE),0)</f>
        <v>0</v>
      </c>
      <c r="D200">
        <f>+IFERROR(VLOOKUP(B200,'[1]Sum table'!$A:$E,5,FALSE),0)</f>
        <v>0</v>
      </c>
      <c r="E200">
        <f>+IFERROR(VLOOKUP(B200,'[1]Sum table'!$A:$F,6,FALSE),0)</f>
        <v>0</v>
      </c>
      <c r="O200" t="s">
        <v>303</v>
      </c>
      <c r="P200" s="617" t="s">
        <v>421</v>
      </c>
      <c r="R200" t="str">
        <f t="shared" si="11"/>
        <v>ZK100</v>
      </c>
      <c r="S200">
        <f t="shared" si="12"/>
        <v>0</v>
      </c>
      <c r="T200">
        <f t="shared" si="12"/>
        <v>0</v>
      </c>
      <c r="U200">
        <f t="shared" si="12"/>
        <v>0</v>
      </c>
    </row>
    <row r="201" spans="1:21" x14ac:dyDescent="0.25">
      <c r="A201" t="s">
        <v>736</v>
      </c>
      <c r="B201" t="str">
        <f t="shared" si="10"/>
        <v>ZK100.K300.C110</v>
      </c>
      <c r="C201">
        <f>+IFERROR(VLOOKUP(B201,'[1]Sum table'!$A:$D,4,FALSE),0)</f>
        <v>0</v>
      </c>
      <c r="D201">
        <f>+IFERROR(VLOOKUP(B201,'[1]Sum table'!$A:$E,5,FALSE),0)</f>
        <v>0</v>
      </c>
      <c r="E201">
        <f>+IFERROR(VLOOKUP(B201,'[1]Sum table'!$A:$F,6,FALSE),0)</f>
        <v>0</v>
      </c>
      <c r="O201" t="s">
        <v>303</v>
      </c>
      <c r="P201" s="617" t="s">
        <v>422</v>
      </c>
      <c r="R201" t="str">
        <f t="shared" si="11"/>
        <v>ZK100</v>
      </c>
      <c r="S201">
        <f t="shared" si="12"/>
        <v>0</v>
      </c>
      <c r="T201">
        <f t="shared" si="12"/>
        <v>0</v>
      </c>
      <c r="U201">
        <f t="shared" si="12"/>
        <v>0</v>
      </c>
    </row>
    <row r="202" spans="1:21" ht="15.75" thickBot="1" x14ac:dyDescent="0.3">
      <c r="A202" t="s">
        <v>737</v>
      </c>
      <c r="B202" t="str">
        <f t="shared" si="10"/>
        <v>ZK100.K301.C110</v>
      </c>
      <c r="C202">
        <f>+IFERROR(VLOOKUP(B202,'[1]Sum table'!$A:$D,4,FALSE),0)</f>
        <v>0</v>
      </c>
      <c r="D202">
        <f>+IFERROR(VLOOKUP(B202,'[1]Sum table'!$A:$E,5,FALSE),0)</f>
        <v>0</v>
      </c>
      <c r="E202">
        <f>+IFERROR(VLOOKUP(B202,'[1]Sum table'!$A:$F,6,FALSE),0)</f>
        <v>0</v>
      </c>
      <c r="O202" t="s">
        <v>303</v>
      </c>
      <c r="P202" s="619" t="s">
        <v>237</v>
      </c>
      <c r="R202" t="str">
        <f t="shared" si="11"/>
        <v>ZK100</v>
      </c>
      <c r="S202">
        <f t="shared" si="12"/>
        <v>0</v>
      </c>
      <c r="T202">
        <f t="shared" si="12"/>
        <v>0</v>
      </c>
      <c r="U202">
        <f t="shared" si="12"/>
        <v>0</v>
      </c>
    </row>
    <row r="203" spans="1:21" x14ac:dyDescent="0.25">
      <c r="A203" t="s">
        <v>738</v>
      </c>
      <c r="B203" t="str">
        <f t="shared" si="10"/>
        <v>ZK100.K302.C110</v>
      </c>
      <c r="C203">
        <f>+IFERROR(VLOOKUP(B203,'[1]Sum table'!$A:$D,4,FALSE),0)</f>
        <v>0</v>
      </c>
      <c r="D203">
        <f>+IFERROR(VLOOKUP(B203,'[1]Sum table'!$A:$E,5,FALSE),0)</f>
        <v>0</v>
      </c>
      <c r="E203">
        <f>+IFERROR(VLOOKUP(B203,'[1]Sum table'!$A:$F,6,FALSE),0)</f>
        <v>0</v>
      </c>
      <c r="O203" t="s">
        <v>303</v>
      </c>
      <c r="P203" s="614" t="s">
        <v>423</v>
      </c>
      <c r="R203" t="str">
        <f t="shared" si="11"/>
        <v>ZK100</v>
      </c>
      <c r="S203">
        <f t="shared" si="12"/>
        <v>0</v>
      </c>
      <c r="T203">
        <f t="shared" si="12"/>
        <v>0</v>
      </c>
      <c r="U203">
        <f t="shared" si="12"/>
        <v>0</v>
      </c>
    </row>
    <row r="204" spans="1:21" x14ac:dyDescent="0.25">
      <c r="A204" t="s">
        <v>739</v>
      </c>
      <c r="B204" t="str">
        <f t="shared" si="10"/>
        <v>ZK100.K303.C110</v>
      </c>
      <c r="C204">
        <f>+IFERROR(VLOOKUP(B204,'[1]Sum table'!$A:$D,4,FALSE),0)</f>
        <v>0</v>
      </c>
      <c r="D204">
        <f>+IFERROR(VLOOKUP(B204,'[1]Sum table'!$A:$E,5,FALSE),0)</f>
        <v>0</v>
      </c>
      <c r="E204">
        <f>+IFERROR(VLOOKUP(B204,'[1]Sum table'!$A:$F,6,FALSE),0)</f>
        <v>0</v>
      </c>
      <c r="O204" t="s">
        <v>303</v>
      </c>
      <c r="P204" s="615" t="s">
        <v>424</v>
      </c>
      <c r="R204" t="str">
        <f t="shared" si="11"/>
        <v>ZK100</v>
      </c>
      <c r="S204">
        <f t="shared" si="12"/>
        <v>0</v>
      </c>
      <c r="T204">
        <f t="shared" si="12"/>
        <v>0</v>
      </c>
      <c r="U204">
        <f t="shared" si="12"/>
        <v>0</v>
      </c>
    </row>
    <row r="205" spans="1:21" x14ac:dyDescent="0.25">
      <c r="A205" t="s">
        <v>740</v>
      </c>
      <c r="B205" t="str">
        <f t="shared" si="10"/>
        <v>ZK100.K304.C110</v>
      </c>
      <c r="C205">
        <f>+IFERROR(VLOOKUP(B205,'[1]Sum table'!$A:$D,4,FALSE),0)</f>
        <v>0</v>
      </c>
      <c r="D205">
        <f>+IFERROR(VLOOKUP(B205,'[1]Sum table'!$A:$E,5,FALSE),0)</f>
        <v>0</v>
      </c>
      <c r="E205">
        <f>+IFERROR(VLOOKUP(B205,'[1]Sum table'!$A:$F,6,FALSE),0)</f>
        <v>0</v>
      </c>
      <c r="O205" t="s">
        <v>303</v>
      </c>
      <c r="P205" s="615" t="s">
        <v>425</v>
      </c>
      <c r="R205" t="str">
        <f t="shared" si="11"/>
        <v>ZK100</v>
      </c>
      <c r="S205">
        <f t="shared" si="12"/>
        <v>0</v>
      </c>
      <c r="T205">
        <f t="shared" si="12"/>
        <v>0</v>
      </c>
      <c r="U205">
        <f t="shared" si="12"/>
        <v>0</v>
      </c>
    </row>
    <row r="206" spans="1:21" x14ac:dyDescent="0.25">
      <c r="A206" t="s">
        <v>741</v>
      </c>
      <c r="B206" t="str">
        <f t="shared" si="10"/>
        <v>ZK100.K305.C110</v>
      </c>
      <c r="C206">
        <f>+IFERROR(VLOOKUP(B206,'[1]Sum table'!$A:$D,4,FALSE),0)</f>
        <v>0</v>
      </c>
      <c r="D206">
        <f>+IFERROR(VLOOKUP(B206,'[1]Sum table'!$A:$E,5,FALSE),0)</f>
        <v>0</v>
      </c>
      <c r="E206">
        <f>+IFERROR(VLOOKUP(B206,'[1]Sum table'!$A:$F,6,FALSE),0)</f>
        <v>0</v>
      </c>
      <c r="O206" t="s">
        <v>303</v>
      </c>
      <c r="P206" s="615" t="s">
        <v>426</v>
      </c>
      <c r="R206" t="str">
        <f t="shared" si="11"/>
        <v>ZK100</v>
      </c>
      <c r="S206">
        <f t="shared" si="12"/>
        <v>0</v>
      </c>
      <c r="T206">
        <f t="shared" si="12"/>
        <v>0</v>
      </c>
      <c r="U206">
        <f t="shared" si="12"/>
        <v>0</v>
      </c>
    </row>
    <row r="207" spans="1:21" x14ac:dyDescent="0.25">
      <c r="A207" t="s">
        <v>742</v>
      </c>
      <c r="B207" t="str">
        <f t="shared" si="10"/>
        <v>ZK100.K306.C110</v>
      </c>
      <c r="C207">
        <f>+IFERROR(VLOOKUP(B207,'[1]Sum table'!$A:$D,4,FALSE),0)</f>
        <v>0</v>
      </c>
      <c r="D207">
        <f>+IFERROR(VLOOKUP(B207,'[1]Sum table'!$A:$E,5,FALSE),0)</f>
        <v>0</v>
      </c>
      <c r="E207">
        <f>+IFERROR(VLOOKUP(B207,'[1]Sum table'!$A:$F,6,FALSE),0)</f>
        <v>0</v>
      </c>
      <c r="O207" t="s">
        <v>303</v>
      </c>
      <c r="P207" s="615" t="s">
        <v>427</v>
      </c>
      <c r="R207" t="str">
        <f t="shared" si="11"/>
        <v>ZK100</v>
      </c>
      <c r="S207">
        <f t="shared" si="12"/>
        <v>0</v>
      </c>
      <c r="T207">
        <f t="shared" si="12"/>
        <v>0</v>
      </c>
      <c r="U207">
        <f t="shared" si="12"/>
        <v>0</v>
      </c>
    </row>
    <row r="208" spans="1:21" x14ac:dyDescent="0.25">
      <c r="A208" t="s">
        <v>743</v>
      </c>
      <c r="B208" t="str">
        <f t="shared" si="10"/>
        <v>ZK100.K307.C110</v>
      </c>
      <c r="C208">
        <f>+IFERROR(VLOOKUP(B208,'[1]Sum table'!$A:$D,4,FALSE),0)</f>
        <v>0</v>
      </c>
      <c r="D208">
        <f>+IFERROR(VLOOKUP(B208,'[1]Sum table'!$A:$E,5,FALSE),0)</f>
        <v>0</v>
      </c>
      <c r="E208">
        <f>+IFERROR(VLOOKUP(B208,'[1]Sum table'!$A:$F,6,FALSE),0)</f>
        <v>0</v>
      </c>
      <c r="O208" t="s">
        <v>303</v>
      </c>
      <c r="P208" s="615" t="s">
        <v>428</v>
      </c>
      <c r="R208" t="str">
        <f t="shared" si="11"/>
        <v>ZK100</v>
      </c>
      <c r="S208">
        <f t="shared" si="12"/>
        <v>0</v>
      </c>
      <c r="T208">
        <f t="shared" si="12"/>
        <v>0</v>
      </c>
      <c r="U208">
        <f t="shared" si="12"/>
        <v>0</v>
      </c>
    </row>
    <row r="209" spans="1:21" x14ac:dyDescent="0.25">
      <c r="A209" t="s">
        <v>744</v>
      </c>
      <c r="B209" t="str">
        <f t="shared" si="10"/>
        <v>ZK100.K308.C110</v>
      </c>
      <c r="C209">
        <f>+IFERROR(VLOOKUP(B209,'[1]Sum table'!$A:$D,4,FALSE),0)</f>
        <v>0</v>
      </c>
      <c r="D209">
        <f>+IFERROR(VLOOKUP(B209,'[1]Sum table'!$A:$E,5,FALSE),0)</f>
        <v>0</v>
      </c>
      <c r="E209">
        <f>+IFERROR(VLOOKUP(B209,'[1]Sum table'!$A:$F,6,FALSE),0)</f>
        <v>0</v>
      </c>
      <c r="O209" t="s">
        <v>303</v>
      </c>
      <c r="P209" s="615" t="s">
        <v>429</v>
      </c>
      <c r="R209" t="str">
        <f t="shared" si="11"/>
        <v>ZK100</v>
      </c>
      <c r="S209">
        <f t="shared" si="12"/>
        <v>0</v>
      </c>
      <c r="T209">
        <f t="shared" si="12"/>
        <v>0</v>
      </c>
      <c r="U209">
        <f t="shared" si="12"/>
        <v>0</v>
      </c>
    </row>
    <row r="210" spans="1:21" x14ac:dyDescent="0.25">
      <c r="A210" t="s">
        <v>745</v>
      </c>
      <c r="B210" t="str">
        <f t="shared" si="10"/>
        <v>ZK100.K309.C110</v>
      </c>
      <c r="C210">
        <f>+IFERROR(VLOOKUP(B210,'[1]Sum table'!$A:$D,4,FALSE),0)</f>
        <v>0</v>
      </c>
      <c r="D210">
        <f>+IFERROR(VLOOKUP(B210,'[1]Sum table'!$A:$E,5,FALSE),0)</f>
        <v>0</v>
      </c>
      <c r="E210">
        <f>+IFERROR(VLOOKUP(B210,'[1]Sum table'!$A:$F,6,FALSE),0)</f>
        <v>0</v>
      </c>
      <c r="O210" t="s">
        <v>303</v>
      </c>
      <c r="P210" s="615" t="s">
        <v>430</v>
      </c>
      <c r="R210" t="str">
        <f t="shared" si="11"/>
        <v>ZK100</v>
      </c>
      <c r="S210">
        <f t="shared" si="12"/>
        <v>0</v>
      </c>
      <c r="T210">
        <f t="shared" si="12"/>
        <v>0</v>
      </c>
      <c r="U210">
        <f t="shared" si="12"/>
        <v>0</v>
      </c>
    </row>
    <row r="211" spans="1:21" x14ac:dyDescent="0.25">
      <c r="A211" t="s">
        <v>746</v>
      </c>
      <c r="B211" t="str">
        <f t="shared" si="10"/>
        <v>ZK100.K310.C110</v>
      </c>
      <c r="C211">
        <f>+IFERROR(VLOOKUP(B211,'[1]Sum table'!$A:$D,4,FALSE),0)</f>
        <v>0</v>
      </c>
      <c r="D211">
        <f>+IFERROR(VLOOKUP(B211,'[1]Sum table'!$A:$E,5,FALSE),0)</f>
        <v>0</v>
      </c>
      <c r="E211">
        <f>+IFERROR(VLOOKUP(B211,'[1]Sum table'!$A:$F,6,FALSE),0)</f>
        <v>0</v>
      </c>
      <c r="O211" t="s">
        <v>303</v>
      </c>
      <c r="P211" s="615" t="s">
        <v>431</v>
      </c>
      <c r="R211" t="str">
        <f t="shared" si="11"/>
        <v>ZK100</v>
      </c>
      <c r="S211">
        <f t="shared" si="12"/>
        <v>0</v>
      </c>
      <c r="T211">
        <f t="shared" si="12"/>
        <v>0</v>
      </c>
      <c r="U211">
        <f t="shared" si="12"/>
        <v>0</v>
      </c>
    </row>
    <row r="212" spans="1:21" x14ac:dyDescent="0.25">
      <c r="A212" t="s">
        <v>747</v>
      </c>
      <c r="B212" t="str">
        <f t="shared" si="10"/>
        <v>ZK100.K311.C110</v>
      </c>
      <c r="C212">
        <f>+IFERROR(VLOOKUP(B212,'[1]Sum table'!$A:$D,4,FALSE),0)</f>
        <v>0</v>
      </c>
      <c r="D212">
        <f>+IFERROR(VLOOKUP(B212,'[1]Sum table'!$A:$E,5,FALSE),0)</f>
        <v>0</v>
      </c>
      <c r="E212">
        <f>+IFERROR(VLOOKUP(B212,'[1]Sum table'!$A:$F,6,FALSE),0)</f>
        <v>0</v>
      </c>
      <c r="O212" t="s">
        <v>303</v>
      </c>
      <c r="P212" s="615" t="s">
        <v>432</v>
      </c>
      <c r="R212" t="str">
        <f t="shared" si="11"/>
        <v>ZK100</v>
      </c>
      <c r="S212">
        <f t="shared" si="12"/>
        <v>0</v>
      </c>
      <c r="T212">
        <f t="shared" si="12"/>
        <v>0</v>
      </c>
      <c r="U212">
        <f t="shared" si="12"/>
        <v>0</v>
      </c>
    </row>
    <row r="213" spans="1:21" x14ac:dyDescent="0.25">
      <c r="A213" t="s">
        <v>748</v>
      </c>
      <c r="B213" t="str">
        <f t="shared" si="10"/>
        <v>ZK100.K312.C110</v>
      </c>
      <c r="C213">
        <f>+IFERROR(VLOOKUP(B213,'[1]Sum table'!$A:$D,4,FALSE),0)</f>
        <v>0</v>
      </c>
      <c r="D213">
        <f>+IFERROR(VLOOKUP(B213,'[1]Sum table'!$A:$E,5,FALSE),0)</f>
        <v>0</v>
      </c>
      <c r="E213">
        <f>+IFERROR(VLOOKUP(B213,'[1]Sum table'!$A:$F,6,FALSE),0)</f>
        <v>0</v>
      </c>
      <c r="O213" t="s">
        <v>303</v>
      </c>
      <c r="P213" s="615" t="s">
        <v>433</v>
      </c>
      <c r="R213" t="str">
        <f t="shared" si="11"/>
        <v>ZK100</v>
      </c>
      <c r="S213">
        <f t="shared" si="12"/>
        <v>0</v>
      </c>
      <c r="T213">
        <f t="shared" si="12"/>
        <v>0</v>
      </c>
      <c r="U213">
        <f t="shared" si="12"/>
        <v>0</v>
      </c>
    </row>
    <row r="214" spans="1:21" x14ac:dyDescent="0.25">
      <c r="A214" t="s">
        <v>749</v>
      </c>
      <c r="B214" t="str">
        <f t="shared" si="10"/>
        <v>ZK100.K313.C110</v>
      </c>
      <c r="C214">
        <f>+IFERROR(VLOOKUP(B214,'[1]Sum table'!$A:$D,4,FALSE),0)</f>
        <v>0</v>
      </c>
      <c r="D214">
        <f>+IFERROR(VLOOKUP(B214,'[1]Sum table'!$A:$E,5,FALSE),0)</f>
        <v>0</v>
      </c>
      <c r="E214">
        <f>+IFERROR(VLOOKUP(B214,'[1]Sum table'!$A:$F,6,FALSE),0)</f>
        <v>0</v>
      </c>
      <c r="O214" t="s">
        <v>303</v>
      </c>
      <c r="P214" s="616" t="s">
        <v>434</v>
      </c>
      <c r="R214" t="str">
        <f t="shared" si="11"/>
        <v>ZK100</v>
      </c>
      <c r="S214">
        <f t="shared" si="12"/>
        <v>0</v>
      </c>
      <c r="T214">
        <f t="shared" si="12"/>
        <v>0</v>
      </c>
      <c r="U214">
        <f t="shared" si="12"/>
        <v>0</v>
      </c>
    </row>
    <row r="215" spans="1:21" x14ac:dyDescent="0.25">
      <c r="A215" t="s">
        <v>750</v>
      </c>
      <c r="B215" t="str">
        <f t="shared" si="10"/>
        <v>ZK100.K314.C110</v>
      </c>
      <c r="C215">
        <f>+IFERROR(VLOOKUP(B215,'[1]Sum table'!$A:$D,4,FALSE),0)</f>
        <v>0</v>
      </c>
      <c r="D215">
        <f>+IFERROR(VLOOKUP(B215,'[1]Sum table'!$A:$E,5,FALSE),0)</f>
        <v>0</v>
      </c>
      <c r="E215">
        <f>+IFERROR(VLOOKUP(B215,'[1]Sum table'!$A:$F,6,FALSE),0)</f>
        <v>0</v>
      </c>
      <c r="O215" t="s">
        <v>303</v>
      </c>
      <c r="P215" s="616" t="s">
        <v>435</v>
      </c>
      <c r="R215" t="str">
        <f t="shared" si="11"/>
        <v>ZK100</v>
      </c>
      <c r="S215">
        <f t="shared" si="12"/>
        <v>0</v>
      </c>
      <c r="T215">
        <f t="shared" si="12"/>
        <v>0</v>
      </c>
      <c r="U215">
        <f t="shared" si="12"/>
        <v>0</v>
      </c>
    </row>
    <row r="216" spans="1:21" x14ac:dyDescent="0.25">
      <c r="A216" t="s">
        <v>751</v>
      </c>
      <c r="B216" t="str">
        <f t="shared" si="10"/>
        <v>ZK100.K315.C110</v>
      </c>
      <c r="C216">
        <f>+IFERROR(VLOOKUP(B216,'[1]Sum table'!$A:$D,4,FALSE),0)</f>
        <v>0</v>
      </c>
      <c r="D216">
        <f>+IFERROR(VLOOKUP(B216,'[1]Sum table'!$A:$E,5,FALSE),0)</f>
        <v>0</v>
      </c>
      <c r="E216">
        <f>+IFERROR(VLOOKUP(B216,'[1]Sum table'!$A:$F,6,FALSE),0)</f>
        <v>0</v>
      </c>
      <c r="O216" t="s">
        <v>303</v>
      </c>
      <c r="P216" s="616" t="s">
        <v>436</v>
      </c>
      <c r="R216" t="str">
        <f t="shared" si="11"/>
        <v>ZK100</v>
      </c>
      <c r="S216">
        <f t="shared" si="12"/>
        <v>0</v>
      </c>
      <c r="T216">
        <f t="shared" si="12"/>
        <v>0</v>
      </c>
      <c r="U216">
        <f t="shared" si="12"/>
        <v>0</v>
      </c>
    </row>
    <row r="217" spans="1:21" x14ac:dyDescent="0.25">
      <c r="A217" t="s">
        <v>752</v>
      </c>
      <c r="B217" t="str">
        <f t="shared" si="10"/>
        <v>ZK100.K316.C110</v>
      </c>
      <c r="C217">
        <f>+IFERROR(VLOOKUP(B217,'[1]Sum table'!$A:$D,4,FALSE),0)</f>
        <v>0</v>
      </c>
      <c r="D217">
        <f>+IFERROR(VLOOKUP(B217,'[1]Sum table'!$A:$E,5,FALSE),0)</f>
        <v>0</v>
      </c>
      <c r="E217">
        <f>+IFERROR(VLOOKUP(B217,'[1]Sum table'!$A:$F,6,FALSE),0)</f>
        <v>0</v>
      </c>
      <c r="O217" t="s">
        <v>303</v>
      </c>
      <c r="P217" s="616" t="s">
        <v>437</v>
      </c>
      <c r="R217" t="str">
        <f t="shared" si="11"/>
        <v>ZK100</v>
      </c>
      <c r="S217">
        <f t="shared" si="12"/>
        <v>0</v>
      </c>
      <c r="T217">
        <f t="shared" si="12"/>
        <v>0</v>
      </c>
      <c r="U217">
        <f t="shared" si="12"/>
        <v>0</v>
      </c>
    </row>
    <row r="218" spans="1:21" x14ac:dyDescent="0.25">
      <c r="A218" t="s">
        <v>753</v>
      </c>
      <c r="B218" t="str">
        <f t="shared" si="10"/>
        <v>ZK100.K317.C110</v>
      </c>
      <c r="C218">
        <f>+IFERROR(VLOOKUP(B218,'[1]Sum table'!$A:$D,4,FALSE),0)</f>
        <v>0</v>
      </c>
      <c r="D218">
        <f>+IFERROR(VLOOKUP(B218,'[1]Sum table'!$A:$E,5,FALSE),0)</f>
        <v>0</v>
      </c>
      <c r="E218">
        <f>+IFERROR(VLOOKUP(B218,'[1]Sum table'!$A:$F,6,FALSE),0)</f>
        <v>0</v>
      </c>
      <c r="O218" t="s">
        <v>303</v>
      </c>
      <c r="P218" s="616" t="s">
        <v>438</v>
      </c>
      <c r="R218" t="str">
        <f t="shared" si="11"/>
        <v>ZK100</v>
      </c>
      <c r="S218">
        <f t="shared" si="12"/>
        <v>0</v>
      </c>
      <c r="T218">
        <f t="shared" si="12"/>
        <v>0</v>
      </c>
      <c r="U218">
        <f t="shared" si="12"/>
        <v>0</v>
      </c>
    </row>
    <row r="219" spans="1:21" x14ac:dyDescent="0.25">
      <c r="A219" t="s">
        <v>754</v>
      </c>
      <c r="B219" t="str">
        <f t="shared" si="10"/>
        <v>ZK100.K318.C110</v>
      </c>
      <c r="C219">
        <f>+IFERROR(VLOOKUP(B219,'[1]Sum table'!$A:$D,4,FALSE),0)</f>
        <v>0</v>
      </c>
      <c r="D219">
        <f>+IFERROR(VLOOKUP(B219,'[1]Sum table'!$A:$E,5,FALSE),0)</f>
        <v>0</v>
      </c>
      <c r="E219">
        <f>+IFERROR(VLOOKUP(B219,'[1]Sum table'!$A:$F,6,FALSE),0)</f>
        <v>0</v>
      </c>
      <c r="O219" t="s">
        <v>303</v>
      </c>
      <c r="P219" s="615" t="s">
        <v>439</v>
      </c>
      <c r="R219" t="str">
        <f t="shared" si="11"/>
        <v>ZK100</v>
      </c>
      <c r="S219">
        <f t="shared" si="12"/>
        <v>0</v>
      </c>
      <c r="T219">
        <f t="shared" si="12"/>
        <v>0</v>
      </c>
      <c r="U219">
        <f t="shared" si="12"/>
        <v>0</v>
      </c>
    </row>
    <row r="220" spans="1:21" x14ac:dyDescent="0.25">
      <c r="A220" t="s">
        <v>755</v>
      </c>
      <c r="B220" t="str">
        <f t="shared" si="10"/>
        <v>ZK100.K319.C110</v>
      </c>
      <c r="C220">
        <f>+IFERROR(VLOOKUP(B220,'[1]Sum table'!$A:$D,4,FALSE),0)</f>
        <v>0</v>
      </c>
      <c r="D220">
        <f>+IFERROR(VLOOKUP(B220,'[1]Sum table'!$A:$E,5,FALSE),0)</f>
        <v>0</v>
      </c>
      <c r="E220">
        <f>+IFERROR(VLOOKUP(B220,'[1]Sum table'!$A:$F,6,FALSE),0)</f>
        <v>0</v>
      </c>
      <c r="O220" t="s">
        <v>303</v>
      </c>
      <c r="P220" s="615" t="s">
        <v>440</v>
      </c>
      <c r="R220" t="str">
        <f t="shared" si="11"/>
        <v>ZK100</v>
      </c>
      <c r="S220">
        <f t="shared" si="12"/>
        <v>0</v>
      </c>
      <c r="T220">
        <f t="shared" si="12"/>
        <v>0</v>
      </c>
      <c r="U220">
        <f t="shared" si="12"/>
        <v>0</v>
      </c>
    </row>
    <row r="221" spans="1:21" x14ac:dyDescent="0.25">
      <c r="A221" t="s">
        <v>756</v>
      </c>
      <c r="B221" t="str">
        <f t="shared" si="10"/>
        <v>ZK100.K320.C110</v>
      </c>
      <c r="C221">
        <f>+IFERROR(VLOOKUP(B221,'[1]Sum table'!$A:$D,4,FALSE),0)</f>
        <v>0</v>
      </c>
      <c r="D221">
        <f>+IFERROR(VLOOKUP(B221,'[1]Sum table'!$A:$E,5,FALSE),0)</f>
        <v>0</v>
      </c>
      <c r="E221">
        <f>+IFERROR(VLOOKUP(B221,'[1]Sum table'!$A:$F,6,FALSE),0)</f>
        <v>0</v>
      </c>
      <c r="O221" t="s">
        <v>303</v>
      </c>
      <c r="P221" s="615" t="s">
        <v>441</v>
      </c>
      <c r="R221" t="str">
        <f t="shared" si="11"/>
        <v>ZK100</v>
      </c>
      <c r="S221">
        <f t="shared" si="12"/>
        <v>0</v>
      </c>
      <c r="T221">
        <f t="shared" si="12"/>
        <v>0</v>
      </c>
      <c r="U221">
        <f t="shared" si="12"/>
        <v>0</v>
      </c>
    </row>
    <row r="222" spans="1:21" x14ac:dyDescent="0.25">
      <c r="A222" t="s">
        <v>757</v>
      </c>
      <c r="B222" t="str">
        <f t="shared" si="10"/>
        <v>ZK100.K321.C110</v>
      </c>
      <c r="C222">
        <f>+IFERROR(VLOOKUP(B222,'[1]Sum table'!$A:$D,4,FALSE),0)</f>
        <v>0</v>
      </c>
      <c r="D222">
        <f>+IFERROR(VLOOKUP(B222,'[1]Sum table'!$A:$E,5,FALSE),0)</f>
        <v>0</v>
      </c>
      <c r="E222">
        <f>+IFERROR(VLOOKUP(B222,'[1]Sum table'!$A:$F,6,FALSE),0)</f>
        <v>0</v>
      </c>
      <c r="O222" t="s">
        <v>303</v>
      </c>
      <c r="P222" s="615" t="s">
        <v>442</v>
      </c>
      <c r="R222" t="str">
        <f t="shared" si="11"/>
        <v>ZK100</v>
      </c>
      <c r="S222">
        <f t="shared" si="12"/>
        <v>0</v>
      </c>
      <c r="T222">
        <f t="shared" si="12"/>
        <v>0</v>
      </c>
      <c r="U222">
        <f t="shared" si="12"/>
        <v>0</v>
      </c>
    </row>
    <row r="223" spans="1:21" x14ac:dyDescent="0.25">
      <c r="A223" t="s">
        <v>758</v>
      </c>
      <c r="B223" t="str">
        <f t="shared" si="10"/>
        <v>ZK100.K322.C110</v>
      </c>
      <c r="C223">
        <f>+IFERROR(VLOOKUP(B223,'[1]Sum table'!$A:$D,4,FALSE),0)</f>
        <v>0</v>
      </c>
      <c r="D223">
        <f>+IFERROR(VLOOKUP(B223,'[1]Sum table'!$A:$E,5,FALSE),0)</f>
        <v>0</v>
      </c>
      <c r="E223">
        <f>+IFERROR(VLOOKUP(B223,'[1]Sum table'!$A:$F,6,FALSE),0)</f>
        <v>0</v>
      </c>
      <c r="O223" t="s">
        <v>303</v>
      </c>
      <c r="P223" s="616" t="s">
        <v>443</v>
      </c>
      <c r="R223" t="str">
        <f t="shared" si="11"/>
        <v>ZK100</v>
      </c>
      <c r="S223">
        <f t="shared" si="12"/>
        <v>0</v>
      </c>
      <c r="T223">
        <f t="shared" si="12"/>
        <v>0</v>
      </c>
      <c r="U223">
        <f t="shared" si="12"/>
        <v>0</v>
      </c>
    </row>
    <row r="224" spans="1:21" x14ac:dyDescent="0.25">
      <c r="A224" t="s">
        <v>759</v>
      </c>
      <c r="B224" t="str">
        <f t="shared" si="10"/>
        <v>ZK100.K323.C110</v>
      </c>
      <c r="C224">
        <f>+IFERROR(VLOOKUP(B224,'[1]Sum table'!$A:$D,4,FALSE),0)</f>
        <v>0</v>
      </c>
      <c r="D224">
        <f>+IFERROR(VLOOKUP(B224,'[1]Sum table'!$A:$E,5,FALSE),0)</f>
        <v>0</v>
      </c>
      <c r="E224">
        <f>+IFERROR(VLOOKUP(B224,'[1]Sum table'!$A:$F,6,FALSE),0)</f>
        <v>0</v>
      </c>
      <c r="O224" t="s">
        <v>303</v>
      </c>
      <c r="P224" s="616" t="s">
        <v>444</v>
      </c>
      <c r="R224" t="str">
        <f t="shared" si="11"/>
        <v>ZK100</v>
      </c>
      <c r="S224">
        <f t="shared" si="12"/>
        <v>0</v>
      </c>
      <c r="T224">
        <f t="shared" si="12"/>
        <v>0</v>
      </c>
      <c r="U224">
        <f t="shared" si="12"/>
        <v>0</v>
      </c>
    </row>
    <row r="225" spans="1:21" x14ac:dyDescent="0.25">
      <c r="A225" t="s">
        <v>760</v>
      </c>
      <c r="B225" t="str">
        <f t="shared" si="10"/>
        <v>ZK100.K324.C110</v>
      </c>
      <c r="C225">
        <f>+IFERROR(VLOOKUP(B225,'[1]Sum table'!$A:$D,4,FALSE),0)</f>
        <v>0</v>
      </c>
      <c r="D225">
        <f>+IFERROR(VLOOKUP(B225,'[1]Sum table'!$A:$E,5,FALSE),0)</f>
        <v>0</v>
      </c>
      <c r="E225">
        <f>+IFERROR(VLOOKUP(B225,'[1]Sum table'!$A:$F,6,FALSE),0)</f>
        <v>0</v>
      </c>
      <c r="O225" t="s">
        <v>303</v>
      </c>
      <c r="P225" s="616" t="s">
        <v>445</v>
      </c>
      <c r="R225" t="str">
        <f t="shared" si="11"/>
        <v>ZK100</v>
      </c>
      <c r="S225">
        <f t="shared" si="12"/>
        <v>0</v>
      </c>
      <c r="T225">
        <f t="shared" si="12"/>
        <v>0</v>
      </c>
      <c r="U225">
        <f t="shared" si="12"/>
        <v>0</v>
      </c>
    </row>
    <row r="226" spans="1:21" x14ac:dyDescent="0.25">
      <c r="A226" t="s">
        <v>761</v>
      </c>
      <c r="B226" t="str">
        <f t="shared" si="10"/>
        <v>ZK100.K325.C110</v>
      </c>
      <c r="C226">
        <f>+IFERROR(VLOOKUP(B226,'[1]Sum table'!$A:$D,4,FALSE),0)</f>
        <v>0</v>
      </c>
      <c r="D226">
        <f>+IFERROR(VLOOKUP(B226,'[1]Sum table'!$A:$E,5,FALSE),0)</f>
        <v>0</v>
      </c>
      <c r="E226">
        <f>+IFERROR(VLOOKUP(B226,'[1]Sum table'!$A:$F,6,FALSE),0)</f>
        <v>0</v>
      </c>
      <c r="O226" t="s">
        <v>303</v>
      </c>
      <c r="P226" s="616" t="s">
        <v>446</v>
      </c>
      <c r="R226" t="str">
        <f t="shared" si="11"/>
        <v>ZK100</v>
      </c>
      <c r="S226">
        <f t="shared" si="12"/>
        <v>0</v>
      </c>
      <c r="T226">
        <f t="shared" si="12"/>
        <v>0</v>
      </c>
      <c r="U226">
        <f t="shared" si="12"/>
        <v>0</v>
      </c>
    </row>
    <row r="227" spans="1:21" x14ac:dyDescent="0.25">
      <c r="A227" t="s">
        <v>762</v>
      </c>
      <c r="B227" t="str">
        <f t="shared" si="10"/>
        <v>ZK100.K326.C110</v>
      </c>
      <c r="C227">
        <f>+IFERROR(VLOOKUP(B227,'[1]Sum table'!$A:$D,4,FALSE),0)</f>
        <v>0</v>
      </c>
      <c r="D227">
        <f>+IFERROR(VLOOKUP(B227,'[1]Sum table'!$A:$E,5,FALSE),0)</f>
        <v>0</v>
      </c>
      <c r="E227">
        <f>+IFERROR(VLOOKUP(B227,'[1]Sum table'!$A:$F,6,FALSE),0)</f>
        <v>0</v>
      </c>
      <c r="O227" t="s">
        <v>303</v>
      </c>
      <c r="P227" s="615" t="s">
        <v>447</v>
      </c>
      <c r="R227" t="str">
        <f t="shared" si="11"/>
        <v>ZK100</v>
      </c>
      <c r="S227">
        <f t="shared" si="12"/>
        <v>0</v>
      </c>
      <c r="T227">
        <f t="shared" si="12"/>
        <v>0</v>
      </c>
      <c r="U227">
        <f t="shared" si="12"/>
        <v>0</v>
      </c>
    </row>
    <row r="228" spans="1:21" x14ac:dyDescent="0.25">
      <c r="A228" t="s">
        <v>763</v>
      </c>
      <c r="B228" t="str">
        <f t="shared" si="10"/>
        <v>ZK100.K327.C110</v>
      </c>
      <c r="C228">
        <f>+IFERROR(VLOOKUP(B228,'[1]Sum table'!$A:$D,4,FALSE),0)</f>
        <v>0</v>
      </c>
      <c r="D228">
        <f>+IFERROR(VLOOKUP(B228,'[1]Sum table'!$A:$E,5,FALSE),0)</f>
        <v>0</v>
      </c>
      <c r="E228">
        <f>+IFERROR(VLOOKUP(B228,'[1]Sum table'!$A:$F,6,FALSE),0)</f>
        <v>0</v>
      </c>
      <c r="O228" t="s">
        <v>303</v>
      </c>
      <c r="P228" s="615" t="s">
        <v>448</v>
      </c>
      <c r="R228" t="str">
        <f t="shared" si="11"/>
        <v>ZK100</v>
      </c>
      <c r="S228">
        <f t="shared" si="12"/>
        <v>0</v>
      </c>
      <c r="T228">
        <f t="shared" si="12"/>
        <v>0</v>
      </c>
      <c r="U228">
        <f t="shared" si="12"/>
        <v>0</v>
      </c>
    </row>
    <row r="229" spans="1:21" x14ac:dyDescent="0.25">
      <c r="A229" t="s">
        <v>764</v>
      </c>
      <c r="B229" t="str">
        <f t="shared" si="10"/>
        <v>ZK100.K328.C110</v>
      </c>
      <c r="C229">
        <f>+IFERROR(VLOOKUP(B229,'[1]Sum table'!$A:$D,4,FALSE),0)</f>
        <v>0</v>
      </c>
      <c r="D229">
        <f>+IFERROR(VLOOKUP(B229,'[1]Sum table'!$A:$E,5,FALSE),0)</f>
        <v>0</v>
      </c>
      <c r="E229">
        <f>+IFERROR(VLOOKUP(B229,'[1]Sum table'!$A:$F,6,FALSE),0)</f>
        <v>0</v>
      </c>
      <c r="O229" t="s">
        <v>303</v>
      </c>
      <c r="P229" s="615" t="s">
        <v>449</v>
      </c>
      <c r="R229" t="str">
        <f t="shared" si="11"/>
        <v>ZK100</v>
      </c>
      <c r="S229">
        <f t="shared" si="12"/>
        <v>0</v>
      </c>
      <c r="T229">
        <f t="shared" si="12"/>
        <v>0</v>
      </c>
      <c r="U229">
        <f t="shared" si="12"/>
        <v>0</v>
      </c>
    </row>
    <row r="230" spans="1:21" x14ac:dyDescent="0.25">
      <c r="A230" t="s">
        <v>765</v>
      </c>
      <c r="B230" t="str">
        <f t="shared" si="10"/>
        <v>ZK100.K329.C110</v>
      </c>
      <c r="C230">
        <f>+IFERROR(VLOOKUP(B230,'[1]Sum table'!$A:$D,4,FALSE),0)</f>
        <v>0</v>
      </c>
      <c r="D230">
        <f>+IFERROR(VLOOKUP(B230,'[1]Sum table'!$A:$E,5,FALSE),0)</f>
        <v>0</v>
      </c>
      <c r="E230">
        <f>+IFERROR(VLOOKUP(B230,'[1]Sum table'!$A:$F,6,FALSE),0)</f>
        <v>0</v>
      </c>
      <c r="O230" t="s">
        <v>303</v>
      </c>
      <c r="P230" s="615" t="s">
        <v>450</v>
      </c>
      <c r="R230" t="str">
        <f t="shared" si="11"/>
        <v>ZK100</v>
      </c>
      <c r="S230">
        <f t="shared" si="12"/>
        <v>0</v>
      </c>
      <c r="T230">
        <f t="shared" si="12"/>
        <v>0</v>
      </c>
      <c r="U230">
        <f t="shared" si="12"/>
        <v>0</v>
      </c>
    </row>
    <row r="231" spans="1:21" x14ac:dyDescent="0.25">
      <c r="A231" t="s">
        <v>766</v>
      </c>
      <c r="B231" t="str">
        <f t="shared" si="10"/>
        <v>ZK100.K330.C110</v>
      </c>
      <c r="C231">
        <f>+IFERROR(VLOOKUP(B231,'[1]Sum table'!$A:$D,4,FALSE),0)</f>
        <v>0</v>
      </c>
      <c r="D231">
        <f>+IFERROR(VLOOKUP(B231,'[1]Sum table'!$A:$E,5,FALSE),0)</f>
        <v>0</v>
      </c>
      <c r="E231">
        <f>+IFERROR(VLOOKUP(B231,'[1]Sum table'!$A:$F,6,FALSE),0)</f>
        <v>0</v>
      </c>
      <c r="O231" t="s">
        <v>303</v>
      </c>
      <c r="P231" s="615" t="s">
        <v>451</v>
      </c>
      <c r="R231" t="str">
        <f t="shared" si="11"/>
        <v>ZK100</v>
      </c>
      <c r="S231">
        <f t="shared" si="12"/>
        <v>0</v>
      </c>
      <c r="T231">
        <f t="shared" si="12"/>
        <v>0</v>
      </c>
      <c r="U231">
        <f t="shared" si="12"/>
        <v>0</v>
      </c>
    </row>
    <row r="232" spans="1:21" x14ac:dyDescent="0.25">
      <c r="A232" t="s">
        <v>767</v>
      </c>
      <c r="B232" t="str">
        <f t="shared" si="10"/>
        <v>ZK100.K331.C110</v>
      </c>
      <c r="C232">
        <f>+IFERROR(VLOOKUP(B232,'[1]Sum table'!$A:$D,4,FALSE),0)</f>
        <v>0</v>
      </c>
      <c r="D232">
        <f>+IFERROR(VLOOKUP(B232,'[1]Sum table'!$A:$E,5,FALSE),0)</f>
        <v>0</v>
      </c>
      <c r="E232">
        <f>+IFERROR(VLOOKUP(B232,'[1]Sum table'!$A:$F,6,FALSE),0)</f>
        <v>0</v>
      </c>
      <c r="O232" t="s">
        <v>303</v>
      </c>
      <c r="P232" s="615" t="s">
        <v>452</v>
      </c>
      <c r="R232" t="str">
        <f t="shared" si="11"/>
        <v>ZK100</v>
      </c>
      <c r="S232">
        <f t="shared" si="12"/>
        <v>0</v>
      </c>
      <c r="T232">
        <f t="shared" si="12"/>
        <v>0</v>
      </c>
      <c r="U232">
        <f t="shared" si="12"/>
        <v>0</v>
      </c>
    </row>
    <row r="233" spans="1:21" x14ac:dyDescent="0.25">
      <c r="A233" t="s">
        <v>768</v>
      </c>
      <c r="B233" t="str">
        <f t="shared" si="10"/>
        <v>ZK100.K332.C110</v>
      </c>
      <c r="C233">
        <f>+IFERROR(VLOOKUP(B233,'[1]Sum table'!$A:$D,4,FALSE),0)</f>
        <v>0</v>
      </c>
      <c r="D233">
        <f>+IFERROR(VLOOKUP(B233,'[1]Sum table'!$A:$E,5,FALSE),0)</f>
        <v>0</v>
      </c>
      <c r="E233">
        <f>+IFERROR(VLOOKUP(B233,'[1]Sum table'!$A:$F,6,FALSE),0)</f>
        <v>0</v>
      </c>
      <c r="O233" t="s">
        <v>303</v>
      </c>
      <c r="P233" s="616" t="s">
        <v>453</v>
      </c>
      <c r="R233" t="str">
        <f t="shared" si="11"/>
        <v>ZK100</v>
      </c>
      <c r="S233">
        <f t="shared" si="12"/>
        <v>0</v>
      </c>
      <c r="T233">
        <f t="shared" si="12"/>
        <v>0</v>
      </c>
      <c r="U233">
        <f t="shared" si="12"/>
        <v>0</v>
      </c>
    </row>
    <row r="234" spans="1:21" x14ac:dyDescent="0.25">
      <c r="A234" t="s">
        <v>769</v>
      </c>
      <c r="B234" t="str">
        <f t="shared" si="10"/>
        <v>ZK100.K333.C110</v>
      </c>
      <c r="C234">
        <f>+IFERROR(VLOOKUP(B234,'[1]Sum table'!$A:$D,4,FALSE),0)</f>
        <v>0</v>
      </c>
      <c r="D234">
        <f>+IFERROR(VLOOKUP(B234,'[1]Sum table'!$A:$E,5,FALSE),0)</f>
        <v>0</v>
      </c>
      <c r="E234">
        <f>+IFERROR(VLOOKUP(B234,'[1]Sum table'!$A:$F,6,FALSE),0)</f>
        <v>0</v>
      </c>
      <c r="O234" t="s">
        <v>303</v>
      </c>
      <c r="P234" s="616" t="s">
        <v>454</v>
      </c>
      <c r="R234" t="str">
        <f t="shared" si="11"/>
        <v>ZK100</v>
      </c>
      <c r="S234">
        <f t="shared" si="12"/>
        <v>0</v>
      </c>
      <c r="T234">
        <f t="shared" si="12"/>
        <v>0</v>
      </c>
      <c r="U234">
        <f t="shared" si="12"/>
        <v>0</v>
      </c>
    </row>
    <row r="235" spans="1:21" x14ac:dyDescent="0.25">
      <c r="A235" t="s">
        <v>770</v>
      </c>
      <c r="B235" t="str">
        <f t="shared" si="10"/>
        <v>ZK100.K334.C110</v>
      </c>
      <c r="C235">
        <f>+IFERROR(VLOOKUP(B235,'[1]Sum table'!$A:$D,4,FALSE),0)</f>
        <v>0</v>
      </c>
      <c r="D235">
        <f>+IFERROR(VLOOKUP(B235,'[1]Sum table'!$A:$E,5,FALSE),0)</f>
        <v>0</v>
      </c>
      <c r="E235">
        <f>+IFERROR(VLOOKUP(B235,'[1]Sum table'!$A:$F,6,FALSE),0)</f>
        <v>0</v>
      </c>
      <c r="O235" t="s">
        <v>303</v>
      </c>
      <c r="P235" s="616" t="s">
        <v>455</v>
      </c>
      <c r="R235" t="str">
        <f t="shared" si="11"/>
        <v>ZK100</v>
      </c>
      <c r="S235">
        <f t="shared" si="12"/>
        <v>0</v>
      </c>
      <c r="T235">
        <f t="shared" si="12"/>
        <v>0</v>
      </c>
      <c r="U235">
        <f t="shared" si="12"/>
        <v>0</v>
      </c>
    </row>
    <row r="236" spans="1:21" x14ac:dyDescent="0.25">
      <c r="A236" t="s">
        <v>771</v>
      </c>
      <c r="B236" t="str">
        <f t="shared" si="10"/>
        <v>ZK100.K335.C110</v>
      </c>
      <c r="C236">
        <f>+IFERROR(VLOOKUP(B236,'[1]Sum table'!$A:$D,4,FALSE),0)</f>
        <v>0</v>
      </c>
      <c r="D236">
        <f>+IFERROR(VLOOKUP(B236,'[1]Sum table'!$A:$E,5,FALSE),0)</f>
        <v>0</v>
      </c>
      <c r="E236">
        <f>+IFERROR(VLOOKUP(B236,'[1]Sum table'!$A:$F,6,FALSE),0)</f>
        <v>0</v>
      </c>
      <c r="O236" t="s">
        <v>303</v>
      </c>
      <c r="P236" s="616" t="s">
        <v>456</v>
      </c>
      <c r="R236" t="str">
        <f t="shared" si="11"/>
        <v>ZK100</v>
      </c>
      <c r="S236">
        <f t="shared" si="12"/>
        <v>0</v>
      </c>
      <c r="T236">
        <f t="shared" si="12"/>
        <v>0</v>
      </c>
      <c r="U236">
        <f t="shared" si="12"/>
        <v>0</v>
      </c>
    </row>
    <row r="237" spans="1:21" x14ac:dyDescent="0.25">
      <c r="A237" t="s">
        <v>772</v>
      </c>
      <c r="B237" t="str">
        <f t="shared" si="10"/>
        <v>ZK100.K336.C110</v>
      </c>
      <c r="C237">
        <f>+IFERROR(VLOOKUP(B237,'[1]Sum table'!$A:$D,4,FALSE),0)</f>
        <v>0</v>
      </c>
      <c r="D237">
        <f>+IFERROR(VLOOKUP(B237,'[1]Sum table'!$A:$E,5,FALSE),0)</f>
        <v>0</v>
      </c>
      <c r="E237">
        <f>+IFERROR(VLOOKUP(B237,'[1]Sum table'!$A:$F,6,FALSE),0)</f>
        <v>0</v>
      </c>
      <c r="O237" t="s">
        <v>303</v>
      </c>
      <c r="P237" s="615" t="s">
        <v>457</v>
      </c>
      <c r="R237" t="str">
        <f t="shared" si="11"/>
        <v>ZK100</v>
      </c>
      <c r="S237">
        <f t="shared" si="12"/>
        <v>0</v>
      </c>
      <c r="T237">
        <f t="shared" si="12"/>
        <v>0</v>
      </c>
      <c r="U237">
        <f t="shared" si="12"/>
        <v>0</v>
      </c>
    </row>
    <row r="238" spans="1:21" x14ac:dyDescent="0.25">
      <c r="A238" t="s">
        <v>773</v>
      </c>
      <c r="B238" t="str">
        <f t="shared" si="10"/>
        <v>ZK100.K337.C110</v>
      </c>
      <c r="C238">
        <f>+IFERROR(VLOOKUP(B238,'[1]Sum table'!$A:$D,4,FALSE),0)</f>
        <v>0</v>
      </c>
      <c r="D238">
        <f>+IFERROR(VLOOKUP(B238,'[1]Sum table'!$A:$E,5,FALSE),0)</f>
        <v>0</v>
      </c>
      <c r="E238">
        <f>+IFERROR(VLOOKUP(B238,'[1]Sum table'!$A:$F,6,FALSE),0)</f>
        <v>0</v>
      </c>
      <c r="O238" t="s">
        <v>303</v>
      </c>
      <c r="P238" s="615" t="s">
        <v>458</v>
      </c>
      <c r="R238" t="str">
        <f t="shared" si="11"/>
        <v>ZK100</v>
      </c>
      <c r="S238">
        <f t="shared" si="12"/>
        <v>0</v>
      </c>
      <c r="T238">
        <f t="shared" si="12"/>
        <v>0</v>
      </c>
      <c r="U238">
        <f t="shared" si="12"/>
        <v>0</v>
      </c>
    </row>
    <row r="239" spans="1:21" x14ac:dyDescent="0.25">
      <c r="A239" t="s">
        <v>774</v>
      </c>
      <c r="B239" t="str">
        <f t="shared" si="10"/>
        <v>ZK100.K338.C110</v>
      </c>
      <c r="C239">
        <f>+IFERROR(VLOOKUP(B239,'[1]Sum table'!$A:$D,4,FALSE),0)</f>
        <v>0</v>
      </c>
      <c r="D239">
        <f>+IFERROR(VLOOKUP(B239,'[1]Sum table'!$A:$E,5,FALSE),0)</f>
        <v>0</v>
      </c>
      <c r="E239">
        <f>+IFERROR(VLOOKUP(B239,'[1]Sum table'!$A:$F,6,FALSE),0)</f>
        <v>0</v>
      </c>
      <c r="O239" t="s">
        <v>303</v>
      </c>
      <c r="P239" s="615" t="s">
        <v>459</v>
      </c>
      <c r="R239" t="str">
        <f t="shared" si="11"/>
        <v>ZK100</v>
      </c>
      <c r="S239">
        <f t="shared" si="12"/>
        <v>0</v>
      </c>
      <c r="T239">
        <f t="shared" si="12"/>
        <v>0</v>
      </c>
      <c r="U239">
        <f t="shared" si="12"/>
        <v>0</v>
      </c>
    </row>
    <row r="240" spans="1:21" x14ac:dyDescent="0.25">
      <c r="A240" t="s">
        <v>775</v>
      </c>
      <c r="B240" t="str">
        <f t="shared" si="10"/>
        <v>ZK100.K339.C110</v>
      </c>
      <c r="C240">
        <f>+IFERROR(VLOOKUP(B240,'[1]Sum table'!$A:$D,4,FALSE),0)</f>
        <v>0</v>
      </c>
      <c r="D240">
        <f>+IFERROR(VLOOKUP(B240,'[1]Sum table'!$A:$E,5,FALSE),0)</f>
        <v>0</v>
      </c>
      <c r="E240">
        <f>+IFERROR(VLOOKUP(B240,'[1]Sum table'!$A:$F,6,FALSE),0)</f>
        <v>0</v>
      </c>
      <c r="O240" t="s">
        <v>303</v>
      </c>
      <c r="P240" s="616" t="s">
        <v>460</v>
      </c>
      <c r="R240" t="str">
        <f t="shared" si="11"/>
        <v>ZK100</v>
      </c>
      <c r="S240">
        <f t="shared" si="12"/>
        <v>0</v>
      </c>
      <c r="T240">
        <f t="shared" si="12"/>
        <v>0</v>
      </c>
      <c r="U240">
        <f t="shared" si="12"/>
        <v>0</v>
      </c>
    </row>
    <row r="241" spans="1:21" x14ac:dyDescent="0.25">
      <c r="A241" t="s">
        <v>776</v>
      </c>
      <c r="B241" t="str">
        <f t="shared" si="10"/>
        <v>ZK100.K340.C110</v>
      </c>
      <c r="C241">
        <f>+IFERROR(VLOOKUP(B241,'[1]Sum table'!$A:$D,4,FALSE),0)</f>
        <v>0</v>
      </c>
      <c r="D241">
        <f>+IFERROR(VLOOKUP(B241,'[1]Sum table'!$A:$E,5,FALSE),0)</f>
        <v>0</v>
      </c>
      <c r="E241">
        <f>+IFERROR(VLOOKUP(B241,'[1]Sum table'!$A:$F,6,FALSE),0)</f>
        <v>0</v>
      </c>
      <c r="O241" t="s">
        <v>303</v>
      </c>
      <c r="P241" s="616" t="s">
        <v>461</v>
      </c>
      <c r="R241" t="str">
        <f t="shared" si="11"/>
        <v>ZK100</v>
      </c>
      <c r="S241">
        <f t="shared" si="12"/>
        <v>0</v>
      </c>
      <c r="T241">
        <f t="shared" si="12"/>
        <v>0</v>
      </c>
      <c r="U241">
        <f t="shared" si="12"/>
        <v>0</v>
      </c>
    </row>
    <row r="242" spans="1:21" x14ac:dyDescent="0.25">
      <c r="A242" t="s">
        <v>777</v>
      </c>
      <c r="B242" t="str">
        <f t="shared" si="10"/>
        <v>ZK100.K341.C110</v>
      </c>
      <c r="C242">
        <f>+IFERROR(VLOOKUP(B242,'[1]Sum table'!$A:$D,4,FALSE),0)</f>
        <v>0</v>
      </c>
      <c r="D242">
        <f>+IFERROR(VLOOKUP(B242,'[1]Sum table'!$A:$E,5,FALSE),0)</f>
        <v>0</v>
      </c>
      <c r="E242">
        <f>+IFERROR(VLOOKUP(B242,'[1]Sum table'!$A:$F,6,FALSE),0)</f>
        <v>0</v>
      </c>
      <c r="O242" t="s">
        <v>303</v>
      </c>
      <c r="P242" s="616" t="s">
        <v>462</v>
      </c>
      <c r="R242" t="str">
        <f t="shared" si="11"/>
        <v>ZK100</v>
      </c>
      <c r="S242">
        <f t="shared" si="12"/>
        <v>0</v>
      </c>
      <c r="T242">
        <f t="shared" si="12"/>
        <v>0</v>
      </c>
      <c r="U242">
        <f t="shared" si="12"/>
        <v>0</v>
      </c>
    </row>
    <row r="243" spans="1:21" x14ac:dyDescent="0.25">
      <c r="A243" t="s">
        <v>778</v>
      </c>
      <c r="B243" t="str">
        <f t="shared" si="10"/>
        <v>ZK100.K342.C110</v>
      </c>
      <c r="C243">
        <f>+IFERROR(VLOOKUP(B243,'[1]Sum table'!$A:$D,4,FALSE),0)</f>
        <v>0</v>
      </c>
      <c r="D243">
        <f>+IFERROR(VLOOKUP(B243,'[1]Sum table'!$A:$E,5,FALSE),0)</f>
        <v>0</v>
      </c>
      <c r="E243">
        <f>+IFERROR(VLOOKUP(B243,'[1]Sum table'!$A:$F,6,FALSE),0)</f>
        <v>0</v>
      </c>
      <c r="O243" t="s">
        <v>303</v>
      </c>
      <c r="P243" s="616" t="s">
        <v>463</v>
      </c>
      <c r="R243" t="str">
        <f t="shared" si="11"/>
        <v>ZK100</v>
      </c>
      <c r="S243">
        <f t="shared" si="12"/>
        <v>0</v>
      </c>
      <c r="T243">
        <f t="shared" si="12"/>
        <v>0</v>
      </c>
      <c r="U243">
        <f t="shared" si="12"/>
        <v>0</v>
      </c>
    </row>
    <row r="244" spans="1:21" x14ac:dyDescent="0.25">
      <c r="A244" t="s">
        <v>779</v>
      </c>
      <c r="B244" t="str">
        <f t="shared" si="10"/>
        <v>ZK100.K343.C110</v>
      </c>
      <c r="C244">
        <f>+IFERROR(VLOOKUP(B244,'[1]Sum table'!$A:$D,4,FALSE),0)</f>
        <v>0</v>
      </c>
      <c r="D244">
        <f>+IFERROR(VLOOKUP(B244,'[1]Sum table'!$A:$E,5,FALSE),0)</f>
        <v>0</v>
      </c>
      <c r="E244">
        <f>+IFERROR(VLOOKUP(B244,'[1]Sum table'!$A:$F,6,FALSE),0)</f>
        <v>0</v>
      </c>
      <c r="O244" t="s">
        <v>303</v>
      </c>
      <c r="P244" s="615" t="s">
        <v>464</v>
      </c>
      <c r="R244" t="str">
        <f t="shared" si="11"/>
        <v>ZK100</v>
      </c>
      <c r="S244">
        <f t="shared" si="12"/>
        <v>0</v>
      </c>
      <c r="T244">
        <f t="shared" si="12"/>
        <v>0</v>
      </c>
      <c r="U244">
        <f t="shared" si="12"/>
        <v>0</v>
      </c>
    </row>
    <row r="245" spans="1:21" x14ac:dyDescent="0.25">
      <c r="A245" t="s">
        <v>780</v>
      </c>
      <c r="B245" t="str">
        <f t="shared" si="10"/>
        <v>ZK100.K344.C110</v>
      </c>
      <c r="C245">
        <f>+IFERROR(VLOOKUP(B245,'[1]Sum table'!$A:$D,4,FALSE),0)</f>
        <v>0</v>
      </c>
      <c r="D245">
        <f>+IFERROR(VLOOKUP(B245,'[1]Sum table'!$A:$E,5,FALSE),0)</f>
        <v>0</v>
      </c>
      <c r="E245">
        <f>+IFERROR(VLOOKUP(B245,'[1]Sum table'!$A:$F,6,FALSE),0)</f>
        <v>0</v>
      </c>
      <c r="O245" t="s">
        <v>303</v>
      </c>
      <c r="P245" s="615" t="s">
        <v>465</v>
      </c>
      <c r="R245" t="str">
        <f t="shared" si="11"/>
        <v>ZK100</v>
      </c>
      <c r="S245">
        <f t="shared" si="12"/>
        <v>0</v>
      </c>
      <c r="T245">
        <f t="shared" si="12"/>
        <v>0</v>
      </c>
      <c r="U245">
        <f t="shared" si="12"/>
        <v>0</v>
      </c>
    </row>
    <row r="246" spans="1:21" x14ac:dyDescent="0.25">
      <c r="A246" t="s">
        <v>781</v>
      </c>
      <c r="B246" t="str">
        <f t="shared" si="10"/>
        <v>ZK100.K345.C110</v>
      </c>
      <c r="C246">
        <f>+IFERROR(VLOOKUP(B246,'[1]Sum table'!$A:$D,4,FALSE),0)</f>
        <v>0</v>
      </c>
      <c r="D246">
        <f>+IFERROR(VLOOKUP(B246,'[1]Sum table'!$A:$E,5,FALSE),0)</f>
        <v>0</v>
      </c>
      <c r="E246">
        <f>+IFERROR(VLOOKUP(B246,'[1]Sum table'!$A:$F,6,FALSE),0)</f>
        <v>0</v>
      </c>
      <c r="O246" t="s">
        <v>303</v>
      </c>
      <c r="P246" s="615" t="s">
        <v>466</v>
      </c>
      <c r="R246" t="str">
        <f t="shared" si="11"/>
        <v>ZK100</v>
      </c>
      <c r="S246">
        <f t="shared" si="12"/>
        <v>0</v>
      </c>
      <c r="T246">
        <f t="shared" si="12"/>
        <v>0</v>
      </c>
      <c r="U246">
        <f t="shared" si="12"/>
        <v>0</v>
      </c>
    </row>
    <row r="247" spans="1:21" x14ac:dyDescent="0.25">
      <c r="A247" t="s">
        <v>782</v>
      </c>
      <c r="B247" t="str">
        <f t="shared" si="10"/>
        <v>ZK100.K346.C110</v>
      </c>
      <c r="C247">
        <f>+IFERROR(VLOOKUP(B247,'[1]Sum table'!$A:$D,4,FALSE),0)</f>
        <v>0</v>
      </c>
      <c r="D247">
        <f>+IFERROR(VLOOKUP(B247,'[1]Sum table'!$A:$E,5,FALSE),0)</f>
        <v>0</v>
      </c>
      <c r="E247">
        <f>+IFERROR(VLOOKUP(B247,'[1]Sum table'!$A:$F,6,FALSE),0)</f>
        <v>0</v>
      </c>
      <c r="O247" t="s">
        <v>303</v>
      </c>
      <c r="P247" s="615" t="s">
        <v>467</v>
      </c>
      <c r="R247" t="str">
        <f t="shared" si="11"/>
        <v>ZK100</v>
      </c>
      <c r="S247">
        <f t="shared" si="12"/>
        <v>0</v>
      </c>
      <c r="T247">
        <f t="shared" si="12"/>
        <v>0</v>
      </c>
      <c r="U247">
        <f t="shared" si="12"/>
        <v>0</v>
      </c>
    </row>
    <row r="248" spans="1:21" x14ac:dyDescent="0.25">
      <c r="A248" t="s">
        <v>783</v>
      </c>
      <c r="B248" t="str">
        <f t="shared" si="10"/>
        <v>ZK100.K347.C110</v>
      </c>
      <c r="C248">
        <f>+IFERROR(VLOOKUP(B248,'[1]Sum table'!$A:$D,4,FALSE),0)</f>
        <v>0</v>
      </c>
      <c r="D248">
        <f>+IFERROR(VLOOKUP(B248,'[1]Sum table'!$A:$E,5,FALSE),0)</f>
        <v>0</v>
      </c>
      <c r="E248">
        <f>+IFERROR(VLOOKUP(B248,'[1]Sum table'!$A:$F,6,FALSE),0)</f>
        <v>0</v>
      </c>
      <c r="O248" t="s">
        <v>303</v>
      </c>
      <c r="P248" s="616" t="s">
        <v>468</v>
      </c>
      <c r="R248" t="str">
        <f t="shared" si="11"/>
        <v>ZK100</v>
      </c>
      <c r="S248">
        <f t="shared" si="12"/>
        <v>0</v>
      </c>
      <c r="T248">
        <f t="shared" si="12"/>
        <v>0</v>
      </c>
      <c r="U248">
        <f t="shared" si="12"/>
        <v>0</v>
      </c>
    </row>
    <row r="249" spans="1:21" x14ac:dyDescent="0.25">
      <c r="A249" t="s">
        <v>784</v>
      </c>
      <c r="B249" t="str">
        <f t="shared" si="10"/>
        <v>ZK100.K348.C110</v>
      </c>
      <c r="C249">
        <f>+IFERROR(VLOOKUP(B249,'[1]Sum table'!$A:$D,4,FALSE),0)</f>
        <v>0</v>
      </c>
      <c r="D249">
        <f>+IFERROR(VLOOKUP(B249,'[1]Sum table'!$A:$E,5,FALSE),0)</f>
        <v>0</v>
      </c>
      <c r="E249">
        <f>+IFERROR(VLOOKUP(B249,'[1]Sum table'!$A:$F,6,FALSE),0)</f>
        <v>0</v>
      </c>
      <c r="O249" t="s">
        <v>303</v>
      </c>
      <c r="P249" s="616" t="s">
        <v>469</v>
      </c>
      <c r="R249" t="str">
        <f t="shared" si="11"/>
        <v>ZK100</v>
      </c>
      <c r="S249">
        <f t="shared" si="12"/>
        <v>0</v>
      </c>
      <c r="T249">
        <f t="shared" si="12"/>
        <v>0</v>
      </c>
      <c r="U249">
        <f t="shared" si="12"/>
        <v>0</v>
      </c>
    </row>
    <row r="250" spans="1:21" x14ac:dyDescent="0.25">
      <c r="A250" t="s">
        <v>785</v>
      </c>
      <c r="B250" t="str">
        <f t="shared" si="10"/>
        <v>ZK100.K349.C110</v>
      </c>
      <c r="C250">
        <f>+IFERROR(VLOOKUP(B250,'[1]Sum table'!$A:$D,4,FALSE),0)</f>
        <v>0</v>
      </c>
      <c r="D250">
        <f>+IFERROR(VLOOKUP(B250,'[1]Sum table'!$A:$E,5,FALSE),0)</f>
        <v>0</v>
      </c>
      <c r="E250">
        <f>+IFERROR(VLOOKUP(B250,'[1]Sum table'!$A:$F,6,FALSE),0)</f>
        <v>0</v>
      </c>
      <c r="O250" t="s">
        <v>303</v>
      </c>
      <c r="P250" s="616" t="s">
        <v>470</v>
      </c>
      <c r="R250" t="str">
        <f t="shared" si="11"/>
        <v>ZK100</v>
      </c>
      <c r="S250">
        <f t="shared" si="12"/>
        <v>0</v>
      </c>
      <c r="T250">
        <f t="shared" si="12"/>
        <v>0</v>
      </c>
      <c r="U250">
        <f t="shared" si="12"/>
        <v>0</v>
      </c>
    </row>
    <row r="251" spans="1:21" x14ac:dyDescent="0.25">
      <c r="A251" t="s">
        <v>786</v>
      </c>
      <c r="B251" t="str">
        <f t="shared" si="10"/>
        <v>ZK100.K350.C110</v>
      </c>
      <c r="C251">
        <f>+IFERROR(VLOOKUP(B251,'[1]Sum table'!$A:$D,4,FALSE),0)</f>
        <v>0</v>
      </c>
      <c r="D251">
        <f>+IFERROR(VLOOKUP(B251,'[1]Sum table'!$A:$E,5,FALSE),0)</f>
        <v>0</v>
      </c>
      <c r="E251">
        <f>+IFERROR(VLOOKUP(B251,'[1]Sum table'!$A:$F,6,FALSE),0)</f>
        <v>0</v>
      </c>
      <c r="O251" t="s">
        <v>303</v>
      </c>
      <c r="P251" s="616" t="s">
        <v>471</v>
      </c>
      <c r="R251" t="str">
        <f t="shared" si="11"/>
        <v>ZK100</v>
      </c>
      <c r="S251">
        <f t="shared" si="12"/>
        <v>0</v>
      </c>
      <c r="T251">
        <f t="shared" si="12"/>
        <v>0</v>
      </c>
      <c r="U251">
        <f t="shared" si="12"/>
        <v>0</v>
      </c>
    </row>
    <row r="252" spans="1:21" x14ac:dyDescent="0.25">
      <c r="A252" t="s">
        <v>787</v>
      </c>
      <c r="B252" t="str">
        <f t="shared" si="10"/>
        <v>ZK100.K351.C110</v>
      </c>
      <c r="C252">
        <f>+IFERROR(VLOOKUP(B252,'[1]Sum table'!$A:$D,4,FALSE),0)</f>
        <v>0</v>
      </c>
      <c r="D252">
        <f>+IFERROR(VLOOKUP(B252,'[1]Sum table'!$A:$E,5,FALSE),0)</f>
        <v>0</v>
      </c>
      <c r="E252">
        <f>+IFERROR(VLOOKUP(B252,'[1]Sum table'!$A:$F,6,FALSE),0)</f>
        <v>0</v>
      </c>
      <c r="O252" t="s">
        <v>303</v>
      </c>
      <c r="P252" s="615" t="s">
        <v>472</v>
      </c>
      <c r="R252" t="str">
        <f t="shared" si="11"/>
        <v>ZK100</v>
      </c>
      <c r="S252">
        <f t="shared" si="12"/>
        <v>0</v>
      </c>
      <c r="T252">
        <f t="shared" si="12"/>
        <v>0</v>
      </c>
      <c r="U252">
        <f t="shared" si="12"/>
        <v>0</v>
      </c>
    </row>
    <row r="253" spans="1:21" x14ac:dyDescent="0.25">
      <c r="A253" t="s">
        <v>788</v>
      </c>
      <c r="B253" t="str">
        <f t="shared" si="10"/>
        <v>ZK100.K352.C110</v>
      </c>
      <c r="C253">
        <f>+IFERROR(VLOOKUP(B253,'[1]Sum table'!$A:$D,4,FALSE),0)</f>
        <v>0</v>
      </c>
      <c r="D253">
        <f>+IFERROR(VLOOKUP(B253,'[1]Sum table'!$A:$E,5,FALSE),0)</f>
        <v>0</v>
      </c>
      <c r="E253">
        <f>+IFERROR(VLOOKUP(B253,'[1]Sum table'!$A:$F,6,FALSE),0)</f>
        <v>0</v>
      </c>
      <c r="O253" t="s">
        <v>303</v>
      </c>
      <c r="P253" s="615" t="s">
        <v>473</v>
      </c>
      <c r="R253" t="str">
        <f t="shared" si="11"/>
        <v>ZK100</v>
      </c>
      <c r="S253">
        <f t="shared" si="12"/>
        <v>0</v>
      </c>
      <c r="T253">
        <f t="shared" si="12"/>
        <v>0</v>
      </c>
      <c r="U253">
        <f t="shared" si="12"/>
        <v>0</v>
      </c>
    </row>
    <row r="254" spans="1:21" x14ac:dyDescent="0.25">
      <c r="A254" t="s">
        <v>789</v>
      </c>
      <c r="B254" t="str">
        <f t="shared" si="10"/>
        <v>ZK100.K353.C110</v>
      </c>
      <c r="C254">
        <f>+IFERROR(VLOOKUP(B254,'[1]Sum table'!$A:$D,4,FALSE),0)</f>
        <v>0</v>
      </c>
      <c r="D254">
        <f>+IFERROR(VLOOKUP(B254,'[1]Sum table'!$A:$E,5,FALSE),0)</f>
        <v>0</v>
      </c>
      <c r="E254">
        <f>+IFERROR(VLOOKUP(B254,'[1]Sum table'!$A:$F,6,FALSE),0)</f>
        <v>0</v>
      </c>
      <c r="O254" t="s">
        <v>303</v>
      </c>
      <c r="P254" s="615" t="s">
        <v>474</v>
      </c>
      <c r="R254" t="str">
        <f t="shared" si="11"/>
        <v>ZK100</v>
      </c>
      <c r="S254">
        <f t="shared" si="12"/>
        <v>0</v>
      </c>
      <c r="T254">
        <f t="shared" si="12"/>
        <v>0</v>
      </c>
      <c r="U254">
        <f t="shared" si="12"/>
        <v>0</v>
      </c>
    </row>
    <row r="255" spans="1:21" x14ac:dyDescent="0.25">
      <c r="A255" t="s">
        <v>790</v>
      </c>
      <c r="B255" t="str">
        <f t="shared" si="10"/>
        <v>ZK100.K354.C110</v>
      </c>
      <c r="C255">
        <f>+IFERROR(VLOOKUP(B255,'[1]Sum table'!$A:$D,4,FALSE),0)</f>
        <v>0</v>
      </c>
      <c r="D255">
        <f>+IFERROR(VLOOKUP(B255,'[1]Sum table'!$A:$E,5,FALSE),0)</f>
        <v>0</v>
      </c>
      <c r="E255">
        <f>+IFERROR(VLOOKUP(B255,'[1]Sum table'!$A:$F,6,FALSE),0)</f>
        <v>0</v>
      </c>
      <c r="O255" t="s">
        <v>303</v>
      </c>
      <c r="P255" s="615" t="s">
        <v>475</v>
      </c>
      <c r="R255" t="str">
        <f t="shared" si="11"/>
        <v>ZK100</v>
      </c>
      <c r="S255">
        <f t="shared" si="12"/>
        <v>0</v>
      </c>
      <c r="T255">
        <f t="shared" si="12"/>
        <v>0</v>
      </c>
      <c r="U255">
        <f t="shared" si="12"/>
        <v>0</v>
      </c>
    </row>
    <row r="256" spans="1:21" x14ac:dyDescent="0.25">
      <c r="A256" t="s">
        <v>791</v>
      </c>
      <c r="B256" t="str">
        <f t="shared" si="10"/>
        <v>ZK100.K355.C110</v>
      </c>
      <c r="C256">
        <f>+IFERROR(VLOOKUP(B256,'[1]Sum table'!$A:$D,4,FALSE),0)</f>
        <v>0</v>
      </c>
      <c r="D256">
        <f>+IFERROR(VLOOKUP(B256,'[1]Sum table'!$A:$E,5,FALSE),0)</f>
        <v>0</v>
      </c>
      <c r="E256">
        <f>+IFERROR(VLOOKUP(B256,'[1]Sum table'!$A:$F,6,FALSE),0)</f>
        <v>0</v>
      </c>
      <c r="O256" t="s">
        <v>303</v>
      </c>
      <c r="P256" s="615" t="s">
        <v>476</v>
      </c>
      <c r="R256" t="str">
        <f t="shared" si="11"/>
        <v>ZK100</v>
      </c>
      <c r="S256">
        <f t="shared" si="12"/>
        <v>0</v>
      </c>
      <c r="T256">
        <f t="shared" si="12"/>
        <v>0</v>
      </c>
      <c r="U256">
        <f t="shared" si="12"/>
        <v>0</v>
      </c>
    </row>
    <row r="257" spans="1:21" x14ac:dyDescent="0.25">
      <c r="A257" t="s">
        <v>792</v>
      </c>
      <c r="B257" t="str">
        <f t="shared" si="10"/>
        <v>ZK100.K356.C110</v>
      </c>
      <c r="C257">
        <f>+IFERROR(VLOOKUP(B257,'[1]Sum table'!$A:$D,4,FALSE),0)</f>
        <v>0</v>
      </c>
      <c r="D257">
        <f>+IFERROR(VLOOKUP(B257,'[1]Sum table'!$A:$E,5,FALSE),0)</f>
        <v>0</v>
      </c>
      <c r="E257">
        <f>+IFERROR(VLOOKUP(B257,'[1]Sum table'!$A:$F,6,FALSE),0)</f>
        <v>0</v>
      </c>
      <c r="O257" t="s">
        <v>303</v>
      </c>
      <c r="P257" s="615" t="s">
        <v>477</v>
      </c>
      <c r="R257" t="str">
        <f t="shared" si="11"/>
        <v>ZK100</v>
      </c>
      <c r="S257">
        <f t="shared" si="12"/>
        <v>0</v>
      </c>
      <c r="T257">
        <f t="shared" si="12"/>
        <v>0</v>
      </c>
      <c r="U257">
        <f t="shared" si="12"/>
        <v>0</v>
      </c>
    </row>
    <row r="258" spans="1:21" x14ac:dyDescent="0.25">
      <c r="A258" t="s">
        <v>793</v>
      </c>
      <c r="B258" t="str">
        <f t="shared" si="10"/>
        <v>ZK100.K357.C110</v>
      </c>
      <c r="C258">
        <f>+IFERROR(VLOOKUP(B258,'[1]Sum table'!$A:$D,4,FALSE),0)</f>
        <v>0</v>
      </c>
      <c r="D258">
        <f>+IFERROR(VLOOKUP(B258,'[1]Sum table'!$A:$E,5,FALSE),0)</f>
        <v>0</v>
      </c>
      <c r="E258">
        <f>+IFERROR(VLOOKUP(B258,'[1]Sum table'!$A:$F,6,FALSE),0)</f>
        <v>0</v>
      </c>
      <c r="O258" t="s">
        <v>303</v>
      </c>
      <c r="P258" s="615" t="s">
        <v>478</v>
      </c>
      <c r="R258" t="str">
        <f t="shared" si="11"/>
        <v>ZK100</v>
      </c>
      <c r="S258">
        <f t="shared" si="12"/>
        <v>0</v>
      </c>
      <c r="T258">
        <f t="shared" si="12"/>
        <v>0</v>
      </c>
      <c r="U258">
        <f t="shared" si="12"/>
        <v>0</v>
      </c>
    </row>
    <row r="259" spans="1:21" x14ac:dyDescent="0.25">
      <c r="A259" t="s">
        <v>794</v>
      </c>
      <c r="B259" t="str">
        <f t="shared" ref="B259:B322" si="13">+A259&amp;"."&amp;$A$1</f>
        <v>ZK100.K358.C110</v>
      </c>
      <c r="C259">
        <f>+IFERROR(VLOOKUP(B259,'[1]Sum table'!$A:$D,4,FALSE),0)</f>
        <v>0</v>
      </c>
      <c r="D259">
        <f>+IFERROR(VLOOKUP(B259,'[1]Sum table'!$A:$E,5,FALSE),0)</f>
        <v>0</v>
      </c>
      <c r="E259">
        <f>+IFERROR(VLOOKUP(B259,'[1]Sum table'!$A:$F,6,FALSE),0)</f>
        <v>0</v>
      </c>
      <c r="O259" t="s">
        <v>303</v>
      </c>
      <c r="P259" s="615" t="s">
        <v>479</v>
      </c>
      <c r="R259" t="str">
        <f t="shared" ref="R259:R322" si="14">+LEFT(B259,5)</f>
        <v>ZK100</v>
      </c>
      <c r="S259">
        <f t="shared" ref="S259:U322" si="15">+C259</f>
        <v>0</v>
      </c>
      <c r="T259">
        <f t="shared" si="15"/>
        <v>0</v>
      </c>
      <c r="U259">
        <f t="shared" si="15"/>
        <v>0</v>
      </c>
    </row>
    <row r="260" spans="1:21" x14ac:dyDescent="0.25">
      <c r="A260" t="s">
        <v>795</v>
      </c>
      <c r="B260" t="str">
        <f t="shared" si="13"/>
        <v>ZK100.K359.C110</v>
      </c>
      <c r="C260">
        <f>+IFERROR(VLOOKUP(B260,'[1]Sum table'!$A:$D,4,FALSE),0)</f>
        <v>0</v>
      </c>
      <c r="D260">
        <f>+IFERROR(VLOOKUP(B260,'[1]Sum table'!$A:$E,5,FALSE),0)</f>
        <v>0</v>
      </c>
      <c r="E260">
        <f>+IFERROR(VLOOKUP(B260,'[1]Sum table'!$A:$F,6,FALSE),0)</f>
        <v>0</v>
      </c>
      <c r="O260" t="s">
        <v>303</v>
      </c>
      <c r="P260" s="616" t="s">
        <v>480</v>
      </c>
      <c r="R260" t="str">
        <f t="shared" si="14"/>
        <v>ZK100</v>
      </c>
      <c r="S260">
        <f t="shared" si="15"/>
        <v>0</v>
      </c>
      <c r="T260">
        <f t="shared" si="15"/>
        <v>0</v>
      </c>
      <c r="U260">
        <f t="shared" si="15"/>
        <v>0</v>
      </c>
    </row>
    <row r="261" spans="1:21" x14ac:dyDescent="0.25">
      <c r="A261" t="s">
        <v>796</v>
      </c>
      <c r="B261" t="str">
        <f t="shared" si="13"/>
        <v>ZK100.K360.C110</v>
      </c>
      <c r="C261">
        <f>+IFERROR(VLOOKUP(B261,'[1]Sum table'!$A:$D,4,FALSE),0)</f>
        <v>0</v>
      </c>
      <c r="D261">
        <f>+IFERROR(VLOOKUP(B261,'[1]Sum table'!$A:$E,5,FALSE),0)</f>
        <v>0</v>
      </c>
      <c r="E261">
        <f>+IFERROR(VLOOKUP(B261,'[1]Sum table'!$A:$F,6,FALSE),0)</f>
        <v>0</v>
      </c>
      <c r="O261" t="s">
        <v>303</v>
      </c>
      <c r="P261" s="616" t="s">
        <v>481</v>
      </c>
      <c r="R261" t="str">
        <f t="shared" si="14"/>
        <v>ZK100</v>
      </c>
      <c r="S261">
        <f t="shared" si="15"/>
        <v>0</v>
      </c>
      <c r="T261">
        <f t="shared" si="15"/>
        <v>0</v>
      </c>
      <c r="U261">
        <f t="shared" si="15"/>
        <v>0</v>
      </c>
    </row>
    <row r="262" spans="1:21" x14ac:dyDescent="0.25">
      <c r="A262" t="s">
        <v>797</v>
      </c>
      <c r="B262" t="str">
        <f t="shared" si="13"/>
        <v>ZK100.K361.C110</v>
      </c>
      <c r="C262">
        <f>+IFERROR(VLOOKUP(B262,'[1]Sum table'!$A:$D,4,FALSE),0)</f>
        <v>0</v>
      </c>
      <c r="D262">
        <f>+IFERROR(VLOOKUP(B262,'[1]Sum table'!$A:$E,5,FALSE),0)</f>
        <v>0</v>
      </c>
      <c r="E262">
        <f>+IFERROR(VLOOKUP(B262,'[1]Sum table'!$A:$F,6,FALSE),0)</f>
        <v>0</v>
      </c>
      <c r="O262" t="s">
        <v>303</v>
      </c>
      <c r="P262" s="616" t="s">
        <v>482</v>
      </c>
      <c r="R262" t="str">
        <f t="shared" si="14"/>
        <v>ZK100</v>
      </c>
      <c r="S262">
        <f t="shared" si="15"/>
        <v>0</v>
      </c>
      <c r="T262">
        <f t="shared" si="15"/>
        <v>0</v>
      </c>
      <c r="U262">
        <f t="shared" si="15"/>
        <v>0</v>
      </c>
    </row>
    <row r="263" spans="1:21" x14ac:dyDescent="0.25">
      <c r="A263" t="s">
        <v>798</v>
      </c>
      <c r="B263" t="str">
        <f t="shared" si="13"/>
        <v>ZK100.K362.C110</v>
      </c>
      <c r="C263">
        <f>+IFERROR(VLOOKUP(B263,'[1]Sum table'!$A:$D,4,FALSE),0)</f>
        <v>0</v>
      </c>
      <c r="D263">
        <f>+IFERROR(VLOOKUP(B263,'[1]Sum table'!$A:$E,5,FALSE),0)</f>
        <v>0</v>
      </c>
      <c r="E263">
        <f>+IFERROR(VLOOKUP(B263,'[1]Sum table'!$A:$F,6,FALSE),0)</f>
        <v>0</v>
      </c>
      <c r="O263" t="s">
        <v>303</v>
      </c>
      <c r="P263" s="616" t="s">
        <v>483</v>
      </c>
      <c r="R263" t="str">
        <f t="shared" si="14"/>
        <v>ZK100</v>
      </c>
      <c r="S263">
        <f t="shared" si="15"/>
        <v>0</v>
      </c>
      <c r="T263">
        <f t="shared" si="15"/>
        <v>0</v>
      </c>
      <c r="U263">
        <f t="shared" si="15"/>
        <v>0</v>
      </c>
    </row>
    <row r="264" spans="1:21" x14ac:dyDescent="0.25">
      <c r="A264" t="s">
        <v>799</v>
      </c>
      <c r="B264" t="str">
        <f t="shared" si="13"/>
        <v>ZK100.K363.C110</v>
      </c>
      <c r="C264">
        <f>+IFERROR(VLOOKUP(B264,'[1]Sum table'!$A:$D,4,FALSE),0)</f>
        <v>0</v>
      </c>
      <c r="D264">
        <f>+IFERROR(VLOOKUP(B264,'[1]Sum table'!$A:$E,5,FALSE),0)</f>
        <v>0</v>
      </c>
      <c r="E264">
        <f>+IFERROR(VLOOKUP(B264,'[1]Sum table'!$A:$F,6,FALSE),0)</f>
        <v>0</v>
      </c>
      <c r="O264" t="s">
        <v>303</v>
      </c>
      <c r="P264" s="616" t="s">
        <v>484</v>
      </c>
      <c r="R264" t="str">
        <f t="shared" si="14"/>
        <v>ZK100</v>
      </c>
      <c r="S264">
        <f t="shared" si="15"/>
        <v>0</v>
      </c>
      <c r="T264">
        <f t="shared" si="15"/>
        <v>0</v>
      </c>
      <c r="U264">
        <f t="shared" si="15"/>
        <v>0</v>
      </c>
    </row>
    <row r="265" spans="1:21" x14ac:dyDescent="0.25">
      <c r="A265" t="s">
        <v>800</v>
      </c>
      <c r="B265" t="str">
        <f t="shared" si="13"/>
        <v>ZK100.K364.C110</v>
      </c>
      <c r="C265">
        <f>+IFERROR(VLOOKUP(B265,'[1]Sum table'!$A:$D,4,FALSE),0)</f>
        <v>0</v>
      </c>
      <c r="D265">
        <f>+IFERROR(VLOOKUP(B265,'[1]Sum table'!$A:$E,5,FALSE),0)</f>
        <v>0</v>
      </c>
      <c r="E265">
        <f>+IFERROR(VLOOKUP(B265,'[1]Sum table'!$A:$F,6,FALSE),0)</f>
        <v>0</v>
      </c>
      <c r="O265" t="s">
        <v>303</v>
      </c>
      <c r="P265" s="616" t="s">
        <v>485</v>
      </c>
      <c r="R265" t="str">
        <f t="shared" si="14"/>
        <v>ZK100</v>
      </c>
      <c r="S265">
        <f t="shared" si="15"/>
        <v>0</v>
      </c>
      <c r="T265">
        <f t="shared" si="15"/>
        <v>0</v>
      </c>
      <c r="U265">
        <f t="shared" si="15"/>
        <v>0</v>
      </c>
    </row>
    <row r="266" spans="1:21" x14ac:dyDescent="0.25">
      <c r="A266" t="s">
        <v>801</v>
      </c>
      <c r="B266" t="str">
        <f t="shared" si="13"/>
        <v>ZK100.K365.C110</v>
      </c>
      <c r="C266">
        <f>+IFERROR(VLOOKUP(B266,'[1]Sum table'!$A:$D,4,FALSE),0)</f>
        <v>0</v>
      </c>
      <c r="D266">
        <f>+IFERROR(VLOOKUP(B266,'[1]Sum table'!$A:$E,5,FALSE),0)</f>
        <v>0</v>
      </c>
      <c r="E266">
        <f>+IFERROR(VLOOKUP(B266,'[1]Sum table'!$A:$F,6,FALSE),0)</f>
        <v>0</v>
      </c>
      <c r="O266" t="s">
        <v>303</v>
      </c>
      <c r="P266" s="616" t="s">
        <v>486</v>
      </c>
      <c r="R266" t="str">
        <f t="shared" si="14"/>
        <v>ZK100</v>
      </c>
      <c r="S266">
        <f t="shared" si="15"/>
        <v>0</v>
      </c>
      <c r="T266">
        <f t="shared" si="15"/>
        <v>0</v>
      </c>
      <c r="U266">
        <f t="shared" si="15"/>
        <v>0</v>
      </c>
    </row>
    <row r="267" spans="1:21" x14ac:dyDescent="0.25">
      <c r="A267" t="s">
        <v>802</v>
      </c>
      <c r="B267" t="str">
        <f t="shared" si="13"/>
        <v>ZK100.K366.C110</v>
      </c>
      <c r="C267">
        <f>+IFERROR(VLOOKUP(B267,'[1]Sum table'!$A:$D,4,FALSE),0)</f>
        <v>0</v>
      </c>
      <c r="D267">
        <f>+IFERROR(VLOOKUP(B267,'[1]Sum table'!$A:$E,5,FALSE),0)</f>
        <v>0</v>
      </c>
      <c r="E267">
        <f>+IFERROR(VLOOKUP(B267,'[1]Sum table'!$A:$F,6,FALSE),0)</f>
        <v>0</v>
      </c>
      <c r="O267" t="s">
        <v>303</v>
      </c>
      <c r="P267" s="616" t="s">
        <v>487</v>
      </c>
      <c r="R267" t="str">
        <f t="shared" si="14"/>
        <v>ZK100</v>
      </c>
      <c r="S267">
        <f t="shared" si="15"/>
        <v>0</v>
      </c>
      <c r="T267">
        <f t="shared" si="15"/>
        <v>0</v>
      </c>
      <c r="U267">
        <f t="shared" si="15"/>
        <v>0</v>
      </c>
    </row>
    <row r="268" spans="1:21" x14ac:dyDescent="0.25">
      <c r="A268" t="s">
        <v>803</v>
      </c>
      <c r="B268" t="str">
        <f t="shared" si="13"/>
        <v>ZK100.K367.C110</v>
      </c>
      <c r="C268">
        <f>+IFERROR(VLOOKUP(B268,'[1]Sum table'!$A:$D,4,FALSE),0)</f>
        <v>0</v>
      </c>
      <c r="D268">
        <f>+IFERROR(VLOOKUP(B268,'[1]Sum table'!$A:$E,5,FALSE),0)</f>
        <v>0</v>
      </c>
      <c r="E268">
        <f>+IFERROR(VLOOKUP(B268,'[1]Sum table'!$A:$F,6,FALSE),0)</f>
        <v>0</v>
      </c>
      <c r="O268" t="s">
        <v>303</v>
      </c>
      <c r="P268" s="616" t="s">
        <v>488</v>
      </c>
      <c r="R268" t="str">
        <f t="shared" si="14"/>
        <v>ZK100</v>
      </c>
      <c r="S268">
        <f t="shared" si="15"/>
        <v>0</v>
      </c>
      <c r="T268">
        <f t="shared" si="15"/>
        <v>0</v>
      </c>
      <c r="U268">
        <f t="shared" si="15"/>
        <v>0</v>
      </c>
    </row>
    <row r="269" spans="1:21" x14ac:dyDescent="0.25">
      <c r="A269" t="s">
        <v>804</v>
      </c>
      <c r="B269" t="str">
        <f t="shared" si="13"/>
        <v>ZK100.K368.C110</v>
      </c>
      <c r="C269">
        <f>+IFERROR(VLOOKUP(B269,'[1]Sum table'!$A:$D,4,FALSE),0)</f>
        <v>0</v>
      </c>
      <c r="D269">
        <f>+IFERROR(VLOOKUP(B269,'[1]Sum table'!$A:$E,5,FALSE),0)</f>
        <v>0</v>
      </c>
      <c r="E269">
        <f>+IFERROR(VLOOKUP(B269,'[1]Sum table'!$A:$F,6,FALSE),0)</f>
        <v>0</v>
      </c>
      <c r="O269" t="s">
        <v>303</v>
      </c>
      <c r="P269" s="616" t="s">
        <v>489</v>
      </c>
      <c r="R269" t="str">
        <f t="shared" si="14"/>
        <v>ZK100</v>
      </c>
      <c r="S269">
        <f t="shared" si="15"/>
        <v>0</v>
      </c>
      <c r="T269">
        <f t="shared" si="15"/>
        <v>0</v>
      </c>
      <c r="U269">
        <f t="shared" si="15"/>
        <v>0</v>
      </c>
    </row>
    <row r="270" spans="1:21" x14ac:dyDescent="0.25">
      <c r="A270" t="s">
        <v>805</v>
      </c>
      <c r="B270" t="str">
        <f t="shared" si="13"/>
        <v>ZK100.K369.C110</v>
      </c>
      <c r="C270">
        <f>+IFERROR(VLOOKUP(B270,'[1]Sum table'!$A:$D,4,FALSE),0)</f>
        <v>0</v>
      </c>
      <c r="D270">
        <f>+IFERROR(VLOOKUP(B270,'[1]Sum table'!$A:$E,5,FALSE),0)</f>
        <v>0</v>
      </c>
      <c r="E270">
        <f>+IFERROR(VLOOKUP(B270,'[1]Sum table'!$A:$F,6,FALSE),0)</f>
        <v>0</v>
      </c>
      <c r="O270" t="s">
        <v>303</v>
      </c>
      <c r="P270" s="616" t="s">
        <v>490</v>
      </c>
      <c r="R270" t="str">
        <f t="shared" si="14"/>
        <v>ZK100</v>
      </c>
      <c r="S270">
        <f t="shared" si="15"/>
        <v>0</v>
      </c>
      <c r="T270">
        <f t="shared" si="15"/>
        <v>0</v>
      </c>
      <c r="U270">
        <f t="shared" si="15"/>
        <v>0</v>
      </c>
    </row>
    <row r="271" spans="1:21" x14ac:dyDescent="0.25">
      <c r="A271" t="s">
        <v>806</v>
      </c>
      <c r="B271" t="str">
        <f t="shared" si="13"/>
        <v>ZK100.K370.C110</v>
      </c>
      <c r="C271">
        <f>+IFERROR(VLOOKUP(B271,'[1]Sum table'!$A:$D,4,FALSE),0)</f>
        <v>0</v>
      </c>
      <c r="D271">
        <f>+IFERROR(VLOOKUP(B271,'[1]Sum table'!$A:$E,5,FALSE),0)</f>
        <v>0</v>
      </c>
      <c r="E271">
        <f>+IFERROR(VLOOKUP(B271,'[1]Sum table'!$A:$F,6,FALSE),0)</f>
        <v>0</v>
      </c>
      <c r="O271" t="s">
        <v>303</v>
      </c>
      <c r="P271" s="616" t="s">
        <v>491</v>
      </c>
      <c r="R271" t="str">
        <f t="shared" si="14"/>
        <v>ZK100</v>
      </c>
      <c r="S271">
        <f t="shared" si="15"/>
        <v>0</v>
      </c>
      <c r="T271">
        <f t="shared" si="15"/>
        <v>0</v>
      </c>
      <c r="U271">
        <f t="shared" si="15"/>
        <v>0</v>
      </c>
    </row>
    <row r="272" spans="1:21" x14ac:dyDescent="0.25">
      <c r="A272" t="s">
        <v>807</v>
      </c>
      <c r="B272" t="str">
        <f t="shared" si="13"/>
        <v>ZK100.K371.C110</v>
      </c>
      <c r="C272">
        <f>+IFERROR(VLOOKUP(B272,'[1]Sum table'!$A:$D,4,FALSE),0)</f>
        <v>0</v>
      </c>
      <c r="D272">
        <f>+IFERROR(VLOOKUP(B272,'[1]Sum table'!$A:$E,5,FALSE),0)</f>
        <v>0</v>
      </c>
      <c r="E272">
        <f>+IFERROR(VLOOKUP(B272,'[1]Sum table'!$A:$F,6,FALSE),0)</f>
        <v>0</v>
      </c>
      <c r="O272" t="s">
        <v>303</v>
      </c>
      <c r="P272" s="616" t="s">
        <v>492</v>
      </c>
      <c r="R272" t="str">
        <f t="shared" si="14"/>
        <v>ZK100</v>
      </c>
      <c r="S272">
        <f t="shared" si="15"/>
        <v>0</v>
      </c>
      <c r="T272">
        <f t="shared" si="15"/>
        <v>0</v>
      </c>
      <c r="U272">
        <f t="shared" si="15"/>
        <v>0</v>
      </c>
    </row>
    <row r="273" spans="1:21" x14ac:dyDescent="0.25">
      <c r="A273" t="s">
        <v>808</v>
      </c>
      <c r="B273" t="str">
        <f t="shared" si="13"/>
        <v>ZK100.K372.C110</v>
      </c>
      <c r="C273">
        <f>+IFERROR(VLOOKUP(B273,'[1]Sum table'!$A:$D,4,FALSE),0)</f>
        <v>0</v>
      </c>
      <c r="D273">
        <f>+IFERROR(VLOOKUP(B273,'[1]Sum table'!$A:$E,5,FALSE),0)</f>
        <v>0</v>
      </c>
      <c r="E273">
        <f>+IFERROR(VLOOKUP(B273,'[1]Sum table'!$A:$F,6,FALSE),0)</f>
        <v>0</v>
      </c>
      <c r="O273" t="s">
        <v>303</v>
      </c>
      <c r="P273" s="616" t="s">
        <v>493</v>
      </c>
      <c r="R273" t="str">
        <f t="shared" si="14"/>
        <v>ZK100</v>
      </c>
      <c r="S273">
        <f t="shared" si="15"/>
        <v>0</v>
      </c>
      <c r="T273">
        <f t="shared" si="15"/>
        <v>0</v>
      </c>
      <c r="U273">
        <f t="shared" si="15"/>
        <v>0</v>
      </c>
    </row>
    <row r="274" spans="1:21" x14ac:dyDescent="0.25">
      <c r="A274" t="s">
        <v>809</v>
      </c>
      <c r="B274" t="str">
        <f t="shared" si="13"/>
        <v>ZK100.K373.C110</v>
      </c>
      <c r="C274">
        <f>+IFERROR(VLOOKUP(B274,'[1]Sum table'!$A:$D,4,FALSE),0)</f>
        <v>0</v>
      </c>
      <c r="D274">
        <f>+IFERROR(VLOOKUP(B274,'[1]Sum table'!$A:$E,5,FALSE),0)</f>
        <v>0</v>
      </c>
      <c r="E274">
        <f>+IFERROR(VLOOKUP(B274,'[1]Sum table'!$A:$F,6,FALSE),0)</f>
        <v>0</v>
      </c>
      <c r="O274" t="s">
        <v>303</v>
      </c>
      <c r="P274" s="616" t="s">
        <v>494</v>
      </c>
      <c r="R274" t="str">
        <f t="shared" si="14"/>
        <v>ZK100</v>
      </c>
      <c r="S274">
        <f t="shared" si="15"/>
        <v>0</v>
      </c>
      <c r="T274">
        <f t="shared" si="15"/>
        <v>0</v>
      </c>
      <c r="U274">
        <f t="shared" si="15"/>
        <v>0</v>
      </c>
    </row>
    <row r="275" spans="1:21" x14ac:dyDescent="0.25">
      <c r="A275" t="s">
        <v>810</v>
      </c>
      <c r="B275" t="str">
        <f t="shared" si="13"/>
        <v>ZK100.K374.C110</v>
      </c>
      <c r="C275">
        <f>+IFERROR(VLOOKUP(B275,'[1]Sum table'!$A:$D,4,FALSE),0)</f>
        <v>0</v>
      </c>
      <c r="D275">
        <f>+IFERROR(VLOOKUP(B275,'[1]Sum table'!$A:$E,5,FALSE),0)</f>
        <v>0</v>
      </c>
      <c r="E275">
        <f>+IFERROR(VLOOKUP(B275,'[1]Sum table'!$A:$F,6,FALSE),0)</f>
        <v>0</v>
      </c>
      <c r="O275" t="s">
        <v>303</v>
      </c>
      <c r="P275" s="616" t="s">
        <v>495</v>
      </c>
      <c r="R275" t="str">
        <f t="shared" si="14"/>
        <v>ZK100</v>
      </c>
      <c r="S275">
        <f t="shared" si="15"/>
        <v>0</v>
      </c>
      <c r="T275">
        <f t="shared" si="15"/>
        <v>0</v>
      </c>
      <c r="U275">
        <f t="shared" si="15"/>
        <v>0</v>
      </c>
    </row>
    <row r="276" spans="1:21" x14ac:dyDescent="0.25">
      <c r="A276" t="s">
        <v>811</v>
      </c>
      <c r="B276" t="str">
        <f t="shared" si="13"/>
        <v>ZK100.K375.C110</v>
      </c>
      <c r="C276">
        <f>+IFERROR(VLOOKUP(B276,'[1]Sum table'!$A:$D,4,FALSE),0)</f>
        <v>0</v>
      </c>
      <c r="D276">
        <f>+IFERROR(VLOOKUP(B276,'[1]Sum table'!$A:$E,5,FALSE),0)</f>
        <v>0</v>
      </c>
      <c r="E276">
        <f>+IFERROR(VLOOKUP(B276,'[1]Sum table'!$A:$F,6,FALSE),0)</f>
        <v>0</v>
      </c>
      <c r="O276" t="s">
        <v>303</v>
      </c>
      <c r="P276" s="616" t="s">
        <v>496</v>
      </c>
      <c r="R276" t="str">
        <f t="shared" si="14"/>
        <v>ZK100</v>
      </c>
      <c r="S276">
        <f t="shared" si="15"/>
        <v>0</v>
      </c>
      <c r="T276">
        <f t="shared" si="15"/>
        <v>0</v>
      </c>
      <c r="U276">
        <f t="shared" si="15"/>
        <v>0</v>
      </c>
    </row>
    <row r="277" spans="1:21" x14ac:dyDescent="0.25">
      <c r="A277" t="s">
        <v>812</v>
      </c>
      <c r="B277" t="str">
        <f t="shared" si="13"/>
        <v>ZK100.K376.C110</v>
      </c>
      <c r="C277">
        <f>+IFERROR(VLOOKUP(B277,'[1]Sum table'!$A:$D,4,FALSE),0)</f>
        <v>0</v>
      </c>
      <c r="D277">
        <f>+IFERROR(VLOOKUP(B277,'[1]Sum table'!$A:$E,5,FALSE),0)</f>
        <v>0</v>
      </c>
      <c r="E277">
        <f>+IFERROR(VLOOKUP(B277,'[1]Sum table'!$A:$F,6,FALSE),0)</f>
        <v>0</v>
      </c>
      <c r="O277" t="s">
        <v>303</v>
      </c>
      <c r="P277" s="616" t="s">
        <v>497</v>
      </c>
      <c r="R277" t="str">
        <f t="shared" si="14"/>
        <v>ZK100</v>
      </c>
      <c r="S277">
        <f t="shared" si="15"/>
        <v>0</v>
      </c>
      <c r="T277">
        <f t="shared" si="15"/>
        <v>0</v>
      </c>
      <c r="U277">
        <f t="shared" si="15"/>
        <v>0</v>
      </c>
    </row>
    <row r="278" spans="1:21" x14ac:dyDescent="0.25">
      <c r="A278" t="s">
        <v>813</v>
      </c>
      <c r="B278" t="str">
        <f t="shared" si="13"/>
        <v>ZK100.K377.C110</v>
      </c>
      <c r="C278">
        <f>+IFERROR(VLOOKUP(B278,'[1]Sum table'!$A:$D,4,FALSE),0)</f>
        <v>0</v>
      </c>
      <c r="D278">
        <f>+IFERROR(VLOOKUP(B278,'[1]Sum table'!$A:$E,5,FALSE),0)</f>
        <v>0</v>
      </c>
      <c r="E278">
        <f>+IFERROR(VLOOKUP(B278,'[1]Sum table'!$A:$F,6,FALSE),0)</f>
        <v>0</v>
      </c>
      <c r="O278" t="s">
        <v>303</v>
      </c>
      <c r="P278" s="616" t="s">
        <v>498</v>
      </c>
      <c r="R278" t="str">
        <f t="shared" si="14"/>
        <v>ZK100</v>
      </c>
      <c r="S278">
        <f t="shared" si="15"/>
        <v>0</v>
      </c>
      <c r="T278">
        <f t="shared" si="15"/>
        <v>0</v>
      </c>
      <c r="U278">
        <f t="shared" si="15"/>
        <v>0</v>
      </c>
    </row>
    <row r="279" spans="1:21" x14ac:dyDescent="0.25">
      <c r="A279" t="s">
        <v>814</v>
      </c>
      <c r="B279" t="str">
        <f t="shared" si="13"/>
        <v>ZK100.K378.C110</v>
      </c>
      <c r="C279">
        <f>+IFERROR(VLOOKUP(B279,'[1]Sum table'!$A:$D,4,FALSE),0)</f>
        <v>0</v>
      </c>
      <c r="D279">
        <f>+IFERROR(VLOOKUP(B279,'[1]Sum table'!$A:$E,5,FALSE),0)</f>
        <v>0</v>
      </c>
      <c r="E279">
        <f>+IFERROR(VLOOKUP(B279,'[1]Sum table'!$A:$F,6,FALSE),0)</f>
        <v>0</v>
      </c>
      <c r="O279" t="s">
        <v>303</v>
      </c>
      <c r="P279" s="616" t="s">
        <v>499</v>
      </c>
      <c r="R279" t="str">
        <f t="shared" si="14"/>
        <v>ZK100</v>
      </c>
      <c r="S279">
        <f t="shared" si="15"/>
        <v>0</v>
      </c>
      <c r="T279">
        <f t="shared" si="15"/>
        <v>0</v>
      </c>
      <c r="U279">
        <f t="shared" si="15"/>
        <v>0</v>
      </c>
    </row>
    <row r="280" spans="1:21" x14ac:dyDescent="0.25">
      <c r="A280" t="s">
        <v>815</v>
      </c>
      <c r="B280" t="str">
        <f t="shared" si="13"/>
        <v>ZK100.K379.C110</v>
      </c>
      <c r="C280">
        <f>+IFERROR(VLOOKUP(B280,'[1]Sum table'!$A:$D,4,FALSE),0)</f>
        <v>0</v>
      </c>
      <c r="D280">
        <f>+IFERROR(VLOOKUP(B280,'[1]Sum table'!$A:$E,5,FALSE),0)</f>
        <v>0</v>
      </c>
      <c r="E280">
        <f>+IFERROR(VLOOKUP(B280,'[1]Sum table'!$A:$F,6,FALSE),0)</f>
        <v>0</v>
      </c>
      <c r="O280" t="s">
        <v>303</v>
      </c>
      <c r="P280" s="616" t="s">
        <v>500</v>
      </c>
      <c r="R280" t="str">
        <f t="shared" si="14"/>
        <v>ZK100</v>
      </c>
      <c r="S280">
        <f t="shared" si="15"/>
        <v>0</v>
      </c>
      <c r="T280">
        <f t="shared" si="15"/>
        <v>0</v>
      </c>
      <c r="U280">
        <f t="shared" si="15"/>
        <v>0</v>
      </c>
    </row>
    <row r="281" spans="1:21" x14ac:dyDescent="0.25">
      <c r="A281" t="s">
        <v>816</v>
      </c>
      <c r="B281" t="str">
        <f t="shared" si="13"/>
        <v>ZK100.K380.C110</v>
      </c>
      <c r="C281">
        <f>+IFERROR(VLOOKUP(B281,'[1]Sum table'!$A:$D,4,FALSE),0)</f>
        <v>0</v>
      </c>
      <c r="D281">
        <f>+IFERROR(VLOOKUP(B281,'[1]Sum table'!$A:$E,5,FALSE),0)</f>
        <v>0</v>
      </c>
      <c r="E281">
        <f>+IFERROR(VLOOKUP(B281,'[1]Sum table'!$A:$F,6,FALSE),0)</f>
        <v>0</v>
      </c>
      <c r="O281" t="s">
        <v>303</v>
      </c>
      <c r="P281" s="616" t="s">
        <v>501</v>
      </c>
      <c r="R281" t="str">
        <f t="shared" si="14"/>
        <v>ZK100</v>
      </c>
      <c r="S281">
        <f t="shared" si="15"/>
        <v>0</v>
      </c>
      <c r="T281">
        <f t="shared" si="15"/>
        <v>0</v>
      </c>
      <c r="U281">
        <f t="shared" si="15"/>
        <v>0</v>
      </c>
    </row>
    <row r="282" spans="1:21" x14ac:dyDescent="0.25">
      <c r="A282" t="s">
        <v>817</v>
      </c>
      <c r="B282" t="str">
        <f t="shared" si="13"/>
        <v>ZK100.K381.C110</v>
      </c>
      <c r="C282">
        <f>+IFERROR(VLOOKUP(B282,'[1]Sum table'!$A:$D,4,FALSE),0)</f>
        <v>0</v>
      </c>
      <c r="D282">
        <f>+IFERROR(VLOOKUP(B282,'[1]Sum table'!$A:$E,5,FALSE),0)</f>
        <v>0</v>
      </c>
      <c r="E282">
        <f>+IFERROR(VLOOKUP(B282,'[1]Sum table'!$A:$F,6,FALSE),0)</f>
        <v>0</v>
      </c>
      <c r="O282" t="s">
        <v>303</v>
      </c>
      <c r="P282" s="616" t="s">
        <v>502</v>
      </c>
      <c r="R282" t="str">
        <f t="shared" si="14"/>
        <v>ZK100</v>
      </c>
      <c r="S282">
        <f t="shared" si="15"/>
        <v>0</v>
      </c>
      <c r="T282">
        <f t="shared" si="15"/>
        <v>0</v>
      </c>
      <c r="U282">
        <f t="shared" si="15"/>
        <v>0</v>
      </c>
    </row>
    <row r="283" spans="1:21" x14ac:dyDescent="0.25">
      <c r="A283" t="s">
        <v>818</v>
      </c>
      <c r="B283" t="str">
        <f t="shared" si="13"/>
        <v>ZK100.K382.C110</v>
      </c>
      <c r="C283">
        <f>+IFERROR(VLOOKUP(B283,'[1]Sum table'!$A:$D,4,FALSE),0)</f>
        <v>0</v>
      </c>
      <c r="D283">
        <f>+IFERROR(VLOOKUP(B283,'[1]Sum table'!$A:$E,5,FALSE),0)</f>
        <v>0</v>
      </c>
      <c r="E283">
        <f>+IFERROR(VLOOKUP(B283,'[1]Sum table'!$A:$F,6,FALSE),0)</f>
        <v>0</v>
      </c>
      <c r="O283" t="s">
        <v>303</v>
      </c>
      <c r="P283" s="616" t="s">
        <v>503</v>
      </c>
      <c r="R283" t="str">
        <f t="shared" si="14"/>
        <v>ZK100</v>
      </c>
      <c r="S283">
        <f t="shared" si="15"/>
        <v>0</v>
      </c>
      <c r="T283">
        <f t="shared" si="15"/>
        <v>0</v>
      </c>
      <c r="U283">
        <f t="shared" si="15"/>
        <v>0</v>
      </c>
    </row>
    <row r="284" spans="1:21" x14ac:dyDescent="0.25">
      <c r="A284" t="s">
        <v>819</v>
      </c>
      <c r="B284" t="str">
        <f t="shared" si="13"/>
        <v>ZK100.K383.C110</v>
      </c>
      <c r="C284">
        <f>+IFERROR(VLOOKUP(B284,'[1]Sum table'!$A:$D,4,FALSE),0)</f>
        <v>0</v>
      </c>
      <c r="D284">
        <f>+IFERROR(VLOOKUP(B284,'[1]Sum table'!$A:$E,5,FALSE),0)</f>
        <v>0</v>
      </c>
      <c r="E284">
        <f>+IFERROR(VLOOKUP(B284,'[1]Sum table'!$A:$F,6,FALSE),0)</f>
        <v>0</v>
      </c>
      <c r="O284" t="s">
        <v>303</v>
      </c>
      <c r="P284" s="616" t="s">
        <v>504</v>
      </c>
      <c r="R284" t="str">
        <f t="shared" si="14"/>
        <v>ZK100</v>
      </c>
      <c r="S284">
        <f t="shared" si="15"/>
        <v>0</v>
      </c>
      <c r="T284">
        <f t="shared" si="15"/>
        <v>0</v>
      </c>
      <c r="U284">
        <f t="shared" si="15"/>
        <v>0</v>
      </c>
    </row>
    <row r="285" spans="1:21" x14ac:dyDescent="0.25">
      <c r="A285" t="s">
        <v>820</v>
      </c>
      <c r="B285" t="str">
        <f t="shared" si="13"/>
        <v>ZK100.K384.C110</v>
      </c>
      <c r="C285">
        <f>+IFERROR(VLOOKUP(B285,'[1]Sum table'!$A:$D,4,FALSE),0)</f>
        <v>0</v>
      </c>
      <c r="D285">
        <f>+IFERROR(VLOOKUP(B285,'[1]Sum table'!$A:$E,5,FALSE),0)</f>
        <v>0</v>
      </c>
      <c r="E285">
        <f>+IFERROR(VLOOKUP(B285,'[1]Sum table'!$A:$F,6,FALSE),0)</f>
        <v>0</v>
      </c>
      <c r="O285" t="s">
        <v>303</v>
      </c>
      <c r="P285" s="616" t="s">
        <v>505</v>
      </c>
      <c r="R285" t="str">
        <f t="shared" si="14"/>
        <v>ZK100</v>
      </c>
      <c r="S285">
        <f t="shared" si="15"/>
        <v>0</v>
      </c>
      <c r="T285">
        <f t="shared" si="15"/>
        <v>0</v>
      </c>
      <c r="U285">
        <f t="shared" si="15"/>
        <v>0</v>
      </c>
    </row>
    <row r="286" spans="1:21" x14ac:dyDescent="0.25">
      <c r="A286" t="s">
        <v>821</v>
      </c>
      <c r="B286" t="str">
        <f t="shared" si="13"/>
        <v>ZK100.K385.C110</v>
      </c>
      <c r="C286">
        <f>+IFERROR(VLOOKUP(B286,'[1]Sum table'!$A:$D,4,FALSE),0)</f>
        <v>0</v>
      </c>
      <c r="D286">
        <f>+IFERROR(VLOOKUP(B286,'[1]Sum table'!$A:$E,5,FALSE),0)</f>
        <v>0</v>
      </c>
      <c r="E286">
        <f>+IFERROR(VLOOKUP(B286,'[1]Sum table'!$A:$F,6,FALSE),0)</f>
        <v>0</v>
      </c>
      <c r="O286" t="s">
        <v>303</v>
      </c>
      <c r="P286" s="616" t="s">
        <v>506</v>
      </c>
      <c r="R286" t="str">
        <f t="shared" si="14"/>
        <v>ZK100</v>
      </c>
      <c r="S286">
        <f t="shared" si="15"/>
        <v>0</v>
      </c>
      <c r="T286">
        <f t="shared" si="15"/>
        <v>0</v>
      </c>
      <c r="U286">
        <f t="shared" si="15"/>
        <v>0</v>
      </c>
    </row>
    <row r="287" spans="1:21" x14ac:dyDescent="0.25">
      <c r="A287" t="s">
        <v>822</v>
      </c>
      <c r="B287" t="str">
        <f t="shared" si="13"/>
        <v>ZK100.K386.C110</v>
      </c>
      <c r="C287">
        <f>+IFERROR(VLOOKUP(B287,'[1]Sum table'!$A:$D,4,FALSE),0)</f>
        <v>0</v>
      </c>
      <c r="D287">
        <f>+IFERROR(VLOOKUP(B287,'[1]Sum table'!$A:$E,5,FALSE),0)</f>
        <v>0</v>
      </c>
      <c r="E287">
        <f>+IFERROR(VLOOKUP(B287,'[1]Sum table'!$A:$F,6,FALSE),0)</f>
        <v>0</v>
      </c>
      <c r="O287" t="s">
        <v>303</v>
      </c>
      <c r="P287" s="616" t="s">
        <v>507</v>
      </c>
      <c r="R287" t="str">
        <f t="shared" si="14"/>
        <v>ZK100</v>
      </c>
      <c r="S287">
        <f t="shared" si="15"/>
        <v>0</v>
      </c>
      <c r="T287">
        <f t="shared" si="15"/>
        <v>0</v>
      </c>
      <c r="U287">
        <f t="shared" si="15"/>
        <v>0</v>
      </c>
    </row>
    <row r="288" spans="1:21" x14ac:dyDescent="0.25">
      <c r="A288" t="s">
        <v>823</v>
      </c>
      <c r="B288" t="str">
        <f t="shared" si="13"/>
        <v>ZK100.K387.C110</v>
      </c>
      <c r="C288">
        <f>+IFERROR(VLOOKUP(B288,'[1]Sum table'!$A:$D,4,FALSE),0)</f>
        <v>0</v>
      </c>
      <c r="D288">
        <f>+IFERROR(VLOOKUP(B288,'[1]Sum table'!$A:$E,5,FALSE),0)</f>
        <v>0</v>
      </c>
      <c r="E288">
        <f>+IFERROR(VLOOKUP(B288,'[1]Sum table'!$A:$F,6,FALSE),0)</f>
        <v>0</v>
      </c>
      <c r="O288" t="s">
        <v>303</v>
      </c>
      <c r="P288" s="616" t="s">
        <v>508</v>
      </c>
      <c r="R288" t="str">
        <f t="shared" si="14"/>
        <v>ZK100</v>
      </c>
      <c r="S288">
        <f t="shared" si="15"/>
        <v>0</v>
      </c>
      <c r="T288">
        <f t="shared" si="15"/>
        <v>0</v>
      </c>
      <c r="U288">
        <f t="shared" si="15"/>
        <v>0</v>
      </c>
    </row>
    <row r="289" spans="1:21" x14ac:dyDescent="0.25">
      <c r="A289" t="s">
        <v>824</v>
      </c>
      <c r="B289" t="str">
        <f t="shared" si="13"/>
        <v>ZK100.K388.C110</v>
      </c>
      <c r="C289">
        <f>+IFERROR(VLOOKUP(B289,'[1]Sum table'!$A:$D,4,FALSE),0)</f>
        <v>0</v>
      </c>
      <c r="D289">
        <f>+IFERROR(VLOOKUP(B289,'[1]Sum table'!$A:$E,5,FALSE),0)</f>
        <v>0</v>
      </c>
      <c r="E289">
        <f>+IFERROR(VLOOKUP(B289,'[1]Sum table'!$A:$F,6,FALSE),0)</f>
        <v>0</v>
      </c>
      <c r="O289" t="s">
        <v>303</v>
      </c>
      <c r="P289" s="616" t="s">
        <v>509</v>
      </c>
      <c r="R289" t="str">
        <f t="shared" si="14"/>
        <v>ZK100</v>
      </c>
      <c r="S289">
        <f t="shared" si="15"/>
        <v>0</v>
      </c>
      <c r="T289">
        <f t="shared" si="15"/>
        <v>0</v>
      </c>
      <c r="U289">
        <f t="shared" si="15"/>
        <v>0</v>
      </c>
    </row>
    <row r="290" spans="1:21" x14ac:dyDescent="0.25">
      <c r="A290" t="s">
        <v>825</v>
      </c>
      <c r="B290" t="str">
        <f t="shared" si="13"/>
        <v>ZK100.K389.C110</v>
      </c>
      <c r="C290">
        <f>+IFERROR(VLOOKUP(B290,'[1]Sum table'!$A:$D,4,FALSE),0)</f>
        <v>0</v>
      </c>
      <c r="D290">
        <f>+IFERROR(VLOOKUP(B290,'[1]Sum table'!$A:$E,5,FALSE),0)</f>
        <v>0</v>
      </c>
      <c r="E290">
        <f>+IFERROR(VLOOKUP(B290,'[1]Sum table'!$A:$F,6,FALSE),0)</f>
        <v>0</v>
      </c>
      <c r="O290" t="s">
        <v>303</v>
      </c>
      <c r="P290" s="616" t="s">
        <v>510</v>
      </c>
      <c r="R290" t="str">
        <f t="shared" si="14"/>
        <v>ZK100</v>
      </c>
      <c r="S290">
        <f t="shared" si="15"/>
        <v>0</v>
      </c>
      <c r="T290">
        <f t="shared" si="15"/>
        <v>0</v>
      </c>
      <c r="U290">
        <f t="shared" si="15"/>
        <v>0</v>
      </c>
    </row>
    <row r="291" spans="1:21" x14ac:dyDescent="0.25">
      <c r="A291" t="s">
        <v>826</v>
      </c>
      <c r="B291" t="str">
        <f t="shared" si="13"/>
        <v>ZK100.K390.C110</v>
      </c>
      <c r="C291">
        <f>+IFERROR(VLOOKUP(B291,'[1]Sum table'!$A:$D,4,FALSE),0)</f>
        <v>0</v>
      </c>
      <c r="D291">
        <f>+IFERROR(VLOOKUP(B291,'[1]Sum table'!$A:$E,5,FALSE),0)</f>
        <v>0</v>
      </c>
      <c r="E291">
        <f>+IFERROR(VLOOKUP(B291,'[1]Sum table'!$A:$F,6,FALSE),0)</f>
        <v>0</v>
      </c>
      <c r="O291" t="s">
        <v>303</v>
      </c>
      <c r="P291" s="616" t="s">
        <v>511</v>
      </c>
      <c r="R291" t="str">
        <f t="shared" si="14"/>
        <v>ZK100</v>
      </c>
      <c r="S291">
        <f t="shared" si="15"/>
        <v>0</v>
      </c>
      <c r="T291">
        <f t="shared" si="15"/>
        <v>0</v>
      </c>
      <c r="U291">
        <f t="shared" si="15"/>
        <v>0</v>
      </c>
    </row>
    <row r="292" spans="1:21" x14ac:dyDescent="0.25">
      <c r="A292" t="s">
        <v>827</v>
      </c>
      <c r="B292" t="str">
        <f t="shared" si="13"/>
        <v>ZK100.K391.C110</v>
      </c>
      <c r="C292">
        <f>+IFERROR(VLOOKUP(B292,'[1]Sum table'!$A:$D,4,FALSE),0)</f>
        <v>0</v>
      </c>
      <c r="D292">
        <f>+IFERROR(VLOOKUP(B292,'[1]Sum table'!$A:$E,5,FALSE),0)</f>
        <v>0</v>
      </c>
      <c r="E292">
        <f>+IFERROR(VLOOKUP(B292,'[1]Sum table'!$A:$F,6,FALSE),0)</f>
        <v>0</v>
      </c>
      <c r="O292" t="s">
        <v>303</v>
      </c>
      <c r="P292" s="616" t="s">
        <v>512</v>
      </c>
      <c r="R292" t="str">
        <f t="shared" si="14"/>
        <v>ZK100</v>
      </c>
      <c r="S292">
        <f t="shared" si="15"/>
        <v>0</v>
      </c>
      <c r="T292">
        <f t="shared" si="15"/>
        <v>0</v>
      </c>
      <c r="U292">
        <f t="shared" si="15"/>
        <v>0</v>
      </c>
    </row>
    <row r="293" spans="1:21" x14ac:dyDescent="0.25">
      <c r="A293" t="s">
        <v>828</v>
      </c>
      <c r="B293" t="str">
        <f t="shared" si="13"/>
        <v>ZK100.K392.C110</v>
      </c>
      <c r="C293">
        <f>+IFERROR(VLOOKUP(B293,'[1]Sum table'!$A:$D,4,FALSE),0)</f>
        <v>0</v>
      </c>
      <c r="D293">
        <f>+IFERROR(VLOOKUP(B293,'[1]Sum table'!$A:$E,5,FALSE),0)</f>
        <v>0</v>
      </c>
      <c r="E293">
        <f>+IFERROR(VLOOKUP(B293,'[1]Sum table'!$A:$F,6,FALSE),0)</f>
        <v>0</v>
      </c>
      <c r="O293" t="s">
        <v>303</v>
      </c>
      <c r="P293" s="616" t="s">
        <v>513</v>
      </c>
      <c r="R293" t="str">
        <f t="shared" si="14"/>
        <v>ZK100</v>
      </c>
      <c r="S293">
        <f t="shared" si="15"/>
        <v>0</v>
      </c>
      <c r="T293">
        <f t="shared" si="15"/>
        <v>0</v>
      </c>
      <c r="U293">
        <f t="shared" si="15"/>
        <v>0</v>
      </c>
    </row>
    <row r="294" spans="1:21" x14ac:dyDescent="0.25">
      <c r="A294" t="s">
        <v>829</v>
      </c>
      <c r="B294" t="str">
        <f t="shared" si="13"/>
        <v>ZK100.K393.C110</v>
      </c>
      <c r="C294">
        <f>+IFERROR(VLOOKUP(B294,'[1]Sum table'!$A:$D,4,FALSE),0)</f>
        <v>0</v>
      </c>
      <c r="D294">
        <f>+IFERROR(VLOOKUP(B294,'[1]Sum table'!$A:$E,5,FALSE),0)</f>
        <v>0</v>
      </c>
      <c r="E294">
        <f>+IFERROR(VLOOKUP(B294,'[1]Sum table'!$A:$F,6,FALSE),0)</f>
        <v>0</v>
      </c>
      <c r="O294" t="s">
        <v>303</v>
      </c>
      <c r="P294" s="616" t="s">
        <v>514</v>
      </c>
      <c r="R294" t="str">
        <f t="shared" si="14"/>
        <v>ZK100</v>
      </c>
      <c r="S294">
        <f t="shared" si="15"/>
        <v>0</v>
      </c>
      <c r="T294">
        <f t="shared" si="15"/>
        <v>0</v>
      </c>
      <c r="U294">
        <f t="shared" si="15"/>
        <v>0</v>
      </c>
    </row>
    <row r="295" spans="1:21" x14ac:dyDescent="0.25">
      <c r="A295" t="s">
        <v>830</v>
      </c>
      <c r="B295" t="str">
        <f t="shared" si="13"/>
        <v>ZK100.K394.C110</v>
      </c>
      <c r="C295">
        <f>+IFERROR(VLOOKUP(B295,'[1]Sum table'!$A:$D,4,FALSE),0)</f>
        <v>0</v>
      </c>
      <c r="D295">
        <f>+IFERROR(VLOOKUP(B295,'[1]Sum table'!$A:$E,5,FALSE),0)</f>
        <v>0</v>
      </c>
      <c r="E295">
        <f>+IFERROR(VLOOKUP(B295,'[1]Sum table'!$A:$F,6,FALSE),0)</f>
        <v>0</v>
      </c>
      <c r="O295" t="s">
        <v>303</v>
      </c>
      <c r="P295" s="616" t="s">
        <v>515</v>
      </c>
      <c r="R295" t="str">
        <f t="shared" si="14"/>
        <v>ZK100</v>
      </c>
      <c r="S295">
        <f t="shared" si="15"/>
        <v>0</v>
      </c>
      <c r="T295">
        <f t="shared" si="15"/>
        <v>0</v>
      </c>
      <c r="U295">
        <f t="shared" si="15"/>
        <v>0</v>
      </c>
    </row>
    <row r="296" spans="1:21" x14ac:dyDescent="0.25">
      <c r="A296" t="s">
        <v>831</v>
      </c>
      <c r="B296" t="str">
        <f t="shared" si="13"/>
        <v>ZK100.K395.C110</v>
      </c>
      <c r="C296">
        <f>+IFERROR(VLOOKUP(B296,'[1]Sum table'!$A:$D,4,FALSE),0)</f>
        <v>0</v>
      </c>
      <c r="D296">
        <f>+IFERROR(VLOOKUP(B296,'[1]Sum table'!$A:$E,5,FALSE),0)</f>
        <v>0</v>
      </c>
      <c r="E296">
        <f>+IFERROR(VLOOKUP(B296,'[1]Sum table'!$A:$F,6,FALSE),0)</f>
        <v>0</v>
      </c>
      <c r="O296" t="s">
        <v>303</v>
      </c>
      <c r="P296" s="616" t="s">
        <v>516</v>
      </c>
      <c r="R296" t="str">
        <f t="shared" si="14"/>
        <v>ZK100</v>
      </c>
      <c r="S296">
        <f t="shared" si="15"/>
        <v>0</v>
      </c>
      <c r="T296">
        <f t="shared" si="15"/>
        <v>0</v>
      </c>
      <c r="U296">
        <f t="shared" si="15"/>
        <v>0</v>
      </c>
    </row>
    <row r="297" spans="1:21" x14ac:dyDescent="0.25">
      <c r="A297" t="s">
        <v>832</v>
      </c>
      <c r="B297" t="str">
        <f t="shared" si="13"/>
        <v>ZK100.K396.C110</v>
      </c>
      <c r="C297">
        <f>+IFERROR(VLOOKUP(B297,'[1]Sum table'!$A:$D,4,FALSE),0)</f>
        <v>0</v>
      </c>
      <c r="D297">
        <f>+IFERROR(VLOOKUP(B297,'[1]Sum table'!$A:$E,5,FALSE),0)</f>
        <v>0</v>
      </c>
      <c r="E297">
        <f>+IFERROR(VLOOKUP(B297,'[1]Sum table'!$A:$F,6,FALSE),0)</f>
        <v>0</v>
      </c>
      <c r="O297" t="s">
        <v>303</v>
      </c>
      <c r="P297" s="616" t="s">
        <v>517</v>
      </c>
      <c r="R297" t="str">
        <f t="shared" si="14"/>
        <v>ZK100</v>
      </c>
      <c r="S297">
        <f t="shared" si="15"/>
        <v>0</v>
      </c>
      <c r="T297">
        <f t="shared" si="15"/>
        <v>0</v>
      </c>
      <c r="U297">
        <f t="shared" si="15"/>
        <v>0</v>
      </c>
    </row>
    <row r="298" spans="1:21" x14ac:dyDescent="0.25">
      <c r="A298" t="s">
        <v>833</v>
      </c>
      <c r="B298" t="str">
        <f t="shared" si="13"/>
        <v>ZK100.K397.C110</v>
      </c>
      <c r="C298">
        <f>+IFERROR(VLOOKUP(B298,'[1]Sum table'!$A:$D,4,FALSE),0)</f>
        <v>0</v>
      </c>
      <c r="D298">
        <f>+IFERROR(VLOOKUP(B298,'[1]Sum table'!$A:$E,5,FALSE),0)</f>
        <v>0</v>
      </c>
      <c r="E298">
        <f>+IFERROR(VLOOKUP(B298,'[1]Sum table'!$A:$F,6,FALSE),0)</f>
        <v>0</v>
      </c>
      <c r="O298" t="s">
        <v>303</v>
      </c>
      <c r="P298" s="616" t="s">
        <v>518</v>
      </c>
      <c r="R298" t="str">
        <f t="shared" si="14"/>
        <v>ZK100</v>
      </c>
      <c r="S298">
        <f t="shared" si="15"/>
        <v>0</v>
      </c>
      <c r="T298">
        <f t="shared" si="15"/>
        <v>0</v>
      </c>
      <c r="U298">
        <f t="shared" si="15"/>
        <v>0</v>
      </c>
    </row>
    <row r="299" spans="1:21" x14ac:dyDescent="0.25">
      <c r="A299" t="s">
        <v>834</v>
      </c>
      <c r="B299" t="str">
        <f t="shared" si="13"/>
        <v>ZK100.K398.C110</v>
      </c>
      <c r="C299">
        <f>+IFERROR(VLOOKUP(B299,'[1]Sum table'!$A:$D,4,FALSE),0)</f>
        <v>0</v>
      </c>
      <c r="D299">
        <f>+IFERROR(VLOOKUP(B299,'[1]Sum table'!$A:$E,5,FALSE),0)</f>
        <v>0</v>
      </c>
      <c r="E299">
        <f>+IFERROR(VLOOKUP(B299,'[1]Sum table'!$A:$F,6,FALSE),0)</f>
        <v>0</v>
      </c>
      <c r="O299" t="s">
        <v>303</v>
      </c>
      <c r="P299" s="616" t="s">
        <v>519</v>
      </c>
      <c r="R299" t="str">
        <f t="shared" si="14"/>
        <v>ZK100</v>
      </c>
      <c r="S299">
        <f t="shared" si="15"/>
        <v>0</v>
      </c>
      <c r="T299">
        <f t="shared" si="15"/>
        <v>0</v>
      </c>
      <c r="U299">
        <f t="shared" si="15"/>
        <v>0</v>
      </c>
    </row>
    <row r="300" spans="1:21" x14ac:dyDescent="0.25">
      <c r="A300" t="s">
        <v>835</v>
      </c>
      <c r="B300" t="str">
        <f t="shared" si="13"/>
        <v>ZK100.K399.C110</v>
      </c>
      <c r="C300">
        <f>+IFERROR(VLOOKUP(B300,'[1]Sum table'!$A:$D,4,FALSE),0)</f>
        <v>0</v>
      </c>
      <c r="D300">
        <f>+IFERROR(VLOOKUP(B300,'[1]Sum table'!$A:$E,5,FALSE),0)</f>
        <v>0</v>
      </c>
      <c r="E300">
        <f>+IFERROR(VLOOKUP(B300,'[1]Sum table'!$A:$F,6,FALSE),0)</f>
        <v>0</v>
      </c>
      <c r="O300" t="s">
        <v>303</v>
      </c>
      <c r="P300" s="616" t="s">
        <v>520</v>
      </c>
      <c r="R300" t="str">
        <f t="shared" si="14"/>
        <v>ZK100</v>
      </c>
      <c r="S300">
        <f t="shared" si="15"/>
        <v>0</v>
      </c>
      <c r="T300">
        <f t="shared" si="15"/>
        <v>0</v>
      </c>
      <c r="U300">
        <f t="shared" si="15"/>
        <v>0</v>
      </c>
    </row>
    <row r="301" spans="1:21" x14ac:dyDescent="0.25">
      <c r="A301" t="s">
        <v>836</v>
      </c>
      <c r="B301" t="str">
        <f t="shared" si="13"/>
        <v>ZK101.K100.C110</v>
      </c>
      <c r="C301">
        <f>+IFERROR(VLOOKUP(B301,'[1]Sum table'!$A:$D,4,FALSE),0)</f>
        <v>0</v>
      </c>
      <c r="D301">
        <f>+IFERROR(VLOOKUP(B301,'[1]Sum table'!$A:$E,5,FALSE),0)</f>
        <v>0</v>
      </c>
      <c r="E301">
        <f>+IFERROR(VLOOKUP(B301,'[1]Sum table'!$A:$F,6,FALSE),0)</f>
        <v>0</v>
      </c>
      <c r="O301" t="s">
        <v>303</v>
      </c>
      <c r="P301" s="616" t="s">
        <v>521</v>
      </c>
      <c r="R301" t="str">
        <f t="shared" si="14"/>
        <v>ZK101</v>
      </c>
      <c r="S301">
        <f t="shared" si="15"/>
        <v>0</v>
      </c>
      <c r="T301">
        <f t="shared" si="15"/>
        <v>0</v>
      </c>
      <c r="U301">
        <f t="shared" si="15"/>
        <v>0</v>
      </c>
    </row>
    <row r="302" spans="1:21" ht="15.75" thickBot="1" x14ac:dyDescent="0.3">
      <c r="A302" t="s">
        <v>837</v>
      </c>
      <c r="B302" t="str">
        <f t="shared" si="13"/>
        <v>ZK101.K101.C110</v>
      </c>
      <c r="C302">
        <f>+IFERROR(VLOOKUP(B302,'[1]Sum table'!$A:$D,4,FALSE),0)</f>
        <v>0</v>
      </c>
      <c r="D302">
        <f>+IFERROR(VLOOKUP(B302,'[1]Sum table'!$A:$E,5,FALSE),0)</f>
        <v>0</v>
      </c>
      <c r="E302">
        <f>+IFERROR(VLOOKUP(B302,'[1]Sum table'!$A:$F,6,FALSE),0)</f>
        <v>0</v>
      </c>
      <c r="O302" t="s">
        <v>303</v>
      </c>
      <c r="P302" s="618" t="s">
        <v>522</v>
      </c>
      <c r="R302" t="str">
        <f t="shared" si="14"/>
        <v>ZK101</v>
      </c>
      <c r="S302">
        <f t="shared" si="15"/>
        <v>0</v>
      </c>
      <c r="T302">
        <f t="shared" si="15"/>
        <v>0</v>
      </c>
      <c r="U302">
        <f t="shared" si="15"/>
        <v>0</v>
      </c>
    </row>
    <row r="303" spans="1:21" x14ac:dyDescent="0.25">
      <c r="A303" t="s">
        <v>838</v>
      </c>
      <c r="B303" t="str">
        <f t="shared" si="13"/>
        <v>ZK101.K102.C110</v>
      </c>
      <c r="C303">
        <f>+IFERROR(VLOOKUP(B303,'[1]Sum table'!$A:$D,4,FALSE),0)</f>
        <v>0</v>
      </c>
      <c r="D303">
        <f>+IFERROR(VLOOKUP(B303,'[1]Sum table'!$A:$E,5,FALSE),0)</f>
        <v>0</v>
      </c>
      <c r="E303">
        <f>+IFERROR(VLOOKUP(B303,'[1]Sum table'!$A:$F,6,FALSE),0)</f>
        <v>0</v>
      </c>
      <c r="O303" t="s">
        <v>523</v>
      </c>
      <c r="P303" s="614" t="s">
        <v>304</v>
      </c>
      <c r="R303" t="str">
        <f t="shared" si="14"/>
        <v>ZK101</v>
      </c>
      <c r="S303">
        <f t="shared" si="15"/>
        <v>0</v>
      </c>
      <c r="T303">
        <f t="shared" si="15"/>
        <v>0</v>
      </c>
      <c r="U303">
        <f t="shared" si="15"/>
        <v>0</v>
      </c>
    </row>
    <row r="304" spans="1:21" x14ac:dyDescent="0.25">
      <c r="A304" t="s">
        <v>839</v>
      </c>
      <c r="B304" t="str">
        <f t="shared" si="13"/>
        <v>ZK101.K103.C110</v>
      </c>
      <c r="C304">
        <f>+IFERROR(VLOOKUP(B304,'[1]Sum table'!$A:$D,4,FALSE),0)</f>
        <v>0</v>
      </c>
      <c r="D304">
        <f>+IFERROR(VLOOKUP(B304,'[1]Sum table'!$A:$E,5,FALSE),0)</f>
        <v>0</v>
      </c>
      <c r="E304">
        <f>+IFERROR(VLOOKUP(B304,'[1]Sum table'!$A:$F,6,FALSE),0)</f>
        <v>0</v>
      </c>
      <c r="O304" t="s">
        <v>523</v>
      </c>
      <c r="P304" s="615" t="s">
        <v>305</v>
      </c>
      <c r="R304" t="str">
        <f t="shared" si="14"/>
        <v>ZK101</v>
      </c>
      <c r="S304">
        <f t="shared" si="15"/>
        <v>0</v>
      </c>
      <c r="T304">
        <f t="shared" si="15"/>
        <v>0</v>
      </c>
      <c r="U304">
        <f t="shared" si="15"/>
        <v>0</v>
      </c>
    </row>
    <row r="305" spans="1:21" x14ac:dyDescent="0.25">
      <c r="A305" t="s">
        <v>840</v>
      </c>
      <c r="B305" t="str">
        <f t="shared" si="13"/>
        <v>ZK101.K104.C110</v>
      </c>
      <c r="C305">
        <f>+IFERROR(VLOOKUP(B305,'[1]Sum table'!$A:$D,4,FALSE),0)</f>
        <v>0</v>
      </c>
      <c r="D305">
        <f>+IFERROR(VLOOKUP(B305,'[1]Sum table'!$A:$E,5,FALSE),0)</f>
        <v>0</v>
      </c>
      <c r="E305">
        <f>+IFERROR(VLOOKUP(B305,'[1]Sum table'!$A:$F,6,FALSE),0)</f>
        <v>0</v>
      </c>
      <c r="O305" t="s">
        <v>523</v>
      </c>
      <c r="P305" s="615" t="s">
        <v>306</v>
      </c>
      <c r="R305" t="str">
        <f t="shared" si="14"/>
        <v>ZK101</v>
      </c>
      <c r="S305">
        <f t="shared" si="15"/>
        <v>0</v>
      </c>
      <c r="T305">
        <f t="shared" si="15"/>
        <v>0</v>
      </c>
      <c r="U305">
        <f t="shared" si="15"/>
        <v>0</v>
      </c>
    </row>
    <row r="306" spans="1:21" x14ac:dyDescent="0.25">
      <c r="A306" t="s">
        <v>841</v>
      </c>
      <c r="B306" t="str">
        <f t="shared" si="13"/>
        <v>ZK101.K105.C110</v>
      </c>
      <c r="C306">
        <f>+IFERROR(VLOOKUP(B306,'[1]Sum table'!$A:$D,4,FALSE),0)</f>
        <v>0</v>
      </c>
      <c r="D306">
        <f>+IFERROR(VLOOKUP(B306,'[1]Sum table'!$A:$E,5,FALSE),0)</f>
        <v>0</v>
      </c>
      <c r="E306">
        <f>+IFERROR(VLOOKUP(B306,'[1]Sum table'!$A:$F,6,FALSE),0)</f>
        <v>0</v>
      </c>
      <c r="O306" t="s">
        <v>523</v>
      </c>
      <c r="P306" s="615" t="s">
        <v>307</v>
      </c>
      <c r="R306" t="str">
        <f t="shared" si="14"/>
        <v>ZK101</v>
      </c>
      <c r="S306">
        <f t="shared" si="15"/>
        <v>0</v>
      </c>
      <c r="T306">
        <f t="shared" si="15"/>
        <v>0</v>
      </c>
      <c r="U306">
        <f t="shared" si="15"/>
        <v>0</v>
      </c>
    </row>
    <row r="307" spans="1:21" x14ac:dyDescent="0.25">
      <c r="A307" t="s">
        <v>842</v>
      </c>
      <c r="B307" t="str">
        <f t="shared" si="13"/>
        <v>ZK101.K106.C110</v>
      </c>
      <c r="C307">
        <f>+IFERROR(VLOOKUP(B307,'[1]Sum table'!$A:$D,4,FALSE),0)</f>
        <v>0</v>
      </c>
      <c r="D307">
        <f>+IFERROR(VLOOKUP(B307,'[1]Sum table'!$A:$E,5,FALSE),0)</f>
        <v>0</v>
      </c>
      <c r="E307">
        <f>+IFERROR(VLOOKUP(B307,'[1]Sum table'!$A:$F,6,FALSE),0)</f>
        <v>0</v>
      </c>
      <c r="O307" t="s">
        <v>523</v>
      </c>
      <c r="P307" s="615" t="s">
        <v>308</v>
      </c>
      <c r="R307" t="str">
        <f t="shared" si="14"/>
        <v>ZK101</v>
      </c>
      <c r="S307">
        <f t="shared" si="15"/>
        <v>0</v>
      </c>
      <c r="T307">
        <f t="shared" si="15"/>
        <v>0</v>
      </c>
      <c r="U307">
        <f t="shared" si="15"/>
        <v>0</v>
      </c>
    </row>
    <row r="308" spans="1:21" x14ac:dyDescent="0.25">
      <c r="A308" t="s">
        <v>843</v>
      </c>
      <c r="B308" t="str">
        <f t="shared" si="13"/>
        <v>ZK101.K107.C110</v>
      </c>
      <c r="C308">
        <f>+IFERROR(VLOOKUP(B308,'[1]Sum table'!$A:$D,4,FALSE),0)</f>
        <v>0</v>
      </c>
      <c r="D308">
        <f>+IFERROR(VLOOKUP(B308,'[1]Sum table'!$A:$E,5,FALSE),0)</f>
        <v>0</v>
      </c>
      <c r="E308">
        <f>+IFERROR(VLOOKUP(B308,'[1]Sum table'!$A:$F,6,FALSE),0)</f>
        <v>0</v>
      </c>
      <c r="O308" t="s">
        <v>523</v>
      </c>
      <c r="P308" s="615" t="s">
        <v>219</v>
      </c>
      <c r="R308" t="str">
        <f t="shared" si="14"/>
        <v>ZK101</v>
      </c>
      <c r="S308">
        <f t="shared" si="15"/>
        <v>0</v>
      </c>
      <c r="T308">
        <f t="shared" si="15"/>
        <v>0</v>
      </c>
      <c r="U308">
        <f t="shared" si="15"/>
        <v>0</v>
      </c>
    </row>
    <row r="309" spans="1:21" x14ac:dyDescent="0.25">
      <c r="A309" t="s">
        <v>844</v>
      </c>
      <c r="B309" t="str">
        <f t="shared" si="13"/>
        <v>ZK101.K108.C110</v>
      </c>
      <c r="C309">
        <f>+IFERROR(VLOOKUP(B309,'[1]Sum table'!$A:$D,4,FALSE),0)</f>
        <v>0</v>
      </c>
      <c r="D309">
        <f>+IFERROR(VLOOKUP(B309,'[1]Sum table'!$A:$E,5,FALSE),0)</f>
        <v>0</v>
      </c>
      <c r="E309">
        <f>+IFERROR(VLOOKUP(B309,'[1]Sum table'!$A:$F,6,FALSE),0)</f>
        <v>0</v>
      </c>
      <c r="O309" t="s">
        <v>523</v>
      </c>
      <c r="P309" s="615" t="s">
        <v>215</v>
      </c>
      <c r="R309" t="str">
        <f t="shared" si="14"/>
        <v>ZK101</v>
      </c>
      <c r="S309">
        <f t="shared" si="15"/>
        <v>0</v>
      </c>
      <c r="T309">
        <f t="shared" si="15"/>
        <v>0</v>
      </c>
      <c r="U309">
        <f t="shared" si="15"/>
        <v>0</v>
      </c>
    </row>
    <row r="310" spans="1:21" x14ac:dyDescent="0.25">
      <c r="A310" t="s">
        <v>845</v>
      </c>
      <c r="B310" t="str">
        <f t="shared" si="13"/>
        <v>ZK101.K109.C110</v>
      </c>
      <c r="C310">
        <f>+IFERROR(VLOOKUP(B310,'[1]Sum table'!$A:$D,4,FALSE),0)</f>
        <v>0</v>
      </c>
      <c r="D310">
        <f>+IFERROR(VLOOKUP(B310,'[1]Sum table'!$A:$E,5,FALSE),0)</f>
        <v>0</v>
      </c>
      <c r="E310">
        <f>+IFERROR(VLOOKUP(B310,'[1]Sum table'!$A:$F,6,FALSE),0)</f>
        <v>0</v>
      </c>
      <c r="O310" t="s">
        <v>523</v>
      </c>
      <c r="P310" s="615" t="s">
        <v>309</v>
      </c>
      <c r="R310" t="str">
        <f t="shared" si="14"/>
        <v>ZK101</v>
      </c>
      <c r="S310">
        <f t="shared" si="15"/>
        <v>0</v>
      </c>
      <c r="T310">
        <f t="shared" si="15"/>
        <v>0</v>
      </c>
      <c r="U310">
        <f t="shared" si="15"/>
        <v>0</v>
      </c>
    </row>
    <row r="311" spans="1:21" x14ac:dyDescent="0.25">
      <c r="A311" t="s">
        <v>846</v>
      </c>
      <c r="B311" t="str">
        <f t="shared" si="13"/>
        <v>ZK101.K110.C110</v>
      </c>
      <c r="C311">
        <f>+IFERROR(VLOOKUP(B311,'[1]Sum table'!$A:$D,4,FALSE),0)</f>
        <v>0</v>
      </c>
      <c r="D311">
        <f>+IFERROR(VLOOKUP(B311,'[1]Sum table'!$A:$E,5,FALSE),0)</f>
        <v>0</v>
      </c>
      <c r="E311">
        <f>+IFERROR(VLOOKUP(B311,'[1]Sum table'!$A:$F,6,FALSE),0)</f>
        <v>0</v>
      </c>
      <c r="O311" t="s">
        <v>523</v>
      </c>
      <c r="P311" s="616" t="s">
        <v>310</v>
      </c>
      <c r="R311" t="str">
        <f t="shared" si="14"/>
        <v>ZK101</v>
      </c>
      <c r="S311">
        <f t="shared" si="15"/>
        <v>0</v>
      </c>
      <c r="T311">
        <f t="shared" si="15"/>
        <v>0</v>
      </c>
      <c r="U311">
        <f t="shared" si="15"/>
        <v>0</v>
      </c>
    </row>
    <row r="312" spans="1:21" x14ac:dyDescent="0.25">
      <c r="A312" t="s">
        <v>847</v>
      </c>
      <c r="B312" t="str">
        <f t="shared" si="13"/>
        <v>ZK101.K111.C110</v>
      </c>
      <c r="C312">
        <f>+IFERROR(VLOOKUP(B312,'[1]Sum table'!$A:$D,4,FALSE),0)</f>
        <v>0</v>
      </c>
      <c r="D312">
        <f>+IFERROR(VLOOKUP(B312,'[1]Sum table'!$A:$E,5,FALSE),0)</f>
        <v>0</v>
      </c>
      <c r="E312">
        <f>+IFERROR(VLOOKUP(B312,'[1]Sum table'!$A:$F,6,FALSE),0)</f>
        <v>0</v>
      </c>
      <c r="O312" t="s">
        <v>523</v>
      </c>
      <c r="P312" s="617" t="s">
        <v>311</v>
      </c>
      <c r="R312" t="str">
        <f t="shared" si="14"/>
        <v>ZK101</v>
      </c>
      <c r="S312">
        <f t="shared" si="15"/>
        <v>0</v>
      </c>
      <c r="T312">
        <f t="shared" si="15"/>
        <v>0</v>
      </c>
      <c r="U312">
        <f t="shared" si="15"/>
        <v>0</v>
      </c>
    </row>
    <row r="313" spans="1:21" x14ac:dyDescent="0.25">
      <c r="A313" t="s">
        <v>848</v>
      </c>
      <c r="B313" t="str">
        <f t="shared" si="13"/>
        <v>ZK101.K112.C110</v>
      </c>
      <c r="C313">
        <f>+IFERROR(VLOOKUP(B313,'[1]Sum table'!$A:$D,4,FALSE),0)</f>
        <v>0</v>
      </c>
      <c r="D313">
        <f>+IFERROR(VLOOKUP(B313,'[1]Sum table'!$A:$E,5,FALSE),0)</f>
        <v>0</v>
      </c>
      <c r="E313">
        <f>+IFERROR(VLOOKUP(B313,'[1]Sum table'!$A:$F,6,FALSE),0)</f>
        <v>0</v>
      </c>
      <c r="O313" t="s">
        <v>523</v>
      </c>
      <c r="P313" s="616" t="s">
        <v>312</v>
      </c>
      <c r="R313" t="str">
        <f t="shared" si="14"/>
        <v>ZK101</v>
      </c>
      <c r="S313">
        <f t="shared" si="15"/>
        <v>0</v>
      </c>
      <c r="T313">
        <f t="shared" si="15"/>
        <v>0</v>
      </c>
      <c r="U313">
        <f t="shared" si="15"/>
        <v>0</v>
      </c>
    </row>
    <row r="314" spans="1:21" x14ac:dyDescent="0.25">
      <c r="A314" t="s">
        <v>849</v>
      </c>
      <c r="B314" t="str">
        <f t="shared" si="13"/>
        <v>ZK101.K113.C110</v>
      </c>
      <c r="C314">
        <f>+IFERROR(VLOOKUP(B314,'[1]Sum table'!$A:$D,4,FALSE),0)</f>
        <v>0</v>
      </c>
      <c r="D314">
        <f>+IFERROR(VLOOKUP(B314,'[1]Sum table'!$A:$E,5,FALSE),0)</f>
        <v>0</v>
      </c>
      <c r="E314">
        <f>+IFERROR(VLOOKUP(B314,'[1]Sum table'!$A:$F,6,FALSE),0)</f>
        <v>0</v>
      </c>
      <c r="O314" t="s">
        <v>523</v>
      </c>
      <c r="P314" s="616" t="s">
        <v>313</v>
      </c>
      <c r="R314" t="str">
        <f t="shared" si="14"/>
        <v>ZK101</v>
      </c>
      <c r="S314">
        <f t="shared" si="15"/>
        <v>0</v>
      </c>
      <c r="T314">
        <f t="shared" si="15"/>
        <v>0</v>
      </c>
      <c r="U314">
        <f t="shared" si="15"/>
        <v>0</v>
      </c>
    </row>
    <row r="315" spans="1:21" x14ac:dyDescent="0.25">
      <c r="A315" t="s">
        <v>850</v>
      </c>
      <c r="B315" t="str">
        <f t="shared" si="13"/>
        <v>ZK101.K114.C110</v>
      </c>
      <c r="C315">
        <f>+IFERROR(VLOOKUP(B315,'[1]Sum table'!$A:$D,4,FALSE),0)</f>
        <v>0</v>
      </c>
      <c r="D315">
        <f>+IFERROR(VLOOKUP(B315,'[1]Sum table'!$A:$E,5,FALSE),0)</f>
        <v>0</v>
      </c>
      <c r="E315">
        <f>+IFERROR(VLOOKUP(B315,'[1]Sum table'!$A:$F,6,FALSE),0)</f>
        <v>0</v>
      </c>
      <c r="O315" t="s">
        <v>523</v>
      </c>
      <c r="P315" s="616" t="s">
        <v>314</v>
      </c>
      <c r="R315" t="str">
        <f t="shared" si="14"/>
        <v>ZK101</v>
      </c>
      <c r="S315">
        <f t="shared" si="15"/>
        <v>0</v>
      </c>
      <c r="T315">
        <f t="shared" si="15"/>
        <v>0</v>
      </c>
      <c r="U315">
        <f t="shared" si="15"/>
        <v>0</v>
      </c>
    </row>
    <row r="316" spans="1:21" x14ac:dyDescent="0.25">
      <c r="A316" t="s">
        <v>851</v>
      </c>
      <c r="B316" t="str">
        <f t="shared" si="13"/>
        <v>ZK101.K115.C110</v>
      </c>
      <c r="C316">
        <f>+IFERROR(VLOOKUP(B316,'[1]Sum table'!$A:$D,4,FALSE),0)</f>
        <v>0</v>
      </c>
      <c r="D316">
        <f>+IFERROR(VLOOKUP(B316,'[1]Sum table'!$A:$E,5,FALSE),0)</f>
        <v>0</v>
      </c>
      <c r="E316">
        <f>+IFERROR(VLOOKUP(B316,'[1]Sum table'!$A:$F,6,FALSE),0)</f>
        <v>0</v>
      </c>
      <c r="O316" t="s">
        <v>523</v>
      </c>
      <c r="P316" s="616" t="s">
        <v>315</v>
      </c>
      <c r="R316" t="str">
        <f t="shared" si="14"/>
        <v>ZK101</v>
      </c>
      <c r="S316">
        <f t="shared" si="15"/>
        <v>0</v>
      </c>
      <c r="T316">
        <f t="shared" si="15"/>
        <v>0</v>
      </c>
      <c r="U316">
        <f t="shared" si="15"/>
        <v>0</v>
      </c>
    </row>
    <row r="317" spans="1:21" x14ac:dyDescent="0.25">
      <c r="A317" t="s">
        <v>852</v>
      </c>
      <c r="B317" t="str">
        <f t="shared" si="13"/>
        <v>ZK101.K116.C110</v>
      </c>
      <c r="C317">
        <f>+IFERROR(VLOOKUP(B317,'[1]Sum table'!$A:$D,4,FALSE),0)</f>
        <v>0</v>
      </c>
      <c r="D317">
        <f>+IFERROR(VLOOKUP(B317,'[1]Sum table'!$A:$E,5,FALSE),0)</f>
        <v>0</v>
      </c>
      <c r="E317">
        <f>+IFERROR(VLOOKUP(B317,'[1]Sum table'!$A:$F,6,FALSE),0)</f>
        <v>0</v>
      </c>
      <c r="O317" t="s">
        <v>523</v>
      </c>
      <c r="P317" s="615" t="s">
        <v>316</v>
      </c>
      <c r="R317" t="str">
        <f t="shared" si="14"/>
        <v>ZK101</v>
      </c>
      <c r="S317">
        <f t="shared" si="15"/>
        <v>0</v>
      </c>
      <c r="T317">
        <f t="shared" si="15"/>
        <v>0</v>
      </c>
      <c r="U317">
        <f t="shared" si="15"/>
        <v>0</v>
      </c>
    </row>
    <row r="318" spans="1:21" x14ac:dyDescent="0.25">
      <c r="A318" t="s">
        <v>853</v>
      </c>
      <c r="B318" t="str">
        <f t="shared" si="13"/>
        <v>ZK101.K117.C110</v>
      </c>
      <c r="C318">
        <f>+IFERROR(VLOOKUP(B318,'[1]Sum table'!$A:$D,4,FALSE),0)</f>
        <v>0</v>
      </c>
      <c r="D318">
        <f>+IFERROR(VLOOKUP(B318,'[1]Sum table'!$A:$E,5,FALSE),0)</f>
        <v>0</v>
      </c>
      <c r="E318">
        <f>+IFERROR(VLOOKUP(B318,'[1]Sum table'!$A:$F,6,FALSE),0)</f>
        <v>0</v>
      </c>
      <c r="O318" t="s">
        <v>523</v>
      </c>
      <c r="P318" s="615" t="s">
        <v>112</v>
      </c>
      <c r="R318" t="str">
        <f t="shared" si="14"/>
        <v>ZK101</v>
      </c>
      <c r="S318">
        <f t="shared" si="15"/>
        <v>0</v>
      </c>
      <c r="T318">
        <f t="shared" si="15"/>
        <v>0</v>
      </c>
      <c r="U318">
        <f t="shared" si="15"/>
        <v>0</v>
      </c>
    </row>
    <row r="319" spans="1:21" x14ac:dyDescent="0.25">
      <c r="A319" t="s">
        <v>854</v>
      </c>
      <c r="B319" t="str">
        <f t="shared" si="13"/>
        <v>ZK101.K118.C110</v>
      </c>
      <c r="C319">
        <f>+IFERROR(VLOOKUP(B319,'[1]Sum table'!$A:$D,4,FALSE),0)</f>
        <v>0</v>
      </c>
      <c r="D319">
        <f>+IFERROR(VLOOKUP(B319,'[1]Sum table'!$A:$E,5,FALSE),0)</f>
        <v>0</v>
      </c>
      <c r="E319">
        <f>+IFERROR(VLOOKUP(B319,'[1]Sum table'!$A:$F,6,FALSE),0)</f>
        <v>0</v>
      </c>
      <c r="O319" t="s">
        <v>523</v>
      </c>
      <c r="P319" s="615" t="s">
        <v>110</v>
      </c>
      <c r="R319" t="str">
        <f t="shared" si="14"/>
        <v>ZK101</v>
      </c>
      <c r="S319">
        <f t="shared" si="15"/>
        <v>0</v>
      </c>
      <c r="T319">
        <f t="shared" si="15"/>
        <v>0</v>
      </c>
      <c r="U319">
        <f t="shared" si="15"/>
        <v>0</v>
      </c>
    </row>
    <row r="320" spans="1:21" x14ac:dyDescent="0.25">
      <c r="A320" t="s">
        <v>855</v>
      </c>
      <c r="B320" t="str">
        <f t="shared" si="13"/>
        <v>ZK101.K119.C110</v>
      </c>
      <c r="C320">
        <f>+IFERROR(VLOOKUP(B320,'[1]Sum table'!$A:$D,4,FALSE),0)</f>
        <v>0</v>
      </c>
      <c r="D320">
        <f>+IFERROR(VLOOKUP(B320,'[1]Sum table'!$A:$E,5,FALSE),0)</f>
        <v>0</v>
      </c>
      <c r="E320">
        <f>+IFERROR(VLOOKUP(B320,'[1]Sum table'!$A:$F,6,FALSE),0)</f>
        <v>0</v>
      </c>
      <c r="O320" t="s">
        <v>523</v>
      </c>
      <c r="P320" s="615" t="s">
        <v>317</v>
      </c>
      <c r="R320" t="str">
        <f t="shared" si="14"/>
        <v>ZK101</v>
      </c>
      <c r="S320">
        <f t="shared" si="15"/>
        <v>0</v>
      </c>
      <c r="T320">
        <f t="shared" si="15"/>
        <v>0</v>
      </c>
      <c r="U320">
        <f t="shared" si="15"/>
        <v>0</v>
      </c>
    </row>
    <row r="321" spans="1:21" x14ac:dyDescent="0.25">
      <c r="A321" t="s">
        <v>856</v>
      </c>
      <c r="B321" t="str">
        <f t="shared" si="13"/>
        <v>ZK101.K120.C110</v>
      </c>
      <c r="C321">
        <f>+IFERROR(VLOOKUP(B321,'[1]Sum table'!$A:$D,4,FALSE),0)</f>
        <v>0</v>
      </c>
      <c r="D321">
        <f>+IFERROR(VLOOKUP(B321,'[1]Sum table'!$A:$E,5,FALSE),0)</f>
        <v>0</v>
      </c>
      <c r="E321">
        <f>+IFERROR(VLOOKUP(B321,'[1]Sum table'!$A:$F,6,FALSE),0)</f>
        <v>0</v>
      </c>
      <c r="O321" t="s">
        <v>523</v>
      </c>
      <c r="P321" s="615" t="s">
        <v>318</v>
      </c>
      <c r="R321" t="str">
        <f t="shared" si="14"/>
        <v>ZK101</v>
      </c>
      <c r="S321">
        <f t="shared" si="15"/>
        <v>0</v>
      </c>
      <c r="T321">
        <f t="shared" si="15"/>
        <v>0</v>
      </c>
      <c r="U321">
        <f t="shared" si="15"/>
        <v>0</v>
      </c>
    </row>
    <row r="322" spans="1:21" x14ac:dyDescent="0.25">
      <c r="A322" t="s">
        <v>857</v>
      </c>
      <c r="B322" t="str">
        <f t="shared" si="13"/>
        <v>ZK101.K121.C110</v>
      </c>
      <c r="C322">
        <f>+IFERROR(VLOOKUP(B322,'[1]Sum table'!$A:$D,4,FALSE),0)</f>
        <v>0</v>
      </c>
      <c r="D322">
        <f>+IFERROR(VLOOKUP(B322,'[1]Sum table'!$A:$E,5,FALSE),0)</f>
        <v>0</v>
      </c>
      <c r="E322">
        <f>+IFERROR(VLOOKUP(B322,'[1]Sum table'!$A:$F,6,FALSE),0)</f>
        <v>0</v>
      </c>
      <c r="O322" t="s">
        <v>523</v>
      </c>
      <c r="P322" s="615" t="s">
        <v>319</v>
      </c>
      <c r="R322" t="str">
        <f t="shared" si="14"/>
        <v>ZK101</v>
      </c>
      <c r="S322">
        <f t="shared" si="15"/>
        <v>0</v>
      </c>
      <c r="T322">
        <f t="shared" si="15"/>
        <v>0</v>
      </c>
      <c r="U322">
        <f t="shared" si="15"/>
        <v>0</v>
      </c>
    </row>
    <row r="323" spans="1:21" x14ac:dyDescent="0.25">
      <c r="A323" t="s">
        <v>858</v>
      </c>
      <c r="B323" t="str">
        <f t="shared" ref="B323:B386" si="16">+A323&amp;"."&amp;$A$1</f>
        <v>ZK101.K122.C110</v>
      </c>
      <c r="C323">
        <f>+IFERROR(VLOOKUP(B323,'[1]Sum table'!$A:$D,4,FALSE),0)</f>
        <v>0</v>
      </c>
      <c r="D323">
        <f>+IFERROR(VLOOKUP(B323,'[1]Sum table'!$A:$E,5,FALSE),0)</f>
        <v>0</v>
      </c>
      <c r="E323">
        <f>+IFERROR(VLOOKUP(B323,'[1]Sum table'!$A:$F,6,FALSE),0)</f>
        <v>0</v>
      </c>
      <c r="O323" t="s">
        <v>523</v>
      </c>
      <c r="P323" s="615" t="s">
        <v>227</v>
      </c>
      <c r="R323" t="str">
        <f t="shared" ref="R323:R386" si="17">+LEFT(B323,5)</f>
        <v>ZK101</v>
      </c>
      <c r="S323">
        <f t="shared" ref="S323:U386" si="18">+C323</f>
        <v>0</v>
      </c>
      <c r="T323">
        <f t="shared" si="18"/>
        <v>0</v>
      </c>
      <c r="U323">
        <f t="shared" si="18"/>
        <v>0</v>
      </c>
    </row>
    <row r="324" spans="1:21" x14ac:dyDescent="0.25">
      <c r="A324" t="s">
        <v>859</v>
      </c>
      <c r="B324" t="str">
        <f t="shared" si="16"/>
        <v>ZK101.K123.C110</v>
      </c>
      <c r="C324">
        <f>+IFERROR(VLOOKUP(B324,'[1]Sum table'!$A:$D,4,FALSE),0)</f>
        <v>0</v>
      </c>
      <c r="D324">
        <f>+IFERROR(VLOOKUP(B324,'[1]Sum table'!$A:$E,5,FALSE),0)</f>
        <v>0</v>
      </c>
      <c r="E324">
        <f>+IFERROR(VLOOKUP(B324,'[1]Sum table'!$A:$F,6,FALSE),0)</f>
        <v>0</v>
      </c>
      <c r="O324" t="s">
        <v>523</v>
      </c>
      <c r="P324" s="615" t="s">
        <v>320</v>
      </c>
      <c r="R324" t="str">
        <f t="shared" si="17"/>
        <v>ZK101</v>
      </c>
      <c r="S324">
        <f t="shared" si="18"/>
        <v>0</v>
      </c>
      <c r="T324">
        <f t="shared" si="18"/>
        <v>0</v>
      </c>
      <c r="U324">
        <f t="shared" si="18"/>
        <v>0</v>
      </c>
    </row>
    <row r="325" spans="1:21" x14ac:dyDescent="0.25">
      <c r="A325" t="s">
        <v>860</v>
      </c>
      <c r="B325" t="str">
        <f t="shared" si="16"/>
        <v>ZK101.K124.C110</v>
      </c>
      <c r="C325">
        <f>+IFERROR(VLOOKUP(B325,'[1]Sum table'!$A:$D,4,FALSE),0)</f>
        <v>0</v>
      </c>
      <c r="D325">
        <f>+IFERROR(VLOOKUP(B325,'[1]Sum table'!$A:$E,5,FALSE),0)</f>
        <v>0</v>
      </c>
      <c r="E325">
        <f>+IFERROR(VLOOKUP(B325,'[1]Sum table'!$A:$F,6,FALSE),0)</f>
        <v>0</v>
      </c>
      <c r="O325" t="s">
        <v>523</v>
      </c>
      <c r="P325" s="615" t="s">
        <v>321</v>
      </c>
      <c r="R325" t="str">
        <f t="shared" si="17"/>
        <v>ZK101</v>
      </c>
      <c r="S325">
        <f t="shared" si="18"/>
        <v>0</v>
      </c>
      <c r="T325">
        <f t="shared" si="18"/>
        <v>0</v>
      </c>
      <c r="U325">
        <f t="shared" si="18"/>
        <v>0</v>
      </c>
    </row>
    <row r="326" spans="1:21" x14ac:dyDescent="0.25">
      <c r="A326" t="s">
        <v>861</v>
      </c>
      <c r="B326" t="str">
        <f t="shared" si="16"/>
        <v>ZK101.K125.C110</v>
      </c>
      <c r="C326">
        <f>+IFERROR(VLOOKUP(B326,'[1]Sum table'!$A:$D,4,FALSE),0)</f>
        <v>0</v>
      </c>
      <c r="D326">
        <f>+IFERROR(VLOOKUP(B326,'[1]Sum table'!$A:$E,5,FALSE),0)</f>
        <v>0</v>
      </c>
      <c r="E326">
        <f>+IFERROR(VLOOKUP(B326,'[1]Sum table'!$A:$F,6,FALSE),0)</f>
        <v>0</v>
      </c>
      <c r="O326" t="s">
        <v>523</v>
      </c>
      <c r="P326" s="616" t="s">
        <v>322</v>
      </c>
      <c r="R326" t="str">
        <f t="shared" si="17"/>
        <v>ZK101</v>
      </c>
      <c r="S326">
        <f t="shared" si="18"/>
        <v>0</v>
      </c>
      <c r="T326">
        <f t="shared" si="18"/>
        <v>0</v>
      </c>
      <c r="U326">
        <f t="shared" si="18"/>
        <v>0</v>
      </c>
    </row>
    <row r="327" spans="1:21" x14ac:dyDescent="0.25">
      <c r="A327" t="s">
        <v>862</v>
      </c>
      <c r="B327" t="str">
        <f t="shared" si="16"/>
        <v>ZK101.K126.C110</v>
      </c>
      <c r="C327">
        <f>+IFERROR(VLOOKUP(B327,'[1]Sum table'!$A:$D,4,FALSE),0)</f>
        <v>0</v>
      </c>
      <c r="D327">
        <f>+IFERROR(VLOOKUP(B327,'[1]Sum table'!$A:$E,5,FALSE),0)</f>
        <v>0</v>
      </c>
      <c r="E327">
        <f>+IFERROR(VLOOKUP(B327,'[1]Sum table'!$A:$F,6,FALSE),0)</f>
        <v>0</v>
      </c>
      <c r="O327" t="s">
        <v>523</v>
      </c>
      <c r="P327" s="616" t="s">
        <v>323</v>
      </c>
      <c r="R327" t="str">
        <f t="shared" si="17"/>
        <v>ZK101</v>
      </c>
      <c r="S327">
        <f t="shared" si="18"/>
        <v>0</v>
      </c>
      <c r="T327">
        <f t="shared" si="18"/>
        <v>0</v>
      </c>
      <c r="U327">
        <f t="shared" si="18"/>
        <v>0</v>
      </c>
    </row>
    <row r="328" spans="1:21" x14ac:dyDescent="0.25">
      <c r="A328" t="s">
        <v>863</v>
      </c>
      <c r="B328" t="str">
        <f t="shared" si="16"/>
        <v>ZK101.K127.C110</v>
      </c>
      <c r="C328">
        <f>+IFERROR(VLOOKUP(B328,'[1]Sum table'!$A:$D,4,FALSE),0)</f>
        <v>0</v>
      </c>
      <c r="D328">
        <f>+IFERROR(VLOOKUP(B328,'[1]Sum table'!$A:$E,5,FALSE),0)</f>
        <v>0</v>
      </c>
      <c r="E328">
        <f>+IFERROR(VLOOKUP(B328,'[1]Sum table'!$A:$F,6,FALSE),0)</f>
        <v>0</v>
      </c>
      <c r="O328" t="s">
        <v>523</v>
      </c>
      <c r="P328" s="616" t="s">
        <v>324</v>
      </c>
      <c r="R328" t="str">
        <f t="shared" si="17"/>
        <v>ZK101</v>
      </c>
      <c r="S328">
        <f t="shared" si="18"/>
        <v>0</v>
      </c>
      <c r="T328">
        <f t="shared" si="18"/>
        <v>0</v>
      </c>
      <c r="U328">
        <f t="shared" si="18"/>
        <v>0</v>
      </c>
    </row>
    <row r="329" spans="1:21" x14ac:dyDescent="0.25">
      <c r="A329" t="s">
        <v>864</v>
      </c>
      <c r="B329" t="str">
        <f t="shared" si="16"/>
        <v>ZK101.K128.C110</v>
      </c>
      <c r="C329">
        <f>+IFERROR(VLOOKUP(B329,'[1]Sum table'!$A:$D,4,FALSE),0)</f>
        <v>0</v>
      </c>
      <c r="D329">
        <f>+IFERROR(VLOOKUP(B329,'[1]Sum table'!$A:$E,5,FALSE),0)</f>
        <v>0</v>
      </c>
      <c r="E329">
        <f>+IFERROR(VLOOKUP(B329,'[1]Sum table'!$A:$F,6,FALSE),0)</f>
        <v>0</v>
      </c>
      <c r="O329" t="s">
        <v>523</v>
      </c>
      <c r="P329" s="616" t="s">
        <v>325</v>
      </c>
      <c r="R329" t="str">
        <f t="shared" si="17"/>
        <v>ZK101</v>
      </c>
      <c r="S329">
        <f t="shared" si="18"/>
        <v>0</v>
      </c>
      <c r="T329">
        <f t="shared" si="18"/>
        <v>0</v>
      </c>
      <c r="U329">
        <f t="shared" si="18"/>
        <v>0</v>
      </c>
    </row>
    <row r="330" spans="1:21" x14ac:dyDescent="0.25">
      <c r="A330" t="s">
        <v>865</v>
      </c>
      <c r="B330" t="str">
        <f t="shared" si="16"/>
        <v>ZK101.K129.C110</v>
      </c>
      <c r="C330">
        <f>+IFERROR(VLOOKUP(B330,'[1]Sum table'!$A:$D,4,FALSE),0)</f>
        <v>0</v>
      </c>
      <c r="D330">
        <f>+IFERROR(VLOOKUP(B330,'[1]Sum table'!$A:$E,5,FALSE),0)</f>
        <v>0</v>
      </c>
      <c r="E330">
        <f>+IFERROR(VLOOKUP(B330,'[1]Sum table'!$A:$F,6,FALSE),0)</f>
        <v>0</v>
      </c>
      <c r="O330" t="s">
        <v>523</v>
      </c>
      <c r="P330" s="616" t="s">
        <v>326</v>
      </c>
      <c r="R330" t="str">
        <f t="shared" si="17"/>
        <v>ZK101</v>
      </c>
      <c r="S330">
        <f t="shared" si="18"/>
        <v>0</v>
      </c>
      <c r="T330">
        <f t="shared" si="18"/>
        <v>0</v>
      </c>
      <c r="U330">
        <f t="shared" si="18"/>
        <v>0</v>
      </c>
    </row>
    <row r="331" spans="1:21" x14ac:dyDescent="0.25">
      <c r="A331" t="s">
        <v>866</v>
      </c>
      <c r="B331" t="str">
        <f t="shared" si="16"/>
        <v>ZK101.K130.C110</v>
      </c>
      <c r="C331">
        <f>+IFERROR(VLOOKUP(B331,'[1]Sum table'!$A:$D,4,FALSE),0)</f>
        <v>0</v>
      </c>
      <c r="D331">
        <f>+IFERROR(VLOOKUP(B331,'[1]Sum table'!$A:$E,5,FALSE),0)</f>
        <v>0</v>
      </c>
      <c r="E331">
        <f>+IFERROR(VLOOKUP(B331,'[1]Sum table'!$A:$F,6,FALSE),0)</f>
        <v>0</v>
      </c>
      <c r="O331" t="s">
        <v>523</v>
      </c>
      <c r="P331" s="615" t="s">
        <v>152</v>
      </c>
      <c r="R331" t="str">
        <f t="shared" si="17"/>
        <v>ZK101</v>
      </c>
      <c r="S331">
        <f t="shared" si="18"/>
        <v>0</v>
      </c>
      <c r="T331">
        <f t="shared" si="18"/>
        <v>0</v>
      </c>
      <c r="U331">
        <f t="shared" si="18"/>
        <v>0</v>
      </c>
    </row>
    <row r="332" spans="1:21" x14ac:dyDescent="0.25">
      <c r="A332" t="s">
        <v>867</v>
      </c>
      <c r="B332" t="str">
        <f t="shared" si="16"/>
        <v>ZK101.K131.C110</v>
      </c>
      <c r="C332">
        <f>+IFERROR(VLOOKUP(B332,'[1]Sum table'!$A:$D,4,FALSE),0)</f>
        <v>0</v>
      </c>
      <c r="D332">
        <f>+IFERROR(VLOOKUP(B332,'[1]Sum table'!$A:$E,5,FALSE),0)</f>
        <v>0</v>
      </c>
      <c r="E332">
        <f>+IFERROR(VLOOKUP(B332,'[1]Sum table'!$A:$F,6,FALSE),0)</f>
        <v>0</v>
      </c>
      <c r="O332" t="s">
        <v>523</v>
      </c>
      <c r="P332" s="615" t="s">
        <v>214</v>
      </c>
      <c r="R332" t="str">
        <f t="shared" si="17"/>
        <v>ZK101</v>
      </c>
      <c r="S332">
        <f t="shared" si="18"/>
        <v>0</v>
      </c>
      <c r="T332">
        <f t="shared" si="18"/>
        <v>0</v>
      </c>
      <c r="U332">
        <f t="shared" si="18"/>
        <v>0</v>
      </c>
    </row>
    <row r="333" spans="1:21" x14ac:dyDescent="0.25">
      <c r="A333" t="s">
        <v>868</v>
      </c>
      <c r="B333" t="str">
        <f t="shared" si="16"/>
        <v>ZK101.K132.C110</v>
      </c>
      <c r="C333">
        <f>+IFERROR(VLOOKUP(B333,'[1]Sum table'!$A:$D,4,FALSE),0)</f>
        <v>0</v>
      </c>
      <c r="D333">
        <f>+IFERROR(VLOOKUP(B333,'[1]Sum table'!$A:$E,5,FALSE),0)</f>
        <v>0</v>
      </c>
      <c r="E333">
        <f>+IFERROR(VLOOKUP(B333,'[1]Sum table'!$A:$F,6,FALSE),0)</f>
        <v>0</v>
      </c>
      <c r="O333" t="s">
        <v>523</v>
      </c>
      <c r="P333" s="615" t="s">
        <v>239</v>
      </c>
      <c r="R333" t="str">
        <f t="shared" si="17"/>
        <v>ZK101</v>
      </c>
      <c r="S333">
        <f t="shared" si="18"/>
        <v>0</v>
      </c>
      <c r="T333">
        <f t="shared" si="18"/>
        <v>0</v>
      </c>
      <c r="U333">
        <f t="shared" si="18"/>
        <v>0</v>
      </c>
    </row>
    <row r="334" spans="1:21" x14ac:dyDescent="0.25">
      <c r="A334" t="s">
        <v>869</v>
      </c>
      <c r="B334" t="str">
        <f t="shared" si="16"/>
        <v>ZK101.K133.C110</v>
      </c>
      <c r="C334">
        <f>+IFERROR(VLOOKUP(B334,'[1]Sum table'!$A:$D,4,FALSE),0)</f>
        <v>0</v>
      </c>
      <c r="D334">
        <f>+IFERROR(VLOOKUP(B334,'[1]Sum table'!$A:$E,5,FALSE),0)</f>
        <v>0</v>
      </c>
      <c r="E334">
        <f>+IFERROR(VLOOKUP(B334,'[1]Sum table'!$A:$F,6,FALSE),0)</f>
        <v>0</v>
      </c>
      <c r="O334" t="s">
        <v>523</v>
      </c>
      <c r="P334" s="615" t="s">
        <v>327</v>
      </c>
      <c r="R334" t="str">
        <f t="shared" si="17"/>
        <v>ZK101</v>
      </c>
      <c r="S334">
        <f t="shared" si="18"/>
        <v>0</v>
      </c>
      <c r="T334">
        <f t="shared" si="18"/>
        <v>0</v>
      </c>
      <c r="U334">
        <f t="shared" si="18"/>
        <v>0</v>
      </c>
    </row>
    <row r="335" spans="1:21" x14ac:dyDescent="0.25">
      <c r="A335" t="s">
        <v>870</v>
      </c>
      <c r="B335" t="str">
        <f t="shared" si="16"/>
        <v>ZK101.K134.C110</v>
      </c>
      <c r="C335">
        <f>+IFERROR(VLOOKUP(B335,'[1]Sum table'!$A:$D,4,FALSE),0)</f>
        <v>0</v>
      </c>
      <c r="D335">
        <f>+IFERROR(VLOOKUP(B335,'[1]Sum table'!$A:$E,5,FALSE),0)</f>
        <v>0</v>
      </c>
      <c r="E335">
        <f>+IFERROR(VLOOKUP(B335,'[1]Sum table'!$A:$F,6,FALSE),0)</f>
        <v>0</v>
      </c>
      <c r="O335" t="s">
        <v>523</v>
      </c>
      <c r="P335" s="615" t="s">
        <v>328</v>
      </c>
      <c r="R335" t="str">
        <f t="shared" si="17"/>
        <v>ZK101</v>
      </c>
      <c r="S335">
        <f t="shared" si="18"/>
        <v>0</v>
      </c>
      <c r="T335">
        <f t="shared" si="18"/>
        <v>0</v>
      </c>
      <c r="U335">
        <f t="shared" si="18"/>
        <v>0</v>
      </c>
    </row>
    <row r="336" spans="1:21" x14ac:dyDescent="0.25">
      <c r="A336" t="s">
        <v>871</v>
      </c>
      <c r="B336" t="str">
        <f t="shared" si="16"/>
        <v>ZK101.K135.C110</v>
      </c>
      <c r="C336">
        <f>+IFERROR(VLOOKUP(B336,'[1]Sum table'!$A:$D,4,FALSE),0)</f>
        <v>0</v>
      </c>
      <c r="D336">
        <f>+IFERROR(VLOOKUP(B336,'[1]Sum table'!$A:$E,5,FALSE),0)</f>
        <v>0</v>
      </c>
      <c r="E336">
        <f>+IFERROR(VLOOKUP(B336,'[1]Sum table'!$A:$F,6,FALSE),0)</f>
        <v>0</v>
      </c>
      <c r="O336" t="s">
        <v>523</v>
      </c>
      <c r="P336" s="615" t="s">
        <v>329</v>
      </c>
      <c r="R336" t="str">
        <f t="shared" si="17"/>
        <v>ZK101</v>
      </c>
      <c r="S336">
        <f t="shared" si="18"/>
        <v>0</v>
      </c>
      <c r="T336">
        <f t="shared" si="18"/>
        <v>0</v>
      </c>
      <c r="U336">
        <f t="shared" si="18"/>
        <v>0</v>
      </c>
    </row>
    <row r="337" spans="1:21" x14ac:dyDescent="0.25">
      <c r="A337" t="s">
        <v>872</v>
      </c>
      <c r="B337" t="str">
        <f t="shared" si="16"/>
        <v>ZK101.K136.C110</v>
      </c>
      <c r="C337">
        <f>+IFERROR(VLOOKUP(B337,'[1]Sum table'!$A:$D,4,FALSE),0)</f>
        <v>0</v>
      </c>
      <c r="D337">
        <f>+IFERROR(VLOOKUP(B337,'[1]Sum table'!$A:$E,5,FALSE),0)</f>
        <v>0</v>
      </c>
      <c r="E337">
        <f>+IFERROR(VLOOKUP(B337,'[1]Sum table'!$A:$F,6,FALSE),0)</f>
        <v>0</v>
      </c>
      <c r="O337" t="s">
        <v>523</v>
      </c>
      <c r="P337" s="615" t="s">
        <v>330</v>
      </c>
      <c r="R337" t="str">
        <f t="shared" si="17"/>
        <v>ZK101</v>
      </c>
      <c r="S337">
        <f t="shared" si="18"/>
        <v>0</v>
      </c>
      <c r="T337">
        <f t="shared" si="18"/>
        <v>0</v>
      </c>
      <c r="U337">
        <f t="shared" si="18"/>
        <v>0</v>
      </c>
    </row>
    <row r="338" spans="1:21" x14ac:dyDescent="0.25">
      <c r="A338" t="s">
        <v>873</v>
      </c>
      <c r="B338" t="str">
        <f t="shared" si="16"/>
        <v>ZK101.K137.C110</v>
      </c>
      <c r="C338">
        <f>+IFERROR(VLOOKUP(B338,'[1]Sum table'!$A:$D,4,FALSE),0)</f>
        <v>0</v>
      </c>
      <c r="D338">
        <f>+IFERROR(VLOOKUP(B338,'[1]Sum table'!$A:$E,5,FALSE),0)</f>
        <v>0</v>
      </c>
      <c r="E338">
        <f>+IFERROR(VLOOKUP(B338,'[1]Sum table'!$A:$F,6,FALSE),0)</f>
        <v>0</v>
      </c>
      <c r="O338" t="s">
        <v>523</v>
      </c>
      <c r="P338" s="615" t="s">
        <v>331</v>
      </c>
      <c r="R338" t="str">
        <f t="shared" si="17"/>
        <v>ZK101</v>
      </c>
      <c r="S338">
        <f t="shared" si="18"/>
        <v>0</v>
      </c>
      <c r="T338">
        <f t="shared" si="18"/>
        <v>0</v>
      </c>
      <c r="U338">
        <f t="shared" si="18"/>
        <v>0</v>
      </c>
    </row>
    <row r="339" spans="1:21" x14ac:dyDescent="0.25">
      <c r="A339" t="s">
        <v>874</v>
      </c>
      <c r="B339" t="str">
        <f t="shared" si="16"/>
        <v>ZK101.K138.C110</v>
      </c>
      <c r="C339">
        <f>+IFERROR(VLOOKUP(B339,'[1]Sum table'!$A:$D,4,FALSE),0)</f>
        <v>0</v>
      </c>
      <c r="D339">
        <f>+IFERROR(VLOOKUP(B339,'[1]Sum table'!$A:$E,5,FALSE),0)</f>
        <v>0</v>
      </c>
      <c r="E339">
        <f>+IFERROR(VLOOKUP(B339,'[1]Sum table'!$A:$F,6,FALSE),0)</f>
        <v>0</v>
      </c>
      <c r="O339" t="s">
        <v>523</v>
      </c>
      <c r="P339" s="615" t="s">
        <v>165</v>
      </c>
      <c r="R339" t="str">
        <f t="shared" si="17"/>
        <v>ZK101</v>
      </c>
      <c r="S339">
        <f t="shared" si="18"/>
        <v>0</v>
      </c>
      <c r="T339">
        <f t="shared" si="18"/>
        <v>0</v>
      </c>
      <c r="U339">
        <f t="shared" si="18"/>
        <v>0</v>
      </c>
    </row>
    <row r="340" spans="1:21" x14ac:dyDescent="0.25">
      <c r="A340" t="s">
        <v>875</v>
      </c>
      <c r="B340" t="str">
        <f t="shared" si="16"/>
        <v>ZK101.K139.C110</v>
      </c>
      <c r="C340">
        <f>+IFERROR(VLOOKUP(B340,'[1]Sum table'!$A:$D,4,FALSE),0)</f>
        <v>0</v>
      </c>
      <c r="D340">
        <f>+IFERROR(VLOOKUP(B340,'[1]Sum table'!$A:$E,5,FALSE),0)</f>
        <v>0</v>
      </c>
      <c r="E340">
        <f>+IFERROR(VLOOKUP(B340,'[1]Sum table'!$A:$F,6,FALSE),0)</f>
        <v>0</v>
      </c>
      <c r="O340" t="s">
        <v>523</v>
      </c>
      <c r="P340" s="615" t="s">
        <v>180</v>
      </c>
      <c r="R340" t="str">
        <f t="shared" si="17"/>
        <v>ZK101</v>
      </c>
      <c r="S340">
        <f t="shared" si="18"/>
        <v>0</v>
      </c>
      <c r="T340">
        <f t="shared" si="18"/>
        <v>0</v>
      </c>
      <c r="U340">
        <f t="shared" si="18"/>
        <v>0</v>
      </c>
    </row>
    <row r="341" spans="1:21" x14ac:dyDescent="0.25">
      <c r="A341" t="s">
        <v>876</v>
      </c>
      <c r="B341" t="str">
        <f t="shared" si="16"/>
        <v>ZK101.K140.C110</v>
      </c>
      <c r="C341">
        <f>+IFERROR(VLOOKUP(B341,'[1]Sum table'!$A:$D,4,FALSE),0)</f>
        <v>0</v>
      </c>
      <c r="D341">
        <f>+IFERROR(VLOOKUP(B341,'[1]Sum table'!$A:$E,5,FALSE),0)</f>
        <v>0</v>
      </c>
      <c r="E341">
        <f>+IFERROR(VLOOKUP(B341,'[1]Sum table'!$A:$F,6,FALSE),0)</f>
        <v>0</v>
      </c>
      <c r="O341" t="s">
        <v>523</v>
      </c>
      <c r="P341" s="615" t="s">
        <v>192</v>
      </c>
      <c r="R341" t="str">
        <f t="shared" si="17"/>
        <v>ZK101</v>
      </c>
      <c r="S341">
        <f t="shared" si="18"/>
        <v>0</v>
      </c>
      <c r="T341">
        <f t="shared" si="18"/>
        <v>0</v>
      </c>
      <c r="U341">
        <f t="shared" si="18"/>
        <v>0</v>
      </c>
    </row>
    <row r="342" spans="1:21" x14ac:dyDescent="0.25">
      <c r="A342" t="s">
        <v>877</v>
      </c>
      <c r="B342" t="str">
        <f t="shared" si="16"/>
        <v>ZK101.K141.C110</v>
      </c>
      <c r="C342">
        <f>+IFERROR(VLOOKUP(B342,'[1]Sum table'!$A:$D,4,FALSE),0)</f>
        <v>0</v>
      </c>
      <c r="D342">
        <f>+IFERROR(VLOOKUP(B342,'[1]Sum table'!$A:$E,5,FALSE),0)</f>
        <v>0</v>
      </c>
      <c r="E342">
        <f>+IFERROR(VLOOKUP(B342,'[1]Sum table'!$A:$F,6,FALSE),0)</f>
        <v>0</v>
      </c>
      <c r="O342" t="s">
        <v>523</v>
      </c>
      <c r="P342" s="616" t="s">
        <v>332</v>
      </c>
      <c r="R342" t="str">
        <f t="shared" si="17"/>
        <v>ZK101</v>
      </c>
      <c r="S342">
        <f t="shared" si="18"/>
        <v>0</v>
      </c>
      <c r="T342">
        <f t="shared" si="18"/>
        <v>0</v>
      </c>
      <c r="U342">
        <f t="shared" si="18"/>
        <v>0</v>
      </c>
    </row>
    <row r="343" spans="1:21" x14ac:dyDescent="0.25">
      <c r="A343" t="s">
        <v>878</v>
      </c>
      <c r="B343" t="str">
        <f t="shared" si="16"/>
        <v>ZK101.K142.C110</v>
      </c>
      <c r="C343">
        <f>+IFERROR(VLOOKUP(B343,'[1]Sum table'!$A:$D,4,FALSE),0)</f>
        <v>0</v>
      </c>
      <c r="D343">
        <f>+IFERROR(VLOOKUP(B343,'[1]Sum table'!$A:$E,5,FALSE),0)</f>
        <v>0</v>
      </c>
      <c r="E343">
        <f>+IFERROR(VLOOKUP(B343,'[1]Sum table'!$A:$F,6,FALSE),0)</f>
        <v>0</v>
      </c>
      <c r="O343" t="s">
        <v>523</v>
      </c>
      <c r="P343" s="616" t="s">
        <v>333</v>
      </c>
      <c r="R343" t="str">
        <f t="shared" si="17"/>
        <v>ZK101</v>
      </c>
      <c r="S343">
        <f t="shared" si="18"/>
        <v>0</v>
      </c>
      <c r="T343">
        <f t="shared" si="18"/>
        <v>0</v>
      </c>
      <c r="U343">
        <f t="shared" si="18"/>
        <v>0</v>
      </c>
    </row>
    <row r="344" spans="1:21" x14ac:dyDescent="0.25">
      <c r="A344" t="s">
        <v>879</v>
      </c>
      <c r="B344" t="str">
        <f t="shared" si="16"/>
        <v>ZK101.K143.C110</v>
      </c>
      <c r="C344">
        <f>+IFERROR(VLOOKUP(B344,'[1]Sum table'!$A:$D,4,FALSE),0)</f>
        <v>0</v>
      </c>
      <c r="D344">
        <f>+IFERROR(VLOOKUP(B344,'[1]Sum table'!$A:$E,5,FALSE),0)</f>
        <v>0</v>
      </c>
      <c r="E344">
        <f>+IFERROR(VLOOKUP(B344,'[1]Sum table'!$A:$F,6,FALSE),0)</f>
        <v>0</v>
      </c>
      <c r="O344" t="s">
        <v>523</v>
      </c>
      <c r="P344" s="616" t="s">
        <v>334</v>
      </c>
      <c r="R344" t="str">
        <f t="shared" si="17"/>
        <v>ZK101</v>
      </c>
      <c r="S344">
        <f t="shared" si="18"/>
        <v>0</v>
      </c>
      <c r="T344">
        <f t="shared" si="18"/>
        <v>0</v>
      </c>
      <c r="U344">
        <f t="shared" si="18"/>
        <v>0</v>
      </c>
    </row>
    <row r="345" spans="1:21" x14ac:dyDescent="0.25">
      <c r="A345" t="s">
        <v>880</v>
      </c>
      <c r="B345" t="str">
        <f t="shared" si="16"/>
        <v>ZK101.K144.C110</v>
      </c>
      <c r="C345">
        <f>+IFERROR(VLOOKUP(B345,'[1]Sum table'!$A:$D,4,FALSE),0)</f>
        <v>0</v>
      </c>
      <c r="D345">
        <f>+IFERROR(VLOOKUP(B345,'[1]Sum table'!$A:$E,5,FALSE),0)</f>
        <v>0</v>
      </c>
      <c r="E345">
        <f>+IFERROR(VLOOKUP(B345,'[1]Sum table'!$A:$F,6,FALSE),0)</f>
        <v>0</v>
      </c>
      <c r="O345" t="s">
        <v>523</v>
      </c>
      <c r="P345" s="616" t="s">
        <v>335</v>
      </c>
      <c r="R345" t="str">
        <f t="shared" si="17"/>
        <v>ZK101</v>
      </c>
      <c r="S345">
        <f t="shared" si="18"/>
        <v>0</v>
      </c>
      <c r="T345">
        <f t="shared" si="18"/>
        <v>0</v>
      </c>
      <c r="U345">
        <f t="shared" si="18"/>
        <v>0</v>
      </c>
    </row>
    <row r="346" spans="1:21" x14ac:dyDescent="0.25">
      <c r="A346" t="s">
        <v>881</v>
      </c>
      <c r="B346" t="str">
        <f t="shared" si="16"/>
        <v>ZK101.K145.C110</v>
      </c>
      <c r="C346">
        <f>+IFERROR(VLOOKUP(B346,'[1]Sum table'!$A:$D,4,FALSE),0)</f>
        <v>0</v>
      </c>
      <c r="D346">
        <f>+IFERROR(VLOOKUP(B346,'[1]Sum table'!$A:$E,5,FALSE),0)</f>
        <v>0</v>
      </c>
      <c r="E346">
        <f>+IFERROR(VLOOKUP(B346,'[1]Sum table'!$A:$F,6,FALSE),0)</f>
        <v>0</v>
      </c>
      <c r="O346" t="s">
        <v>523</v>
      </c>
      <c r="P346" s="616" t="s">
        <v>336</v>
      </c>
      <c r="R346" t="str">
        <f t="shared" si="17"/>
        <v>ZK101</v>
      </c>
      <c r="S346">
        <f t="shared" si="18"/>
        <v>0</v>
      </c>
      <c r="T346">
        <f t="shared" si="18"/>
        <v>0</v>
      </c>
      <c r="U346">
        <f t="shared" si="18"/>
        <v>0</v>
      </c>
    </row>
    <row r="347" spans="1:21" x14ac:dyDescent="0.25">
      <c r="A347" t="s">
        <v>882</v>
      </c>
      <c r="B347" t="str">
        <f t="shared" si="16"/>
        <v>ZK101.K146.C110</v>
      </c>
      <c r="C347">
        <f>+IFERROR(VLOOKUP(B347,'[1]Sum table'!$A:$D,4,FALSE),0)</f>
        <v>0</v>
      </c>
      <c r="D347">
        <f>+IFERROR(VLOOKUP(B347,'[1]Sum table'!$A:$E,5,FALSE),0)</f>
        <v>0</v>
      </c>
      <c r="E347">
        <f>+IFERROR(VLOOKUP(B347,'[1]Sum table'!$A:$F,6,FALSE),0)</f>
        <v>0</v>
      </c>
      <c r="O347" t="s">
        <v>523</v>
      </c>
      <c r="P347" s="616" t="s">
        <v>337</v>
      </c>
      <c r="R347" t="str">
        <f t="shared" si="17"/>
        <v>ZK101</v>
      </c>
      <c r="S347">
        <f t="shared" si="18"/>
        <v>0</v>
      </c>
      <c r="T347">
        <f t="shared" si="18"/>
        <v>0</v>
      </c>
      <c r="U347">
        <f t="shared" si="18"/>
        <v>0</v>
      </c>
    </row>
    <row r="348" spans="1:21" x14ac:dyDescent="0.25">
      <c r="A348" t="s">
        <v>883</v>
      </c>
      <c r="B348" t="str">
        <f t="shared" si="16"/>
        <v>ZK101.K147.C110</v>
      </c>
      <c r="C348">
        <f>+IFERROR(VLOOKUP(B348,'[1]Sum table'!$A:$D,4,FALSE),0)</f>
        <v>0</v>
      </c>
      <c r="D348">
        <f>+IFERROR(VLOOKUP(B348,'[1]Sum table'!$A:$E,5,FALSE),0)</f>
        <v>0</v>
      </c>
      <c r="E348">
        <f>+IFERROR(VLOOKUP(B348,'[1]Sum table'!$A:$F,6,FALSE),0)</f>
        <v>0</v>
      </c>
      <c r="O348" t="s">
        <v>523</v>
      </c>
      <c r="P348" s="615" t="s">
        <v>178</v>
      </c>
      <c r="R348" t="str">
        <f t="shared" si="17"/>
        <v>ZK101</v>
      </c>
      <c r="S348">
        <f t="shared" si="18"/>
        <v>0</v>
      </c>
      <c r="T348">
        <f t="shared" si="18"/>
        <v>0</v>
      </c>
      <c r="U348">
        <f t="shared" si="18"/>
        <v>0</v>
      </c>
    </row>
    <row r="349" spans="1:21" x14ac:dyDescent="0.25">
      <c r="A349" t="s">
        <v>884</v>
      </c>
      <c r="B349" t="str">
        <f t="shared" si="16"/>
        <v>ZK101.K148.C110</v>
      </c>
      <c r="C349">
        <f>+IFERROR(VLOOKUP(B349,'[1]Sum table'!$A:$D,4,FALSE),0)</f>
        <v>0</v>
      </c>
      <c r="D349">
        <f>+IFERROR(VLOOKUP(B349,'[1]Sum table'!$A:$E,5,FALSE),0)</f>
        <v>0</v>
      </c>
      <c r="E349">
        <f>+IFERROR(VLOOKUP(B349,'[1]Sum table'!$A:$F,6,FALSE),0)</f>
        <v>0</v>
      </c>
      <c r="O349" t="s">
        <v>523</v>
      </c>
      <c r="P349" s="615" t="s">
        <v>338</v>
      </c>
      <c r="R349" t="str">
        <f t="shared" si="17"/>
        <v>ZK101</v>
      </c>
      <c r="S349">
        <f t="shared" si="18"/>
        <v>0</v>
      </c>
      <c r="T349">
        <f t="shared" si="18"/>
        <v>0</v>
      </c>
      <c r="U349">
        <f t="shared" si="18"/>
        <v>0</v>
      </c>
    </row>
    <row r="350" spans="1:21" x14ac:dyDescent="0.25">
      <c r="A350" t="s">
        <v>885</v>
      </c>
      <c r="B350" t="str">
        <f t="shared" si="16"/>
        <v>ZK101.K149.C110</v>
      </c>
      <c r="C350">
        <f>+IFERROR(VLOOKUP(B350,'[1]Sum table'!$A:$D,4,FALSE),0)</f>
        <v>0</v>
      </c>
      <c r="D350">
        <f>+IFERROR(VLOOKUP(B350,'[1]Sum table'!$A:$E,5,FALSE),0)</f>
        <v>0</v>
      </c>
      <c r="E350">
        <f>+IFERROR(VLOOKUP(B350,'[1]Sum table'!$A:$F,6,FALSE),0)</f>
        <v>0</v>
      </c>
      <c r="O350" t="s">
        <v>523</v>
      </c>
      <c r="P350" s="615" t="s">
        <v>339</v>
      </c>
      <c r="R350" t="str">
        <f t="shared" si="17"/>
        <v>ZK101</v>
      </c>
      <c r="S350">
        <f t="shared" si="18"/>
        <v>0</v>
      </c>
      <c r="T350">
        <f t="shared" si="18"/>
        <v>0</v>
      </c>
      <c r="U350">
        <f t="shared" si="18"/>
        <v>0</v>
      </c>
    </row>
    <row r="351" spans="1:21" x14ac:dyDescent="0.25">
      <c r="A351" t="s">
        <v>886</v>
      </c>
      <c r="B351" t="str">
        <f t="shared" si="16"/>
        <v>ZK101.K150.C110</v>
      </c>
      <c r="C351">
        <f>+IFERROR(VLOOKUP(B351,'[1]Sum table'!$A:$D,4,FALSE),0)</f>
        <v>0</v>
      </c>
      <c r="D351">
        <f>+IFERROR(VLOOKUP(B351,'[1]Sum table'!$A:$E,5,FALSE),0)</f>
        <v>0</v>
      </c>
      <c r="E351">
        <f>+IFERROR(VLOOKUP(B351,'[1]Sum table'!$A:$F,6,FALSE),0)</f>
        <v>0</v>
      </c>
      <c r="O351" t="s">
        <v>523</v>
      </c>
      <c r="P351" s="616" t="s">
        <v>340</v>
      </c>
      <c r="R351" t="str">
        <f t="shared" si="17"/>
        <v>ZK101</v>
      </c>
      <c r="S351">
        <f t="shared" si="18"/>
        <v>0</v>
      </c>
      <c r="T351">
        <f t="shared" si="18"/>
        <v>0</v>
      </c>
      <c r="U351">
        <f t="shared" si="18"/>
        <v>0</v>
      </c>
    </row>
    <row r="352" spans="1:21" x14ac:dyDescent="0.25">
      <c r="A352" t="s">
        <v>887</v>
      </c>
      <c r="B352" t="str">
        <f t="shared" si="16"/>
        <v>ZK101.K151.C110</v>
      </c>
      <c r="C352">
        <f>+IFERROR(VLOOKUP(B352,'[1]Sum table'!$A:$D,4,FALSE),0)</f>
        <v>0</v>
      </c>
      <c r="D352">
        <f>+IFERROR(VLOOKUP(B352,'[1]Sum table'!$A:$E,5,FALSE),0)</f>
        <v>0</v>
      </c>
      <c r="E352">
        <f>+IFERROR(VLOOKUP(B352,'[1]Sum table'!$A:$F,6,FALSE),0)</f>
        <v>0</v>
      </c>
      <c r="O352" t="s">
        <v>523</v>
      </c>
      <c r="P352" s="616" t="s">
        <v>341</v>
      </c>
      <c r="R352" t="str">
        <f t="shared" si="17"/>
        <v>ZK101</v>
      </c>
      <c r="S352">
        <f t="shared" si="18"/>
        <v>0</v>
      </c>
      <c r="T352">
        <f t="shared" si="18"/>
        <v>0</v>
      </c>
      <c r="U352">
        <f t="shared" si="18"/>
        <v>0</v>
      </c>
    </row>
    <row r="353" spans="1:21" x14ac:dyDescent="0.25">
      <c r="A353" t="s">
        <v>888</v>
      </c>
      <c r="B353" t="str">
        <f t="shared" si="16"/>
        <v>ZK101.K152.C110</v>
      </c>
      <c r="C353">
        <f>+IFERROR(VLOOKUP(B353,'[1]Sum table'!$A:$D,4,FALSE),0)</f>
        <v>0</v>
      </c>
      <c r="D353">
        <f>+IFERROR(VLOOKUP(B353,'[1]Sum table'!$A:$E,5,FALSE),0)</f>
        <v>0</v>
      </c>
      <c r="E353">
        <f>+IFERROR(VLOOKUP(B353,'[1]Sum table'!$A:$F,6,FALSE),0)</f>
        <v>0</v>
      </c>
      <c r="O353" t="s">
        <v>523</v>
      </c>
      <c r="P353" s="616" t="s">
        <v>342</v>
      </c>
      <c r="R353" t="str">
        <f t="shared" si="17"/>
        <v>ZK101</v>
      </c>
      <c r="S353">
        <f t="shared" si="18"/>
        <v>0</v>
      </c>
      <c r="T353">
        <f t="shared" si="18"/>
        <v>0</v>
      </c>
      <c r="U353">
        <f t="shared" si="18"/>
        <v>0</v>
      </c>
    </row>
    <row r="354" spans="1:21" x14ac:dyDescent="0.25">
      <c r="A354" t="s">
        <v>889</v>
      </c>
      <c r="B354" t="str">
        <f t="shared" si="16"/>
        <v>ZK101.K153.C110</v>
      </c>
      <c r="C354">
        <f>+IFERROR(VLOOKUP(B354,'[1]Sum table'!$A:$D,4,FALSE),0)</f>
        <v>0</v>
      </c>
      <c r="D354">
        <f>+IFERROR(VLOOKUP(B354,'[1]Sum table'!$A:$E,5,FALSE),0)</f>
        <v>0</v>
      </c>
      <c r="E354">
        <f>+IFERROR(VLOOKUP(B354,'[1]Sum table'!$A:$F,6,FALSE),0)</f>
        <v>0</v>
      </c>
      <c r="O354" t="s">
        <v>523</v>
      </c>
      <c r="P354" s="616" t="s">
        <v>343</v>
      </c>
      <c r="R354" t="str">
        <f t="shared" si="17"/>
        <v>ZK101</v>
      </c>
      <c r="S354">
        <f t="shared" si="18"/>
        <v>0</v>
      </c>
      <c r="T354">
        <f t="shared" si="18"/>
        <v>0</v>
      </c>
      <c r="U354">
        <f t="shared" si="18"/>
        <v>0</v>
      </c>
    </row>
    <row r="355" spans="1:21" x14ac:dyDescent="0.25">
      <c r="A355" t="s">
        <v>890</v>
      </c>
      <c r="B355" t="str">
        <f t="shared" si="16"/>
        <v>ZK101.K154.C110</v>
      </c>
      <c r="C355">
        <f>+IFERROR(VLOOKUP(B355,'[1]Sum table'!$A:$D,4,FALSE),0)</f>
        <v>0</v>
      </c>
      <c r="D355">
        <f>+IFERROR(VLOOKUP(B355,'[1]Sum table'!$A:$E,5,FALSE),0)</f>
        <v>0</v>
      </c>
      <c r="E355">
        <f>+IFERROR(VLOOKUP(B355,'[1]Sum table'!$A:$F,6,FALSE),0)</f>
        <v>0</v>
      </c>
      <c r="O355" t="s">
        <v>523</v>
      </c>
      <c r="P355" s="616" t="s">
        <v>344</v>
      </c>
      <c r="R355" t="str">
        <f t="shared" si="17"/>
        <v>ZK101</v>
      </c>
      <c r="S355">
        <f t="shared" si="18"/>
        <v>0</v>
      </c>
      <c r="T355">
        <f t="shared" si="18"/>
        <v>0</v>
      </c>
      <c r="U355">
        <f t="shared" si="18"/>
        <v>0</v>
      </c>
    </row>
    <row r="356" spans="1:21" x14ac:dyDescent="0.25">
      <c r="A356" t="s">
        <v>891</v>
      </c>
      <c r="B356" t="str">
        <f t="shared" si="16"/>
        <v>ZK101.K155.C110</v>
      </c>
      <c r="C356">
        <f>+IFERROR(VLOOKUP(B356,'[1]Sum table'!$A:$D,4,FALSE),0)</f>
        <v>0</v>
      </c>
      <c r="D356">
        <f>+IFERROR(VLOOKUP(B356,'[1]Sum table'!$A:$E,5,FALSE),0)</f>
        <v>0</v>
      </c>
      <c r="E356">
        <f>+IFERROR(VLOOKUP(B356,'[1]Sum table'!$A:$F,6,FALSE),0)</f>
        <v>0</v>
      </c>
      <c r="O356" t="s">
        <v>523</v>
      </c>
      <c r="P356" s="616" t="s">
        <v>345</v>
      </c>
      <c r="R356" t="str">
        <f t="shared" si="17"/>
        <v>ZK101</v>
      </c>
      <c r="S356">
        <f t="shared" si="18"/>
        <v>0</v>
      </c>
      <c r="T356">
        <f t="shared" si="18"/>
        <v>0</v>
      </c>
      <c r="U356">
        <f t="shared" si="18"/>
        <v>0</v>
      </c>
    </row>
    <row r="357" spans="1:21" x14ac:dyDescent="0.25">
      <c r="A357" t="s">
        <v>892</v>
      </c>
      <c r="B357" t="str">
        <f t="shared" si="16"/>
        <v>ZK101.K156.C110</v>
      </c>
      <c r="C357">
        <f>+IFERROR(VLOOKUP(B357,'[1]Sum table'!$A:$D,4,FALSE),0)</f>
        <v>0</v>
      </c>
      <c r="D357">
        <f>+IFERROR(VLOOKUP(B357,'[1]Sum table'!$A:$E,5,FALSE),0)</f>
        <v>0</v>
      </c>
      <c r="E357">
        <f>+IFERROR(VLOOKUP(B357,'[1]Sum table'!$A:$F,6,FALSE),0)</f>
        <v>0</v>
      </c>
      <c r="O357" t="s">
        <v>523</v>
      </c>
      <c r="P357" s="616" t="s">
        <v>346</v>
      </c>
      <c r="R357" t="str">
        <f t="shared" si="17"/>
        <v>ZK101</v>
      </c>
      <c r="S357">
        <f t="shared" si="18"/>
        <v>0</v>
      </c>
      <c r="T357">
        <f t="shared" si="18"/>
        <v>0</v>
      </c>
      <c r="U357">
        <f t="shared" si="18"/>
        <v>0</v>
      </c>
    </row>
    <row r="358" spans="1:21" x14ac:dyDescent="0.25">
      <c r="A358" t="s">
        <v>893</v>
      </c>
      <c r="B358" t="str">
        <f t="shared" si="16"/>
        <v>ZK101.K157.C110</v>
      </c>
      <c r="C358">
        <f>+IFERROR(VLOOKUP(B358,'[1]Sum table'!$A:$D,4,FALSE),0)</f>
        <v>0</v>
      </c>
      <c r="D358">
        <f>+IFERROR(VLOOKUP(B358,'[1]Sum table'!$A:$E,5,FALSE),0)</f>
        <v>0</v>
      </c>
      <c r="E358">
        <f>+IFERROR(VLOOKUP(B358,'[1]Sum table'!$A:$F,6,FALSE),0)</f>
        <v>0</v>
      </c>
      <c r="O358" t="s">
        <v>523</v>
      </c>
      <c r="P358" s="616" t="s">
        <v>347</v>
      </c>
      <c r="R358" t="str">
        <f t="shared" si="17"/>
        <v>ZK101</v>
      </c>
      <c r="S358">
        <f t="shared" si="18"/>
        <v>0</v>
      </c>
      <c r="T358">
        <f t="shared" si="18"/>
        <v>0</v>
      </c>
      <c r="U358">
        <f t="shared" si="18"/>
        <v>0</v>
      </c>
    </row>
    <row r="359" spans="1:21" x14ac:dyDescent="0.25">
      <c r="A359" t="s">
        <v>894</v>
      </c>
      <c r="B359" t="str">
        <f t="shared" si="16"/>
        <v>ZK101.K158.C110</v>
      </c>
      <c r="C359">
        <f>+IFERROR(VLOOKUP(B359,'[1]Sum table'!$A:$D,4,FALSE),0)</f>
        <v>0</v>
      </c>
      <c r="D359">
        <f>+IFERROR(VLOOKUP(B359,'[1]Sum table'!$A:$E,5,FALSE),0)</f>
        <v>0</v>
      </c>
      <c r="E359">
        <f>+IFERROR(VLOOKUP(B359,'[1]Sum table'!$A:$F,6,FALSE),0)</f>
        <v>0</v>
      </c>
      <c r="O359" t="s">
        <v>523</v>
      </c>
      <c r="P359" s="616" t="s">
        <v>348</v>
      </c>
      <c r="R359" t="str">
        <f t="shared" si="17"/>
        <v>ZK101</v>
      </c>
      <c r="S359">
        <f t="shared" si="18"/>
        <v>0</v>
      </c>
      <c r="T359">
        <f t="shared" si="18"/>
        <v>0</v>
      </c>
      <c r="U359">
        <f t="shared" si="18"/>
        <v>0</v>
      </c>
    </row>
    <row r="360" spans="1:21" x14ac:dyDescent="0.25">
      <c r="A360" t="s">
        <v>895</v>
      </c>
      <c r="B360" t="str">
        <f t="shared" si="16"/>
        <v>ZK101.K159.C110</v>
      </c>
      <c r="C360">
        <f>+IFERROR(VLOOKUP(B360,'[1]Sum table'!$A:$D,4,FALSE),0)</f>
        <v>0</v>
      </c>
      <c r="D360">
        <f>+IFERROR(VLOOKUP(B360,'[1]Sum table'!$A:$E,5,FALSE),0)</f>
        <v>0</v>
      </c>
      <c r="E360">
        <f>+IFERROR(VLOOKUP(B360,'[1]Sum table'!$A:$F,6,FALSE),0)</f>
        <v>0</v>
      </c>
      <c r="O360" t="s">
        <v>523</v>
      </c>
      <c r="P360" s="616" t="s">
        <v>349</v>
      </c>
      <c r="R360" t="str">
        <f t="shared" si="17"/>
        <v>ZK101</v>
      </c>
      <c r="S360">
        <f t="shared" si="18"/>
        <v>0</v>
      </c>
      <c r="T360">
        <f t="shared" si="18"/>
        <v>0</v>
      </c>
      <c r="U360">
        <f t="shared" si="18"/>
        <v>0</v>
      </c>
    </row>
    <row r="361" spans="1:21" x14ac:dyDescent="0.25">
      <c r="A361" t="s">
        <v>896</v>
      </c>
      <c r="B361" t="str">
        <f t="shared" si="16"/>
        <v>ZK101.K160.C110</v>
      </c>
      <c r="C361">
        <f>+IFERROR(VLOOKUP(B361,'[1]Sum table'!$A:$D,4,FALSE),0)</f>
        <v>0</v>
      </c>
      <c r="D361">
        <f>+IFERROR(VLOOKUP(B361,'[1]Sum table'!$A:$E,5,FALSE),0)</f>
        <v>0</v>
      </c>
      <c r="E361">
        <f>+IFERROR(VLOOKUP(B361,'[1]Sum table'!$A:$F,6,FALSE),0)</f>
        <v>0</v>
      </c>
      <c r="O361" t="s">
        <v>523</v>
      </c>
      <c r="P361" s="615" t="s">
        <v>194</v>
      </c>
      <c r="R361" t="str">
        <f t="shared" si="17"/>
        <v>ZK101</v>
      </c>
      <c r="S361">
        <f t="shared" si="18"/>
        <v>0</v>
      </c>
      <c r="T361">
        <f t="shared" si="18"/>
        <v>0</v>
      </c>
      <c r="U361">
        <f t="shared" si="18"/>
        <v>0</v>
      </c>
    </row>
    <row r="362" spans="1:21" x14ac:dyDescent="0.25">
      <c r="A362" t="s">
        <v>897</v>
      </c>
      <c r="B362" t="str">
        <f t="shared" si="16"/>
        <v>ZK101.K161.C110</v>
      </c>
      <c r="C362">
        <f>+IFERROR(VLOOKUP(B362,'[1]Sum table'!$A:$D,4,FALSE),0)</f>
        <v>0</v>
      </c>
      <c r="D362">
        <f>+IFERROR(VLOOKUP(B362,'[1]Sum table'!$A:$E,5,FALSE),0)</f>
        <v>0</v>
      </c>
      <c r="E362">
        <f>+IFERROR(VLOOKUP(B362,'[1]Sum table'!$A:$F,6,FALSE),0)</f>
        <v>0</v>
      </c>
      <c r="O362" t="s">
        <v>523</v>
      </c>
      <c r="P362" s="615" t="s">
        <v>195</v>
      </c>
      <c r="R362" t="str">
        <f t="shared" si="17"/>
        <v>ZK101</v>
      </c>
      <c r="S362">
        <f t="shared" si="18"/>
        <v>0</v>
      </c>
      <c r="T362">
        <f t="shared" si="18"/>
        <v>0</v>
      </c>
      <c r="U362">
        <f t="shared" si="18"/>
        <v>0</v>
      </c>
    </row>
    <row r="363" spans="1:21" x14ac:dyDescent="0.25">
      <c r="A363" t="s">
        <v>898</v>
      </c>
      <c r="B363" t="str">
        <f t="shared" si="16"/>
        <v>ZK101.K162.C110</v>
      </c>
      <c r="C363">
        <f>+IFERROR(VLOOKUP(B363,'[1]Sum table'!$A:$D,4,FALSE),0)</f>
        <v>0</v>
      </c>
      <c r="D363">
        <f>+IFERROR(VLOOKUP(B363,'[1]Sum table'!$A:$E,5,FALSE),0)</f>
        <v>0</v>
      </c>
      <c r="E363">
        <f>+IFERROR(VLOOKUP(B363,'[1]Sum table'!$A:$F,6,FALSE),0)</f>
        <v>0</v>
      </c>
      <c r="O363" t="s">
        <v>523</v>
      </c>
      <c r="P363" s="615" t="s">
        <v>350</v>
      </c>
      <c r="R363" t="str">
        <f t="shared" si="17"/>
        <v>ZK101</v>
      </c>
      <c r="S363">
        <f t="shared" si="18"/>
        <v>0</v>
      </c>
      <c r="T363">
        <f t="shared" si="18"/>
        <v>0</v>
      </c>
      <c r="U363">
        <f t="shared" si="18"/>
        <v>0</v>
      </c>
    </row>
    <row r="364" spans="1:21" x14ac:dyDescent="0.25">
      <c r="A364" t="s">
        <v>899</v>
      </c>
      <c r="B364" t="str">
        <f t="shared" si="16"/>
        <v>ZK101.K163.C110</v>
      </c>
      <c r="C364">
        <f>+IFERROR(VLOOKUP(B364,'[1]Sum table'!$A:$D,4,FALSE),0)</f>
        <v>0</v>
      </c>
      <c r="D364">
        <f>+IFERROR(VLOOKUP(B364,'[1]Sum table'!$A:$E,5,FALSE),0)</f>
        <v>0</v>
      </c>
      <c r="E364">
        <f>+IFERROR(VLOOKUP(B364,'[1]Sum table'!$A:$F,6,FALSE),0)</f>
        <v>0</v>
      </c>
      <c r="O364" t="s">
        <v>523</v>
      </c>
      <c r="P364" s="615" t="s">
        <v>118</v>
      </c>
      <c r="R364" t="str">
        <f t="shared" si="17"/>
        <v>ZK101</v>
      </c>
      <c r="S364">
        <f t="shared" si="18"/>
        <v>0</v>
      </c>
      <c r="T364">
        <f t="shared" si="18"/>
        <v>0</v>
      </c>
      <c r="U364">
        <f t="shared" si="18"/>
        <v>0</v>
      </c>
    </row>
    <row r="365" spans="1:21" x14ac:dyDescent="0.25">
      <c r="A365" t="s">
        <v>900</v>
      </c>
      <c r="B365" t="str">
        <f t="shared" si="16"/>
        <v>ZK101.K164.C110</v>
      </c>
      <c r="C365">
        <f>+IFERROR(VLOOKUP(B365,'[1]Sum table'!$A:$D,4,FALSE),0)</f>
        <v>0</v>
      </c>
      <c r="D365">
        <f>+IFERROR(VLOOKUP(B365,'[1]Sum table'!$A:$E,5,FALSE),0)</f>
        <v>0</v>
      </c>
      <c r="E365">
        <f>+IFERROR(VLOOKUP(B365,'[1]Sum table'!$A:$F,6,FALSE),0)</f>
        <v>0</v>
      </c>
      <c r="O365" t="s">
        <v>523</v>
      </c>
      <c r="P365" s="615" t="s">
        <v>184</v>
      </c>
      <c r="R365" t="str">
        <f t="shared" si="17"/>
        <v>ZK101</v>
      </c>
      <c r="S365">
        <f t="shared" si="18"/>
        <v>0</v>
      </c>
      <c r="T365">
        <f t="shared" si="18"/>
        <v>0</v>
      </c>
      <c r="U365">
        <f t="shared" si="18"/>
        <v>0</v>
      </c>
    </row>
    <row r="366" spans="1:21" x14ac:dyDescent="0.25">
      <c r="A366" t="s">
        <v>901</v>
      </c>
      <c r="B366" t="str">
        <f t="shared" si="16"/>
        <v>ZK101.K165.C110</v>
      </c>
      <c r="C366">
        <f>+IFERROR(VLOOKUP(B366,'[1]Sum table'!$A:$D,4,FALSE),0)</f>
        <v>0</v>
      </c>
      <c r="D366">
        <f>+IFERROR(VLOOKUP(B366,'[1]Sum table'!$A:$E,5,FALSE),0)</f>
        <v>0</v>
      </c>
      <c r="E366">
        <f>+IFERROR(VLOOKUP(B366,'[1]Sum table'!$A:$F,6,FALSE),0)</f>
        <v>0</v>
      </c>
      <c r="O366" t="s">
        <v>523</v>
      </c>
      <c r="P366" s="615" t="s">
        <v>351</v>
      </c>
      <c r="R366" t="str">
        <f t="shared" si="17"/>
        <v>ZK101</v>
      </c>
      <c r="S366">
        <f t="shared" si="18"/>
        <v>0</v>
      </c>
      <c r="T366">
        <f t="shared" si="18"/>
        <v>0</v>
      </c>
      <c r="U366">
        <f t="shared" si="18"/>
        <v>0</v>
      </c>
    </row>
    <row r="367" spans="1:21" x14ac:dyDescent="0.25">
      <c r="A367" t="s">
        <v>902</v>
      </c>
      <c r="B367" t="str">
        <f t="shared" si="16"/>
        <v>ZK101.K166.C110</v>
      </c>
      <c r="C367">
        <f>+IFERROR(VLOOKUP(B367,'[1]Sum table'!$A:$D,4,FALSE),0)</f>
        <v>0</v>
      </c>
      <c r="D367">
        <f>+IFERROR(VLOOKUP(B367,'[1]Sum table'!$A:$E,5,FALSE),0)</f>
        <v>0</v>
      </c>
      <c r="E367">
        <f>+IFERROR(VLOOKUP(B367,'[1]Sum table'!$A:$F,6,FALSE),0)</f>
        <v>0</v>
      </c>
      <c r="O367" t="s">
        <v>523</v>
      </c>
      <c r="P367" s="616" t="s">
        <v>352</v>
      </c>
      <c r="R367" t="str">
        <f t="shared" si="17"/>
        <v>ZK101</v>
      </c>
      <c r="S367">
        <f t="shared" si="18"/>
        <v>0</v>
      </c>
      <c r="T367">
        <f t="shared" si="18"/>
        <v>0</v>
      </c>
      <c r="U367">
        <f t="shared" si="18"/>
        <v>0</v>
      </c>
    </row>
    <row r="368" spans="1:21" x14ac:dyDescent="0.25">
      <c r="A368" t="s">
        <v>903</v>
      </c>
      <c r="B368" t="str">
        <f t="shared" si="16"/>
        <v>ZK101.K167.C110</v>
      </c>
      <c r="C368">
        <f>+IFERROR(VLOOKUP(B368,'[1]Sum table'!$A:$D,4,FALSE),0)</f>
        <v>0</v>
      </c>
      <c r="D368">
        <f>+IFERROR(VLOOKUP(B368,'[1]Sum table'!$A:$E,5,FALSE),0)</f>
        <v>0</v>
      </c>
      <c r="E368">
        <f>+IFERROR(VLOOKUP(B368,'[1]Sum table'!$A:$F,6,FALSE),0)</f>
        <v>0</v>
      </c>
      <c r="O368" t="s">
        <v>523</v>
      </c>
      <c r="P368" s="616" t="s">
        <v>353</v>
      </c>
      <c r="R368" t="str">
        <f t="shared" si="17"/>
        <v>ZK101</v>
      </c>
      <c r="S368">
        <f t="shared" si="18"/>
        <v>0</v>
      </c>
      <c r="T368">
        <f t="shared" si="18"/>
        <v>0</v>
      </c>
      <c r="U368">
        <f t="shared" si="18"/>
        <v>0</v>
      </c>
    </row>
    <row r="369" spans="1:21" x14ac:dyDescent="0.25">
      <c r="A369" t="s">
        <v>904</v>
      </c>
      <c r="B369" t="str">
        <f t="shared" si="16"/>
        <v>ZK101.K168.C110</v>
      </c>
      <c r="C369">
        <f>+IFERROR(VLOOKUP(B369,'[1]Sum table'!$A:$D,4,FALSE),0)</f>
        <v>0</v>
      </c>
      <c r="D369">
        <f>+IFERROR(VLOOKUP(B369,'[1]Sum table'!$A:$E,5,FALSE),0)</f>
        <v>0</v>
      </c>
      <c r="E369">
        <f>+IFERROR(VLOOKUP(B369,'[1]Sum table'!$A:$F,6,FALSE),0)</f>
        <v>0</v>
      </c>
      <c r="O369" t="s">
        <v>523</v>
      </c>
      <c r="P369" s="616" t="s">
        <v>354</v>
      </c>
      <c r="R369" t="str">
        <f t="shared" si="17"/>
        <v>ZK101</v>
      </c>
      <c r="S369">
        <f t="shared" si="18"/>
        <v>0</v>
      </c>
      <c r="T369">
        <f t="shared" si="18"/>
        <v>0</v>
      </c>
      <c r="U369">
        <f t="shared" si="18"/>
        <v>0</v>
      </c>
    </row>
    <row r="370" spans="1:21" x14ac:dyDescent="0.25">
      <c r="A370" t="s">
        <v>905</v>
      </c>
      <c r="B370" t="str">
        <f t="shared" si="16"/>
        <v>ZK101.K169.C110</v>
      </c>
      <c r="C370">
        <f>+IFERROR(VLOOKUP(B370,'[1]Sum table'!$A:$D,4,FALSE),0)</f>
        <v>0</v>
      </c>
      <c r="D370">
        <f>+IFERROR(VLOOKUP(B370,'[1]Sum table'!$A:$E,5,FALSE),0)</f>
        <v>0</v>
      </c>
      <c r="E370">
        <f>+IFERROR(VLOOKUP(B370,'[1]Sum table'!$A:$F,6,FALSE),0)</f>
        <v>0</v>
      </c>
      <c r="O370" t="s">
        <v>523</v>
      </c>
      <c r="P370" s="616" t="s">
        <v>355</v>
      </c>
      <c r="R370" t="str">
        <f t="shared" si="17"/>
        <v>ZK101</v>
      </c>
      <c r="S370">
        <f t="shared" si="18"/>
        <v>0</v>
      </c>
      <c r="T370">
        <f t="shared" si="18"/>
        <v>0</v>
      </c>
      <c r="U370">
        <f t="shared" si="18"/>
        <v>0</v>
      </c>
    </row>
    <row r="371" spans="1:21" x14ac:dyDescent="0.25">
      <c r="A371" t="s">
        <v>906</v>
      </c>
      <c r="B371" t="str">
        <f t="shared" si="16"/>
        <v>ZK101.K170.C110</v>
      </c>
      <c r="C371">
        <f>+IFERROR(VLOOKUP(B371,'[1]Sum table'!$A:$D,4,FALSE),0)</f>
        <v>0</v>
      </c>
      <c r="D371">
        <f>+IFERROR(VLOOKUP(B371,'[1]Sum table'!$A:$E,5,FALSE),0)</f>
        <v>0</v>
      </c>
      <c r="E371">
        <f>+IFERROR(VLOOKUP(B371,'[1]Sum table'!$A:$F,6,FALSE),0)</f>
        <v>0</v>
      </c>
      <c r="O371" t="s">
        <v>523</v>
      </c>
      <c r="P371" s="616" t="s">
        <v>356</v>
      </c>
      <c r="R371" t="str">
        <f t="shared" si="17"/>
        <v>ZK101</v>
      </c>
      <c r="S371">
        <f t="shared" si="18"/>
        <v>0</v>
      </c>
      <c r="T371">
        <f t="shared" si="18"/>
        <v>0</v>
      </c>
      <c r="U371">
        <f t="shared" si="18"/>
        <v>0</v>
      </c>
    </row>
    <row r="372" spans="1:21" x14ac:dyDescent="0.25">
      <c r="A372" t="s">
        <v>907</v>
      </c>
      <c r="B372" t="str">
        <f t="shared" si="16"/>
        <v>ZK101.K171.C110</v>
      </c>
      <c r="C372">
        <f>+IFERROR(VLOOKUP(B372,'[1]Sum table'!$A:$D,4,FALSE),0)</f>
        <v>0</v>
      </c>
      <c r="D372">
        <f>+IFERROR(VLOOKUP(B372,'[1]Sum table'!$A:$E,5,FALSE),0)</f>
        <v>0</v>
      </c>
      <c r="E372">
        <f>+IFERROR(VLOOKUP(B372,'[1]Sum table'!$A:$F,6,FALSE),0)</f>
        <v>0</v>
      </c>
      <c r="O372" t="s">
        <v>523</v>
      </c>
      <c r="P372" s="616" t="s">
        <v>357</v>
      </c>
      <c r="R372" t="str">
        <f t="shared" si="17"/>
        <v>ZK101</v>
      </c>
      <c r="S372">
        <f t="shared" si="18"/>
        <v>0</v>
      </c>
      <c r="T372">
        <f t="shared" si="18"/>
        <v>0</v>
      </c>
      <c r="U372">
        <f t="shared" si="18"/>
        <v>0</v>
      </c>
    </row>
    <row r="373" spans="1:21" x14ac:dyDescent="0.25">
      <c r="A373" t="s">
        <v>908</v>
      </c>
      <c r="B373" t="str">
        <f t="shared" si="16"/>
        <v>ZK101.K172.C110</v>
      </c>
      <c r="C373">
        <f>+IFERROR(VLOOKUP(B373,'[1]Sum table'!$A:$D,4,FALSE),0)</f>
        <v>0</v>
      </c>
      <c r="D373">
        <f>+IFERROR(VLOOKUP(B373,'[1]Sum table'!$A:$E,5,FALSE),0)</f>
        <v>0</v>
      </c>
      <c r="E373">
        <f>+IFERROR(VLOOKUP(B373,'[1]Sum table'!$A:$F,6,FALSE),0)</f>
        <v>0</v>
      </c>
      <c r="O373" t="s">
        <v>523</v>
      </c>
      <c r="P373" s="615" t="s">
        <v>221</v>
      </c>
      <c r="R373" t="str">
        <f t="shared" si="17"/>
        <v>ZK101</v>
      </c>
      <c r="S373">
        <f t="shared" si="18"/>
        <v>0</v>
      </c>
      <c r="T373">
        <f t="shared" si="18"/>
        <v>0</v>
      </c>
      <c r="U373">
        <f t="shared" si="18"/>
        <v>0</v>
      </c>
    </row>
    <row r="374" spans="1:21" x14ac:dyDescent="0.25">
      <c r="A374" t="s">
        <v>909</v>
      </c>
      <c r="B374" t="str">
        <f t="shared" si="16"/>
        <v>ZK101.K173.C110</v>
      </c>
      <c r="C374">
        <f>+IFERROR(VLOOKUP(B374,'[1]Sum table'!$A:$D,4,FALSE),0)</f>
        <v>0</v>
      </c>
      <c r="D374">
        <f>+IFERROR(VLOOKUP(B374,'[1]Sum table'!$A:$E,5,FALSE),0)</f>
        <v>0</v>
      </c>
      <c r="E374">
        <f>+IFERROR(VLOOKUP(B374,'[1]Sum table'!$A:$F,6,FALSE),0)</f>
        <v>0</v>
      </c>
      <c r="O374" t="s">
        <v>523</v>
      </c>
      <c r="P374" s="615" t="s">
        <v>358</v>
      </c>
      <c r="R374" t="str">
        <f t="shared" si="17"/>
        <v>ZK101</v>
      </c>
      <c r="S374">
        <f t="shared" si="18"/>
        <v>0</v>
      </c>
      <c r="T374">
        <f t="shared" si="18"/>
        <v>0</v>
      </c>
      <c r="U374">
        <f t="shared" si="18"/>
        <v>0</v>
      </c>
    </row>
    <row r="375" spans="1:21" x14ac:dyDescent="0.25">
      <c r="A375" t="s">
        <v>910</v>
      </c>
      <c r="B375" t="str">
        <f t="shared" si="16"/>
        <v>ZK101.K174.C110</v>
      </c>
      <c r="C375">
        <f>+IFERROR(VLOOKUP(B375,'[1]Sum table'!$A:$D,4,FALSE),0)</f>
        <v>0</v>
      </c>
      <c r="D375">
        <f>+IFERROR(VLOOKUP(B375,'[1]Sum table'!$A:$E,5,FALSE),0)</f>
        <v>0</v>
      </c>
      <c r="E375">
        <f>+IFERROR(VLOOKUP(B375,'[1]Sum table'!$A:$F,6,FALSE),0)</f>
        <v>0</v>
      </c>
      <c r="O375" t="s">
        <v>523</v>
      </c>
      <c r="P375" s="616" t="s">
        <v>359</v>
      </c>
      <c r="R375" t="str">
        <f t="shared" si="17"/>
        <v>ZK101</v>
      </c>
      <c r="S375">
        <f t="shared" si="18"/>
        <v>0</v>
      </c>
      <c r="T375">
        <f t="shared" si="18"/>
        <v>0</v>
      </c>
      <c r="U375">
        <f t="shared" si="18"/>
        <v>0</v>
      </c>
    </row>
    <row r="376" spans="1:21" x14ac:dyDescent="0.25">
      <c r="A376" t="s">
        <v>911</v>
      </c>
      <c r="B376" t="str">
        <f t="shared" si="16"/>
        <v>ZK101.K175.C110</v>
      </c>
      <c r="C376">
        <f>+IFERROR(VLOOKUP(B376,'[1]Sum table'!$A:$D,4,FALSE),0)</f>
        <v>0</v>
      </c>
      <c r="D376">
        <f>+IFERROR(VLOOKUP(B376,'[1]Sum table'!$A:$E,5,FALSE),0)</f>
        <v>0</v>
      </c>
      <c r="E376">
        <f>+IFERROR(VLOOKUP(B376,'[1]Sum table'!$A:$F,6,FALSE),0)</f>
        <v>0</v>
      </c>
      <c r="O376" t="s">
        <v>523</v>
      </c>
      <c r="P376" s="616" t="s">
        <v>360</v>
      </c>
      <c r="R376" t="str">
        <f t="shared" si="17"/>
        <v>ZK101</v>
      </c>
      <c r="S376">
        <f t="shared" si="18"/>
        <v>0</v>
      </c>
      <c r="T376">
        <f t="shared" si="18"/>
        <v>0</v>
      </c>
      <c r="U376">
        <f t="shared" si="18"/>
        <v>0</v>
      </c>
    </row>
    <row r="377" spans="1:21" x14ac:dyDescent="0.25">
      <c r="A377" t="s">
        <v>912</v>
      </c>
      <c r="B377" t="str">
        <f t="shared" si="16"/>
        <v>ZK101.K176.C110</v>
      </c>
      <c r="C377">
        <f>+IFERROR(VLOOKUP(B377,'[1]Sum table'!$A:$D,4,FALSE),0)</f>
        <v>0</v>
      </c>
      <c r="D377">
        <f>+IFERROR(VLOOKUP(B377,'[1]Sum table'!$A:$E,5,FALSE),0)</f>
        <v>0</v>
      </c>
      <c r="E377">
        <f>+IFERROR(VLOOKUP(B377,'[1]Sum table'!$A:$F,6,FALSE),0)</f>
        <v>0</v>
      </c>
      <c r="O377" t="s">
        <v>523</v>
      </c>
      <c r="P377" s="616" t="s">
        <v>361</v>
      </c>
      <c r="R377" t="str">
        <f t="shared" si="17"/>
        <v>ZK101</v>
      </c>
      <c r="S377">
        <f t="shared" si="18"/>
        <v>0</v>
      </c>
      <c r="T377">
        <f t="shared" si="18"/>
        <v>0</v>
      </c>
      <c r="U377">
        <f t="shared" si="18"/>
        <v>0</v>
      </c>
    </row>
    <row r="378" spans="1:21" x14ac:dyDescent="0.25">
      <c r="A378" t="s">
        <v>913</v>
      </c>
      <c r="B378" t="str">
        <f t="shared" si="16"/>
        <v>ZK101.K177.C110</v>
      </c>
      <c r="C378">
        <f>+IFERROR(VLOOKUP(B378,'[1]Sum table'!$A:$D,4,FALSE),0)</f>
        <v>0</v>
      </c>
      <c r="D378">
        <f>+IFERROR(VLOOKUP(B378,'[1]Sum table'!$A:$E,5,FALSE),0)</f>
        <v>0</v>
      </c>
      <c r="E378">
        <f>+IFERROR(VLOOKUP(B378,'[1]Sum table'!$A:$F,6,FALSE),0)</f>
        <v>0</v>
      </c>
      <c r="O378" t="s">
        <v>523</v>
      </c>
      <c r="P378" s="615" t="s">
        <v>362</v>
      </c>
      <c r="R378" t="str">
        <f t="shared" si="17"/>
        <v>ZK101</v>
      </c>
      <c r="S378">
        <f t="shared" si="18"/>
        <v>0</v>
      </c>
      <c r="T378">
        <f t="shared" si="18"/>
        <v>0</v>
      </c>
      <c r="U378">
        <f t="shared" si="18"/>
        <v>0</v>
      </c>
    </row>
    <row r="379" spans="1:21" x14ac:dyDescent="0.25">
      <c r="A379" t="s">
        <v>914</v>
      </c>
      <c r="B379" t="str">
        <f t="shared" si="16"/>
        <v>ZK101.K178.C110</v>
      </c>
      <c r="C379">
        <f>+IFERROR(VLOOKUP(B379,'[1]Sum table'!$A:$D,4,FALSE),0)</f>
        <v>0</v>
      </c>
      <c r="D379">
        <f>+IFERROR(VLOOKUP(B379,'[1]Sum table'!$A:$E,5,FALSE),0)</f>
        <v>0</v>
      </c>
      <c r="E379">
        <f>+IFERROR(VLOOKUP(B379,'[1]Sum table'!$A:$F,6,FALSE),0)</f>
        <v>0</v>
      </c>
      <c r="O379" t="s">
        <v>523</v>
      </c>
      <c r="P379" s="615" t="s">
        <v>363</v>
      </c>
      <c r="R379" t="str">
        <f t="shared" si="17"/>
        <v>ZK101</v>
      </c>
      <c r="S379">
        <f t="shared" si="18"/>
        <v>0</v>
      </c>
      <c r="T379">
        <f t="shared" si="18"/>
        <v>0</v>
      </c>
      <c r="U379">
        <f t="shared" si="18"/>
        <v>0</v>
      </c>
    </row>
    <row r="380" spans="1:21" x14ac:dyDescent="0.25">
      <c r="A380" t="s">
        <v>915</v>
      </c>
      <c r="B380" t="str">
        <f t="shared" si="16"/>
        <v>ZK101.K179.C110</v>
      </c>
      <c r="C380">
        <f>+IFERROR(VLOOKUP(B380,'[1]Sum table'!$A:$D,4,FALSE),0)</f>
        <v>0</v>
      </c>
      <c r="D380">
        <f>+IFERROR(VLOOKUP(B380,'[1]Sum table'!$A:$E,5,FALSE),0)</f>
        <v>0</v>
      </c>
      <c r="E380">
        <f>+IFERROR(VLOOKUP(B380,'[1]Sum table'!$A:$F,6,FALSE),0)</f>
        <v>0</v>
      </c>
      <c r="O380" t="s">
        <v>523</v>
      </c>
      <c r="P380" s="615" t="s">
        <v>364</v>
      </c>
      <c r="R380" t="str">
        <f t="shared" si="17"/>
        <v>ZK101</v>
      </c>
      <c r="S380">
        <f t="shared" si="18"/>
        <v>0</v>
      </c>
      <c r="T380">
        <f t="shared" si="18"/>
        <v>0</v>
      </c>
      <c r="U380">
        <f t="shared" si="18"/>
        <v>0</v>
      </c>
    </row>
    <row r="381" spans="1:21" x14ac:dyDescent="0.25">
      <c r="A381" t="s">
        <v>916</v>
      </c>
      <c r="B381" t="str">
        <f t="shared" si="16"/>
        <v>ZK101.K180.C110</v>
      </c>
      <c r="C381">
        <f>+IFERROR(VLOOKUP(B381,'[1]Sum table'!$A:$D,4,FALSE),0)</f>
        <v>0</v>
      </c>
      <c r="D381">
        <f>+IFERROR(VLOOKUP(B381,'[1]Sum table'!$A:$E,5,FALSE),0)</f>
        <v>0</v>
      </c>
      <c r="E381">
        <f>+IFERROR(VLOOKUP(B381,'[1]Sum table'!$A:$F,6,FALSE),0)</f>
        <v>0</v>
      </c>
      <c r="O381" t="s">
        <v>523</v>
      </c>
      <c r="P381" s="615" t="s">
        <v>365</v>
      </c>
      <c r="R381" t="str">
        <f t="shared" si="17"/>
        <v>ZK101</v>
      </c>
      <c r="S381">
        <f t="shared" si="18"/>
        <v>0</v>
      </c>
      <c r="T381">
        <f t="shared" si="18"/>
        <v>0</v>
      </c>
      <c r="U381">
        <f t="shared" si="18"/>
        <v>0</v>
      </c>
    </row>
    <row r="382" spans="1:21" x14ac:dyDescent="0.25">
      <c r="A382" t="s">
        <v>917</v>
      </c>
      <c r="B382" t="str">
        <f t="shared" si="16"/>
        <v>ZK101.K181.C110</v>
      </c>
      <c r="C382">
        <f>+IFERROR(VLOOKUP(B382,'[1]Sum table'!$A:$D,4,FALSE),0)</f>
        <v>0</v>
      </c>
      <c r="D382">
        <f>+IFERROR(VLOOKUP(B382,'[1]Sum table'!$A:$E,5,FALSE),0)</f>
        <v>0</v>
      </c>
      <c r="E382">
        <f>+IFERROR(VLOOKUP(B382,'[1]Sum table'!$A:$F,6,FALSE),0)</f>
        <v>0</v>
      </c>
      <c r="O382" t="s">
        <v>523</v>
      </c>
      <c r="P382" s="616" t="s">
        <v>366</v>
      </c>
      <c r="R382" t="str">
        <f t="shared" si="17"/>
        <v>ZK101</v>
      </c>
      <c r="S382">
        <f t="shared" si="18"/>
        <v>0</v>
      </c>
      <c r="T382">
        <f t="shared" si="18"/>
        <v>0</v>
      </c>
      <c r="U382">
        <f t="shared" si="18"/>
        <v>0</v>
      </c>
    </row>
    <row r="383" spans="1:21" x14ac:dyDescent="0.25">
      <c r="A383" t="s">
        <v>918</v>
      </c>
      <c r="B383" t="str">
        <f t="shared" si="16"/>
        <v>ZK101.K182.C110</v>
      </c>
      <c r="C383">
        <f>+IFERROR(VLOOKUP(B383,'[1]Sum table'!$A:$D,4,FALSE),0)</f>
        <v>0</v>
      </c>
      <c r="D383">
        <f>+IFERROR(VLOOKUP(B383,'[1]Sum table'!$A:$E,5,FALSE),0)</f>
        <v>0</v>
      </c>
      <c r="E383">
        <f>+IFERROR(VLOOKUP(B383,'[1]Sum table'!$A:$F,6,FALSE),0)</f>
        <v>0</v>
      </c>
      <c r="O383" t="s">
        <v>523</v>
      </c>
      <c r="P383" s="616" t="s">
        <v>367</v>
      </c>
      <c r="R383" t="str">
        <f t="shared" si="17"/>
        <v>ZK101</v>
      </c>
      <c r="S383">
        <f t="shared" si="18"/>
        <v>0</v>
      </c>
      <c r="T383">
        <f t="shared" si="18"/>
        <v>0</v>
      </c>
      <c r="U383">
        <f t="shared" si="18"/>
        <v>0</v>
      </c>
    </row>
    <row r="384" spans="1:21" x14ac:dyDescent="0.25">
      <c r="A384" t="s">
        <v>919</v>
      </c>
      <c r="B384" t="str">
        <f t="shared" si="16"/>
        <v>ZK101.K183.C110</v>
      </c>
      <c r="C384">
        <f>+IFERROR(VLOOKUP(B384,'[1]Sum table'!$A:$D,4,FALSE),0)</f>
        <v>0</v>
      </c>
      <c r="D384">
        <f>+IFERROR(VLOOKUP(B384,'[1]Sum table'!$A:$E,5,FALSE),0)</f>
        <v>0</v>
      </c>
      <c r="E384">
        <f>+IFERROR(VLOOKUP(B384,'[1]Sum table'!$A:$F,6,FALSE),0)</f>
        <v>0</v>
      </c>
      <c r="O384" t="s">
        <v>523</v>
      </c>
      <c r="P384" s="615" t="s">
        <v>368</v>
      </c>
      <c r="R384" t="str">
        <f t="shared" si="17"/>
        <v>ZK101</v>
      </c>
      <c r="S384">
        <f t="shared" si="18"/>
        <v>0</v>
      </c>
      <c r="T384">
        <f t="shared" si="18"/>
        <v>0</v>
      </c>
      <c r="U384">
        <f t="shared" si="18"/>
        <v>0</v>
      </c>
    </row>
    <row r="385" spans="1:21" x14ac:dyDescent="0.25">
      <c r="A385" t="s">
        <v>920</v>
      </c>
      <c r="B385" t="str">
        <f t="shared" si="16"/>
        <v>ZK101.K184.C110</v>
      </c>
      <c r="C385">
        <f>+IFERROR(VLOOKUP(B385,'[1]Sum table'!$A:$D,4,FALSE),0)</f>
        <v>0</v>
      </c>
      <c r="D385">
        <f>+IFERROR(VLOOKUP(B385,'[1]Sum table'!$A:$E,5,FALSE),0)</f>
        <v>0</v>
      </c>
      <c r="E385">
        <f>+IFERROR(VLOOKUP(B385,'[1]Sum table'!$A:$F,6,FALSE),0)</f>
        <v>0</v>
      </c>
      <c r="O385" t="s">
        <v>523</v>
      </c>
      <c r="P385" s="615" t="s">
        <v>369</v>
      </c>
      <c r="R385" t="str">
        <f t="shared" si="17"/>
        <v>ZK101</v>
      </c>
      <c r="S385">
        <f t="shared" si="18"/>
        <v>0</v>
      </c>
      <c r="T385">
        <f t="shared" si="18"/>
        <v>0</v>
      </c>
      <c r="U385">
        <f t="shared" si="18"/>
        <v>0</v>
      </c>
    </row>
    <row r="386" spans="1:21" x14ac:dyDescent="0.25">
      <c r="A386" t="s">
        <v>921</v>
      </c>
      <c r="B386" t="str">
        <f t="shared" si="16"/>
        <v>ZK101.K185.C110</v>
      </c>
      <c r="C386">
        <f>+IFERROR(VLOOKUP(B386,'[1]Sum table'!$A:$D,4,FALSE),0)</f>
        <v>0</v>
      </c>
      <c r="D386">
        <f>+IFERROR(VLOOKUP(B386,'[1]Sum table'!$A:$E,5,FALSE),0)</f>
        <v>0</v>
      </c>
      <c r="E386">
        <f>+IFERROR(VLOOKUP(B386,'[1]Sum table'!$A:$F,6,FALSE),0)</f>
        <v>0</v>
      </c>
      <c r="O386" t="s">
        <v>523</v>
      </c>
      <c r="P386" s="616" t="s">
        <v>370</v>
      </c>
      <c r="R386" t="str">
        <f t="shared" si="17"/>
        <v>ZK101</v>
      </c>
      <c r="S386">
        <f t="shared" si="18"/>
        <v>0</v>
      </c>
      <c r="T386">
        <f t="shared" si="18"/>
        <v>0</v>
      </c>
      <c r="U386">
        <f t="shared" si="18"/>
        <v>0</v>
      </c>
    </row>
    <row r="387" spans="1:21" x14ac:dyDescent="0.25">
      <c r="A387" t="s">
        <v>922</v>
      </c>
      <c r="B387" t="str">
        <f t="shared" ref="B387:B450" si="19">+A387&amp;"."&amp;$A$1</f>
        <v>ZK101.K186.C110</v>
      </c>
      <c r="C387">
        <f>+IFERROR(VLOOKUP(B387,'[1]Sum table'!$A:$D,4,FALSE),0)</f>
        <v>0</v>
      </c>
      <c r="D387">
        <f>+IFERROR(VLOOKUP(B387,'[1]Sum table'!$A:$E,5,FALSE),0)</f>
        <v>0</v>
      </c>
      <c r="E387">
        <f>+IFERROR(VLOOKUP(B387,'[1]Sum table'!$A:$F,6,FALSE),0)</f>
        <v>0</v>
      </c>
      <c r="O387" t="s">
        <v>523</v>
      </c>
      <c r="P387" s="616" t="s">
        <v>371</v>
      </c>
      <c r="R387" t="str">
        <f t="shared" ref="R387:R450" si="20">+LEFT(B387,5)</f>
        <v>ZK101</v>
      </c>
      <c r="S387">
        <f t="shared" ref="S387:U450" si="21">+C387</f>
        <v>0</v>
      </c>
      <c r="T387">
        <f t="shared" si="21"/>
        <v>0</v>
      </c>
      <c r="U387">
        <f t="shared" si="21"/>
        <v>0</v>
      </c>
    </row>
    <row r="388" spans="1:21" x14ac:dyDescent="0.25">
      <c r="A388" t="s">
        <v>923</v>
      </c>
      <c r="B388" t="str">
        <f t="shared" si="19"/>
        <v>ZK101.K187.C110</v>
      </c>
      <c r="C388">
        <f>+IFERROR(VLOOKUP(B388,'[1]Sum table'!$A:$D,4,FALSE),0)</f>
        <v>0</v>
      </c>
      <c r="D388">
        <f>+IFERROR(VLOOKUP(B388,'[1]Sum table'!$A:$E,5,FALSE),0)</f>
        <v>0</v>
      </c>
      <c r="E388">
        <f>+IFERROR(VLOOKUP(B388,'[1]Sum table'!$A:$F,6,FALSE),0)</f>
        <v>0</v>
      </c>
      <c r="O388" t="s">
        <v>523</v>
      </c>
      <c r="P388" s="615" t="s">
        <v>372</v>
      </c>
      <c r="R388" t="str">
        <f t="shared" si="20"/>
        <v>ZK101</v>
      </c>
      <c r="S388">
        <f t="shared" si="21"/>
        <v>0</v>
      </c>
      <c r="T388">
        <f t="shared" si="21"/>
        <v>0</v>
      </c>
      <c r="U388">
        <f t="shared" si="21"/>
        <v>0</v>
      </c>
    </row>
    <row r="389" spans="1:21" x14ac:dyDescent="0.25">
      <c r="A389" t="s">
        <v>924</v>
      </c>
      <c r="B389" t="str">
        <f t="shared" si="19"/>
        <v>ZK101.K188.C110</v>
      </c>
      <c r="C389">
        <f>+IFERROR(VLOOKUP(B389,'[1]Sum table'!$A:$D,4,FALSE),0)</f>
        <v>0</v>
      </c>
      <c r="D389">
        <f>+IFERROR(VLOOKUP(B389,'[1]Sum table'!$A:$E,5,FALSE),0)</f>
        <v>0</v>
      </c>
      <c r="E389">
        <f>+IFERROR(VLOOKUP(B389,'[1]Sum table'!$A:$F,6,FALSE),0)</f>
        <v>0</v>
      </c>
      <c r="O389" t="s">
        <v>523</v>
      </c>
      <c r="P389" s="615" t="s">
        <v>373</v>
      </c>
      <c r="R389" t="str">
        <f t="shared" si="20"/>
        <v>ZK101</v>
      </c>
      <c r="S389">
        <f t="shared" si="21"/>
        <v>0</v>
      </c>
      <c r="T389">
        <f t="shared" si="21"/>
        <v>0</v>
      </c>
      <c r="U389">
        <f t="shared" si="21"/>
        <v>0</v>
      </c>
    </row>
    <row r="390" spans="1:21" x14ac:dyDescent="0.25">
      <c r="A390" t="s">
        <v>925</v>
      </c>
      <c r="B390" t="str">
        <f t="shared" si="19"/>
        <v>ZK101.K189.C110</v>
      </c>
      <c r="C390">
        <f>+IFERROR(VLOOKUP(B390,'[1]Sum table'!$A:$D,4,FALSE),0)</f>
        <v>0</v>
      </c>
      <c r="D390">
        <f>+IFERROR(VLOOKUP(B390,'[1]Sum table'!$A:$E,5,FALSE),0)</f>
        <v>0</v>
      </c>
      <c r="E390">
        <f>+IFERROR(VLOOKUP(B390,'[1]Sum table'!$A:$F,6,FALSE),0)</f>
        <v>0</v>
      </c>
      <c r="O390" t="s">
        <v>523</v>
      </c>
      <c r="P390" s="615" t="s">
        <v>374</v>
      </c>
      <c r="R390" t="str">
        <f t="shared" si="20"/>
        <v>ZK101</v>
      </c>
      <c r="S390">
        <f t="shared" si="21"/>
        <v>0</v>
      </c>
      <c r="T390">
        <f t="shared" si="21"/>
        <v>0</v>
      </c>
      <c r="U390">
        <f t="shared" si="21"/>
        <v>0</v>
      </c>
    </row>
    <row r="391" spans="1:21" x14ac:dyDescent="0.25">
      <c r="A391" t="s">
        <v>926</v>
      </c>
      <c r="B391" t="str">
        <f t="shared" si="19"/>
        <v>ZK101.K190.C110</v>
      </c>
      <c r="C391">
        <f>+IFERROR(VLOOKUP(B391,'[1]Sum table'!$A:$D,4,FALSE),0)</f>
        <v>0</v>
      </c>
      <c r="D391">
        <f>+IFERROR(VLOOKUP(B391,'[1]Sum table'!$A:$E,5,FALSE),0)</f>
        <v>0</v>
      </c>
      <c r="E391">
        <f>+IFERROR(VLOOKUP(B391,'[1]Sum table'!$A:$F,6,FALSE),0)</f>
        <v>0</v>
      </c>
      <c r="O391" t="s">
        <v>523</v>
      </c>
      <c r="P391" s="616" t="s">
        <v>375</v>
      </c>
      <c r="R391" t="str">
        <f t="shared" si="20"/>
        <v>ZK101</v>
      </c>
      <c r="S391">
        <f t="shared" si="21"/>
        <v>0</v>
      </c>
      <c r="T391">
        <f t="shared" si="21"/>
        <v>0</v>
      </c>
      <c r="U391">
        <f t="shared" si="21"/>
        <v>0</v>
      </c>
    </row>
    <row r="392" spans="1:21" x14ac:dyDescent="0.25">
      <c r="A392" t="s">
        <v>927</v>
      </c>
      <c r="B392" t="str">
        <f t="shared" si="19"/>
        <v>ZK101.K191.C110</v>
      </c>
      <c r="C392">
        <f>+IFERROR(VLOOKUP(B392,'[1]Sum table'!$A:$D,4,FALSE),0)</f>
        <v>0</v>
      </c>
      <c r="D392">
        <f>+IFERROR(VLOOKUP(B392,'[1]Sum table'!$A:$E,5,FALSE),0)</f>
        <v>0</v>
      </c>
      <c r="E392">
        <f>+IFERROR(VLOOKUP(B392,'[1]Sum table'!$A:$F,6,FALSE),0)</f>
        <v>0</v>
      </c>
      <c r="O392" t="s">
        <v>523</v>
      </c>
      <c r="P392" s="616" t="s">
        <v>376</v>
      </c>
      <c r="R392" t="str">
        <f t="shared" si="20"/>
        <v>ZK101</v>
      </c>
      <c r="S392">
        <f t="shared" si="21"/>
        <v>0</v>
      </c>
      <c r="T392">
        <f t="shared" si="21"/>
        <v>0</v>
      </c>
      <c r="U392">
        <f t="shared" si="21"/>
        <v>0</v>
      </c>
    </row>
    <row r="393" spans="1:21" x14ac:dyDescent="0.25">
      <c r="A393" t="s">
        <v>928</v>
      </c>
      <c r="B393" t="str">
        <f t="shared" si="19"/>
        <v>ZK101.K192.C110</v>
      </c>
      <c r="C393">
        <f>+IFERROR(VLOOKUP(B393,'[1]Sum table'!$A:$D,4,FALSE),0)</f>
        <v>0</v>
      </c>
      <c r="D393">
        <f>+IFERROR(VLOOKUP(B393,'[1]Sum table'!$A:$E,5,FALSE),0)</f>
        <v>0</v>
      </c>
      <c r="E393">
        <f>+IFERROR(VLOOKUP(B393,'[1]Sum table'!$A:$F,6,FALSE),0)</f>
        <v>0</v>
      </c>
      <c r="O393" t="s">
        <v>523</v>
      </c>
      <c r="P393" s="616" t="s">
        <v>377</v>
      </c>
      <c r="R393" t="str">
        <f t="shared" si="20"/>
        <v>ZK101</v>
      </c>
      <c r="S393">
        <f t="shared" si="21"/>
        <v>0</v>
      </c>
      <c r="T393">
        <f t="shared" si="21"/>
        <v>0</v>
      </c>
      <c r="U393">
        <f t="shared" si="21"/>
        <v>0</v>
      </c>
    </row>
    <row r="394" spans="1:21" x14ac:dyDescent="0.25">
      <c r="A394" t="s">
        <v>929</v>
      </c>
      <c r="B394" t="str">
        <f t="shared" si="19"/>
        <v>ZK101.K193.C110</v>
      </c>
      <c r="C394">
        <f>+IFERROR(VLOOKUP(B394,'[1]Sum table'!$A:$D,4,FALSE),0)</f>
        <v>0</v>
      </c>
      <c r="D394">
        <f>+IFERROR(VLOOKUP(B394,'[1]Sum table'!$A:$E,5,FALSE),0)</f>
        <v>0</v>
      </c>
      <c r="E394">
        <f>+IFERROR(VLOOKUP(B394,'[1]Sum table'!$A:$F,6,FALSE),0)</f>
        <v>0</v>
      </c>
      <c r="O394" t="s">
        <v>523</v>
      </c>
      <c r="P394" s="616" t="s">
        <v>378</v>
      </c>
      <c r="R394" t="str">
        <f t="shared" si="20"/>
        <v>ZK101</v>
      </c>
      <c r="S394">
        <f t="shared" si="21"/>
        <v>0</v>
      </c>
      <c r="T394">
        <f t="shared" si="21"/>
        <v>0</v>
      </c>
      <c r="U394">
        <f t="shared" si="21"/>
        <v>0</v>
      </c>
    </row>
    <row r="395" spans="1:21" x14ac:dyDescent="0.25">
      <c r="A395" t="s">
        <v>930</v>
      </c>
      <c r="B395" t="str">
        <f t="shared" si="19"/>
        <v>ZK101.K194.C110</v>
      </c>
      <c r="C395">
        <f>+IFERROR(VLOOKUP(B395,'[1]Sum table'!$A:$D,4,FALSE),0)</f>
        <v>0</v>
      </c>
      <c r="D395">
        <f>+IFERROR(VLOOKUP(B395,'[1]Sum table'!$A:$E,5,FALSE),0)</f>
        <v>0</v>
      </c>
      <c r="E395">
        <f>+IFERROR(VLOOKUP(B395,'[1]Sum table'!$A:$F,6,FALSE),0)</f>
        <v>0</v>
      </c>
      <c r="O395" t="s">
        <v>523</v>
      </c>
      <c r="P395" s="616" t="s">
        <v>379</v>
      </c>
      <c r="R395" t="str">
        <f t="shared" si="20"/>
        <v>ZK101</v>
      </c>
      <c r="S395">
        <f t="shared" si="21"/>
        <v>0</v>
      </c>
      <c r="T395">
        <f t="shared" si="21"/>
        <v>0</v>
      </c>
      <c r="U395">
        <f t="shared" si="21"/>
        <v>0</v>
      </c>
    </row>
    <row r="396" spans="1:21" x14ac:dyDescent="0.25">
      <c r="A396" t="s">
        <v>931</v>
      </c>
      <c r="B396" t="str">
        <f t="shared" si="19"/>
        <v>ZK101.K195.C110</v>
      </c>
      <c r="C396">
        <f>+IFERROR(VLOOKUP(B396,'[1]Sum table'!$A:$D,4,FALSE),0)</f>
        <v>0</v>
      </c>
      <c r="D396">
        <f>+IFERROR(VLOOKUP(B396,'[1]Sum table'!$A:$E,5,FALSE),0)</f>
        <v>0</v>
      </c>
      <c r="E396">
        <f>+IFERROR(VLOOKUP(B396,'[1]Sum table'!$A:$F,6,FALSE),0)</f>
        <v>0</v>
      </c>
      <c r="O396" t="s">
        <v>523</v>
      </c>
      <c r="P396" s="616" t="s">
        <v>380</v>
      </c>
      <c r="R396" t="str">
        <f t="shared" si="20"/>
        <v>ZK101</v>
      </c>
      <c r="S396">
        <f t="shared" si="21"/>
        <v>0</v>
      </c>
      <c r="T396">
        <f t="shared" si="21"/>
        <v>0</v>
      </c>
      <c r="U396">
        <f t="shared" si="21"/>
        <v>0</v>
      </c>
    </row>
    <row r="397" spans="1:21" x14ac:dyDescent="0.25">
      <c r="A397" t="s">
        <v>932</v>
      </c>
      <c r="B397" t="str">
        <f t="shared" si="19"/>
        <v>ZK101.K196.C110</v>
      </c>
      <c r="C397">
        <f>+IFERROR(VLOOKUP(B397,'[1]Sum table'!$A:$D,4,FALSE),0)</f>
        <v>0</v>
      </c>
      <c r="D397">
        <f>+IFERROR(VLOOKUP(B397,'[1]Sum table'!$A:$E,5,FALSE),0)</f>
        <v>0</v>
      </c>
      <c r="E397">
        <f>+IFERROR(VLOOKUP(B397,'[1]Sum table'!$A:$F,6,FALSE),0)</f>
        <v>0</v>
      </c>
      <c r="O397" t="s">
        <v>523</v>
      </c>
      <c r="P397" s="616" t="s">
        <v>381</v>
      </c>
      <c r="R397" t="str">
        <f t="shared" si="20"/>
        <v>ZK101</v>
      </c>
      <c r="S397">
        <f t="shared" si="21"/>
        <v>0</v>
      </c>
      <c r="T397">
        <f t="shared" si="21"/>
        <v>0</v>
      </c>
      <c r="U397">
        <f t="shared" si="21"/>
        <v>0</v>
      </c>
    </row>
    <row r="398" spans="1:21" x14ac:dyDescent="0.25">
      <c r="A398" t="s">
        <v>933</v>
      </c>
      <c r="B398" t="str">
        <f t="shared" si="19"/>
        <v>ZK101.K197.C110</v>
      </c>
      <c r="C398">
        <f>+IFERROR(VLOOKUP(B398,'[1]Sum table'!$A:$D,4,FALSE),0)</f>
        <v>0</v>
      </c>
      <c r="D398">
        <f>+IFERROR(VLOOKUP(B398,'[1]Sum table'!$A:$E,5,FALSE),0)</f>
        <v>0</v>
      </c>
      <c r="E398">
        <f>+IFERROR(VLOOKUP(B398,'[1]Sum table'!$A:$F,6,FALSE),0)</f>
        <v>0</v>
      </c>
      <c r="O398" t="s">
        <v>523</v>
      </c>
      <c r="P398" s="616" t="s">
        <v>382</v>
      </c>
      <c r="R398" t="str">
        <f t="shared" si="20"/>
        <v>ZK101</v>
      </c>
      <c r="S398">
        <f t="shared" si="21"/>
        <v>0</v>
      </c>
      <c r="T398">
        <f t="shared" si="21"/>
        <v>0</v>
      </c>
      <c r="U398">
        <f t="shared" si="21"/>
        <v>0</v>
      </c>
    </row>
    <row r="399" spans="1:21" x14ac:dyDescent="0.25">
      <c r="A399" t="s">
        <v>934</v>
      </c>
      <c r="B399" t="str">
        <f t="shared" si="19"/>
        <v>ZK101.K198.C110</v>
      </c>
      <c r="C399">
        <f>+IFERROR(VLOOKUP(B399,'[1]Sum table'!$A:$D,4,FALSE),0)</f>
        <v>0</v>
      </c>
      <c r="D399">
        <f>+IFERROR(VLOOKUP(B399,'[1]Sum table'!$A:$E,5,FALSE),0)</f>
        <v>0</v>
      </c>
      <c r="E399">
        <f>+IFERROR(VLOOKUP(B399,'[1]Sum table'!$A:$F,6,FALSE),0)</f>
        <v>0</v>
      </c>
      <c r="O399" t="s">
        <v>523</v>
      </c>
      <c r="P399" s="616" t="s">
        <v>383</v>
      </c>
      <c r="R399" t="str">
        <f t="shared" si="20"/>
        <v>ZK101</v>
      </c>
      <c r="S399">
        <f t="shared" si="21"/>
        <v>0</v>
      </c>
      <c r="T399">
        <f t="shared" si="21"/>
        <v>0</v>
      </c>
      <c r="U399">
        <f t="shared" si="21"/>
        <v>0</v>
      </c>
    </row>
    <row r="400" spans="1:21" x14ac:dyDescent="0.25">
      <c r="A400" t="s">
        <v>935</v>
      </c>
      <c r="B400" t="str">
        <f t="shared" si="19"/>
        <v>ZK101.K199.C110</v>
      </c>
      <c r="C400">
        <f>+IFERROR(VLOOKUP(B400,'[1]Sum table'!$A:$D,4,FALSE),0)</f>
        <v>0</v>
      </c>
      <c r="D400">
        <f>+IFERROR(VLOOKUP(B400,'[1]Sum table'!$A:$E,5,FALSE),0)</f>
        <v>0</v>
      </c>
      <c r="E400">
        <f>+IFERROR(VLOOKUP(B400,'[1]Sum table'!$A:$F,6,FALSE),0)</f>
        <v>0</v>
      </c>
      <c r="O400" t="s">
        <v>523</v>
      </c>
      <c r="P400" s="616" t="s">
        <v>384</v>
      </c>
      <c r="R400" t="str">
        <f t="shared" si="20"/>
        <v>ZK101</v>
      </c>
      <c r="S400">
        <f t="shared" si="21"/>
        <v>0</v>
      </c>
      <c r="T400">
        <f t="shared" si="21"/>
        <v>0</v>
      </c>
      <c r="U400">
        <f t="shared" si="21"/>
        <v>0</v>
      </c>
    </row>
    <row r="401" spans="1:21" x14ac:dyDescent="0.25">
      <c r="A401" t="s">
        <v>936</v>
      </c>
      <c r="B401" t="str">
        <f t="shared" si="19"/>
        <v>ZK101.K200.C110</v>
      </c>
      <c r="C401">
        <f>+IFERROR(VLOOKUP(B401,'[1]Sum table'!$A:$D,4,FALSE),0)</f>
        <v>0</v>
      </c>
      <c r="D401">
        <f>+IFERROR(VLOOKUP(B401,'[1]Sum table'!$A:$E,5,FALSE),0)</f>
        <v>0</v>
      </c>
      <c r="E401">
        <f>+IFERROR(VLOOKUP(B401,'[1]Sum table'!$A:$F,6,FALSE),0)</f>
        <v>0</v>
      </c>
      <c r="O401" t="s">
        <v>523</v>
      </c>
      <c r="P401" s="616" t="s">
        <v>385</v>
      </c>
      <c r="R401" t="str">
        <f t="shared" si="20"/>
        <v>ZK101</v>
      </c>
      <c r="S401">
        <f t="shared" si="21"/>
        <v>0</v>
      </c>
      <c r="T401">
        <f t="shared" si="21"/>
        <v>0</v>
      </c>
      <c r="U401">
        <f t="shared" si="21"/>
        <v>0</v>
      </c>
    </row>
    <row r="402" spans="1:21" ht="15.75" thickBot="1" x14ac:dyDescent="0.3">
      <c r="A402" t="s">
        <v>937</v>
      </c>
      <c r="B402" t="str">
        <f t="shared" si="19"/>
        <v>ZK101.K201.C110</v>
      </c>
      <c r="C402">
        <f>+IFERROR(VLOOKUP(B402,'[1]Sum table'!$A:$D,4,FALSE),0)</f>
        <v>0</v>
      </c>
      <c r="D402">
        <f>+IFERROR(VLOOKUP(B402,'[1]Sum table'!$A:$E,5,FALSE),0)</f>
        <v>0</v>
      </c>
      <c r="E402">
        <f>+IFERROR(VLOOKUP(B402,'[1]Sum table'!$A:$F,6,FALSE),0)</f>
        <v>0</v>
      </c>
      <c r="O402" t="s">
        <v>523</v>
      </c>
      <c r="P402" s="618" t="s">
        <v>386</v>
      </c>
      <c r="R402" t="str">
        <f t="shared" si="20"/>
        <v>ZK101</v>
      </c>
      <c r="S402">
        <f t="shared" si="21"/>
        <v>0</v>
      </c>
      <c r="T402">
        <f t="shared" si="21"/>
        <v>0</v>
      </c>
      <c r="U402">
        <f t="shared" si="21"/>
        <v>0</v>
      </c>
    </row>
    <row r="403" spans="1:21" x14ac:dyDescent="0.25">
      <c r="A403" t="s">
        <v>938</v>
      </c>
      <c r="B403" t="str">
        <f t="shared" si="19"/>
        <v>ZK101.K202.C110</v>
      </c>
      <c r="C403">
        <f>+IFERROR(VLOOKUP(B403,'[1]Sum table'!$A:$D,4,FALSE),0)</f>
        <v>0</v>
      </c>
      <c r="D403">
        <f>+IFERROR(VLOOKUP(B403,'[1]Sum table'!$A:$E,5,FALSE),0)</f>
        <v>0</v>
      </c>
      <c r="E403">
        <f>+IFERROR(VLOOKUP(B403,'[1]Sum table'!$A:$F,6,FALSE),0)</f>
        <v>0</v>
      </c>
      <c r="O403" t="s">
        <v>523</v>
      </c>
      <c r="P403" s="619" t="s">
        <v>267</v>
      </c>
      <c r="R403" t="str">
        <f t="shared" si="20"/>
        <v>ZK101</v>
      </c>
      <c r="S403">
        <f t="shared" si="21"/>
        <v>0</v>
      </c>
      <c r="T403">
        <f t="shared" si="21"/>
        <v>0</v>
      </c>
      <c r="U403">
        <f t="shared" si="21"/>
        <v>0</v>
      </c>
    </row>
    <row r="404" spans="1:21" x14ac:dyDescent="0.25">
      <c r="A404" t="s">
        <v>939</v>
      </c>
      <c r="B404" t="str">
        <f t="shared" si="19"/>
        <v>ZK101.K203.C110</v>
      </c>
      <c r="C404">
        <f>+IFERROR(VLOOKUP(B404,'[1]Sum table'!$A:$D,4,FALSE),0)</f>
        <v>0</v>
      </c>
      <c r="D404">
        <f>+IFERROR(VLOOKUP(B404,'[1]Sum table'!$A:$E,5,FALSE),0)</f>
        <v>0</v>
      </c>
      <c r="E404">
        <f>+IFERROR(VLOOKUP(B404,'[1]Sum table'!$A:$F,6,FALSE),0)</f>
        <v>0</v>
      </c>
      <c r="O404" t="s">
        <v>523</v>
      </c>
      <c r="P404" s="619" t="s">
        <v>108</v>
      </c>
      <c r="R404" t="str">
        <f t="shared" si="20"/>
        <v>ZK101</v>
      </c>
      <c r="S404">
        <f t="shared" si="21"/>
        <v>0</v>
      </c>
      <c r="T404">
        <f t="shared" si="21"/>
        <v>0</v>
      </c>
      <c r="U404">
        <f t="shared" si="21"/>
        <v>0</v>
      </c>
    </row>
    <row r="405" spans="1:21" x14ac:dyDescent="0.25">
      <c r="A405" t="s">
        <v>940</v>
      </c>
      <c r="B405" t="str">
        <f t="shared" si="19"/>
        <v>ZK101.K204.C110</v>
      </c>
      <c r="C405">
        <f>+IFERROR(VLOOKUP(B405,'[1]Sum table'!$A:$D,4,FALSE),0)</f>
        <v>0</v>
      </c>
      <c r="D405">
        <f>+IFERROR(VLOOKUP(B405,'[1]Sum table'!$A:$E,5,FALSE),0)</f>
        <v>0</v>
      </c>
      <c r="E405">
        <f>+IFERROR(VLOOKUP(B405,'[1]Sum table'!$A:$F,6,FALSE),0)</f>
        <v>0</v>
      </c>
      <c r="O405" t="s">
        <v>523</v>
      </c>
      <c r="P405" s="619" t="s">
        <v>114</v>
      </c>
      <c r="R405" t="str">
        <f t="shared" si="20"/>
        <v>ZK101</v>
      </c>
      <c r="S405">
        <f t="shared" si="21"/>
        <v>0</v>
      </c>
      <c r="T405">
        <f t="shared" si="21"/>
        <v>0</v>
      </c>
      <c r="U405">
        <f t="shared" si="21"/>
        <v>0</v>
      </c>
    </row>
    <row r="406" spans="1:21" x14ac:dyDescent="0.25">
      <c r="A406" t="s">
        <v>941</v>
      </c>
      <c r="B406" t="str">
        <f t="shared" si="19"/>
        <v>ZK101.K205.C110</v>
      </c>
      <c r="C406">
        <f>+IFERROR(VLOOKUP(B406,'[1]Sum table'!$A:$D,4,FALSE),0)</f>
        <v>0</v>
      </c>
      <c r="D406">
        <f>+IFERROR(VLOOKUP(B406,'[1]Sum table'!$A:$E,5,FALSE),0)</f>
        <v>0</v>
      </c>
      <c r="E406">
        <f>+IFERROR(VLOOKUP(B406,'[1]Sum table'!$A:$F,6,FALSE),0)</f>
        <v>0</v>
      </c>
      <c r="O406" t="s">
        <v>523</v>
      </c>
      <c r="P406" s="619" t="s">
        <v>116</v>
      </c>
      <c r="R406" t="str">
        <f t="shared" si="20"/>
        <v>ZK101</v>
      </c>
      <c r="S406">
        <f t="shared" si="21"/>
        <v>0</v>
      </c>
      <c r="T406">
        <f t="shared" si="21"/>
        <v>0</v>
      </c>
      <c r="U406">
        <f t="shared" si="21"/>
        <v>0</v>
      </c>
    </row>
    <row r="407" spans="1:21" x14ac:dyDescent="0.25">
      <c r="A407" t="s">
        <v>942</v>
      </c>
      <c r="B407" t="str">
        <f t="shared" si="19"/>
        <v>ZK101.K206.C110</v>
      </c>
      <c r="C407">
        <f>+IFERROR(VLOOKUP(B407,'[1]Sum table'!$A:$D,4,FALSE),0)</f>
        <v>0</v>
      </c>
      <c r="D407">
        <f>+IFERROR(VLOOKUP(B407,'[1]Sum table'!$A:$E,5,FALSE),0)</f>
        <v>0</v>
      </c>
      <c r="E407">
        <f>+IFERROR(VLOOKUP(B407,'[1]Sum table'!$A:$F,6,FALSE),0)</f>
        <v>0</v>
      </c>
      <c r="O407" t="s">
        <v>523</v>
      </c>
      <c r="P407" s="617" t="s">
        <v>387</v>
      </c>
      <c r="R407" t="str">
        <f t="shared" si="20"/>
        <v>ZK101</v>
      </c>
      <c r="S407">
        <f t="shared" si="21"/>
        <v>0</v>
      </c>
      <c r="T407">
        <f t="shared" si="21"/>
        <v>0</v>
      </c>
      <c r="U407">
        <f t="shared" si="21"/>
        <v>0</v>
      </c>
    </row>
    <row r="408" spans="1:21" x14ac:dyDescent="0.25">
      <c r="A408" t="s">
        <v>943</v>
      </c>
      <c r="B408" t="str">
        <f t="shared" si="19"/>
        <v>ZK101.K207.C110</v>
      </c>
      <c r="C408">
        <f>+IFERROR(VLOOKUP(B408,'[1]Sum table'!$A:$D,4,FALSE),0)</f>
        <v>0</v>
      </c>
      <c r="D408">
        <f>+IFERROR(VLOOKUP(B408,'[1]Sum table'!$A:$E,5,FALSE),0)</f>
        <v>0</v>
      </c>
      <c r="E408">
        <f>+IFERROR(VLOOKUP(B408,'[1]Sum table'!$A:$F,6,FALSE),0)</f>
        <v>0</v>
      </c>
      <c r="O408" t="s">
        <v>523</v>
      </c>
      <c r="P408" s="617" t="s">
        <v>388</v>
      </c>
      <c r="R408" t="str">
        <f t="shared" si="20"/>
        <v>ZK101</v>
      </c>
      <c r="S408">
        <f t="shared" si="21"/>
        <v>0</v>
      </c>
      <c r="T408">
        <f t="shared" si="21"/>
        <v>0</v>
      </c>
      <c r="U408">
        <f t="shared" si="21"/>
        <v>0</v>
      </c>
    </row>
    <row r="409" spans="1:21" x14ac:dyDescent="0.25">
      <c r="A409" t="s">
        <v>944</v>
      </c>
      <c r="B409" t="str">
        <f t="shared" si="19"/>
        <v>ZK101.K208.C110</v>
      </c>
      <c r="C409">
        <f>+IFERROR(VLOOKUP(B409,'[1]Sum table'!$A:$D,4,FALSE),0)</f>
        <v>0</v>
      </c>
      <c r="D409">
        <f>+IFERROR(VLOOKUP(B409,'[1]Sum table'!$A:$E,5,FALSE),0)</f>
        <v>0</v>
      </c>
      <c r="E409">
        <f>+IFERROR(VLOOKUP(B409,'[1]Sum table'!$A:$F,6,FALSE),0)</f>
        <v>0</v>
      </c>
      <c r="O409" t="s">
        <v>523</v>
      </c>
      <c r="P409" s="617" t="s">
        <v>389</v>
      </c>
      <c r="R409" t="str">
        <f t="shared" si="20"/>
        <v>ZK101</v>
      </c>
      <c r="S409">
        <f t="shared" si="21"/>
        <v>0</v>
      </c>
      <c r="T409">
        <f t="shared" si="21"/>
        <v>0</v>
      </c>
      <c r="U409">
        <f t="shared" si="21"/>
        <v>0</v>
      </c>
    </row>
    <row r="410" spans="1:21" x14ac:dyDescent="0.25">
      <c r="A410" t="s">
        <v>945</v>
      </c>
      <c r="B410" t="str">
        <f t="shared" si="19"/>
        <v>ZK101.K209.C110</v>
      </c>
      <c r="C410">
        <f>+IFERROR(VLOOKUP(B410,'[1]Sum table'!$A:$D,4,FALSE),0)</f>
        <v>0</v>
      </c>
      <c r="D410">
        <f>+IFERROR(VLOOKUP(B410,'[1]Sum table'!$A:$E,5,FALSE),0)</f>
        <v>0</v>
      </c>
      <c r="E410">
        <f>+IFERROR(VLOOKUP(B410,'[1]Sum table'!$A:$F,6,FALSE),0)</f>
        <v>0</v>
      </c>
      <c r="O410" t="s">
        <v>523</v>
      </c>
      <c r="P410" s="619" t="s">
        <v>82</v>
      </c>
      <c r="R410" t="str">
        <f t="shared" si="20"/>
        <v>ZK101</v>
      </c>
      <c r="S410">
        <f t="shared" si="21"/>
        <v>0</v>
      </c>
      <c r="T410">
        <f t="shared" si="21"/>
        <v>0</v>
      </c>
      <c r="U410">
        <f t="shared" si="21"/>
        <v>0</v>
      </c>
    </row>
    <row r="411" spans="1:21" x14ac:dyDescent="0.25">
      <c r="A411" t="s">
        <v>946</v>
      </c>
      <c r="B411" t="str">
        <f t="shared" si="19"/>
        <v>ZK101.K210.C110</v>
      </c>
      <c r="C411">
        <f>+IFERROR(VLOOKUP(B411,'[1]Sum table'!$A:$D,4,FALSE),0)</f>
        <v>0</v>
      </c>
      <c r="D411">
        <f>+IFERROR(VLOOKUP(B411,'[1]Sum table'!$A:$E,5,FALSE),0)</f>
        <v>0</v>
      </c>
      <c r="E411">
        <f>+IFERROR(VLOOKUP(B411,'[1]Sum table'!$A:$F,6,FALSE),0)</f>
        <v>0</v>
      </c>
      <c r="O411" t="s">
        <v>523</v>
      </c>
      <c r="P411" s="619" t="s">
        <v>84</v>
      </c>
      <c r="R411" t="str">
        <f t="shared" si="20"/>
        <v>ZK101</v>
      </c>
      <c r="S411">
        <f t="shared" si="21"/>
        <v>0</v>
      </c>
      <c r="T411">
        <f t="shared" si="21"/>
        <v>0</v>
      </c>
      <c r="U411">
        <f t="shared" si="21"/>
        <v>0</v>
      </c>
    </row>
    <row r="412" spans="1:21" x14ac:dyDescent="0.25">
      <c r="A412" t="s">
        <v>947</v>
      </c>
      <c r="B412" t="str">
        <f t="shared" si="19"/>
        <v>ZK101.K211.C110</v>
      </c>
      <c r="C412">
        <f>+IFERROR(VLOOKUP(B412,'[1]Sum table'!$A:$D,4,FALSE),0)</f>
        <v>0</v>
      </c>
      <c r="D412">
        <f>+IFERROR(VLOOKUP(B412,'[1]Sum table'!$A:$E,5,FALSE),0)</f>
        <v>0</v>
      </c>
      <c r="E412">
        <f>+IFERROR(VLOOKUP(B412,'[1]Sum table'!$A:$F,6,FALSE),0)</f>
        <v>0</v>
      </c>
      <c r="O412" t="s">
        <v>523</v>
      </c>
      <c r="P412" s="619" t="s">
        <v>86</v>
      </c>
      <c r="R412" t="str">
        <f t="shared" si="20"/>
        <v>ZK101</v>
      </c>
      <c r="S412">
        <f t="shared" si="21"/>
        <v>0</v>
      </c>
      <c r="T412">
        <f t="shared" si="21"/>
        <v>0</v>
      </c>
      <c r="U412">
        <f t="shared" si="21"/>
        <v>0</v>
      </c>
    </row>
    <row r="413" spans="1:21" x14ac:dyDescent="0.25">
      <c r="A413" t="s">
        <v>948</v>
      </c>
      <c r="B413" t="str">
        <f t="shared" si="19"/>
        <v>ZK101.K212.C110</v>
      </c>
      <c r="C413">
        <f>+IFERROR(VLOOKUP(B413,'[1]Sum table'!$A:$D,4,FALSE),0)</f>
        <v>0</v>
      </c>
      <c r="D413">
        <f>+IFERROR(VLOOKUP(B413,'[1]Sum table'!$A:$E,5,FALSE),0)</f>
        <v>0</v>
      </c>
      <c r="E413">
        <f>+IFERROR(VLOOKUP(B413,'[1]Sum table'!$A:$F,6,FALSE),0)</f>
        <v>0</v>
      </c>
      <c r="O413" t="s">
        <v>523</v>
      </c>
      <c r="P413" s="619" t="s">
        <v>88</v>
      </c>
      <c r="R413" t="str">
        <f t="shared" si="20"/>
        <v>ZK101</v>
      </c>
      <c r="S413">
        <f t="shared" si="21"/>
        <v>0</v>
      </c>
      <c r="T413">
        <f t="shared" si="21"/>
        <v>0</v>
      </c>
      <c r="U413">
        <f t="shared" si="21"/>
        <v>0</v>
      </c>
    </row>
    <row r="414" spans="1:21" x14ac:dyDescent="0.25">
      <c r="A414" t="s">
        <v>949</v>
      </c>
      <c r="B414" t="str">
        <f t="shared" si="19"/>
        <v>ZK101.K213.C110</v>
      </c>
      <c r="C414">
        <f>+IFERROR(VLOOKUP(B414,'[1]Sum table'!$A:$D,4,FALSE),0)</f>
        <v>0</v>
      </c>
      <c r="D414">
        <f>+IFERROR(VLOOKUP(B414,'[1]Sum table'!$A:$E,5,FALSE),0)</f>
        <v>0</v>
      </c>
      <c r="E414">
        <f>+IFERROR(VLOOKUP(B414,'[1]Sum table'!$A:$F,6,FALSE),0)</f>
        <v>0</v>
      </c>
      <c r="O414" t="s">
        <v>523</v>
      </c>
      <c r="P414" s="619" t="s">
        <v>90</v>
      </c>
      <c r="R414" t="str">
        <f t="shared" si="20"/>
        <v>ZK101</v>
      </c>
      <c r="S414">
        <f t="shared" si="21"/>
        <v>0</v>
      </c>
      <c r="T414">
        <f t="shared" si="21"/>
        <v>0</v>
      </c>
      <c r="U414">
        <f t="shared" si="21"/>
        <v>0</v>
      </c>
    </row>
    <row r="415" spans="1:21" x14ac:dyDescent="0.25">
      <c r="A415" t="s">
        <v>950</v>
      </c>
      <c r="B415" t="str">
        <f t="shared" si="19"/>
        <v>ZK101.K214.C110</v>
      </c>
      <c r="C415">
        <f>+IFERROR(VLOOKUP(B415,'[1]Sum table'!$A:$D,4,FALSE),0)</f>
        <v>0</v>
      </c>
      <c r="D415">
        <f>+IFERROR(VLOOKUP(B415,'[1]Sum table'!$A:$E,5,FALSE),0)</f>
        <v>0</v>
      </c>
      <c r="E415">
        <f>+IFERROR(VLOOKUP(B415,'[1]Sum table'!$A:$F,6,FALSE),0)</f>
        <v>0</v>
      </c>
      <c r="O415" t="s">
        <v>523</v>
      </c>
      <c r="P415" s="619" t="s">
        <v>92</v>
      </c>
      <c r="R415" t="str">
        <f t="shared" si="20"/>
        <v>ZK101</v>
      </c>
      <c r="S415">
        <f t="shared" si="21"/>
        <v>0</v>
      </c>
      <c r="T415">
        <f t="shared" si="21"/>
        <v>0</v>
      </c>
      <c r="U415">
        <f t="shared" si="21"/>
        <v>0</v>
      </c>
    </row>
    <row r="416" spans="1:21" x14ac:dyDescent="0.25">
      <c r="A416" t="s">
        <v>951</v>
      </c>
      <c r="B416" t="str">
        <f t="shared" si="19"/>
        <v>ZK101.K215.C110</v>
      </c>
      <c r="C416">
        <f>+IFERROR(VLOOKUP(B416,'[1]Sum table'!$A:$D,4,FALSE),0)</f>
        <v>0</v>
      </c>
      <c r="D416">
        <f>+IFERROR(VLOOKUP(B416,'[1]Sum table'!$A:$E,5,FALSE),0)</f>
        <v>0</v>
      </c>
      <c r="E416">
        <f>+IFERROR(VLOOKUP(B416,'[1]Sum table'!$A:$F,6,FALSE),0)</f>
        <v>0</v>
      </c>
      <c r="O416" t="s">
        <v>523</v>
      </c>
      <c r="P416" s="619" t="s">
        <v>94</v>
      </c>
      <c r="R416" t="str">
        <f t="shared" si="20"/>
        <v>ZK101</v>
      </c>
      <c r="S416">
        <f t="shared" si="21"/>
        <v>0</v>
      </c>
      <c r="T416">
        <f t="shared" si="21"/>
        <v>0</v>
      </c>
      <c r="U416">
        <f t="shared" si="21"/>
        <v>0</v>
      </c>
    </row>
    <row r="417" spans="1:21" x14ac:dyDescent="0.25">
      <c r="A417" t="s">
        <v>952</v>
      </c>
      <c r="B417" t="str">
        <f t="shared" si="19"/>
        <v>ZK101.K216.C110</v>
      </c>
      <c r="C417">
        <f>+IFERROR(VLOOKUP(B417,'[1]Sum table'!$A:$D,4,FALSE),0)</f>
        <v>0</v>
      </c>
      <c r="D417">
        <f>+IFERROR(VLOOKUP(B417,'[1]Sum table'!$A:$E,5,FALSE),0)</f>
        <v>0</v>
      </c>
      <c r="E417">
        <f>+IFERROR(VLOOKUP(B417,'[1]Sum table'!$A:$F,6,FALSE),0)</f>
        <v>0</v>
      </c>
      <c r="O417" t="s">
        <v>523</v>
      </c>
      <c r="P417" s="619" t="s">
        <v>96</v>
      </c>
      <c r="R417" t="str">
        <f t="shared" si="20"/>
        <v>ZK101</v>
      </c>
      <c r="S417">
        <f t="shared" si="21"/>
        <v>0</v>
      </c>
      <c r="T417">
        <f t="shared" si="21"/>
        <v>0</v>
      </c>
      <c r="U417">
        <f t="shared" si="21"/>
        <v>0</v>
      </c>
    </row>
    <row r="418" spans="1:21" x14ac:dyDescent="0.25">
      <c r="A418" t="s">
        <v>953</v>
      </c>
      <c r="B418" t="str">
        <f t="shared" si="19"/>
        <v>ZK101.K217.C110</v>
      </c>
      <c r="C418">
        <f>+IFERROR(VLOOKUP(B418,'[1]Sum table'!$A:$D,4,FALSE),0)</f>
        <v>0</v>
      </c>
      <c r="D418">
        <f>+IFERROR(VLOOKUP(B418,'[1]Sum table'!$A:$E,5,FALSE),0)</f>
        <v>0</v>
      </c>
      <c r="E418">
        <f>+IFERROR(VLOOKUP(B418,'[1]Sum table'!$A:$F,6,FALSE),0)</f>
        <v>0</v>
      </c>
      <c r="O418" t="s">
        <v>523</v>
      </c>
      <c r="P418" s="619" t="s">
        <v>98</v>
      </c>
      <c r="R418" t="str">
        <f t="shared" si="20"/>
        <v>ZK101</v>
      </c>
      <c r="S418">
        <f t="shared" si="21"/>
        <v>0</v>
      </c>
      <c r="T418">
        <f t="shared" si="21"/>
        <v>0</v>
      </c>
      <c r="U418">
        <f t="shared" si="21"/>
        <v>0</v>
      </c>
    </row>
    <row r="419" spans="1:21" x14ac:dyDescent="0.25">
      <c r="A419" t="s">
        <v>954</v>
      </c>
      <c r="B419" t="str">
        <f t="shared" si="19"/>
        <v>ZK101.K218.C110</v>
      </c>
      <c r="C419">
        <f>+IFERROR(VLOOKUP(B419,'[1]Sum table'!$A:$D,4,FALSE),0)</f>
        <v>0</v>
      </c>
      <c r="D419">
        <f>+IFERROR(VLOOKUP(B419,'[1]Sum table'!$A:$E,5,FALSE),0)</f>
        <v>0</v>
      </c>
      <c r="E419">
        <f>+IFERROR(VLOOKUP(B419,'[1]Sum table'!$A:$F,6,FALSE),0)</f>
        <v>0</v>
      </c>
      <c r="O419" t="s">
        <v>523</v>
      </c>
      <c r="P419" s="619" t="s">
        <v>100</v>
      </c>
      <c r="R419" t="str">
        <f t="shared" si="20"/>
        <v>ZK101</v>
      </c>
      <c r="S419">
        <f t="shared" si="21"/>
        <v>0</v>
      </c>
      <c r="T419">
        <f t="shared" si="21"/>
        <v>0</v>
      </c>
      <c r="U419">
        <f t="shared" si="21"/>
        <v>0</v>
      </c>
    </row>
    <row r="420" spans="1:21" x14ac:dyDescent="0.25">
      <c r="A420" t="s">
        <v>955</v>
      </c>
      <c r="B420" t="str">
        <f t="shared" si="19"/>
        <v>ZK101.K219.C110</v>
      </c>
      <c r="C420">
        <f>+IFERROR(VLOOKUP(B420,'[1]Sum table'!$A:$D,4,FALSE),0)</f>
        <v>0</v>
      </c>
      <c r="D420">
        <f>+IFERROR(VLOOKUP(B420,'[1]Sum table'!$A:$E,5,FALSE),0)</f>
        <v>0</v>
      </c>
      <c r="E420">
        <f>+IFERROR(VLOOKUP(B420,'[1]Sum table'!$A:$F,6,FALSE),0)</f>
        <v>0</v>
      </c>
      <c r="O420" t="s">
        <v>523</v>
      </c>
      <c r="P420" s="619" t="s">
        <v>102</v>
      </c>
      <c r="R420" t="str">
        <f t="shared" si="20"/>
        <v>ZK101</v>
      </c>
      <c r="S420">
        <f t="shared" si="21"/>
        <v>0</v>
      </c>
      <c r="T420">
        <f t="shared" si="21"/>
        <v>0</v>
      </c>
      <c r="U420">
        <f t="shared" si="21"/>
        <v>0</v>
      </c>
    </row>
    <row r="421" spans="1:21" x14ac:dyDescent="0.25">
      <c r="A421" t="s">
        <v>956</v>
      </c>
      <c r="B421" t="str">
        <f t="shared" si="19"/>
        <v>ZK101.K220.C110</v>
      </c>
      <c r="C421">
        <f>+IFERROR(VLOOKUP(B421,'[1]Sum table'!$A:$D,4,FALSE),0)</f>
        <v>0</v>
      </c>
      <c r="D421">
        <f>+IFERROR(VLOOKUP(B421,'[1]Sum table'!$A:$E,5,FALSE),0)</f>
        <v>0</v>
      </c>
      <c r="E421">
        <f>+IFERROR(VLOOKUP(B421,'[1]Sum table'!$A:$F,6,FALSE),0)</f>
        <v>0</v>
      </c>
      <c r="O421" t="s">
        <v>523</v>
      </c>
      <c r="P421" s="619" t="s">
        <v>104</v>
      </c>
      <c r="R421" t="str">
        <f t="shared" si="20"/>
        <v>ZK101</v>
      </c>
      <c r="S421">
        <f t="shared" si="21"/>
        <v>0</v>
      </c>
      <c r="T421">
        <f t="shared" si="21"/>
        <v>0</v>
      </c>
      <c r="U421">
        <f t="shared" si="21"/>
        <v>0</v>
      </c>
    </row>
    <row r="422" spans="1:21" x14ac:dyDescent="0.25">
      <c r="A422" t="s">
        <v>957</v>
      </c>
      <c r="B422" t="str">
        <f t="shared" si="19"/>
        <v>ZK101.K221.C110</v>
      </c>
      <c r="C422">
        <f>+IFERROR(VLOOKUP(B422,'[1]Sum table'!$A:$D,4,FALSE),0)</f>
        <v>0</v>
      </c>
      <c r="D422">
        <f>+IFERROR(VLOOKUP(B422,'[1]Sum table'!$A:$E,5,FALSE),0)</f>
        <v>0</v>
      </c>
      <c r="E422">
        <f>+IFERROR(VLOOKUP(B422,'[1]Sum table'!$A:$F,6,FALSE),0)</f>
        <v>0</v>
      </c>
      <c r="O422" t="s">
        <v>523</v>
      </c>
      <c r="P422" s="619" t="s">
        <v>106</v>
      </c>
      <c r="R422" t="str">
        <f t="shared" si="20"/>
        <v>ZK101</v>
      </c>
      <c r="S422">
        <f t="shared" si="21"/>
        <v>0</v>
      </c>
      <c r="T422">
        <f t="shared" si="21"/>
        <v>0</v>
      </c>
      <c r="U422">
        <f t="shared" si="21"/>
        <v>0</v>
      </c>
    </row>
    <row r="423" spans="1:21" x14ac:dyDescent="0.25">
      <c r="A423" t="s">
        <v>958</v>
      </c>
      <c r="B423" t="str">
        <f t="shared" si="19"/>
        <v>ZK101.K222.C110</v>
      </c>
      <c r="C423">
        <f>+IFERROR(VLOOKUP(B423,'[1]Sum table'!$A:$D,4,FALSE),0)</f>
        <v>0</v>
      </c>
      <c r="D423">
        <f>+IFERROR(VLOOKUP(B423,'[1]Sum table'!$A:$E,5,FALSE),0)</f>
        <v>0</v>
      </c>
      <c r="E423">
        <f>+IFERROR(VLOOKUP(B423,'[1]Sum table'!$A:$F,6,FALSE),0)</f>
        <v>0</v>
      </c>
      <c r="O423" t="s">
        <v>523</v>
      </c>
      <c r="P423" s="617" t="s">
        <v>390</v>
      </c>
      <c r="R423" t="str">
        <f t="shared" si="20"/>
        <v>ZK101</v>
      </c>
      <c r="S423">
        <f t="shared" si="21"/>
        <v>0</v>
      </c>
      <c r="T423">
        <f t="shared" si="21"/>
        <v>0</v>
      </c>
      <c r="U423">
        <f t="shared" si="21"/>
        <v>0</v>
      </c>
    </row>
    <row r="424" spans="1:21" x14ac:dyDescent="0.25">
      <c r="A424" t="s">
        <v>959</v>
      </c>
      <c r="B424" t="str">
        <f t="shared" si="19"/>
        <v>ZK101.K223.C110</v>
      </c>
      <c r="C424">
        <f>+IFERROR(VLOOKUP(B424,'[1]Sum table'!$A:$D,4,FALSE),0)</f>
        <v>0</v>
      </c>
      <c r="D424">
        <f>+IFERROR(VLOOKUP(B424,'[1]Sum table'!$A:$E,5,FALSE),0)</f>
        <v>0</v>
      </c>
      <c r="E424">
        <f>+IFERROR(VLOOKUP(B424,'[1]Sum table'!$A:$F,6,FALSE),0)</f>
        <v>0</v>
      </c>
      <c r="O424" t="s">
        <v>523</v>
      </c>
      <c r="P424" s="617" t="s">
        <v>391</v>
      </c>
      <c r="R424" t="str">
        <f t="shared" si="20"/>
        <v>ZK101</v>
      </c>
      <c r="S424">
        <f t="shared" si="21"/>
        <v>0</v>
      </c>
      <c r="T424">
        <f t="shared" si="21"/>
        <v>0</v>
      </c>
      <c r="U424">
        <f t="shared" si="21"/>
        <v>0</v>
      </c>
    </row>
    <row r="425" spans="1:21" x14ac:dyDescent="0.25">
      <c r="A425" t="s">
        <v>960</v>
      </c>
      <c r="B425" t="str">
        <f t="shared" si="19"/>
        <v>ZK101.K224.C110</v>
      </c>
      <c r="C425">
        <f>+IFERROR(VLOOKUP(B425,'[1]Sum table'!$A:$D,4,FALSE),0)</f>
        <v>0</v>
      </c>
      <c r="D425">
        <f>+IFERROR(VLOOKUP(B425,'[1]Sum table'!$A:$E,5,FALSE),0)</f>
        <v>0</v>
      </c>
      <c r="E425">
        <f>+IFERROR(VLOOKUP(B425,'[1]Sum table'!$A:$F,6,FALSE),0)</f>
        <v>0</v>
      </c>
      <c r="O425" t="s">
        <v>523</v>
      </c>
      <c r="P425" s="617" t="s">
        <v>392</v>
      </c>
      <c r="R425" t="str">
        <f t="shared" si="20"/>
        <v>ZK101</v>
      </c>
      <c r="S425">
        <f t="shared" si="21"/>
        <v>0</v>
      </c>
      <c r="T425">
        <f t="shared" si="21"/>
        <v>0</v>
      </c>
      <c r="U425">
        <f t="shared" si="21"/>
        <v>0</v>
      </c>
    </row>
    <row r="426" spans="1:21" x14ac:dyDescent="0.25">
      <c r="A426" t="s">
        <v>961</v>
      </c>
      <c r="B426" t="str">
        <f t="shared" si="19"/>
        <v>ZK101.K225.C110</v>
      </c>
      <c r="C426">
        <f>+IFERROR(VLOOKUP(B426,'[1]Sum table'!$A:$D,4,FALSE),0)</f>
        <v>0</v>
      </c>
      <c r="D426">
        <f>+IFERROR(VLOOKUP(B426,'[1]Sum table'!$A:$E,5,FALSE),0)</f>
        <v>0</v>
      </c>
      <c r="E426">
        <f>+IFERROR(VLOOKUP(B426,'[1]Sum table'!$A:$F,6,FALSE),0)</f>
        <v>0</v>
      </c>
      <c r="O426" t="s">
        <v>523</v>
      </c>
      <c r="P426" s="619" t="s">
        <v>120</v>
      </c>
      <c r="R426" t="str">
        <f t="shared" si="20"/>
        <v>ZK101</v>
      </c>
      <c r="S426">
        <f t="shared" si="21"/>
        <v>0</v>
      </c>
      <c r="T426">
        <f t="shared" si="21"/>
        <v>0</v>
      </c>
      <c r="U426">
        <f t="shared" si="21"/>
        <v>0</v>
      </c>
    </row>
    <row r="427" spans="1:21" x14ac:dyDescent="0.25">
      <c r="A427" t="s">
        <v>962</v>
      </c>
      <c r="B427" t="str">
        <f t="shared" si="19"/>
        <v>ZK101.K226.C110</v>
      </c>
      <c r="C427">
        <f>+IFERROR(VLOOKUP(B427,'[1]Sum table'!$A:$D,4,FALSE),0)</f>
        <v>0</v>
      </c>
      <c r="D427">
        <f>+IFERROR(VLOOKUP(B427,'[1]Sum table'!$A:$E,5,FALSE),0)</f>
        <v>0</v>
      </c>
      <c r="E427">
        <f>+IFERROR(VLOOKUP(B427,'[1]Sum table'!$A:$F,6,FALSE),0)</f>
        <v>0</v>
      </c>
      <c r="O427" t="s">
        <v>523</v>
      </c>
      <c r="P427" s="619" t="s">
        <v>122</v>
      </c>
      <c r="R427" t="str">
        <f t="shared" si="20"/>
        <v>ZK101</v>
      </c>
      <c r="S427">
        <f t="shared" si="21"/>
        <v>0</v>
      </c>
      <c r="T427">
        <f t="shared" si="21"/>
        <v>0</v>
      </c>
      <c r="U427">
        <f t="shared" si="21"/>
        <v>0</v>
      </c>
    </row>
    <row r="428" spans="1:21" x14ac:dyDescent="0.25">
      <c r="A428" t="s">
        <v>963</v>
      </c>
      <c r="B428" t="str">
        <f t="shared" si="19"/>
        <v>ZK101.K227.C110</v>
      </c>
      <c r="C428">
        <f>+IFERROR(VLOOKUP(B428,'[1]Sum table'!$A:$D,4,FALSE),0)</f>
        <v>0</v>
      </c>
      <c r="D428">
        <f>+IFERROR(VLOOKUP(B428,'[1]Sum table'!$A:$E,5,FALSE),0)</f>
        <v>0</v>
      </c>
      <c r="E428">
        <f>+IFERROR(VLOOKUP(B428,'[1]Sum table'!$A:$F,6,FALSE),0)</f>
        <v>0</v>
      </c>
      <c r="O428" t="s">
        <v>523</v>
      </c>
      <c r="P428" s="619" t="s">
        <v>124</v>
      </c>
      <c r="R428" t="str">
        <f t="shared" si="20"/>
        <v>ZK101</v>
      </c>
      <c r="S428">
        <f t="shared" si="21"/>
        <v>0</v>
      </c>
      <c r="T428">
        <f t="shared" si="21"/>
        <v>0</v>
      </c>
      <c r="U428">
        <f t="shared" si="21"/>
        <v>0</v>
      </c>
    </row>
    <row r="429" spans="1:21" x14ac:dyDescent="0.25">
      <c r="A429" t="s">
        <v>964</v>
      </c>
      <c r="B429" t="str">
        <f t="shared" si="19"/>
        <v>ZK101.K228.C110</v>
      </c>
      <c r="C429">
        <f>+IFERROR(VLOOKUP(B429,'[1]Sum table'!$A:$D,4,FALSE),0)</f>
        <v>0</v>
      </c>
      <c r="D429">
        <f>+IFERROR(VLOOKUP(B429,'[1]Sum table'!$A:$E,5,FALSE),0)</f>
        <v>0</v>
      </c>
      <c r="E429">
        <f>+IFERROR(VLOOKUP(B429,'[1]Sum table'!$A:$F,6,FALSE),0)</f>
        <v>0</v>
      </c>
      <c r="O429" t="s">
        <v>523</v>
      </c>
      <c r="P429" s="619" t="s">
        <v>126</v>
      </c>
      <c r="R429" t="str">
        <f t="shared" si="20"/>
        <v>ZK101</v>
      </c>
      <c r="S429">
        <f t="shared" si="21"/>
        <v>0</v>
      </c>
      <c r="T429">
        <f t="shared" si="21"/>
        <v>0</v>
      </c>
      <c r="U429">
        <f t="shared" si="21"/>
        <v>0</v>
      </c>
    </row>
    <row r="430" spans="1:21" x14ac:dyDescent="0.25">
      <c r="A430" t="s">
        <v>965</v>
      </c>
      <c r="B430" t="str">
        <f t="shared" si="19"/>
        <v>ZK101.K229.C110</v>
      </c>
      <c r="C430">
        <f>+IFERROR(VLOOKUP(B430,'[1]Sum table'!$A:$D,4,FALSE),0)</f>
        <v>0</v>
      </c>
      <c r="D430">
        <f>+IFERROR(VLOOKUP(B430,'[1]Sum table'!$A:$E,5,FALSE),0)</f>
        <v>0</v>
      </c>
      <c r="E430">
        <f>+IFERROR(VLOOKUP(B430,'[1]Sum table'!$A:$F,6,FALSE),0)</f>
        <v>0</v>
      </c>
      <c r="O430" t="s">
        <v>523</v>
      </c>
      <c r="P430" s="619" t="s">
        <v>128</v>
      </c>
      <c r="R430" t="str">
        <f t="shared" si="20"/>
        <v>ZK101</v>
      </c>
      <c r="S430">
        <f t="shared" si="21"/>
        <v>0</v>
      </c>
      <c r="T430">
        <f t="shared" si="21"/>
        <v>0</v>
      </c>
      <c r="U430">
        <f t="shared" si="21"/>
        <v>0</v>
      </c>
    </row>
    <row r="431" spans="1:21" x14ac:dyDescent="0.25">
      <c r="A431" t="s">
        <v>966</v>
      </c>
      <c r="B431" t="str">
        <f t="shared" si="19"/>
        <v>ZK101.K230.C110</v>
      </c>
      <c r="C431">
        <f>+IFERROR(VLOOKUP(B431,'[1]Sum table'!$A:$D,4,FALSE),0)</f>
        <v>0</v>
      </c>
      <c r="D431">
        <f>+IFERROR(VLOOKUP(B431,'[1]Sum table'!$A:$E,5,FALSE),0)</f>
        <v>0</v>
      </c>
      <c r="E431">
        <f>+IFERROR(VLOOKUP(B431,'[1]Sum table'!$A:$F,6,FALSE),0)</f>
        <v>0</v>
      </c>
      <c r="O431" t="s">
        <v>523</v>
      </c>
      <c r="P431" s="617" t="s">
        <v>393</v>
      </c>
      <c r="R431" t="str">
        <f t="shared" si="20"/>
        <v>ZK101</v>
      </c>
      <c r="S431">
        <f t="shared" si="21"/>
        <v>0</v>
      </c>
      <c r="T431">
        <f t="shared" si="21"/>
        <v>0</v>
      </c>
      <c r="U431">
        <f t="shared" si="21"/>
        <v>0</v>
      </c>
    </row>
    <row r="432" spans="1:21" x14ac:dyDescent="0.25">
      <c r="A432" t="s">
        <v>967</v>
      </c>
      <c r="B432" t="str">
        <f t="shared" si="19"/>
        <v>ZK101.K231.C110</v>
      </c>
      <c r="C432">
        <f>+IFERROR(VLOOKUP(B432,'[1]Sum table'!$A:$D,4,FALSE),0)</f>
        <v>0</v>
      </c>
      <c r="D432">
        <f>+IFERROR(VLOOKUP(B432,'[1]Sum table'!$A:$E,5,FALSE),0)</f>
        <v>0</v>
      </c>
      <c r="E432">
        <f>+IFERROR(VLOOKUP(B432,'[1]Sum table'!$A:$F,6,FALSE),0)</f>
        <v>0</v>
      </c>
      <c r="O432" t="s">
        <v>523</v>
      </c>
      <c r="P432" s="617" t="s">
        <v>394</v>
      </c>
      <c r="R432" t="str">
        <f t="shared" si="20"/>
        <v>ZK101</v>
      </c>
      <c r="S432">
        <f t="shared" si="21"/>
        <v>0</v>
      </c>
      <c r="T432">
        <f t="shared" si="21"/>
        <v>0</v>
      </c>
      <c r="U432">
        <f t="shared" si="21"/>
        <v>0</v>
      </c>
    </row>
    <row r="433" spans="1:21" x14ac:dyDescent="0.25">
      <c r="A433" t="s">
        <v>968</v>
      </c>
      <c r="B433" t="str">
        <f t="shared" si="19"/>
        <v>ZK101.K232.C110</v>
      </c>
      <c r="C433">
        <f>+IFERROR(VLOOKUP(B433,'[1]Sum table'!$A:$D,4,FALSE),0)</f>
        <v>0</v>
      </c>
      <c r="D433">
        <f>+IFERROR(VLOOKUP(B433,'[1]Sum table'!$A:$E,5,FALSE),0)</f>
        <v>0</v>
      </c>
      <c r="E433">
        <f>+IFERROR(VLOOKUP(B433,'[1]Sum table'!$A:$F,6,FALSE),0)</f>
        <v>0</v>
      </c>
      <c r="O433" t="s">
        <v>523</v>
      </c>
      <c r="P433" s="617" t="s">
        <v>395</v>
      </c>
      <c r="R433" t="str">
        <f t="shared" si="20"/>
        <v>ZK101</v>
      </c>
      <c r="S433">
        <f t="shared" si="21"/>
        <v>0</v>
      </c>
      <c r="T433">
        <f t="shared" si="21"/>
        <v>0</v>
      </c>
      <c r="U433">
        <f t="shared" si="21"/>
        <v>0</v>
      </c>
    </row>
    <row r="434" spans="1:21" x14ac:dyDescent="0.25">
      <c r="A434" t="s">
        <v>969</v>
      </c>
      <c r="B434" t="str">
        <f t="shared" si="19"/>
        <v>ZK101.K233.C110</v>
      </c>
      <c r="C434">
        <f>+IFERROR(VLOOKUP(B434,'[1]Sum table'!$A:$D,4,FALSE),0)</f>
        <v>0</v>
      </c>
      <c r="D434">
        <f>+IFERROR(VLOOKUP(B434,'[1]Sum table'!$A:$E,5,FALSE),0)</f>
        <v>0</v>
      </c>
      <c r="E434">
        <f>+IFERROR(VLOOKUP(B434,'[1]Sum table'!$A:$F,6,FALSE),0)</f>
        <v>0</v>
      </c>
      <c r="O434" t="s">
        <v>523</v>
      </c>
      <c r="P434" s="619" t="s">
        <v>130</v>
      </c>
      <c r="R434" t="str">
        <f t="shared" si="20"/>
        <v>ZK101</v>
      </c>
      <c r="S434">
        <f t="shared" si="21"/>
        <v>0</v>
      </c>
      <c r="T434">
        <f t="shared" si="21"/>
        <v>0</v>
      </c>
      <c r="U434">
        <f t="shared" si="21"/>
        <v>0</v>
      </c>
    </row>
    <row r="435" spans="1:21" x14ac:dyDescent="0.25">
      <c r="A435" t="s">
        <v>970</v>
      </c>
      <c r="B435" t="str">
        <f t="shared" si="19"/>
        <v>ZK101.K234.C110</v>
      </c>
      <c r="C435">
        <f>+IFERROR(VLOOKUP(B435,'[1]Sum table'!$A:$D,4,FALSE),0)</f>
        <v>0</v>
      </c>
      <c r="D435">
        <f>+IFERROR(VLOOKUP(B435,'[1]Sum table'!$A:$E,5,FALSE),0)</f>
        <v>0</v>
      </c>
      <c r="E435">
        <f>+IFERROR(VLOOKUP(B435,'[1]Sum table'!$A:$F,6,FALSE),0)</f>
        <v>0</v>
      </c>
      <c r="O435" t="s">
        <v>523</v>
      </c>
      <c r="P435" s="619" t="s">
        <v>132</v>
      </c>
      <c r="R435" t="str">
        <f t="shared" si="20"/>
        <v>ZK101</v>
      </c>
      <c r="S435">
        <f t="shared" si="21"/>
        <v>0</v>
      </c>
      <c r="T435">
        <f t="shared" si="21"/>
        <v>0</v>
      </c>
      <c r="U435">
        <f t="shared" si="21"/>
        <v>0</v>
      </c>
    </row>
    <row r="436" spans="1:21" x14ac:dyDescent="0.25">
      <c r="A436" t="s">
        <v>971</v>
      </c>
      <c r="B436" t="str">
        <f t="shared" si="19"/>
        <v>ZK101.K235.C110</v>
      </c>
      <c r="C436">
        <f>+IFERROR(VLOOKUP(B436,'[1]Sum table'!$A:$D,4,FALSE),0)</f>
        <v>0</v>
      </c>
      <c r="D436">
        <f>+IFERROR(VLOOKUP(B436,'[1]Sum table'!$A:$E,5,FALSE),0)</f>
        <v>0</v>
      </c>
      <c r="E436">
        <f>+IFERROR(VLOOKUP(B436,'[1]Sum table'!$A:$F,6,FALSE),0)</f>
        <v>0</v>
      </c>
      <c r="O436" t="s">
        <v>523</v>
      </c>
      <c r="P436" s="619" t="s">
        <v>134</v>
      </c>
      <c r="R436" t="str">
        <f t="shared" si="20"/>
        <v>ZK101</v>
      </c>
      <c r="S436">
        <f t="shared" si="21"/>
        <v>0</v>
      </c>
      <c r="T436">
        <f t="shared" si="21"/>
        <v>0</v>
      </c>
      <c r="U436">
        <f t="shared" si="21"/>
        <v>0</v>
      </c>
    </row>
    <row r="437" spans="1:21" x14ac:dyDescent="0.25">
      <c r="A437" t="s">
        <v>972</v>
      </c>
      <c r="B437" t="str">
        <f t="shared" si="19"/>
        <v>ZK101.K236.C110</v>
      </c>
      <c r="C437">
        <f>+IFERROR(VLOOKUP(B437,'[1]Sum table'!$A:$D,4,FALSE),0)</f>
        <v>0</v>
      </c>
      <c r="D437">
        <f>+IFERROR(VLOOKUP(B437,'[1]Sum table'!$A:$E,5,FALSE),0)</f>
        <v>0</v>
      </c>
      <c r="E437">
        <f>+IFERROR(VLOOKUP(B437,'[1]Sum table'!$A:$F,6,FALSE),0)</f>
        <v>0</v>
      </c>
      <c r="O437" t="s">
        <v>523</v>
      </c>
      <c r="P437" s="617" t="s">
        <v>396</v>
      </c>
      <c r="R437" t="str">
        <f t="shared" si="20"/>
        <v>ZK101</v>
      </c>
      <c r="S437">
        <f t="shared" si="21"/>
        <v>0</v>
      </c>
      <c r="T437">
        <f t="shared" si="21"/>
        <v>0</v>
      </c>
      <c r="U437">
        <f t="shared" si="21"/>
        <v>0</v>
      </c>
    </row>
    <row r="438" spans="1:21" x14ac:dyDescent="0.25">
      <c r="A438" t="s">
        <v>973</v>
      </c>
      <c r="B438" t="str">
        <f t="shared" si="19"/>
        <v>ZK101.K237.C110</v>
      </c>
      <c r="C438">
        <f>+IFERROR(VLOOKUP(B438,'[1]Sum table'!$A:$D,4,FALSE),0)</f>
        <v>0</v>
      </c>
      <c r="D438">
        <f>+IFERROR(VLOOKUP(B438,'[1]Sum table'!$A:$E,5,FALSE),0)</f>
        <v>0</v>
      </c>
      <c r="E438">
        <f>+IFERROR(VLOOKUP(B438,'[1]Sum table'!$A:$F,6,FALSE),0)</f>
        <v>0</v>
      </c>
      <c r="O438" t="s">
        <v>523</v>
      </c>
      <c r="P438" s="617" t="s">
        <v>397</v>
      </c>
      <c r="R438" t="str">
        <f t="shared" si="20"/>
        <v>ZK101</v>
      </c>
      <c r="S438">
        <f t="shared" si="21"/>
        <v>0</v>
      </c>
      <c r="T438">
        <f t="shared" si="21"/>
        <v>0</v>
      </c>
      <c r="U438">
        <f t="shared" si="21"/>
        <v>0</v>
      </c>
    </row>
    <row r="439" spans="1:21" x14ac:dyDescent="0.25">
      <c r="A439" t="s">
        <v>974</v>
      </c>
      <c r="B439" t="str">
        <f t="shared" si="19"/>
        <v>ZK101.K238.C110</v>
      </c>
      <c r="C439">
        <f>+IFERROR(VLOOKUP(B439,'[1]Sum table'!$A:$D,4,FALSE),0)</f>
        <v>0</v>
      </c>
      <c r="D439">
        <f>+IFERROR(VLOOKUP(B439,'[1]Sum table'!$A:$E,5,FALSE),0)</f>
        <v>0</v>
      </c>
      <c r="E439">
        <f>+IFERROR(VLOOKUP(B439,'[1]Sum table'!$A:$F,6,FALSE),0)</f>
        <v>0</v>
      </c>
      <c r="O439" t="s">
        <v>523</v>
      </c>
      <c r="P439" s="617" t="s">
        <v>398</v>
      </c>
      <c r="R439" t="str">
        <f t="shared" si="20"/>
        <v>ZK101</v>
      </c>
      <c r="S439">
        <f t="shared" si="21"/>
        <v>0</v>
      </c>
      <c r="T439">
        <f t="shared" si="21"/>
        <v>0</v>
      </c>
      <c r="U439">
        <f t="shared" si="21"/>
        <v>0</v>
      </c>
    </row>
    <row r="440" spans="1:21" x14ac:dyDescent="0.25">
      <c r="A440" t="s">
        <v>975</v>
      </c>
      <c r="B440" t="str">
        <f t="shared" si="19"/>
        <v>ZK101.K239.C110</v>
      </c>
      <c r="C440">
        <f>+IFERROR(VLOOKUP(B440,'[1]Sum table'!$A:$D,4,FALSE),0)</f>
        <v>0</v>
      </c>
      <c r="D440">
        <f>+IFERROR(VLOOKUP(B440,'[1]Sum table'!$A:$E,5,FALSE),0)</f>
        <v>0</v>
      </c>
      <c r="E440">
        <f>+IFERROR(VLOOKUP(B440,'[1]Sum table'!$A:$F,6,FALSE),0)</f>
        <v>0</v>
      </c>
      <c r="O440" t="s">
        <v>523</v>
      </c>
      <c r="P440" s="619" t="s">
        <v>136</v>
      </c>
      <c r="R440" t="str">
        <f t="shared" si="20"/>
        <v>ZK101</v>
      </c>
      <c r="S440">
        <f t="shared" si="21"/>
        <v>0</v>
      </c>
      <c r="T440">
        <f t="shared" si="21"/>
        <v>0</v>
      </c>
      <c r="U440">
        <f t="shared" si="21"/>
        <v>0</v>
      </c>
    </row>
    <row r="441" spans="1:21" x14ac:dyDescent="0.25">
      <c r="A441" t="s">
        <v>976</v>
      </c>
      <c r="B441" t="str">
        <f t="shared" si="19"/>
        <v>ZK101.K240.C110</v>
      </c>
      <c r="C441">
        <f>+IFERROR(VLOOKUP(B441,'[1]Sum table'!$A:$D,4,FALSE),0)</f>
        <v>0</v>
      </c>
      <c r="D441">
        <f>+IFERROR(VLOOKUP(B441,'[1]Sum table'!$A:$E,5,FALSE),0)</f>
        <v>0</v>
      </c>
      <c r="E441">
        <f>+IFERROR(VLOOKUP(B441,'[1]Sum table'!$A:$F,6,FALSE),0)</f>
        <v>0</v>
      </c>
      <c r="O441" t="s">
        <v>523</v>
      </c>
      <c r="P441" s="619" t="s">
        <v>138</v>
      </c>
      <c r="R441" t="str">
        <f t="shared" si="20"/>
        <v>ZK101</v>
      </c>
      <c r="S441">
        <f t="shared" si="21"/>
        <v>0</v>
      </c>
      <c r="T441">
        <f t="shared" si="21"/>
        <v>0</v>
      </c>
      <c r="U441">
        <f t="shared" si="21"/>
        <v>0</v>
      </c>
    </row>
    <row r="442" spans="1:21" x14ac:dyDescent="0.25">
      <c r="A442" t="s">
        <v>977</v>
      </c>
      <c r="B442" t="str">
        <f t="shared" si="19"/>
        <v>ZK101.K241.C110</v>
      </c>
      <c r="C442">
        <f>+IFERROR(VLOOKUP(B442,'[1]Sum table'!$A:$D,4,FALSE),0)</f>
        <v>0</v>
      </c>
      <c r="D442">
        <f>+IFERROR(VLOOKUP(B442,'[1]Sum table'!$A:$E,5,FALSE),0)</f>
        <v>0</v>
      </c>
      <c r="E442">
        <f>+IFERROR(VLOOKUP(B442,'[1]Sum table'!$A:$F,6,FALSE),0)</f>
        <v>0</v>
      </c>
      <c r="O442" t="s">
        <v>523</v>
      </c>
      <c r="P442" s="619" t="s">
        <v>140</v>
      </c>
      <c r="R442" t="str">
        <f t="shared" si="20"/>
        <v>ZK101</v>
      </c>
      <c r="S442">
        <f t="shared" si="21"/>
        <v>0</v>
      </c>
      <c r="T442">
        <f t="shared" si="21"/>
        <v>0</v>
      </c>
      <c r="U442">
        <f t="shared" si="21"/>
        <v>0</v>
      </c>
    </row>
    <row r="443" spans="1:21" x14ac:dyDescent="0.25">
      <c r="A443" t="s">
        <v>978</v>
      </c>
      <c r="B443" t="str">
        <f t="shared" si="19"/>
        <v>ZK101.K242.C110</v>
      </c>
      <c r="C443">
        <f>+IFERROR(VLOOKUP(B443,'[1]Sum table'!$A:$D,4,FALSE),0)</f>
        <v>0</v>
      </c>
      <c r="D443">
        <f>+IFERROR(VLOOKUP(B443,'[1]Sum table'!$A:$E,5,FALSE),0)</f>
        <v>0</v>
      </c>
      <c r="E443">
        <f>+IFERROR(VLOOKUP(B443,'[1]Sum table'!$A:$F,6,FALSE),0)</f>
        <v>0</v>
      </c>
      <c r="O443" t="s">
        <v>523</v>
      </c>
      <c r="P443" s="619" t="s">
        <v>142</v>
      </c>
      <c r="R443" t="str">
        <f t="shared" si="20"/>
        <v>ZK101</v>
      </c>
      <c r="S443">
        <f t="shared" si="21"/>
        <v>0</v>
      </c>
      <c r="T443">
        <f t="shared" si="21"/>
        <v>0</v>
      </c>
      <c r="U443">
        <f t="shared" si="21"/>
        <v>0</v>
      </c>
    </row>
    <row r="444" spans="1:21" x14ac:dyDescent="0.25">
      <c r="A444" t="s">
        <v>979</v>
      </c>
      <c r="B444" t="str">
        <f t="shared" si="19"/>
        <v>ZK101.K243.C110</v>
      </c>
      <c r="C444">
        <f>+IFERROR(VLOOKUP(B444,'[1]Sum table'!$A:$D,4,FALSE),0)</f>
        <v>0</v>
      </c>
      <c r="D444">
        <f>+IFERROR(VLOOKUP(B444,'[1]Sum table'!$A:$E,5,FALSE),0)</f>
        <v>0</v>
      </c>
      <c r="E444">
        <f>+IFERROR(VLOOKUP(B444,'[1]Sum table'!$A:$F,6,FALSE),0)</f>
        <v>0</v>
      </c>
      <c r="O444" t="s">
        <v>523</v>
      </c>
      <c r="P444" s="617" t="s">
        <v>399</v>
      </c>
      <c r="R444" t="str">
        <f t="shared" si="20"/>
        <v>ZK101</v>
      </c>
      <c r="S444">
        <f t="shared" si="21"/>
        <v>0</v>
      </c>
      <c r="T444">
        <f t="shared" si="21"/>
        <v>0</v>
      </c>
      <c r="U444">
        <f t="shared" si="21"/>
        <v>0</v>
      </c>
    </row>
    <row r="445" spans="1:21" x14ac:dyDescent="0.25">
      <c r="A445" t="s">
        <v>980</v>
      </c>
      <c r="B445" t="str">
        <f t="shared" si="19"/>
        <v>ZK101.K244.C110</v>
      </c>
      <c r="C445">
        <f>+IFERROR(VLOOKUP(B445,'[1]Sum table'!$A:$D,4,FALSE),0)</f>
        <v>0</v>
      </c>
      <c r="D445">
        <f>+IFERROR(VLOOKUP(B445,'[1]Sum table'!$A:$E,5,FALSE),0)</f>
        <v>0</v>
      </c>
      <c r="E445">
        <f>+IFERROR(VLOOKUP(B445,'[1]Sum table'!$A:$F,6,FALSE),0)</f>
        <v>0</v>
      </c>
      <c r="O445" t="s">
        <v>523</v>
      </c>
      <c r="P445" s="617" t="s">
        <v>400</v>
      </c>
      <c r="R445" t="str">
        <f t="shared" si="20"/>
        <v>ZK101</v>
      </c>
      <c r="S445">
        <f t="shared" si="21"/>
        <v>0</v>
      </c>
      <c r="T445">
        <f t="shared" si="21"/>
        <v>0</v>
      </c>
      <c r="U445">
        <f t="shared" si="21"/>
        <v>0</v>
      </c>
    </row>
    <row r="446" spans="1:21" x14ac:dyDescent="0.25">
      <c r="A446" t="s">
        <v>981</v>
      </c>
      <c r="B446" t="str">
        <f t="shared" si="19"/>
        <v>ZK101.K245.C110</v>
      </c>
      <c r="C446">
        <f>+IFERROR(VLOOKUP(B446,'[1]Sum table'!$A:$D,4,FALSE),0)</f>
        <v>0</v>
      </c>
      <c r="D446">
        <f>+IFERROR(VLOOKUP(B446,'[1]Sum table'!$A:$E,5,FALSE),0)</f>
        <v>0</v>
      </c>
      <c r="E446">
        <f>+IFERROR(VLOOKUP(B446,'[1]Sum table'!$A:$F,6,FALSE),0)</f>
        <v>0</v>
      </c>
      <c r="O446" t="s">
        <v>523</v>
      </c>
      <c r="P446" s="617" t="s">
        <v>401</v>
      </c>
      <c r="R446" t="str">
        <f t="shared" si="20"/>
        <v>ZK101</v>
      </c>
      <c r="S446">
        <f t="shared" si="21"/>
        <v>0</v>
      </c>
      <c r="T446">
        <f t="shared" si="21"/>
        <v>0</v>
      </c>
      <c r="U446">
        <f t="shared" si="21"/>
        <v>0</v>
      </c>
    </row>
    <row r="447" spans="1:21" x14ac:dyDescent="0.25">
      <c r="A447" t="s">
        <v>982</v>
      </c>
      <c r="B447" t="str">
        <f t="shared" si="19"/>
        <v>ZK101.K246.C110</v>
      </c>
      <c r="C447">
        <f>+IFERROR(VLOOKUP(B447,'[1]Sum table'!$A:$D,4,FALSE),0)</f>
        <v>0</v>
      </c>
      <c r="D447">
        <f>+IFERROR(VLOOKUP(B447,'[1]Sum table'!$A:$E,5,FALSE),0)</f>
        <v>0</v>
      </c>
      <c r="E447">
        <f>+IFERROR(VLOOKUP(B447,'[1]Sum table'!$A:$F,6,FALSE),0)</f>
        <v>0</v>
      </c>
      <c r="O447" t="s">
        <v>523</v>
      </c>
      <c r="P447" s="619" t="s">
        <v>144</v>
      </c>
      <c r="R447" t="str">
        <f t="shared" si="20"/>
        <v>ZK101</v>
      </c>
      <c r="S447">
        <f t="shared" si="21"/>
        <v>0</v>
      </c>
      <c r="T447">
        <f t="shared" si="21"/>
        <v>0</v>
      </c>
      <c r="U447">
        <f t="shared" si="21"/>
        <v>0</v>
      </c>
    </row>
    <row r="448" spans="1:21" x14ac:dyDescent="0.25">
      <c r="A448" t="s">
        <v>983</v>
      </c>
      <c r="B448" t="str">
        <f t="shared" si="19"/>
        <v>ZK101.K247.C110</v>
      </c>
      <c r="C448">
        <f>+IFERROR(VLOOKUP(B448,'[1]Sum table'!$A:$D,4,FALSE),0)</f>
        <v>0</v>
      </c>
      <c r="D448">
        <f>+IFERROR(VLOOKUP(B448,'[1]Sum table'!$A:$E,5,FALSE),0)</f>
        <v>0</v>
      </c>
      <c r="E448">
        <f>+IFERROR(VLOOKUP(B448,'[1]Sum table'!$A:$F,6,FALSE),0)</f>
        <v>0</v>
      </c>
      <c r="O448" t="s">
        <v>523</v>
      </c>
      <c r="P448" s="619" t="s">
        <v>146</v>
      </c>
      <c r="R448" t="str">
        <f t="shared" si="20"/>
        <v>ZK101</v>
      </c>
      <c r="S448">
        <f t="shared" si="21"/>
        <v>0</v>
      </c>
      <c r="T448">
        <f t="shared" si="21"/>
        <v>0</v>
      </c>
      <c r="U448">
        <f t="shared" si="21"/>
        <v>0</v>
      </c>
    </row>
    <row r="449" spans="1:21" x14ac:dyDescent="0.25">
      <c r="A449" t="s">
        <v>984</v>
      </c>
      <c r="B449" t="str">
        <f t="shared" si="19"/>
        <v>ZK101.K248.C110</v>
      </c>
      <c r="C449">
        <f>+IFERROR(VLOOKUP(B449,'[1]Sum table'!$A:$D,4,FALSE),0)</f>
        <v>0</v>
      </c>
      <c r="D449">
        <f>+IFERROR(VLOOKUP(B449,'[1]Sum table'!$A:$E,5,FALSE),0)</f>
        <v>0</v>
      </c>
      <c r="E449">
        <f>+IFERROR(VLOOKUP(B449,'[1]Sum table'!$A:$F,6,FALSE),0)</f>
        <v>0</v>
      </c>
      <c r="O449" t="s">
        <v>523</v>
      </c>
      <c r="P449" s="619" t="s">
        <v>148</v>
      </c>
      <c r="R449" t="str">
        <f t="shared" si="20"/>
        <v>ZK101</v>
      </c>
      <c r="S449">
        <f t="shared" si="21"/>
        <v>0</v>
      </c>
      <c r="T449">
        <f t="shared" si="21"/>
        <v>0</v>
      </c>
      <c r="U449">
        <f t="shared" si="21"/>
        <v>0</v>
      </c>
    </row>
    <row r="450" spans="1:21" x14ac:dyDescent="0.25">
      <c r="A450" t="s">
        <v>985</v>
      </c>
      <c r="B450" t="str">
        <f t="shared" si="19"/>
        <v>ZK101.K249.C110</v>
      </c>
      <c r="C450">
        <f>+IFERROR(VLOOKUP(B450,'[1]Sum table'!$A:$D,4,FALSE),0)</f>
        <v>0</v>
      </c>
      <c r="D450">
        <f>+IFERROR(VLOOKUP(B450,'[1]Sum table'!$A:$E,5,FALSE),0)</f>
        <v>0</v>
      </c>
      <c r="E450">
        <f>+IFERROR(VLOOKUP(B450,'[1]Sum table'!$A:$F,6,FALSE),0)</f>
        <v>0</v>
      </c>
      <c r="O450" t="s">
        <v>523</v>
      </c>
      <c r="P450" s="619" t="s">
        <v>150</v>
      </c>
      <c r="R450" t="str">
        <f t="shared" si="20"/>
        <v>ZK101</v>
      </c>
      <c r="S450">
        <f t="shared" si="21"/>
        <v>0</v>
      </c>
      <c r="T450">
        <f t="shared" si="21"/>
        <v>0</v>
      </c>
      <c r="U450">
        <f t="shared" si="21"/>
        <v>0</v>
      </c>
    </row>
    <row r="451" spans="1:21" x14ac:dyDescent="0.25">
      <c r="A451" t="s">
        <v>986</v>
      </c>
      <c r="B451" t="str">
        <f t="shared" ref="B451:B514" si="22">+A451&amp;"."&amp;$A$1</f>
        <v>ZK101.K250.C110</v>
      </c>
      <c r="C451">
        <f>+IFERROR(VLOOKUP(B451,'[1]Sum table'!$A:$D,4,FALSE),0)</f>
        <v>0</v>
      </c>
      <c r="D451">
        <f>+IFERROR(VLOOKUP(B451,'[1]Sum table'!$A:$E,5,FALSE),0)</f>
        <v>0</v>
      </c>
      <c r="E451">
        <f>+IFERROR(VLOOKUP(B451,'[1]Sum table'!$A:$F,6,FALSE),0)</f>
        <v>0</v>
      </c>
      <c r="O451" t="s">
        <v>523</v>
      </c>
      <c r="P451" s="619" t="s">
        <v>154</v>
      </c>
      <c r="R451" t="str">
        <f t="shared" ref="R451:R514" si="23">+LEFT(B451,5)</f>
        <v>ZK101</v>
      </c>
      <c r="S451">
        <f t="shared" ref="S451:U514" si="24">+C451</f>
        <v>0</v>
      </c>
      <c r="T451">
        <f t="shared" si="24"/>
        <v>0</v>
      </c>
      <c r="U451">
        <f t="shared" si="24"/>
        <v>0</v>
      </c>
    </row>
    <row r="452" spans="1:21" x14ac:dyDescent="0.25">
      <c r="A452" t="s">
        <v>987</v>
      </c>
      <c r="B452" t="str">
        <f t="shared" si="22"/>
        <v>ZK101.K251.C110</v>
      </c>
      <c r="C452">
        <f>+IFERROR(VLOOKUP(B452,'[1]Sum table'!$A:$D,4,FALSE),0)</f>
        <v>0</v>
      </c>
      <c r="D452">
        <f>+IFERROR(VLOOKUP(B452,'[1]Sum table'!$A:$E,5,FALSE),0)</f>
        <v>0</v>
      </c>
      <c r="E452">
        <f>+IFERROR(VLOOKUP(B452,'[1]Sum table'!$A:$F,6,FALSE),0)</f>
        <v>0</v>
      </c>
      <c r="O452" t="s">
        <v>523</v>
      </c>
      <c r="P452" s="619" t="s">
        <v>156</v>
      </c>
      <c r="R452" t="str">
        <f t="shared" si="23"/>
        <v>ZK101</v>
      </c>
      <c r="S452">
        <f t="shared" si="24"/>
        <v>0</v>
      </c>
      <c r="T452">
        <f t="shared" si="24"/>
        <v>0</v>
      </c>
      <c r="U452">
        <f t="shared" si="24"/>
        <v>0</v>
      </c>
    </row>
    <row r="453" spans="1:21" x14ac:dyDescent="0.25">
      <c r="A453" t="s">
        <v>988</v>
      </c>
      <c r="B453" t="str">
        <f t="shared" si="22"/>
        <v>ZK101.K252.C110</v>
      </c>
      <c r="C453">
        <f>+IFERROR(VLOOKUP(B453,'[1]Sum table'!$A:$D,4,FALSE),0)</f>
        <v>0</v>
      </c>
      <c r="D453">
        <f>+IFERROR(VLOOKUP(B453,'[1]Sum table'!$A:$E,5,FALSE),0)</f>
        <v>0</v>
      </c>
      <c r="E453">
        <f>+IFERROR(VLOOKUP(B453,'[1]Sum table'!$A:$F,6,FALSE),0)</f>
        <v>0</v>
      </c>
      <c r="O453" t="s">
        <v>523</v>
      </c>
      <c r="P453" s="619" t="s">
        <v>157</v>
      </c>
      <c r="R453" t="str">
        <f t="shared" si="23"/>
        <v>ZK101</v>
      </c>
      <c r="S453">
        <f t="shared" si="24"/>
        <v>0</v>
      </c>
      <c r="T453">
        <f t="shared" si="24"/>
        <v>0</v>
      </c>
      <c r="U453">
        <f t="shared" si="24"/>
        <v>0</v>
      </c>
    </row>
    <row r="454" spans="1:21" x14ac:dyDescent="0.25">
      <c r="A454" t="s">
        <v>989</v>
      </c>
      <c r="B454" t="str">
        <f t="shared" si="22"/>
        <v>ZK101.K253.C110</v>
      </c>
      <c r="C454">
        <f>+IFERROR(VLOOKUP(B454,'[1]Sum table'!$A:$D,4,FALSE),0)</f>
        <v>0</v>
      </c>
      <c r="D454">
        <f>+IFERROR(VLOOKUP(B454,'[1]Sum table'!$A:$E,5,FALSE),0)</f>
        <v>0</v>
      </c>
      <c r="E454">
        <f>+IFERROR(VLOOKUP(B454,'[1]Sum table'!$A:$F,6,FALSE),0)</f>
        <v>0</v>
      </c>
      <c r="O454" t="s">
        <v>523</v>
      </c>
      <c r="P454" s="619" t="s">
        <v>159</v>
      </c>
      <c r="R454" t="str">
        <f t="shared" si="23"/>
        <v>ZK101</v>
      </c>
      <c r="S454">
        <f t="shared" si="24"/>
        <v>0</v>
      </c>
      <c r="T454">
        <f t="shared" si="24"/>
        <v>0</v>
      </c>
      <c r="U454">
        <f t="shared" si="24"/>
        <v>0</v>
      </c>
    </row>
    <row r="455" spans="1:21" x14ac:dyDescent="0.25">
      <c r="A455" t="s">
        <v>990</v>
      </c>
      <c r="B455" t="str">
        <f t="shared" si="22"/>
        <v>ZK101.K254.C110</v>
      </c>
      <c r="C455">
        <f>+IFERROR(VLOOKUP(B455,'[1]Sum table'!$A:$D,4,FALSE),0)</f>
        <v>0</v>
      </c>
      <c r="D455">
        <f>+IFERROR(VLOOKUP(B455,'[1]Sum table'!$A:$E,5,FALSE),0)</f>
        <v>0</v>
      </c>
      <c r="E455">
        <f>+IFERROR(VLOOKUP(B455,'[1]Sum table'!$A:$F,6,FALSE),0)</f>
        <v>0</v>
      </c>
      <c r="O455" t="s">
        <v>523</v>
      </c>
      <c r="P455" s="619" t="s">
        <v>161</v>
      </c>
      <c r="R455" t="str">
        <f t="shared" si="23"/>
        <v>ZK101</v>
      </c>
      <c r="S455">
        <f t="shared" si="24"/>
        <v>0</v>
      </c>
      <c r="T455">
        <f t="shared" si="24"/>
        <v>0</v>
      </c>
      <c r="U455">
        <f t="shared" si="24"/>
        <v>0</v>
      </c>
    </row>
    <row r="456" spans="1:21" x14ac:dyDescent="0.25">
      <c r="A456" t="s">
        <v>991</v>
      </c>
      <c r="B456" t="str">
        <f t="shared" si="22"/>
        <v>ZK101.K255.C110</v>
      </c>
      <c r="C456">
        <f>+IFERROR(VLOOKUP(B456,'[1]Sum table'!$A:$D,4,FALSE),0)</f>
        <v>0</v>
      </c>
      <c r="D456">
        <f>+IFERROR(VLOOKUP(B456,'[1]Sum table'!$A:$E,5,FALSE),0)</f>
        <v>0</v>
      </c>
      <c r="E456">
        <f>+IFERROR(VLOOKUP(B456,'[1]Sum table'!$A:$F,6,FALSE),0)</f>
        <v>0</v>
      </c>
      <c r="O456" t="s">
        <v>523</v>
      </c>
      <c r="P456" s="619" t="s">
        <v>163</v>
      </c>
      <c r="R456" t="str">
        <f t="shared" si="23"/>
        <v>ZK101</v>
      </c>
      <c r="S456">
        <f t="shared" si="24"/>
        <v>0</v>
      </c>
      <c r="T456">
        <f t="shared" si="24"/>
        <v>0</v>
      </c>
      <c r="U456">
        <f t="shared" si="24"/>
        <v>0</v>
      </c>
    </row>
    <row r="457" spans="1:21" x14ac:dyDescent="0.25">
      <c r="A457" t="s">
        <v>992</v>
      </c>
      <c r="B457" t="str">
        <f t="shared" si="22"/>
        <v>ZK101.K256.C110</v>
      </c>
      <c r="C457">
        <f>+IFERROR(VLOOKUP(B457,'[1]Sum table'!$A:$D,4,FALSE),0)</f>
        <v>0</v>
      </c>
      <c r="D457">
        <f>+IFERROR(VLOOKUP(B457,'[1]Sum table'!$A:$E,5,FALSE),0)</f>
        <v>0</v>
      </c>
      <c r="E457">
        <f>+IFERROR(VLOOKUP(B457,'[1]Sum table'!$A:$F,6,FALSE),0)</f>
        <v>0</v>
      </c>
      <c r="O457" t="s">
        <v>523</v>
      </c>
      <c r="P457" s="617" t="s">
        <v>402</v>
      </c>
      <c r="R457" t="str">
        <f t="shared" si="23"/>
        <v>ZK101</v>
      </c>
      <c r="S457">
        <f t="shared" si="24"/>
        <v>0</v>
      </c>
      <c r="T457">
        <f t="shared" si="24"/>
        <v>0</v>
      </c>
      <c r="U457">
        <f t="shared" si="24"/>
        <v>0</v>
      </c>
    </row>
    <row r="458" spans="1:21" x14ac:dyDescent="0.25">
      <c r="A458" t="s">
        <v>993</v>
      </c>
      <c r="B458" t="str">
        <f t="shared" si="22"/>
        <v>ZK101.K257.C110</v>
      </c>
      <c r="C458">
        <f>+IFERROR(VLOOKUP(B458,'[1]Sum table'!$A:$D,4,FALSE),0)</f>
        <v>0</v>
      </c>
      <c r="D458">
        <f>+IFERROR(VLOOKUP(B458,'[1]Sum table'!$A:$E,5,FALSE),0)</f>
        <v>0</v>
      </c>
      <c r="E458">
        <f>+IFERROR(VLOOKUP(B458,'[1]Sum table'!$A:$F,6,FALSE),0)</f>
        <v>0</v>
      </c>
      <c r="O458" t="s">
        <v>523</v>
      </c>
      <c r="P458" s="617" t="s">
        <v>403</v>
      </c>
      <c r="R458" t="str">
        <f t="shared" si="23"/>
        <v>ZK101</v>
      </c>
      <c r="S458">
        <f t="shared" si="24"/>
        <v>0</v>
      </c>
      <c r="T458">
        <f t="shared" si="24"/>
        <v>0</v>
      </c>
      <c r="U458">
        <f t="shared" si="24"/>
        <v>0</v>
      </c>
    </row>
    <row r="459" spans="1:21" x14ac:dyDescent="0.25">
      <c r="A459" t="s">
        <v>994</v>
      </c>
      <c r="B459" t="str">
        <f t="shared" si="22"/>
        <v>ZK101.K258.C110</v>
      </c>
      <c r="C459">
        <f>+IFERROR(VLOOKUP(B459,'[1]Sum table'!$A:$D,4,FALSE),0)</f>
        <v>0</v>
      </c>
      <c r="D459">
        <f>+IFERROR(VLOOKUP(B459,'[1]Sum table'!$A:$E,5,FALSE),0)</f>
        <v>0</v>
      </c>
      <c r="E459">
        <f>+IFERROR(VLOOKUP(B459,'[1]Sum table'!$A:$F,6,FALSE),0)</f>
        <v>0</v>
      </c>
      <c r="O459" t="s">
        <v>523</v>
      </c>
      <c r="P459" s="617" t="s">
        <v>404</v>
      </c>
      <c r="R459" t="str">
        <f t="shared" si="23"/>
        <v>ZK101</v>
      </c>
      <c r="S459">
        <f t="shared" si="24"/>
        <v>0</v>
      </c>
      <c r="T459">
        <f t="shared" si="24"/>
        <v>0</v>
      </c>
      <c r="U459">
        <f t="shared" si="24"/>
        <v>0</v>
      </c>
    </row>
    <row r="460" spans="1:21" x14ac:dyDescent="0.25">
      <c r="A460" t="s">
        <v>995</v>
      </c>
      <c r="B460" t="str">
        <f t="shared" si="22"/>
        <v>ZK101.K259.C110</v>
      </c>
      <c r="C460">
        <f>+IFERROR(VLOOKUP(B460,'[1]Sum table'!$A:$D,4,FALSE),0)</f>
        <v>0</v>
      </c>
      <c r="D460">
        <f>+IFERROR(VLOOKUP(B460,'[1]Sum table'!$A:$E,5,FALSE),0)</f>
        <v>0</v>
      </c>
      <c r="E460">
        <f>+IFERROR(VLOOKUP(B460,'[1]Sum table'!$A:$F,6,FALSE),0)</f>
        <v>0</v>
      </c>
      <c r="O460" t="s">
        <v>523</v>
      </c>
      <c r="P460" s="619" t="s">
        <v>167</v>
      </c>
      <c r="R460" t="str">
        <f t="shared" si="23"/>
        <v>ZK101</v>
      </c>
      <c r="S460">
        <f t="shared" si="24"/>
        <v>0</v>
      </c>
      <c r="T460">
        <f t="shared" si="24"/>
        <v>0</v>
      </c>
      <c r="U460">
        <f t="shared" si="24"/>
        <v>0</v>
      </c>
    </row>
    <row r="461" spans="1:21" x14ac:dyDescent="0.25">
      <c r="A461" t="s">
        <v>996</v>
      </c>
      <c r="B461" t="str">
        <f t="shared" si="22"/>
        <v>ZK101.K260.C110</v>
      </c>
      <c r="C461">
        <f>+IFERROR(VLOOKUP(B461,'[1]Sum table'!$A:$D,4,FALSE),0)</f>
        <v>0</v>
      </c>
      <c r="D461">
        <f>+IFERROR(VLOOKUP(B461,'[1]Sum table'!$A:$E,5,FALSE),0)</f>
        <v>0</v>
      </c>
      <c r="E461">
        <f>+IFERROR(VLOOKUP(B461,'[1]Sum table'!$A:$F,6,FALSE),0)</f>
        <v>0</v>
      </c>
      <c r="O461" t="s">
        <v>523</v>
      </c>
      <c r="P461" s="619" t="s">
        <v>169</v>
      </c>
      <c r="R461" t="str">
        <f t="shared" si="23"/>
        <v>ZK101</v>
      </c>
      <c r="S461">
        <f t="shared" si="24"/>
        <v>0</v>
      </c>
      <c r="T461">
        <f t="shared" si="24"/>
        <v>0</v>
      </c>
      <c r="U461">
        <f t="shared" si="24"/>
        <v>0</v>
      </c>
    </row>
    <row r="462" spans="1:21" x14ac:dyDescent="0.25">
      <c r="A462" t="s">
        <v>997</v>
      </c>
      <c r="B462" t="str">
        <f t="shared" si="22"/>
        <v>ZK101.K261.C110</v>
      </c>
      <c r="C462">
        <f>+IFERROR(VLOOKUP(B462,'[1]Sum table'!$A:$D,4,FALSE),0)</f>
        <v>0</v>
      </c>
      <c r="D462">
        <f>+IFERROR(VLOOKUP(B462,'[1]Sum table'!$A:$E,5,FALSE),0)</f>
        <v>0</v>
      </c>
      <c r="E462">
        <f>+IFERROR(VLOOKUP(B462,'[1]Sum table'!$A:$F,6,FALSE),0)</f>
        <v>0</v>
      </c>
      <c r="O462" t="s">
        <v>523</v>
      </c>
      <c r="P462" s="619" t="s">
        <v>171</v>
      </c>
      <c r="R462" t="str">
        <f t="shared" si="23"/>
        <v>ZK101</v>
      </c>
      <c r="S462">
        <f t="shared" si="24"/>
        <v>0</v>
      </c>
      <c r="T462">
        <f t="shared" si="24"/>
        <v>0</v>
      </c>
      <c r="U462">
        <f t="shared" si="24"/>
        <v>0</v>
      </c>
    </row>
    <row r="463" spans="1:21" x14ac:dyDescent="0.25">
      <c r="A463" t="s">
        <v>998</v>
      </c>
      <c r="B463" t="str">
        <f t="shared" si="22"/>
        <v>ZK101.K262.C110</v>
      </c>
      <c r="C463">
        <f>+IFERROR(VLOOKUP(B463,'[1]Sum table'!$A:$D,4,FALSE),0)</f>
        <v>0</v>
      </c>
      <c r="D463">
        <f>+IFERROR(VLOOKUP(B463,'[1]Sum table'!$A:$E,5,FALSE),0)</f>
        <v>0</v>
      </c>
      <c r="E463">
        <f>+IFERROR(VLOOKUP(B463,'[1]Sum table'!$A:$F,6,FALSE),0)</f>
        <v>0</v>
      </c>
      <c r="O463" t="s">
        <v>523</v>
      </c>
      <c r="P463" s="619" t="s">
        <v>173</v>
      </c>
      <c r="R463" t="str">
        <f t="shared" si="23"/>
        <v>ZK101</v>
      </c>
      <c r="S463">
        <f t="shared" si="24"/>
        <v>0</v>
      </c>
      <c r="T463">
        <f t="shared" si="24"/>
        <v>0</v>
      </c>
      <c r="U463">
        <f t="shared" si="24"/>
        <v>0</v>
      </c>
    </row>
    <row r="464" spans="1:21" x14ac:dyDescent="0.25">
      <c r="A464" t="s">
        <v>999</v>
      </c>
      <c r="B464" t="str">
        <f t="shared" si="22"/>
        <v>ZK101.K263.C110</v>
      </c>
      <c r="C464">
        <f>+IFERROR(VLOOKUP(B464,'[1]Sum table'!$A:$D,4,FALSE),0)</f>
        <v>0</v>
      </c>
      <c r="D464">
        <f>+IFERROR(VLOOKUP(B464,'[1]Sum table'!$A:$E,5,FALSE),0)</f>
        <v>0</v>
      </c>
      <c r="E464">
        <f>+IFERROR(VLOOKUP(B464,'[1]Sum table'!$A:$F,6,FALSE),0)</f>
        <v>0</v>
      </c>
      <c r="O464" t="s">
        <v>523</v>
      </c>
      <c r="P464" s="619" t="s">
        <v>175</v>
      </c>
      <c r="R464" t="str">
        <f t="shared" si="23"/>
        <v>ZK101</v>
      </c>
      <c r="S464">
        <f t="shared" si="24"/>
        <v>0</v>
      </c>
      <c r="T464">
        <f t="shared" si="24"/>
        <v>0</v>
      </c>
      <c r="U464">
        <f t="shared" si="24"/>
        <v>0</v>
      </c>
    </row>
    <row r="465" spans="1:21" x14ac:dyDescent="0.25">
      <c r="A465" t="s">
        <v>1000</v>
      </c>
      <c r="B465" t="str">
        <f t="shared" si="22"/>
        <v>ZK101.K264.C110</v>
      </c>
      <c r="C465">
        <f>+IFERROR(VLOOKUP(B465,'[1]Sum table'!$A:$D,4,FALSE),0)</f>
        <v>0</v>
      </c>
      <c r="D465">
        <f>+IFERROR(VLOOKUP(B465,'[1]Sum table'!$A:$E,5,FALSE),0)</f>
        <v>0</v>
      </c>
      <c r="E465">
        <f>+IFERROR(VLOOKUP(B465,'[1]Sum table'!$A:$F,6,FALSE),0)</f>
        <v>0</v>
      </c>
      <c r="O465" t="s">
        <v>523</v>
      </c>
      <c r="P465" s="617" t="s">
        <v>405</v>
      </c>
      <c r="R465" t="str">
        <f t="shared" si="23"/>
        <v>ZK101</v>
      </c>
      <c r="S465">
        <f t="shared" si="24"/>
        <v>0</v>
      </c>
      <c r="T465">
        <f t="shared" si="24"/>
        <v>0</v>
      </c>
      <c r="U465">
        <f t="shared" si="24"/>
        <v>0</v>
      </c>
    </row>
    <row r="466" spans="1:21" x14ac:dyDescent="0.25">
      <c r="A466" t="s">
        <v>1001</v>
      </c>
      <c r="B466" t="str">
        <f t="shared" si="22"/>
        <v>ZK101.K265.C110</v>
      </c>
      <c r="C466">
        <f>+IFERROR(VLOOKUP(B466,'[1]Sum table'!$A:$D,4,FALSE),0)</f>
        <v>0</v>
      </c>
      <c r="D466">
        <f>+IFERROR(VLOOKUP(B466,'[1]Sum table'!$A:$E,5,FALSE),0)</f>
        <v>0</v>
      </c>
      <c r="E466">
        <f>+IFERROR(VLOOKUP(B466,'[1]Sum table'!$A:$F,6,FALSE),0)</f>
        <v>0</v>
      </c>
      <c r="O466" t="s">
        <v>523</v>
      </c>
      <c r="P466" s="617" t="s">
        <v>406</v>
      </c>
      <c r="R466" t="str">
        <f t="shared" si="23"/>
        <v>ZK101</v>
      </c>
      <c r="S466">
        <f t="shared" si="24"/>
        <v>0</v>
      </c>
      <c r="T466">
        <f t="shared" si="24"/>
        <v>0</v>
      </c>
      <c r="U466">
        <f t="shared" si="24"/>
        <v>0</v>
      </c>
    </row>
    <row r="467" spans="1:21" x14ac:dyDescent="0.25">
      <c r="A467" t="s">
        <v>1002</v>
      </c>
      <c r="B467" t="str">
        <f t="shared" si="22"/>
        <v>ZK101.K266.C110</v>
      </c>
      <c r="C467">
        <f>+IFERROR(VLOOKUP(B467,'[1]Sum table'!$A:$D,4,FALSE),0)</f>
        <v>0</v>
      </c>
      <c r="D467">
        <f>+IFERROR(VLOOKUP(B467,'[1]Sum table'!$A:$E,5,FALSE),0)</f>
        <v>0</v>
      </c>
      <c r="E467">
        <f>+IFERROR(VLOOKUP(B467,'[1]Sum table'!$A:$F,6,FALSE),0)</f>
        <v>0</v>
      </c>
      <c r="O467" t="s">
        <v>523</v>
      </c>
      <c r="P467" s="617" t="s">
        <v>407</v>
      </c>
      <c r="R467" t="str">
        <f t="shared" si="23"/>
        <v>ZK101</v>
      </c>
      <c r="S467">
        <f t="shared" si="24"/>
        <v>0</v>
      </c>
      <c r="T467">
        <f t="shared" si="24"/>
        <v>0</v>
      </c>
      <c r="U467">
        <f t="shared" si="24"/>
        <v>0</v>
      </c>
    </row>
    <row r="468" spans="1:21" x14ac:dyDescent="0.25">
      <c r="A468" t="s">
        <v>1003</v>
      </c>
      <c r="B468" t="str">
        <f t="shared" si="22"/>
        <v>ZK101.K267.C110</v>
      </c>
      <c r="C468">
        <f>+IFERROR(VLOOKUP(B468,'[1]Sum table'!$A:$D,4,FALSE),0)</f>
        <v>0</v>
      </c>
      <c r="D468">
        <f>+IFERROR(VLOOKUP(B468,'[1]Sum table'!$A:$E,5,FALSE),0)</f>
        <v>0</v>
      </c>
      <c r="E468">
        <f>+IFERROR(VLOOKUP(B468,'[1]Sum table'!$A:$F,6,FALSE),0)</f>
        <v>0</v>
      </c>
      <c r="O468" t="s">
        <v>523</v>
      </c>
      <c r="P468" s="619" t="s">
        <v>182</v>
      </c>
      <c r="R468" t="str">
        <f t="shared" si="23"/>
        <v>ZK101</v>
      </c>
      <c r="S468">
        <f t="shared" si="24"/>
        <v>0</v>
      </c>
      <c r="T468">
        <f t="shared" si="24"/>
        <v>0</v>
      </c>
      <c r="U468">
        <f t="shared" si="24"/>
        <v>0</v>
      </c>
    </row>
    <row r="469" spans="1:21" x14ac:dyDescent="0.25">
      <c r="A469" t="s">
        <v>1004</v>
      </c>
      <c r="B469" t="str">
        <f t="shared" si="22"/>
        <v>ZK101.K268.C110</v>
      </c>
      <c r="C469">
        <f>+IFERROR(VLOOKUP(B469,'[1]Sum table'!$A:$D,4,FALSE),0)</f>
        <v>0</v>
      </c>
      <c r="D469">
        <f>+IFERROR(VLOOKUP(B469,'[1]Sum table'!$A:$E,5,FALSE),0)</f>
        <v>0</v>
      </c>
      <c r="E469">
        <f>+IFERROR(VLOOKUP(B469,'[1]Sum table'!$A:$F,6,FALSE),0)</f>
        <v>0</v>
      </c>
      <c r="O469" t="s">
        <v>523</v>
      </c>
      <c r="P469" s="619" t="s">
        <v>186</v>
      </c>
      <c r="R469" t="str">
        <f t="shared" si="23"/>
        <v>ZK101</v>
      </c>
      <c r="S469">
        <f t="shared" si="24"/>
        <v>0</v>
      </c>
      <c r="T469">
        <f t="shared" si="24"/>
        <v>0</v>
      </c>
      <c r="U469">
        <f t="shared" si="24"/>
        <v>0</v>
      </c>
    </row>
    <row r="470" spans="1:21" x14ac:dyDescent="0.25">
      <c r="A470" t="s">
        <v>1005</v>
      </c>
      <c r="B470" t="str">
        <f t="shared" si="22"/>
        <v>ZK101.K269.C110</v>
      </c>
      <c r="C470">
        <f>+IFERROR(VLOOKUP(B470,'[1]Sum table'!$A:$D,4,FALSE),0)</f>
        <v>0</v>
      </c>
      <c r="D470">
        <f>+IFERROR(VLOOKUP(B470,'[1]Sum table'!$A:$E,5,FALSE),0)</f>
        <v>0</v>
      </c>
      <c r="E470">
        <f>+IFERROR(VLOOKUP(B470,'[1]Sum table'!$A:$F,6,FALSE),0)</f>
        <v>0</v>
      </c>
      <c r="O470" t="s">
        <v>523</v>
      </c>
      <c r="P470" s="617" t="s">
        <v>408</v>
      </c>
      <c r="R470" t="str">
        <f t="shared" si="23"/>
        <v>ZK101</v>
      </c>
      <c r="S470">
        <f t="shared" si="24"/>
        <v>0</v>
      </c>
      <c r="T470">
        <f t="shared" si="24"/>
        <v>0</v>
      </c>
      <c r="U470">
        <f t="shared" si="24"/>
        <v>0</v>
      </c>
    </row>
    <row r="471" spans="1:21" x14ac:dyDescent="0.25">
      <c r="A471" t="s">
        <v>1006</v>
      </c>
      <c r="B471" t="str">
        <f t="shared" si="22"/>
        <v>ZK101.K270.C110</v>
      </c>
      <c r="C471">
        <f>+IFERROR(VLOOKUP(B471,'[1]Sum table'!$A:$D,4,FALSE),0)</f>
        <v>0</v>
      </c>
      <c r="D471">
        <f>+IFERROR(VLOOKUP(B471,'[1]Sum table'!$A:$E,5,FALSE),0)</f>
        <v>0</v>
      </c>
      <c r="E471">
        <f>+IFERROR(VLOOKUP(B471,'[1]Sum table'!$A:$F,6,FALSE),0)</f>
        <v>0</v>
      </c>
      <c r="O471" t="s">
        <v>523</v>
      </c>
      <c r="P471" s="617" t="s">
        <v>409</v>
      </c>
      <c r="R471" t="str">
        <f t="shared" si="23"/>
        <v>ZK101</v>
      </c>
      <c r="S471">
        <f t="shared" si="24"/>
        <v>0</v>
      </c>
      <c r="T471">
        <f t="shared" si="24"/>
        <v>0</v>
      </c>
      <c r="U471">
        <f t="shared" si="24"/>
        <v>0</v>
      </c>
    </row>
    <row r="472" spans="1:21" x14ac:dyDescent="0.25">
      <c r="A472" t="s">
        <v>1007</v>
      </c>
      <c r="B472" t="str">
        <f t="shared" si="22"/>
        <v>ZK101.K271.C110</v>
      </c>
      <c r="C472">
        <f>+IFERROR(VLOOKUP(B472,'[1]Sum table'!$A:$D,4,FALSE),0)</f>
        <v>0</v>
      </c>
      <c r="D472">
        <f>+IFERROR(VLOOKUP(B472,'[1]Sum table'!$A:$E,5,FALSE),0)</f>
        <v>0</v>
      </c>
      <c r="E472">
        <f>+IFERROR(VLOOKUP(B472,'[1]Sum table'!$A:$F,6,FALSE),0)</f>
        <v>0</v>
      </c>
      <c r="O472" t="s">
        <v>523</v>
      </c>
      <c r="P472" s="617" t="s">
        <v>410</v>
      </c>
      <c r="R472" t="str">
        <f t="shared" si="23"/>
        <v>ZK101</v>
      </c>
      <c r="S472">
        <f t="shared" si="24"/>
        <v>0</v>
      </c>
      <c r="T472">
        <f t="shared" si="24"/>
        <v>0</v>
      </c>
      <c r="U472">
        <f t="shared" si="24"/>
        <v>0</v>
      </c>
    </row>
    <row r="473" spans="1:21" x14ac:dyDescent="0.25">
      <c r="A473" t="s">
        <v>1008</v>
      </c>
      <c r="B473" t="str">
        <f t="shared" si="22"/>
        <v>ZK101.K272.C110</v>
      </c>
      <c r="C473">
        <f>+IFERROR(VLOOKUP(B473,'[1]Sum table'!$A:$D,4,FALSE),0)</f>
        <v>0</v>
      </c>
      <c r="D473">
        <f>+IFERROR(VLOOKUP(B473,'[1]Sum table'!$A:$E,5,FALSE),0)</f>
        <v>0</v>
      </c>
      <c r="E473">
        <f>+IFERROR(VLOOKUP(B473,'[1]Sum table'!$A:$F,6,FALSE),0)</f>
        <v>0</v>
      </c>
      <c r="O473" t="s">
        <v>523</v>
      </c>
      <c r="P473" s="619" t="s">
        <v>188</v>
      </c>
      <c r="R473" t="str">
        <f t="shared" si="23"/>
        <v>ZK101</v>
      </c>
      <c r="S473">
        <f t="shared" si="24"/>
        <v>0</v>
      </c>
      <c r="T473">
        <f t="shared" si="24"/>
        <v>0</v>
      </c>
      <c r="U473">
        <f t="shared" si="24"/>
        <v>0</v>
      </c>
    </row>
    <row r="474" spans="1:21" x14ac:dyDescent="0.25">
      <c r="A474" t="s">
        <v>1009</v>
      </c>
      <c r="B474" t="str">
        <f t="shared" si="22"/>
        <v>ZK101.K273.C110</v>
      </c>
      <c r="C474">
        <f>+IFERROR(VLOOKUP(B474,'[1]Sum table'!$A:$D,4,FALSE),0)</f>
        <v>0</v>
      </c>
      <c r="D474">
        <f>+IFERROR(VLOOKUP(B474,'[1]Sum table'!$A:$E,5,FALSE),0)</f>
        <v>0</v>
      </c>
      <c r="E474">
        <f>+IFERROR(VLOOKUP(B474,'[1]Sum table'!$A:$F,6,FALSE),0)</f>
        <v>0</v>
      </c>
      <c r="O474" t="s">
        <v>523</v>
      </c>
      <c r="P474" s="619" t="s">
        <v>190</v>
      </c>
      <c r="R474" t="str">
        <f t="shared" si="23"/>
        <v>ZK101</v>
      </c>
      <c r="S474">
        <f t="shared" si="24"/>
        <v>0</v>
      </c>
      <c r="T474">
        <f t="shared" si="24"/>
        <v>0</v>
      </c>
      <c r="U474">
        <f t="shared" si="24"/>
        <v>0</v>
      </c>
    </row>
    <row r="475" spans="1:21" x14ac:dyDescent="0.25">
      <c r="A475" t="s">
        <v>1010</v>
      </c>
      <c r="B475" t="str">
        <f t="shared" si="22"/>
        <v>ZK101.K274.C110</v>
      </c>
      <c r="C475">
        <f>+IFERROR(VLOOKUP(B475,'[1]Sum table'!$A:$D,4,FALSE),0)</f>
        <v>0</v>
      </c>
      <c r="D475">
        <f>+IFERROR(VLOOKUP(B475,'[1]Sum table'!$A:$E,5,FALSE),0)</f>
        <v>0</v>
      </c>
      <c r="E475">
        <f>+IFERROR(VLOOKUP(B475,'[1]Sum table'!$A:$F,6,FALSE),0)</f>
        <v>0</v>
      </c>
      <c r="O475" t="s">
        <v>523</v>
      </c>
      <c r="P475" s="619" t="s">
        <v>198</v>
      </c>
      <c r="R475" t="str">
        <f t="shared" si="23"/>
        <v>ZK101</v>
      </c>
      <c r="S475">
        <f t="shared" si="24"/>
        <v>0</v>
      </c>
      <c r="T475">
        <f t="shared" si="24"/>
        <v>0</v>
      </c>
      <c r="U475">
        <f t="shared" si="24"/>
        <v>0</v>
      </c>
    </row>
    <row r="476" spans="1:21" x14ac:dyDescent="0.25">
      <c r="A476" t="s">
        <v>1011</v>
      </c>
      <c r="B476" t="str">
        <f t="shared" si="22"/>
        <v>ZK101.K275.C110</v>
      </c>
      <c r="C476">
        <f>+IFERROR(VLOOKUP(B476,'[1]Sum table'!$A:$D,4,FALSE),0)</f>
        <v>0</v>
      </c>
      <c r="D476">
        <f>+IFERROR(VLOOKUP(B476,'[1]Sum table'!$A:$E,5,FALSE),0)</f>
        <v>0</v>
      </c>
      <c r="E476">
        <f>+IFERROR(VLOOKUP(B476,'[1]Sum table'!$A:$F,6,FALSE),0)</f>
        <v>0</v>
      </c>
      <c r="O476" t="s">
        <v>523</v>
      </c>
      <c r="P476" s="619" t="s">
        <v>200</v>
      </c>
      <c r="R476" t="str">
        <f t="shared" si="23"/>
        <v>ZK101</v>
      </c>
      <c r="S476">
        <f t="shared" si="24"/>
        <v>0</v>
      </c>
      <c r="T476">
        <f t="shared" si="24"/>
        <v>0</v>
      </c>
      <c r="U476">
        <f t="shared" si="24"/>
        <v>0</v>
      </c>
    </row>
    <row r="477" spans="1:21" x14ac:dyDescent="0.25">
      <c r="A477" t="s">
        <v>1012</v>
      </c>
      <c r="B477" t="str">
        <f t="shared" si="22"/>
        <v>ZK101.K276.C110</v>
      </c>
      <c r="C477">
        <f>+IFERROR(VLOOKUP(B477,'[1]Sum table'!$A:$D,4,FALSE),0)</f>
        <v>0</v>
      </c>
      <c r="D477">
        <f>+IFERROR(VLOOKUP(B477,'[1]Sum table'!$A:$E,5,FALSE),0)</f>
        <v>0</v>
      </c>
      <c r="E477">
        <f>+IFERROR(VLOOKUP(B477,'[1]Sum table'!$A:$F,6,FALSE),0)</f>
        <v>0</v>
      </c>
      <c r="O477" t="s">
        <v>523</v>
      </c>
      <c r="P477" s="619" t="s">
        <v>202</v>
      </c>
      <c r="R477" t="str">
        <f t="shared" si="23"/>
        <v>ZK101</v>
      </c>
      <c r="S477">
        <f t="shared" si="24"/>
        <v>0</v>
      </c>
      <c r="T477">
        <f t="shared" si="24"/>
        <v>0</v>
      </c>
      <c r="U477">
        <f t="shared" si="24"/>
        <v>0</v>
      </c>
    </row>
    <row r="478" spans="1:21" x14ac:dyDescent="0.25">
      <c r="A478" t="s">
        <v>1013</v>
      </c>
      <c r="B478" t="str">
        <f t="shared" si="22"/>
        <v>ZK101.K277.C110</v>
      </c>
      <c r="C478">
        <f>+IFERROR(VLOOKUP(B478,'[1]Sum table'!$A:$D,4,FALSE),0)</f>
        <v>0</v>
      </c>
      <c r="D478">
        <f>+IFERROR(VLOOKUP(B478,'[1]Sum table'!$A:$E,5,FALSE),0)</f>
        <v>0</v>
      </c>
      <c r="E478">
        <f>+IFERROR(VLOOKUP(B478,'[1]Sum table'!$A:$F,6,FALSE),0)</f>
        <v>0</v>
      </c>
      <c r="O478" t="s">
        <v>523</v>
      </c>
      <c r="P478" s="617" t="s">
        <v>411</v>
      </c>
      <c r="R478" t="str">
        <f t="shared" si="23"/>
        <v>ZK101</v>
      </c>
      <c r="S478">
        <f t="shared" si="24"/>
        <v>0</v>
      </c>
      <c r="T478">
        <f t="shared" si="24"/>
        <v>0</v>
      </c>
      <c r="U478">
        <f t="shared" si="24"/>
        <v>0</v>
      </c>
    </row>
    <row r="479" spans="1:21" x14ac:dyDescent="0.25">
      <c r="A479" t="s">
        <v>1014</v>
      </c>
      <c r="B479" t="str">
        <f t="shared" si="22"/>
        <v>ZK101.K278.C110</v>
      </c>
      <c r="C479">
        <f>+IFERROR(VLOOKUP(B479,'[1]Sum table'!$A:$D,4,FALSE),0)</f>
        <v>0</v>
      </c>
      <c r="D479">
        <f>+IFERROR(VLOOKUP(B479,'[1]Sum table'!$A:$E,5,FALSE),0)</f>
        <v>0</v>
      </c>
      <c r="E479">
        <f>+IFERROR(VLOOKUP(B479,'[1]Sum table'!$A:$F,6,FALSE),0)</f>
        <v>0</v>
      </c>
      <c r="O479" t="s">
        <v>523</v>
      </c>
      <c r="P479" s="617" t="s">
        <v>412</v>
      </c>
      <c r="R479" t="str">
        <f t="shared" si="23"/>
        <v>ZK101</v>
      </c>
      <c r="S479">
        <f t="shared" si="24"/>
        <v>0</v>
      </c>
      <c r="T479">
        <f t="shared" si="24"/>
        <v>0</v>
      </c>
      <c r="U479">
        <f t="shared" si="24"/>
        <v>0</v>
      </c>
    </row>
    <row r="480" spans="1:21" x14ac:dyDescent="0.25">
      <c r="A480" t="s">
        <v>1015</v>
      </c>
      <c r="B480" t="str">
        <f t="shared" si="22"/>
        <v>ZK101.K279.C110</v>
      </c>
      <c r="C480">
        <f>+IFERROR(VLOOKUP(B480,'[1]Sum table'!$A:$D,4,FALSE),0)</f>
        <v>0</v>
      </c>
      <c r="D480">
        <f>+IFERROR(VLOOKUP(B480,'[1]Sum table'!$A:$E,5,FALSE),0)</f>
        <v>0</v>
      </c>
      <c r="E480">
        <f>+IFERROR(VLOOKUP(B480,'[1]Sum table'!$A:$F,6,FALSE),0)</f>
        <v>0</v>
      </c>
      <c r="O480" t="s">
        <v>523</v>
      </c>
      <c r="P480" s="617" t="s">
        <v>413</v>
      </c>
      <c r="R480" t="str">
        <f t="shared" si="23"/>
        <v>ZK101</v>
      </c>
      <c r="S480">
        <f t="shared" si="24"/>
        <v>0</v>
      </c>
      <c r="T480">
        <f t="shared" si="24"/>
        <v>0</v>
      </c>
      <c r="U480">
        <f t="shared" si="24"/>
        <v>0</v>
      </c>
    </row>
    <row r="481" spans="1:21" x14ac:dyDescent="0.25">
      <c r="A481" t="s">
        <v>1016</v>
      </c>
      <c r="B481" t="str">
        <f t="shared" si="22"/>
        <v>ZK101.K280.C110</v>
      </c>
      <c r="C481">
        <f>+IFERROR(VLOOKUP(B481,'[1]Sum table'!$A:$D,4,FALSE),0)</f>
        <v>0</v>
      </c>
      <c r="D481">
        <f>+IFERROR(VLOOKUP(B481,'[1]Sum table'!$A:$E,5,FALSE),0)</f>
        <v>0</v>
      </c>
      <c r="E481">
        <f>+IFERROR(VLOOKUP(B481,'[1]Sum table'!$A:$F,6,FALSE),0)</f>
        <v>0</v>
      </c>
      <c r="O481" t="s">
        <v>523</v>
      </c>
      <c r="P481" s="619" t="s">
        <v>204</v>
      </c>
      <c r="R481" t="str">
        <f t="shared" si="23"/>
        <v>ZK101</v>
      </c>
      <c r="S481">
        <f t="shared" si="24"/>
        <v>0</v>
      </c>
      <c r="T481">
        <f t="shared" si="24"/>
        <v>0</v>
      </c>
      <c r="U481">
        <f t="shared" si="24"/>
        <v>0</v>
      </c>
    </row>
    <row r="482" spans="1:21" x14ac:dyDescent="0.25">
      <c r="A482" t="s">
        <v>1017</v>
      </c>
      <c r="B482" t="str">
        <f t="shared" si="22"/>
        <v>ZK101.K281.C110</v>
      </c>
      <c r="C482">
        <f>+IFERROR(VLOOKUP(B482,'[1]Sum table'!$A:$D,4,FALSE),0)</f>
        <v>0</v>
      </c>
      <c r="D482">
        <f>+IFERROR(VLOOKUP(B482,'[1]Sum table'!$A:$E,5,FALSE),0)</f>
        <v>0</v>
      </c>
      <c r="E482">
        <f>+IFERROR(VLOOKUP(B482,'[1]Sum table'!$A:$F,6,FALSE),0)</f>
        <v>0</v>
      </c>
      <c r="O482" t="s">
        <v>523</v>
      </c>
      <c r="P482" s="619" t="s">
        <v>206</v>
      </c>
      <c r="R482" t="str">
        <f t="shared" si="23"/>
        <v>ZK101</v>
      </c>
      <c r="S482">
        <f t="shared" si="24"/>
        <v>0</v>
      </c>
      <c r="T482">
        <f t="shared" si="24"/>
        <v>0</v>
      </c>
      <c r="U482">
        <f t="shared" si="24"/>
        <v>0</v>
      </c>
    </row>
    <row r="483" spans="1:21" x14ac:dyDescent="0.25">
      <c r="A483" t="s">
        <v>1018</v>
      </c>
      <c r="B483" t="str">
        <f t="shared" si="22"/>
        <v>ZK101.K282.C110</v>
      </c>
      <c r="C483">
        <f>+IFERROR(VLOOKUP(B483,'[1]Sum table'!$A:$D,4,FALSE),0)</f>
        <v>0</v>
      </c>
      <c r="D483">
        <f>+IFERROR(VLOOKUP(B483,'[1]Sum table'!$A:$E,5,FALSE),0)</f>
        <v>0</v>
      </c>
      <c r="E483">
        <f>+IFERROR(VLOOKUP(B483,'[1]Sum table'!$A:$F,6,FALSE),0)</f>
        <v>0</v>
      </c>
      <c r="O483" t="s">
        <v>523</v>
      </c>
      <c r="P483" s="619" t="s">
        <v>208</v>
      </c>
      <c r="R483" t="str">
        <f t="shared" si="23"/>
        <v>ZK101</v>
      </c>
      <c r="S483">
        <f t="shared" si="24"/>
        <v>0</v>
      </c>
      <c r="T483">
        <f t="shared" si="24"/>
        <v>0</v>
      </c>
      <c r="U483">
        <f t="shared" si="24"/>
        <v>0</v>
      </c>
    </row>
    <row r="484" spans="1:21" x14ac:dyDescent="0.25">
      <c r="A484" t="s">
        <v>1019</v>
      </c>
      <c r="B484" t="str">
        <f t="shared" si="22"/>
        <v>ZK101.K283.C110</v>
      </c>
      <c r="C484">
        <f>+IFERROR(VLOOKUP(B484,'[1]Sum table'!$A:$D,4,FALSE),0)</f>
        <v>0</v>
      </c>
      <c r="D484">
        <f>+IFERROR(VLOOKUP(B484,'[1]Sum table'!$A:$E,5,FALSE),0)</f>
        <v>0</v>
      </c>
      <c r="E484">
        <f>+IFERROR(VLOOKUP(B484,'[1]Sum table'!$A:$F,6,FALSE),0)</f>
        <v>0</v>
      </c>
      <c r="O484" t="s">
        <v>523</v>
      </c>
      <c r="P484" s="619" t="s">
        <v>210</v>
      </c>
      <c r="R484" t="str">
        <f t="shared" si="23"/>
        <v>ZK101</v>
      </c>
      <c r="S484">
        <f t="shared" si="24"/>
        <v>0</v>
      </c>
      <c r="T484">
        <f t="shared" si="24"/>
        <v>0</v>
      </c>
      <c r="U484">
        <f t="shared" si="24"/>
        <v>0</v>
      </c>
    </row>
    <row r="485" spans="1:21" x14ac:dyDescent="0.25">
      <c r="A485" t="s">
        <v>1020</v>
      </c>
      <c r="B485" t="str">
        <f t="shared" si="22"/>
        <v>ZK101.K284.C110</v>
      </c>
      <c r="C485">
        <f>+IFERROR(VLOOKUP(B485,'[1]Sum table'!$A:$D,4,FALSE),0)</f>
        <v>0</v>
      </c>
      <c r="D485">
        <f>+IFERROR(VLOOKUP(B485,'[1]Sum table'!$A:$E,5,FALSE),0)</f>
        <v>0</v>
      </c>
      <c r="E485">
        <f>+IFERROR(VLOOKUP(B485,'[1]Sum table'!$A:$F,6,FALSE),0)</f>
        <v>0</v>
      </c>
      <c r="O485" t="s">
        <v>523</v>
      </c>
      <c r="P485" s="619" t="s">
        <v>212</v>
      </c>
      <c r="R485" t="str">
        <f t="shared" si="23"/>
        <v>ZK101</v>
      </c>
      <c r="S485">
        <f t="shared" si="24"/>
        <v>0</v>
      </c>
      <c r="T485">
        <f t="shared" si="24"/>
        <v>0</v>
      </c>
      <c r="U485">
        <f t="shared" si="24"/>
        <v>0</v>
      </c>
    </row>
    <row r="486" spans="1:21" x14ac:dyDescent="0.25">
      <c r="A486" t="s">
        <v>1021</v>
      </c>
      <c r="B486" t="str">
        <f t="shared" si="22"/>
        <v>ZK101.K285.C110</v>
      </c>
      <c r="C486">
        <f>+IFERROR(VLOOKUP(B486,'[1]Sum table'!$A:$D,4,FALSE),0)</f>
        <v>0</v>
      </c>
      <c r="D486">
        <f>+IFERROR(VLOOKUP(B486,'[1]Sum table'!$A:$E,5,FALSE),0)</f>
        <v>0</v>
      </c>
      <c r="E486">
        <f>+IFERROR(VLOOKUP(B486,'[1]Sum table'!$A:$F,6,FALSE),0)</f>
        <v>0</v>
      </c>
      <c r="O486" t="s">
        <v>523</v>
      </c>
      <c r="P486" s="619" t="s">
        <v>217</v>
      </c>
      <c r="R486" t="str">
        <f t="shared" si="23"/>
        <v>ZK101</v>
      </c>
      <c r="S486">
        <f t="shared" si="24"/>
        <v>0</v>
      </c>
      <c r="T486">
        <f t="shared" si="24"/>
        <v>0</v>
      </c>
      <c r="U486">
        <f t="shared" si="24"/>
        <v>0</v>
      </c>
    </row>
    <row r="487" spans="1:21" x14ac:dyDescent="0.25">
      <c r="A487" t="s">
        <v>1022</v>
      </c>
      <c r="B487" t="str">
        <f t="shared" si="22"/>
        <v>ZK101.K286.C110</v>
      </c>
      <c r="C487">
        <f>+IFERROR(VLOOKUP(B487,'[1]Sum table'!$A:$D,4,FALSE),0)</f>
        <v>0</v>
      </c>
      <c r="D487">
        <f>+IFERROR(VLOOKUP(B487,'[1]Sum table'!$A:$E,5,FALSE),0)</f>
        <v>0</v>
      </c>
      <c r="E487">
        <f>+IFERROR(VLOOKUP(B487,'[1]Sum table'!$A:$F,6,FALSE),0)</f>
        <v>0</v>
      </c>
      <c r="O487" t="s">
        <v>523</v>
      </c>
      <c r="P487" s="617" t="s">
        <v>414</v>
      </c>
      <c r="R487" t="str">
        <f t="shared" si="23"/>
        <v>ZK101</v>
      </c>
      <c r="S487">
        <f t="shared" si="24"/>
        <v>0</v>
      </c>
      <c r="T487">
        <f t="shared" si="24"/>
        <v>0</v>
      </c>
      <c r="U487">
        <f t="shared" si="24"/>
        <v>0</v>
      </c>
    </row>
    <row r="488" spans="1:21" x14ac:dyDescent="0.25">
      <c r="A488" t="s">
        <v>1023</v>
      </c>
      <c r="B488" t="str">
        <f t="shared" si="22"/>
        <v>ZK101.K287.C110</v>
      </c>
      <c r="C488">
        <f>+IFERROR(VLOOKUP(B488,'[1]Sum table'!$A:$D,4,FALSE),0)</f>
        <v>0</v>
      </c>
      <c r="D488">
        <f>+IFERROR(VLOOKUP(B488,'[1]Sum table'!$A:$E,5,FALSE),0)</f>
        <v>0</v>
      </c>
      <c r="E488">
        <f>+IFERROR(VLOOKUP(B488,'[1]Sum table'!$A:$F,6,FALSE),0)</f>
        <v>0</v>
      </c>
      <c r="O488" t="s">
        <v>523</v>
      </c>
      <c r="P488" s="617" t="s">
        <v>415</v>
      </c>
      <c r="R488" t="str">
        <f t="shared" si="23"/>
        <v>ZK101</v>
      </c>
      <c r="S488">
        <f t="shared" si="24"/>
        <v>0</v>
      </c>
      <c r="T488">
        <f t="shared" si="24"/>
        <v>0</v>
      </c>
      <c r="U488">
        <f t="shared" si="24"/>
        <v>0</v>
      </c>
    </row>
    <row r="489" spans="1:21" x14ac:dyDescent="0.25">
      <c r="A489" t="s">
        <v>1024</v>
      </c>
      <c r="B489" t="str">
        <f t="shared" si="22"/>
        <v>ZK101.K288.C110</v>
      </c>
      <c r="C489">
        <f>+IFERROR(VLOOKUP(B489,'[1]Sum table'!$A:$D,4,FALSE),0)</f>
        <v>0</v>
      </c>
      <c r="D489">
        <f>+IFERROR(VLOOKUP(B489,'[1]Sum table'!$A:$E,5,FALSE),0)</f>
        <v>0</v>
      </c>
      <c r="E489">
        <f>+IFERROR(VLOOKUP(B489,'[1]Sum table'!$A:$F,6,FALSE),0)</f>
        <v>0</v>
      </c>
      <c r="O489" t="s">
        <v>523</v>
      </c>
      <c r="P489" s="617" t="s">
        <v>416</v>
      </c>
      <c r="R489" t="str">
        <f t="shared" si="23"/>
        <v>ZK101</v>
      </c>
      <c r="S489">
        <f t="shared" si="24"/>
        <v>0</v>
      </c>
      <c r="T489">
        <f t="shared" si="24"/>
        <v>0</v>
      </c>
      <c r="U489">
        <f t="shared" si="24"/>
        <v>0</v>
      </c>
    </row>
    <row r="490" spans="1:21" x14ac:dyDescent="0.25">
      <c r="A490" t="s">
        <v>1025</v>
      </c>
      <c r="B490" t="str">
        <f t="shared" si="22"/>
        <v>ZK101.K289.C110</v>
      </c>
      <c r="C490">
        <f>+IFERROR(VLOOKUP(B490,'[1]Sum table'!$A:$D,4,FALSE),0)</f>
        <v>0</v>
      </c>
      <c r="D490">
        <f>+IFERROR(VLOOKUP(B490,'[1]Sum table'!$A:$E,5,FALSE),0)</f>
        <v>0</v>
      </c>
      <c r="E490">
        <f>+IFERROR(VLOOKUP(B490,'[1]Sum table'!$A:$F,6,FALSE),0)</f>
        <v>0</v>
      </c>
      <c r="O490" t="s">
        <v>523</v>
      </c>
      <c r="P490" s="619" t="s">
        <v>223</v>
      </c>
      <c r="R490" t="str">
        <f t="shared" si="23"/>
        <v>ZK101</v>
      </c>
      <c r="S490">
        <f t="shared" si="24"/>
        <v>0</v>
      </c>
      <c r="T490">
        <f t="shared" si="24"/>
        <v>0</v>
      </c>
      <c r="U490">
        <f t="shared" si="24"/>
        <v>0</v>
      </c>
    </row>
    <row r="491" spans="1:21" x14ac:dyDescent="0.25">
      <c r="A491" t="s">
        <v>1026</v>
      </c>
      <c r="B491" t="str">
        <f t="shared" si="22"/>
        <v>ZK101.K290.C110</v>
      </c>
      <c r="C491">
        <f>+IFERROR(VLOOKUP(B491,'[1]Sum table'!$A:$D,4,FALSE),0)</f>
        <v>0</v>
      </c>
      <c r="D491">
        <f>+IFERROR(VLOOKUP(B491,'[1]Sum table'!$A:$E,5,FALSE),0)</f>
        <v>0</v>
      </c>
      <c r="E491">
        <f>+IFERROR(VLOOKUP(B491,'[1]Sum table'!$A:$F,6,FALSE),0)</f>
        <v>0</v>
      </c>
      <c r="O491" t="s">
        <v>523</v>
      </c>
      <c r="P491" s="619" t="s">
        <v>225</v>
      </c>
      <c r="R491" t="str">
        <f t="shared" si="23"/>
        <v>ZK101</v>
      </c>
      <c r="S491">
        <f t="shared" si="24"/>
        <v>0</v>
      </c>
      <c r="T491">
        <f t="shared" si="24"/>
        <v>0</v>
      </c>
      <c r="U491">
        <f t="shared" si="24"/>
        <v>0</v>
      </c>
    </row>
    <row r="492" spans="1:21" x14ac:dyDescent="0.25">
      <c r="A492" t="s">
        <v>1027</v>
      </c>
      <c r="B492" t="str">
        <f t="shared" si="22"/>
        <v>ZK101.K291.C110</v>
      </c>
      <c r="C492">
        <f>+IFERROR(VLOOKUP(B492,'[1]Sum table'!$A:$D,4,FALSE),0)</f>
        <v>0</v>
      </c>
      <c r="D492">
        <f>+IFERROR(VLOOKUP(B492,'[1]Sum table'!$A:$E,5,FALSE),0)</f>
        <v>0</v>
      </c>
      <c r="E492">
        <f>+IFERROR(VLOOKUP(B492,'[1]Sum table'!$A:$F,6,FALSE),0)</f>
        <v>0</v>
      </c>
      <c r="O492" t="s">
        <v>523</v>
      </c>
      <c r="P492" s="619" t="s">
        <v>229</v>
      </c>
      <c r="R492" t="str">
        <f t="shared" si="23"/>
        <v>ZK101</v>
      </c>
      <c r="S492">
        <f t="shared" si="24"/>
        <v>0</v>
      </c>
      <c r="T492">
        <f t="shared" si="24"/>
        <v>0</v>
      </c>
      <c r="U492">
        <f t="shared" si="24"/>
        <v>0</v>
      </c>
    </row>
    <row r="493" spans="1:21" x14ac:dyDescent="0.25">
      <c r="A493" t="s">
        <v>1028</v>
      </c>
      <c r="B493" t="str">
        <f t="shared" si="22"/>
        <v>ZK101.K292.C110</v>
      </c>
      <c r="C493">
        <f>+IFERROR(VLOOKUP(B493,'[1]Sum table'!$A:$D,4,FALSE),0)</f>
        <v>0</v>
      </c>
      <c r="D493">
        <f>+IFERROR(VLOOKUP(B493,'[1]Sum table'!$A:$E,5,FALSE),0)</f>
        <v>0</v>
      </c>
      <c r="E493">
        <f>+IFERROR(VLOOKUP(B493,'[1]Sum table'!$A:$F,6,FALSE),0)</f>
        <v>0</v>
      </c>
      <c r="O493" t="s">
        <v>523</v>
      </c>
      <c r="P493" s="617" t="s">
        <v>417</v>
      </c>
      <c r="R493" t="str">
        <f t="shared" si="23"/>
        <v>ZK101</v>
      </c>
      <c r="S493">
        <f t="shared" si="24"/>
        <v>0</v>
      </c>
      <c r="T493">
        <f t="shared" si="24"/>
        <v>0</v>
      </c>
      <c r="U493">
        <f t="shared" si="24"/>
        <v>0</v>
      </c>
    </row>
    <row r="494" spans="1:21" x14ac:dyDescent="0.25">
      <c r="A494" t="s">
        <v>1029</v>
      </c>
      <c r="B494" t="str">
        <f t="shared" si="22"/>
        <v>ZK101.K293.C110</v>
      </c>
      <c r="C494">
        <f>+IFERROR(VLOOKUP(B494,'[1]Sum table'!$A:$D,4,FALSE),0)</f>
        <v>0</v>
      </c>
      <c r="D494">
        <f>+IFERROR(VLOOKUP(B494,'[1]Sum table'!$A:$E,5,FALSE),0)</f>
        <v>0</v>
      </c>
      <c r="E494">
        <f>+IFERROR(VLOOKUP(B494,'[1]Sum table'!$A:$F,6,FALSE),0)</f>
        <v>0</v>
      </c>
      <c r="O494" t="s">
        <v>523</v>
      </c>
      <c r="P494" s="617" t="s">
        <v>418</v>
      </c>
      <c r="R494" t="str">
        <f t="shared" si="23"/>
        <v>ZK101</v>
      </c>
      <c r="S494">
        <f t="shared" si="24"/>
        <v>0</v>
      </c>
      <c r="T494">
        <f t="shared" si="24"/>
        <v>0</v>
      </c>
      <c r="U494">
        <f t="shared" si="24"/>
        <v>0</v>
      </c>
    </row>
    <row r="495" spans="1:21" x14ac:dyDescent="0.25">
      <c r="A495" t="s">
        <v>1030</v>
      </c>
      <c r="B495" t="str">
        <f t="shared" si="22"/>
        <v>ZK101.K294.C110</v>
      </c>
      <c r="C495">
        <f>+IFERROR(VLOOKUP(B495,'[1]Sum table'!$A:$D,4,FALSE),0)</f>
        <v>0</v>
      </c>
      <c r="D495">
        <f>+IFERROR(VLOOKUP(B495,'[1]Sum table'!$A:$E,5,FALSE),0)</f>
        <v>0</v>
      </c>
      <c r="E495">
        <f>+IFERROR(VLOOKUP(B495,'[1]Sum table'!$A:$F,6,FALSE),0)</f>
        <v>0</v>
      </c>
      <c r="O495" t="s">
        <v>523</v>
      </c>
      <c r="P495" s="617" t="s">
        <v>419</v>
      </c>
      <c r="R495" t="str">
        <f t="shared" si="23"/>
        <v>ZK101</v>
      </c>
      <c r="S495">
        <f t="shared" si="24"/>
        <v>0</v>
      </c>
      <c r="T495">
        <f t="shared" si="24"/>
        <v>0</v>
      </c>
      <c r="U495">
        <f t="shared" si="24"/>
        <v>0</v>
      </c>
    </row>
    <row r="496" spans="1:21" x14ac:dyDescent="0.25">
      <c r="A496" t="s">
        <v>1031</v>
      </c>
      <c r="B496" t="str">
        <f t="shared" si="22"/>
        <v>ZK101.K295.C110</v>
      </c>
      <c r="C496">
        <f>+IFERROR(VLOOKUP(B496,'[1]Sum table'!$A:$D,4,FALSE),0)</f>
        <v>0</v>
      </c>
      <c r="D496">
        <f>+IFERROR(VLOOKUP(B496,'[1]Sum table'!$A:$E,5,FALSE),0)</f>
        <v>0</v>
      </c>
      <c r="E496">
        <f>+IFERROR(VLOOKUP(B496,'[1]Sum table'!$A:$F,6,FALSE),0)</f>
        <v>0</v>
      </c>
      <c r="O496" t="s">
        <v>523</v>
      </c>
      <c r="P496" s="619" t="s">
        <v>231</v>
      </c>
      <c r="R496" t="str">
        <f t="shared" si="23"/>
        <v>ZK101</v>
      </c>
      <c r="S496">
        <f t="shared" si="24"/>
        <v>0</v>
      </c>
      <c r="T496">
        <f t="shared" si="24"/>
        <v>0</v>
      </c>
      <c r="U496">
        <f t="shared" si="24"/>
        <v>0</v>
      </c>
    </row>
    <row r="497" spans="1:21" x14ac:dyDescent="0.25">
      <c r="A497" t="s">
        <v>1032</v>
      </c>
      <c r="B497" t="str">
        <f t="shared" si="22"/>
        <v>ZK101.K296.C110</v>
      </c>
      <c r="C497">
        <f>+IFERROR(VLOOKUP(B497,'[1]Sum table'!$A:$D,4,FALSE),0)</f>
        <v>0</v>
      </c>
      <c r="D497">
        <f>+IFERROR(VLOOKUP(B497,'[1]Sum table'!$A:$E,5,FALSE),0)</f>
        <v>0</v>
      </c>
      <c r="E497">
        <f>+IFERROR(VLOOKUP(B497,'[1]Sum table'!$A:$F,6,FALSE),0)</f>
        <v>0</v>
      </c>
      <c r="O497" t="s">
        <v>523</v>
      </c>
      <c r="P497" s="619" t="s">
        <v>233</v>
      </c>
      <c r="R497" t="str">
        <f t="shared" si="23"/>
        <v>ZK101</v>
      </c>
      <c r="S497">
        <f t="shared" si="24"/>
        <v>0</v>
      </c>
      <c r="T497">
        <f t="shared" si="24"/>
        <v>0</v>
      </c>
      <c r="U497">
        <f t="shared" si="24"/>
        <v>0</v>
      </c>
    </row>
    <row r="498" spans="1:21" x14ac:dyDescent="0.25">
      <c r="A498" t="s">
        <v>1033</v>
      </c>
      <c r="B498" t="str">
        <f t="shared" si="22"/>
        <v>ZK101.K297.C110</v>
      </c>
      <c r="C498">
        <f>+IFERROR(VLOOKUP(B498,'[1]Sum table'!$A:$D,4,FALSE),0)</f>
        <v>0</v>
      </c>
      <c r="D498">
        <f>+IFERROR(VLOOKUP(B498,'[1]Sum table'!$A:$E,5,FALSE),0)</f>
        <v>0</v>
      </c>
      <c r="E498">
        <f>+IFERROR(VLOOKUP(B498,'[1]Sum table'!$A:$F,6,FALSE),0)</f>
        <v>0</v>
      </c>
      <c r="O498" t="s">
        <v>523</v>
      </c>
      <c r="P498" s="619" t="s">
        <v>235</v>
      </c>
      <c r="R498" t="str">
        <f t="shared" si="23"/>
        <v>ZK101</v>
      </c>
      <c r="S498">
        <f t="shared" si="24"/>
        <v>0</v>
      </c>
      <c r="T498">
        <f t="shared" si="24"/>
        <v>0</v>
      </c>
      <c r="U498">
        <f t="shared" si="24"/>
        <v>0</v>
      </c>
    </row>
    <row r="499" spans="1:21" x14ac:dyDescent="0.25">
      <c r="A499" t="s">
        <v>1034</v>
      </c>
      <c r="B499" t="str">
        <f t="shared" si="22"/>
        <v>ZK101.K298.C110</v>
      </c>
      <c r="C499">
        <f>+IFERROR(VLOOKUP(B499,'[1]Sum table'!$A:$D,4,FALSE),0)</f>
        <v>0</v>
      </c>
      <c r="D499">
        <f>+IFERROR(VLOOKUP(B499,'[1]Sum table'!$A:$E,5,FALSE),0)</f>
        <v>0</v>
      </c>
      <c r="E499">
        <f>+IFERROR(VLOOKUP(B499,'[1]Sum table'!$A:$F,6,FALSE),0)</f>
        <v>0</v>
      </c>
      <c r="O499" t="s">
        <v>523</v>
      </c>
      <c r="P499" s="617" t="s">
        <v>420</v>
      </c>
      <c r="R499" t="str">
        <f t="shared" si="23"/>
        <v>ZK101</v>
      </c>
      <c r="S499">
        <f t="shared" si="24"/>
        <v>0</v>
      </c>
      <c r="T499">
        <f t="shared" si="24"/>
        <v>0</v>
      </c>
      <c r="U499">
        <f t="shared" si="24"/>
        <v>0</v>
      </c>
    </row>
    <row r="500" spans="1:21" x14ac:dyDescent="0.25">
      <c r="A500" t="s">
        <v>1035</v>
      </c>
      <c r="B500" t="str">
        <f t="shared" si="22"/>
        <v>ZK101.K299.C110</v>
      </c>
      <c r="C500">
        <f>+IFERROR(VLOOKUP(B500,'[1]Sum table'!$A:$D,4,FALSE),0)</f>
        <v>0</v>
      </c>
      <c r="D500">
        <f>+IFERROR(VLOOKUP(B500,'[1]Sum table'!$A:$E,5,FALSE),0)</f>
        <v>0</v>
      </c>
      <c r="E500">
        <f>+IFERROR(VLOOKUP(B500,'[1]Sum table'!$A:$F,6,FALSE),0)</f>
        <v>0</v>
      </c>
      <c r="O500" t="s">
        <v>523</v>
      </c>
      <c r="P500" s="617" t="s">
        <v>421</v>
      </c>
      <c r="R500" t="str">
        <f t="shared" si="23"/>
        <v>ZK101</v>
      </c>
      <c r="S500">
        <f t="shared" si="24"/>
        <v>0</v>
      </c>
      <c r="T500">
        <f t="shared" si="24"/>
        <v>0</v>
      </c>
      <c r="U500">
        <f t="shared" si="24"/>
        <v>0</v>
      </c>
    </row>
    <row r="501" spans="1:21" x14ac:dyDescent="0.25">
      <c r="A501" t="s">
        <v>1036</v>
      </c>
      <c r="B501" t="str">
        <f t="shared" si="22"/>
        <v>ZK101.K300.C110</v>
      </c>
      <c r="C501">
        <f>+IFERROR(VLOOKUP(B501,'[1]Sum table'!$A:$D,4,FALSE),0)</f>
        <v>0</v>
      </c>
      <c r="D501">
        <f>+IFERROR(VLOOKUP(B501,'[1]Sum table'!$A:$E,5,FALSE),0)</f>
        <v>0</v>
      </c>
      <c r="E501">
        <f>+IFERROR(VLOOKUP(B501,'[1]Sum table'!$A:$F,6,FALSE),0)</f>
        <v>0</v>
      </c>
      <c r="O501" t="s">
        <v>523</v>
      </c>
      <c r="P501" s="617" t="s">
        <v>422</v>
      </c>
      <c r="R501" t="str">
        <f t="shared" si="23"/>
        <v>ZK101</v>
      </c>
      <c r="S501">
        <f t="shared" si="24"/>
        <v>0</v>
      </c>
      <c r="T501">
        <f t="shared" si="24"/>
        <v>0</v>
      </c>
      <c r="U501">
        <f t="shared" si="24"/>
        <v>0</v>
      </c>
    </row>
    <row r="502" spans="1:21" ht="15.75" thickBot="1" x14ac:dyDescent="0.3">
      <c r="A502" t="s">
        <v>1037</v>
      </c>
      <c r="B502" t="str">
        <f t="shared" si="22"/>
        <v>ZK101.K301.C110</v>
      </c>
      <c r="C502">
        <f>+IFERROR(VLOOKUP(B502,'[1]Sum table'!$A:$D,4,FALSE),0)</f>
        <v>0</v>
      </c>
      <c r="D502">
        <f>+IFERROR(VLOOKUP(B502,'[1]Sum table'!$A:$E,5,FALSE),0)</f>
        <v>0</v>
      </c>
      <c r="E502">
        <f>+IFERROR(VLOOKUP(B502,'[1]Sum table'!$A:$F,6,FALSE),0)</f>
        <v>0</v>
      </c>
      <c r="O502" t="s">
        <v>523</v>
      </c>
      <c r="P502" s="619" t="s">
        <v>237</v>
      </c>
      <c r="R502" t="str">
        <f t="shared" si="23"/>
        <v>ZK101</v>
      </c>
      <c r="S502">
        <f t="shared" si="24"/>
        <v>0</v>
      </c>
      <c r="T502">
        <f t="shared" si="24"/>
        <v>0</v>
      </c>
      <c r="U502">
        <f t="shared" si="24"/>
        <v>0</v>
      </c>
    </row>
    <row r="503" spans="1:21" x14ac:dyDescent="0.25">
      <c r="A503" t="s">
        <v>1038</v>
      </c>
      <c r="B503" t="str">
        <f t="shared" si="22"/>
        <v>ZK101.K302.C110</v>
      </c>
      <c r="C503">
        <f>+IFERROR(VLOOKUP(B503,'[1]Sum table'!$A:$D,4,FALSE),0)</f>
        <v>0</v>
      </c>
      <c r="D503">
        <f>+IFERROR(VLOOKUP(B503,'[1]Sum table'!$A:$E,5,FALSE),0)</f>
        <v>0</v>
      </c>
      <c r="E503">
        <f>+IFERROR(VLOOKUP(B503,'[1]Sum table'!$A:$F,6,FALSE),0)</f>
        <v>0</v>
      </c>
      <c r="O503" t="s">
        <v>523</v>
      </c>
      <c r="P503" s="614" t="s">
        <v>423</v>
      </c>
      <c r="R503" t="str">
        <f t="shared" si="23"/>
        <v>ZK101</v>
      </c>
      <c r="S503">
        <f t="shared" si="24"/>
        <v>0</v>
      </c>
      <c r="T503">
        <f t="shared" si="24"/>
        <v>0</v>
      </c>
      <c r="U503">
        <f t="shared" si="24"/>
        <v>0</v>
      </c>
    </row>
    <row r="504" spans="1:21" x14ac:dyDescent="0.25">
      <c r="A504" t="s">
        <v>1039</v>
      </c>
      <c r="B504" t="str">
        <f t="shared" si="22"/>
        <v>ZK101.K303.C110</v>
      </c>
      <c r="C504">
        <f>+IFERROR(VLOOKUP(B504,'[1]Sum table'!$A:$D,4,FALSE),0)</f>
        <v>0</v>
      </c>
      <c r="D504">
        <f>+IFERROR(VLOOKUP(B504,'[1]Sum table'!$A:$E,5,FALSE),0)</f>
        <v>0</v>
      </c>
      <c r="E504">
        <f>+IFERROR(VLOOKUP(B504,'[1]Sum table'!$A:$F,6,FALSE),0)</f>
        <v>0</v>
      </c>
      <c r="O504" t="s">
        <v>523</v>
      </c>
      <c r="P504" s="615" t="s">
        <v>424</v>
      </c>
      <c r="R504" t="str">
        <f t="shared" si="23"/>
        <v>ZK101</v>
      </c>
      <c r="S504">
        <f t="shared" si="24"/>
        <v>0</v>
      </c>
      <c r="T504">
        <f t="shared" si="24"/>
        <v>0</v>
      </c>
      <c r="U504">
        <f t="shared" si="24"/>
        <v>0</v>
      </c>
    </row>
    <row r="505" spans="1:21" x14ac:dyDescent="0.25">
      <c r="A505" t="s">
        <v>1040</v>
      </c>
      <c r="B505" t="str">
        <f t="shared" si="22"/>
        <v>ZK101.K304.C110</v>
      </c>
      <c r="C505">
        <f>+IFERROR(VLOOKUP(B505,'[1]Sum table'!$A:$D,4,FALSE),0)</f>
        <v>0</v>
      </c>
      <c r="D505">
        <f>+IFERROR(VLOOKUP(B505,'[1]Sum table'!$A:$E,5,FALSE),0)</f>
        <v>0</v>
      </c>
      <c r="E505">
        <f>+IFERROR(VLOOKUP(B505,'[1]Sum table'!$A:$F,6,FALSE),0)</f>
        <v>0</v>
      </c>
      <c r="O505" t="s">
        <v>523</v>
      </c>
      <c r="P505" s="615" t="s">
        <v>425</v>
      </c>
      <c r="R505" t="str">
        <f t="shared" si="23"/>
        <v>ZK101</v>
      </c>
      <c r="S505">
        <f t="shared" si="24"/>
        <v>0</v>
      </c>
      <c r="T505">
        <f t="shared" si="24"/>
        <v>0</v>
      </c>
      <c r="U505">
        <f t="shared" si="24"/>
        <v>0</v>
      </c>
    </row>
    <row r="506" spans="1:21" x14ac:dyDescent="0.25">
      <c r="A506" t="s">
        <v>1041</v>
      </c>
      <c r="B506" t="str">
        <f t="shared" si="22"/>
        <v>ZK101.K305.C110</v>
      </c>
      <c r="C506">
        <f>+IFERROR(VLOOKUP(B506,'[1]Sum table'!$A:$D,4,FALSE),0)</f>
        <v>0</v>
      </c>
      <c r="D506">
        <f>+IFERROR(VLOOKUP(B506,'[1]Sum table'!$A:$E,5,FALSE),0)</f>
        <v>0</v>
      </c>
      <c r="E506">
        <f>+IFERROR(VLOOKUP(B506,'[1]Sum table'!$A:$F,6,FALSE),0)</f>
        <v>0</v>
      </c>
      <c r="O506" t="s">
        <v>523</v>
      </c>
      <c r="P506" s="615" t="s">
        <v>426</v>
      </c>
      <c r="R506" t="str">
        <f t="shared" si="23"/>
        <v>ZK101</v>
      </c>
      <c r="S506">
        <f t="shared" si="24"/>
        <v>0</v>
      </c>
      <c r="T506">
        <f t="shared" si="24"/>
        <v>0</v>
      </c>
      <c r="U506">
        <f t="shared" si="24"/>
        <v>0</v>
      </c>
    </row>
    <row r="507" spans="1:21" x14ac:dyDescent="0.25">
      <c r="A507" t="s">
        <v>1042</v>
      </c>
      <c r="B507" t="str">
        <f t="shared" si="22"/>
        <v>ZK101.K306.C110</v>
      </c>
      <c r="C507">
        <f>+IFERROR(VLOOKUP(B507,'[1]Sum table'!$A:$D,4,FALSE),0)</f>
        <v>0</v>
      </c>
      <c r="D507">
        <f>+IFERROR(VLOOKUP(B507,'[1]Sum table'!$A:$E,5,FALSE),0)</f>
        <v>0</v>
      </c>
      <c r="E507">
        <f>+IFERROR(VLOOKUP(B507,'[1]Sum table'!$A:$F,6,FALSE),0)</f>
        <v>0</v>
      </c>
      <c r="O507" t="s">
        <v>523</v>
      </c>
      <c r="P507" s="615" t="s">
        <v>427</v>
      </c>
      <c r="R507" t="str">
        <f t="shared" si="23"/>
        <v>ZK101</v>
      </c>
      <c r="S507">
        <f t="shared" si="24"/>
        <v>0</v>
      </c>
      <c r="T507">
        <f t="shared" si="24"/>
        <v>0</v>
      </c>
      <c r="U507">
        <f t="shared" si="24"/>
        <v>0</v>
      </c>
    </row>
    <row r="508" spans="1:21" x14ac:dyDescent="0.25">
      <c r="A508" t="s">
        <v>1043</v>
      </c>
      <c r="B508" t="str">
        <f t="shared" si="22"/>
        <v>ZK101.K307.C110</v>
      </c>
      <c r="C508">
        <f>+IFERROR(VLOOKUP(B508,'[1]Sum table'!$A:$D,4,FALSE),0)</f>
        <v>0</v>
      </c>
      <c r="D508">
        <f>+IFERROR(VLOOKUP(B508,'[1]Sum table'!$A:$E,5,FALSE),0)</f>
        <v>0</v>
      </c>
      <c r="E508">
        <f>+IFERROR(VLOOKUP(B508,'[1]Sum table'!$A:$F,6,FALSE),0)</f>
        <v>0</v>
      </c>
      <c r="O508" t="s">
        <v>523</v>
      </c>
      <c r="P508" s="615" t="s">
        <v>428</v>
      </c>
      <c r="R508" t="str">
        <f t="shared" si="23"/>
        <v>ZK101</v>
      </c>
      <c r="S508">
        <f t="shared" si="24"/>
        <v>0</v>
      </c>
      <c r="T508">
        <f t="shared" si="24"/>
        <v>0</v>
      </c>
      <c r="U508">
        <f t="shared" si="24"/>
        <v>0</v>
      </c>
    </row>
    <row r="509" spans="1:21" x14ac:dyDescent="0.25">
      <c r="A509" t="s">
        <v>1044</v>
      </c>
      <c r="B509" t="str">
        <f t="shared" si="22"/>
        <v>ZK101.K308.C110</v>
      </c>
      <c r="C509">
        <f>+IFERROR(VLOOKUP(B509,'[1]Sum table'!$A:$D,4,FALSE),0)</f>
        <v>0</v>
      </c>
      <c r="D509">
        <f>+IFERROR(VLOOKUP(B509,'[1]Sum table'!$A:$E,5,FALSE),0)</f>
        <v>0</v>
      </c>
      <c r="E509">
        <f>+IFERROR(VLOOKUP(B509,'[1]Sum table'!$A:$F,6,FALSE),0)</f>
        <v>0</v>
      </c>
      <c r="O509" t="s">
        <v>523</v>
      </c>
      <c r="P509" s="615" t="s">
        <v>429</v>
      </c>
      <c r="R509" t="str">
        <f t="shared" si="23"/>
        <v>ZK101</v>
      </c>
      <c r="S509">
        <f t="shared" si="24"/>
        <v>0</v>
      </c>
      <c r="T509">
        <f t="shared" si="24"/>
        <v>0</v>
      </c>
      <c r="U509">
        <f t="shared" si="24"/>
        <v>0</v>
      </c>
    </row>
    <row r="510" spans="1:21" x14ac:dyDescent="0.25">
      <c r="A510" t="s">
        <v>1045</v>
      </c>
      <c r="B510" t="str">
        <f t="shared" si="22"/>
        <v>ZK101.K309.C110</v>
      </c>
      <c r="C510">
        <f>+IFERROR(VLOOKUP(B510,'[1]Sum table'!$A:$D,4,FALSE),0)</f>
        <v>0</v>
      </c>
      <c r="D510">
        <f>+IFERROR(VLOOKUP(B510,'[1]Sum table'!$A:$E,5,FALSE),0)</f>
        <v>0</v>
      </c>
      <c r="E510">
        <f>+IFERROR(VLOOKUP(B510,'[1]Sum table'!$A:$F,6,FALSE),0)</f>
        <v>0</v>
      </c>
      <c r="O510" t="s">
        <v>523</v>
      </c>
      <c r="P510" s="615" t="s">
        <v>430</v>
      </c>
      <c r="R510" t="str">
        <f t="shared" si="23"/>
        <v>ZK101</v>
      </c>
      <c r="S510">
        <f t="shared" si="24"/>
        <v>0</v>
      </c>
      <c r="T510">
        <f t="shared" si="24"/>
        <v>0</v>
      </c>
      <c r="U510">
        <f t="shared" si="24"/>
        <v>0</v>
      </c>
    </row>
    <row r="511" spans="1:21" x14ac:dyDescent="0.25">
      <c r="A511" t="s">
        <v>1046</v>
      </c>
      <c r="B511" t="str">
        <f t="shared" si="22"/>
        <v>ZK101.K310.C110</v>
      </c>
      <c r="C511">
        <f>+IFERROR(VLOOKUP(B511,'[1]Sum table'!$A:$D,4,FALSE),0)</f>
        <v>0</v>
      </c>
      <c r="D511">
        <f>+IFERROR(VLOOKUP(B511,'[1]Sum table'!$A:$E,5,FALSE),0)</f>
        <v>0</v>
      </c>
      <c r="E511">
        <f>+IFERROR(VLOOKUP(B511,'[1]Sum table'!$A:$F,6,FALSE),0)</f>
        <v>0</v>
      </c>
      <c r="O511" t="s">
        <v>523</v>
      </c>
      <c r="P511" s="615" t="s">
        <v>431</v>
      </c>
      <c r="R511" t="str">
        <f t="shared" si="23"/>
        <v>ZK101</v>
      </c>
      <c r="S511">
        <f t="shared" si="24"/>
        <v>0</v>
      </c>
      <c r="T511">
        <f t="shared" si="24"/>
        <v>0</v>
      </c>
      <c r="U511">
        <f t="shared" si="24"/>
        <v>0</v>
      </c>
    </row>
    <row r="512" spans="1:21" x14ac:dyDescent="0.25">
      <c r="A512" t="s">
        <v>1047</v>
      </c>
      <c r="B512" t="str">
        <f t="shared" si="22"/>
        <v>ZK101.K311.C110</v>
      </c>
      <c r="C512">
        <f>+IFERROR(VLOOKUP(B512,'[1]Sum table'!$A:$D,4,FALSE),0)</f>
        <v>0</v>
      </c>
      <c r="D512">
        <f>+IFERROR(VLOOKUP(B512,'[1]Sum table'!$A:$E,5,FALSE),0)</f>
        <v>0</v>
      </c>
      <c r="E512">
        <f>+IFERROR(VLOOKUP(B512,'[1]Sum table'!$A:$F,6,FALSE),0)</f>
        <v>0</v>
      </c>
      <c r="O512" t="s">
        <v>523</v>
      </c>
      <c r="P512" s="615" t="s">
        <v>432</v>
      </c>
      <c r="R512" t="str">
        <f t="shared" si="23"/>
        <v>ZK101</v>
      </c>
      <c r="S512">
        <f t="shared" si="24"/>
        <v>0</v>
      </c>
      <c r="T512">
        <f t="shared" si="24"/>
        <v>0</v>
      </c>
      <c r="U512">
        <f t="shared" si="24"/>
        <v>0</v>
      </c>
    </row>
    <row r="513" spans="1:21" x14ac:dyDescent="0.25">
      <c r="A513" t="s">
        <v>1048</v>
      </c>
      <c r="B513" t="str">
        <f t="shared" si="22"/>
        <v>ZK101.K312.C110</v>
      </c>
      <c r="C513">
        <f>+IFERROR(VLOOKUP(B513,'[1]Sum table'!$A:$D,4,FALSE),0)</f>
        <v>0</v>
      </c>
      <c r="D513">
        <f>+IFERROR(VLOOKUP(B513,'[1]Sum table'!$A:$E,5,FALSE),0)</f>
        <v>0</v>
      </c>
      <c r="E513">
        <f>+IFERROR(VLOOKUP(B513,'[1]Sum table'!$A:$F,6,FALSE),0)</f>
        <v>0</v>
      </c>
      <c r="O513" t="s">
        <v>523</v>
      </c>
      <c r="P513" s="615" t="s">
        <v>433</v>
      </c>
      <c r="R513" t="str">
        <f t="shared" si="23"/>
        <v>ZK101</v>
      </c>
      <c r="S513">
        <f t="shared" si="24"/>
        <v>0</v>
      </c>
      <c r="T513">
        <f t="shared" si="24"/>
        <v>0</v>
      </c>
      <c r="U513">
        <f t="shared" si="24"/>
        <v>0</v>
      </c>
    </row>
    <row r="514" spans="1:21" x14ac:dyDescent="0.25">
      <c r="A514" t="s">
        <v>1049</v>
      </c>
      <c r="B514" t="str">
        <f t="shared" si="22"/>
        <v>ZK101.K313.C110</v>
      </c>
      <c r="C514">
        <f>+IFERROR(VLOOKUP(B514,'[1]Sum table'!$A:$D,4,FALSE),0)</f>
        <v>0</v>
      </c>
      <c r="D514">
        <f>+IFERROR(VLOOKUP(B514,'[1]Sum table'!$A:$E,5,FALSE),0)</f>
        <v>0</v>
      </c>
      <c r="E514">
        <f>+IFERROR(VLOOKUP(B514,'[1]Sum table'!$A:$F,6,FALSE),0)</f>
        <v>0</v>
      </c>
      <c r="O514" t="s">
        <v>523</v>
      </c>
      <c r="P514" s="616" t="s">
        <v>434</v>
      </c>
      <c r="R514" t="str">
        <f t="shared" si="23"/>
        <v>ZK101</v>
      </c>
      <c r="S514">
        <f t="shared" si="24"/>
        <v>0</v>
      </c>
      <c r="T514">
        <f t="shared" si="24"/>
        <v>0</v>
      </c>
      <c r="U514">
        <f t="shared" si="24"/>
        <v>0</v>
      </c>
    </row>
    <row r="515" spans="1:21" x14ac:dyDescent="0.25">
      <c r="A515" t="s">
        <v>1050</v>
      </c>
      <c r="B515" t="str">
        <f t="shared" ref="B515:B578" si="25">+A515&amp;"."&amp;$A$1</f>
        <v>ZK101.K314.C110</v>
      </c>
      <c r="C515">
        <f>+IFERROR(VLOOKUP(B515,'[1]Sum table'!$A:$D,4,FALSE),0)</f>
        <v>0</v>
      </c>
      <c r="D515">
        <f>+IFERROR(VLOOKUP(B515,'[1]Sum table'!$A:$E,5,FALSE),0)</f>
        <v>0</v>
      </c>
      <c r="E515">
        <f>+IFERROR(VLOOKUP(B515,'[1]Sum table'!$A:$F,6,FALSE),0)</f>
        <v>0</v>
      </c>
      <c r="O515" t="s">
        <v>523</v>
      </c>
      <c r="P515" s="616" t="s">
        <v>435</v>
      </c>
      <c r="R515" t="str">
        <f t="shared" ref="R515:R578" si="26">+LEFT(B515,5)</f>
        <v>ZK101</v>
      </c>
      <c r="S515">
        <f t="shared" ref="S515:U578" si="27">+C515</f>
        <v>0</v>
      </c>
      <c r="T515">
        <f t="shared" si="27"/>
        <v>0</v>
      </c>
      <c r="U515">
        <f t="shared" si="27"/>
        <v>0</v>
      </c>
    </row>
    <row r="516" spans="1:21" x14ac:dyDescent="0.25">
      <c r="A516" t="s">
        <v>1051</v>
      </c>
      <c r="B516" t="str">
        <f t="shared" si="25"/>
        <v>ZK101.K315.C110</v>
      </c>
      <c r="C516">
        <f>+IFERROR(VLOOKUP(B516,'[1]Sum table'!$A:$D,4,FALSE),0)</f>
        <v>0</v>
      </c>
      <c r="D516">
        <f>+IFERROR(VLOOKUP(B516,'[1]Sum table'!$A:$E,5,FALSE),0)</f>
        <v>0</v>
      </c>
      <c r="E516">
        <f>+IFERROR(VLOOKUP(B516,'[1]Sum table'!$A:$F,6,FALSE),0)</f>
        <v>0</v>
      </c>
      <c r="O516" t="s">
        <v>523</v>
      </c>
      <c r="P516" s="616" t="s">
        <v>436</v>
      </c>
      <c r="R516" t="str">
        <f t="shared" si="26"/>
        <v>ZK101</v>
      </c>
      <c r="S516">
        <f t="shared" si="27"/>
        <v>0</v>
      </c>
      <c r="T516">
        <f t="shared" si="27"/>
        <v>0</v>
      </c>
      <c r="U516">
        <f t="shared" si="27"/>
        <v>0</v>
      </c>
    </row>
    <row r="517" spans="1:21" x14ac:dyDescent="0.25">
      <c r="A517" t="s">
        <v>1052</v>
      </c>
      <c r="B517" t="str">
        <f t="shared" si="25"/>
        <v>ZK101.K316.C110</v>
      </c>
      <c r="C517">
        <f>+IFERROR(VLOOKUP(B517,'[1]Sum table'!$A:$D,4,FALSE),0)</f>
        <v>0</v>
      </c>
      <c r="D517">
        <f>+IFERROR(VLOOKUP(B517,'[1]Sum table'!$A:$E,5,FALSE),0)</f>
        <v>0</v>
      </c>
      <c r="E517">
        <f>+IFERROR(VLOOKUP(B517,'[1]Sum table'!$A:$F,6,FALSE),0)</f>
        <v>0</v>
      </c>
      <c r="O517" t="s">
        <v>523</v>
      </c>
      <c r="P517" s="616" t="s">
        <v>437</v>
      </c>
      <c r="R517" t="str">
        <f t="shared" si="26"/>
        <v>ZK101</v>
      </c>
      <c r="S517">
        <f t="shared" si="27"/>
        <v>0</v>
      </c>
      <c r="T517">
        <f t="shared" si="27"/>
        <v>0</v>
      </c>
      <c r="U517">
        <f t="shared" si="27"/>
        <v>0</v>
      </c>
    </row>
    <row r="518" spans="1:21" x14ac:dyDescent="0.25">
      <c r="A518" t="s">
        <v>1053</v>
      </c>
      <c r="B518" t="str">
        <f t="shared" si="25"/>
        <v>ZK101.K317.C110</v>
      </c>
      <c r="C518">
        <f>+IFERROR(VLOOKUP(B518,'[1]Sum table'!$A:$D,4,FALSE),0)</f>
        <v>0</v>
      </c>
      <c r="D518">
        <f>+IFERROR(VLOOKUP(B518,'[1]Sum table'!$A:$E,5,FALSE),0)</f>
        <v>0</v>
      </c>
      <c r="E518">
        <f>+IFERROR(VLOOKUP(B518,'[1]Sum table'!$A:$F,6,FALSE),0)</f>
        <v>0</v>
      </c>
      <c r="O518" t="s">
        <v>523</v>
      </c>
      <c r="P518" s="616" t="s">
        <v>438</v>
      </c>
      <c r="R518" t="str">
        <f t="shared" si="26"/>
        <v>ZK101</v>
      </c>
      <c r="S518">
        <f t="shared" si="27"/>
        <v>0</v>
      </c>
      <c r="T518">
        <f t="shared" si="27"/>
        <v>0</v>
      </c>
      <c r="U518">
        <f t="shared" si="27"/>
        <v>0</v>
      </c>
    </row>
    <row r="519" spans="1:21" x14ac:dyDescent="0.25">
      <c r="A519" t="s">
        <v>1054</v>
      </c>
      <c r="B519" t="str">
        <f t="shared" si="25"/>
        <v>ZK101.K318.C110</v>
      </c>
      <c r="C519">
        <f>+IFERROR(VLOOKUP(B519,'[1]Sum table'!$A:$D,4,FALSE),0)</f>
        <v>0</v>
      </c>
      <c r="D519">
        <f>+IFERROR(VLOOKUP(B519,'[1]Sum table'!$A:$E,5,FALSE),0)</f>
        <v>0</v>
      </c>
      <c r="E519">
        <f>+IFERROR(VLOOKUP(B519,'[1]Sum table'!$A:$F,6,FALSE),0)</f>
        <v>0</v>
      </c>
      <c r="O519" t="s">
        <v>523</v>
      </c>
      <c r="P519" s="615" t="s">
        <v>439</v>
      </c>
      <c r="R519" t="str">
        <f t="shared" si="26"/>
        <v>ZK101</v>
      </c>
      <c r="S519">
        <f t="shared" si="27"/>
        <v>0</v>
      </c>
      <c r="T519">
        <f t="shared" si="27"/>
        <v>0</v>
      </c>
      <c r="U519">
        <f t="shared" si="27"/>
        <v>0</v>
      </c>
    </row>
    <row r="520" spans="1:21" x14ac:dyDescent="0.25">
      <c r="A520" t="s">
        <v>1055</v>
      </c>
      <c r="B520" t="str">
        <f t="shared" si="25"/>
        <v>ZK101.K319.C110</v>
      </c>
      <c r="C520">
        <f>+IFERROR(VLOOKUP(B520,'[1]Sum table'!$A:$D,4,FALSE),0)</f>
        <v>0</v>
      </c>
      <c r="D520">
        <f>+IFERROR(VLOOKUP(B520,'[1]Sum table'!$A:$E,5,FALSE),0)</f>
        <v>0</v>
      </c>
      <c r="E520">
        <f>+IFERROR(VLOOKUP(B520,'[1]Sum table'!$A:$F,6,FALSE),0)</f>
        <v>0</v>
      </c>
      <c r="O520" t="s">
        <v>523</v>
      </c>
      <c r="P520" s="615" t="s">
        <v>440</v>
      </c>
      <c r="R520" t="str">
        <f t="shared" si="26"/>
        <v>ZK101</v>
      </c>
      <c r="S520">
        <f t="shared" si="27"/>
        <v>0</v>
      </c>
      <c r="T520">
        <f t="shared" si="27"/>
        <v>0</v>
      </c>
      <c r="U520">
        <f t="shared" si="27"/>
        <v>0</v>
      </c>
    </row>
    <row r="521" spans="1:21" x14ac:dyDescent="0.25">
      <c r="A521" t="s">
        <v>1056</v>
      </c>
      <c r="B521" t="str">
        <f t="shared" si="25"/>
        <v>ZK101.K320.C110</v>
      </c>
      <c r="C521">
        <f>+IFERROR(VLOOKUP(B521,'[1]Sum table'!$A:$D,4,FALSE),0)</f>
        <v>0</v>
      </c>
      <c r="D521">
        <f>+IFERROR(VLOOKUP(B521,'[1]Sum table'!$A:$E,5,FALSE),0)</f>
        <v>0</v>
      </c>
      <c r="E521">
        <f>+IFERROR(VLOOKUP(B521,'[1]Sum table'!$A:$F,6,FALSE),0)</f>
        <v>0</v>
      </c>
      <c r="O521" t="s">
        <v>523</v>
      </c>
      <c r="P521" s="615" t="s">
        <v>441</v>
      </c>
      <c r="R521" t="str">
        <f t="shared" si="26"/>
        <v>ZK101</v>
      </c>
      <c r="S521">
        <f t="shared" si="27"/>
        <v>0</v>
      </c>
      <c r="T521">
        <f t="shared" si="27"/>
        <v>0</v>
      </c>
      <c r="U521">
        <f t="shared" si="27"/>
        <v>0</v>
      </c>
    </row>
    <row r="522" spans="1:21" x14ac:dyDescent="0.25">
      <c r="A522" t="s">
        <v>1057</v>
      </c>
      <c r="B522" t="str">
        <f t="shared" si="25"/>
        <v>ZK101.K321.C110</v>
      </c>
      <c r="C522">
        <f>+IFERROR(VLOOKUP(B522,'[1]Sum table'!$A:$D,4,FALSE),0)</f>
        <v>0</v>
      </c>
      <c r="D522">
        <f>+IFERROR(VLOOKUP(B522,'[1]Sum table'!$A:$E,5,FALSE),0)</f>
        <v>0</v>
      </c>
      <c r="E522">
        <f>+IFERROR(VLOOKUP(B522,'[1]Sum table'!$A:$F,6,FALSE),0)</f>
        <v>0</v>
      </c>
      <c r="O522" t="s">
        <v>523</v>
      </c>
      <c r="P522" s="615" t="s">
        <v>442</v>
      </c>
      <c r="R522" t="str">
        <f t="shared" si="26"/>
        <v>ZK101</v>
      </c>
      <c r="S522">
        <f t="shared" si="27"/>
        <v>0</v>
      </c>
      <c r="T522">
        <f t="shared" si="27"/>
        <v>0</v>
      </c>
      <c r="U522">
        <f t="shared" si="27"/>
        <v>0</v>
      </c>
    </row>
    <row r="523" spans="1:21" x14ac:dyDescent="0.25">
      <c r="A523" t="s">
        <v>1058</v>
      </c>
      <c r="B523" t="str">
        <f t="shared" si="25"/>
        <v>ZK101.K322.C110</v>
      </c>
      <c r="C523">
        <f>+IFERROR(VLOOKUP(B523,'[1]Sum table'!$A:$D,4,FALSE),0)</f>
        <v>0</v>
      </c>
      <c r="D523">
        <f>+IFERROR(VLOOKUP(B523,'[1]Sum table'!$A:$E,5,FALSE),0)</f>
        <v>0</v>
      </c>
      <c r="E523">
        <f>+IFERROR(VLOOKUP(B523,'[1]Sum table'!$A:$F,6,FALSE),0)</f>
        <v>0</v>
      </c>
      <c r="O523" t="s">
        <v>523</v>
      </c>
      <c r="P523" s="616" t="s">
        <v>443</v>
      </c>
      <c r="R523" t="str">
        <f t="shared" si="26"/>
        <v>ZK101</v>
      </c>
      <c r="S523">
        <f t="shared" si="27"/>
        <v>0</v>
      </c>
      <c r="T523">
        <f t="shared" si="27"/>
        <v>0</v>
      </c>
      <c r="U523">
        <f t="shared" si="27"/>
        <v>0</v>
      </c>
    </row>
    <row r="524" spans="1:21" x14ac:dyDescent="0.25">
      <c r="A524" t="s">
        <v>1059</v>
      </c>
      <c r="B524" t="str">
        <f t="shared" si="25"/>
        <v>ZK101.K323.C110</v>
      </c>
      <c r="C524">
        <f>+IFERROR(VLOOKUP(B524,'[1]Sum table'!$A:$D,4,FALSE),0)</f>
        <v>0</v>
      </c>
      <c r="D524">
        <f>+IFERROR(VLOOKUP(B524,'[1]Sum table'!$A:$E,5,FALSE),0)</f>
        <v>0</v>
      </c>
      <c r="E524">
        <f>+IFERROR(VLOOKUP(B524,'[1]Sum table'!$A:$F,6,FALSE),0)</f>
        <v>0</v>
      </c>
      <c r="O524" t="s">
        <v>523</v>
      </c>
      <c r="P524" s="616" t="s">
        <v>444</v>
      </c>
      <c r="R524" t="str">
        <f t="shared" si="26"/>
        <v>ZK101</v>
      </c>
      <c r="S524">
        <f t="shared" si="27"/>
        <v>0</v>
      </c>
      <c r="T524">
        <f t="shared" si="27"/>
        <v>0</v>
      </c>
      <c r="U524">
        <f t="shared" si="27"/>
        <v>0</v>
      </c>
    </row>
    <row r="525" spans="1:21" x14ac:dyDescent="0.25">
      <c r="A525" t="s">
        <v>1060</v>
      </c>
      <c r="B525" t="str">
        <f t="shared" si="25"/>
        <v>ZK101.K324.C110</v>
      </c>
      <c r="C525">
        <f>+IFERROR(VLOOKUP(B525,'[1]Sum table'!$A:$D,4,FALSE),0)</f>
        <v>0</v>
      </c>
      <c r="D525">
        <f>+IFERROR(VLOOKUP(B525,'[1]Sum table'!$A:$E,5,FALSE),0)</f>
        <v>0</v>
      </c>
      <c r="E525">
        <f>+IFERROR(VLOOKUP(B525,'[1]Sum table'!$A:$F,6,FALSE),0)</f>
        <v>0</v>
      </c>
      <c r="O525" t="s">
        <v>523</v>
      </c>
      <c r="P525" s="616" t="s">
        <v>445</v>
      </c>
      <c r="R525" t="str">
        <f t="shared" si="26"/>
        <v>ZK101</v>
      </c>
      <c r="S525">
        <f t="shared" si="27"/>
        <v>0</v>
      </c>
      <c r="T525">
        <f t="shared" si="27"/>
        <v>0</v>
      </c>
      <c r="U525">
        <f t="shared" si="27"/>
        <v>0</v>
      </c>
    </row>
    <row r="526" spans="1:21" x14ac:dyDescent="0.25">
      <c r="A526" t="s">
        <v>1061</v>
      </c>
      <c r="B526" t="str">
        <f t="shared" si="25"/>
        <v>ZK101.K325.C110</v>
      </c>
      <c r="C526">
        <f>+IFERROR(VLOOKUP(B526,'[1]Sum table'!$A:$D,4,FALSE),0)</f>
        <v>0</v>
      </c>
      <c r="D526">
        <f>+IFERROR(VLOOKUP(B526,'[1]Sum table'!$A:$E,5,FALSE),0)</f>
        <v>0</v>
      </c>
      <c r="E526">
        <f>+IFERROR(VLOOKUP(B526,'[1]Sum table'!$A:$F,6,FALSE),0)</f>
        <v>0</v>
      </c>
      <c r="O526" t="s">
        <v>523</v>
      </c>
      <c r="P526" s="616" t="s">
        <v>446</v>
      </c>
      <c r="R526" t="str">
        <f t="shared" si="26"/>
        <v>ZK101</v>
      </c>
      <c r="S526">
        <f t="shared" si="27"/>
        <v>0</v>
      </c>
      <c r="T526">
        <f t="shared" si="27"/>
        <v>0</v>
      </c>
      <c r="U526">
        <f t="shared" si="27"/>
        <v>0</v>
      </c>
    </row>
    <row r="527" spans="1:21" x14ac:dyDescent="0.25">
      <c r="A527" t="s">
        <v>1062</v>
      </c>
      <c r="B527" t="str">
        <f t="shared" si="25"/>
        <v>ZK101.K326.C110</v>
      </c>
      <c r="C527">
        <f>+IFERROR(VLOOKUP(B527,'[1]Sum table'!$A:$D,4,FALSE),0)</f>
        <v>0</v>
      </c>
      <c r="D527">
        <f>+IFERROR(VLOOKUP(B527,'[1]Sum table'!$A:$E,5,FALSE),0)</f>
        <v>0</v>
      </c>
      <c r="E527">
        <f>+IFERROR(VLOOKUP(B527,'[1]Sum table'!$A:$F,6,FALSE),0)</f>
        <v>0</v>
      </c>
      <c r="O527" t="s">
        <v>523</v>
      </c>
      <c r="P527" s="615" t="s">
        <v>447</v>
      </c>
      <c r="R527" t="str">
        <f t="shared" si="26"/>
        <v>ZK101</v>
      </c>
      <c r="S527">
        <f t="shared" si="27"/>
        <v>0</v>
      </c>
      <c r="T527">
        <f t="shared" si="27"/>
        <v>0</v>
      </c>
      <c r="U527">
        <f t="shared" si="27"/>
        <v>0</v>
      </c>
    </row>
    <row r="528" spans="1:21" x14ac:dyDescent="0.25">
      <c r="A528" t="s">
        <v>1063</v>
      </c>
      <c r="B528" t="str">
        <f t="shared" si="25"/>
        <v>ZK101.K327.C110</v>
      </c>
      <c r="C528">
        <f>+IFERROR(VLOOKUP(B528,'[1]Sum table'!$A:$D,4,FALSE),0)</f>
        <v>0</v>
      </c>
      <c r="D528">
        <f>+IFERROR(VLOOKUP(B528,'[1]Sum table'!$A:$E,5,FALSE),0)</f>
        <v>0</v>
      </c>
      <c r="E528">
        <f>+IFERROR(VLOOKUP(B528,'[1]Sum table'!$A:$F,6,FALSE),0)</f>
        <v>0</v>
      </c>
      <c r="O528" t="s">
        <v>523</v>
      </c>
      <c r="P528" s="615" t="s">
        <v>448</v>
      </c>
      <c r="R528" t="str">
        <f t="shared" si="26"/>
        <v>ZK101</v>
      </c>
      <c r="S528">
        <f t="shared" si="27"/>
        <v>0</v>
      </c>
      <c r="T528">
        <f t="shared" si="27"/>
        <v>0</v>
      </c>
      <c r="U528">
        <f t="shared" si="27"/>
        <v>0</v>
      </c>
    </row>
    <row r="529" spans="1:21" x14ac:dyDescent="0.25">
      <c r="A529" t="s">
        <v>1064</v>
      </c>
      <c r="B529" t="str">
        <f t="shared" si="25"/>
        <v>ZK101.K328.C110</v>
      </c>
      <c r="C529">
        <f>+IFERROR(VLOOKUP(B529,'[1]Sum table'!$A:$D,4,FALSE),0)</f>
        <v>0</v>
      </c>
      <c r="D529">
        <f>+IFERROR(VLOOKUP(B529,'[1]Sum table'!$A:$E,5,FALSE),0)</f>
        <v>0</v>
      </c>
      <c r="E529">
        <f>+IFERROR(VLOOKUP(B529,'[1]Sum table'!$A:$F,6,FALSE),0)</f>
        <v>0</v>
      </c>
      <c r="O529" t="s">
        <v>523</v>
      </c>
      <c r="P529" s="615" t="s">
        <v>449</v>
      </c>
      <c r="R529" t="str">
        <f t="shared" si="26"/>
        <v>ZK101</v>
      </c>
      <c r="S529">
        <f t="shared" si="27"/>
        <v>0</v>
      </c>
      <c r="T529">
        <f t="shared" si="27"/>
        <v>0</v>
      </c>
      <c r="U529">
        <f t="shared" si="27"/>
        <v>0</v>
      </c>
    </row>
    <row r="530" spans="1:21" x14ac:dyDescent="0.25">
      <c r="A530" t="s">
        <v>1065</v>
      </c>
      <c r="B530" t="str">
        <f t="shared" si="25"/>
        <v>ZK101.K329.C110</v>
      </c>
      <c r="C530">
        <f>+IFERROR(VLOOKUP(B530,'[1]Sum table'!$A:$D,4,FALSE),0)</f>
        <v>0</v>
      </c>
      <c r="D530">
        <f>+IFERROR(VLOOKUP(B530,'[1]Sum table'!$A:$E,5,FALSE),0)</f>
        <v>0</v>
      </c>
      <c r="E530">
        <f>+IFERROR(VLOOKUP(B530,'[1]Sum table'!$A:$F,6,FALSE),0)</f>
        <v>0</v>
      </c>
      <c r="O530" t="s">
        <v>523</v>
      </c>
      <c r="P530" s="615" t="s">
        <v>450</v>
      </c>
      <c r="R530" t="str">
        <f t="shared" si="26"/>
        <v>ZK101</v>
      </c>
      <c r="S530">
        <f t="shared" si="27"/>
        <v>0</v>
      </c>
      <c r="T530">
        <f t="shared" si="27"/>
        <v>0</v>
      </c>
      <c r="U530">
        <f t="shared" si="27"/>
        <v>0</v>
      </c>
    </row>
    <row r="531" spans="1:21" x14ac:dyDescent="0.25">
      <c r="A531" t="s">
        <v>1066</v>
      </c>
      <c r="B531" t="str">
        <f t="shared" si="25"/>
        <v>ZK101.K330.C110</v>
      </c>
      <c r="C531">
        <f>+IFERROR(VLOOKUP(B531,'[1]Sum table'!$A:$D,4,FALSE),0)</f>
        <v>0</v>
      </c>
      <c r="D531">
        <f>+IFERROR(VLOOKUP(B531,'[1]Sum table'!$A:$E,5,FALSE),0)</f>
        <v>0</v>
      </c>
      <c r="E531">
        <f>+IFERROR(VLOOKUP(B531,'[1]Sum table'!$A:$F,6,FALSE),0)</f>
        <v>0</v>
      </c>
      <c r="O531" t="s">
        <v>523</v>
      </c>
      <c r="P531" s="615" t="s">
        <v>451</v>
      </c>
      <c r="R531" t="str">
        <f t="shared" si="26"/>
        <v>ZK101</v>
      </c>
      <c r="S531">
        <f t="shared" si="27"/>
        <v>0</v>
      </c>
      <c r="T531">
        <f t="shared" si="27"/>
        <v>0</v>
      </c>
      <c r="U531">
        <f t="shared" si="27"/>
        <v>0</v>
      </c>
    </row>
    <row r="532" spans="1:21" x14ac:dyDescent="0.25">
      <c r="A532" t="s">
        <v>1067</v>
      </c>
      <c r="B532" t="str">
        <f t="shared" si="25"/>
        <v>ZK101.K331.C110</v>
      </c>
      <c r="C532">
        <f>+IFERROR(VLOOKUP(B532,'[1]Sum table'!$A:$D,4,FALSE),0)</f>
        <v>0</v>
      </c>
      <c r="D532">
        <f>+IFERROR(VLOOKUP(B532,'[1]Sum table'!$A:$E,5,FALSE),0)</f>
        <v>0</v>
      </c>
      <c r="E532">
        <f>+IFERROR(VLOOKUP(B532,'[1]Sum table'!$A:$F,6,FALSE),0)</f>
        <v>0</v>
      </c>
      <c r="O532" t="s">
        <v>523</v>
      </c>
      <c r="P532" s="615" t="s">
        <v>452</v>
      </c>
      <c r="R532" t="str">
        <f t="shared" si="26"/>
        <v>ZK101</v>
      </c>
      <c r="S532">
        <f t="shared" si="27"/>
        <v>0</v>
      </c>
      <c r="T532">
        <f t="shared" si="27"/>
        <v>0</v>
      </c>
      <c r="U532">
        <f t="shared" si="27"/>
        <v>0</v>
      </c>
    </row>
    <row r="533" spans="1:21" x14ac:dyDescent="0.25">
      <c r="A533" t="s">
        <v>1068</v>
      </c>
      <c r="B533" t="str">
        <f t="shared" si="25"/>
        <v>ZK101.K332.C110</v>
      </c>
      <c r="C533">
        <f>+IFERROR(VLOOKUP(B533,'[1]Sum table'!$A:$D,4,FALSE),0)</f>
        <v>0</v>
      </c>
      <c r="D533">
        <f>+IFERROR(VLOOKUP(B533,'[1]Sum table'!$A:$E,5,FALSE),0)</f>
        <v>0</v>
      </c>
      <c r="E533">
        <f>+IFERROR(VLOOKUP(B533,'[1]Sum table'!$A:$F,6,FALSE),0)</f>
        <v>0</v>
      </c>
      <c r="O533" t="s">
        <v>523</v>
      </c>
      <c r="P533" s="616" t="s">
        <v>453</v>
      </c>
      <c r="R533" t="str">
        <f t="shared" si="26"/>
        <v>ZK101</v>
      </c>
      <c r="S533">
        <f t="shared" si="27"/>
        <v>0</v>
      </c>
      <c r="T533">
        <f t="shared" si="27"/>
        <v>0</v>
      </c>
      <c r="U533">
        <f t="shared" si="27"/>
        <v>0</v>
      </c>
    </row>
    <row r="534" spans="1:21" x14ac:dyDescent="0.25">
      <c r="A534" t="s">
        <v>1069</v>
      </c>
      <c r="B534" t="str">
        <f t="shared" si="25"/>
        <v>ZK101.K333.C110</v>
      </c>
      <c r="C534">
        <f>+IFERROR(VLOOKUP(B534,'[1]Sum table'!$A:$D,4,FALSE),0)</f>
        <v>0</v>
      </c>
      <c r="D534">
        <f>+IFERROR(VLOOKUP(B534,'[1]Sum table'!$A:$E,5,FALSE),0)</f>
        <v>0</v>
      </c>
      <c r="E534">
        <f>+IFERROR(VLOOKUP(B534,'[1]Sum table'!$A:$F,6,FALSE),0)</f>
        <v>0</v>
      </c>
      <c r="O534" t="s">
        <v>523</v>
      </c>
      <c r="P534" s="616" t="s">
        <v>454</v>
      </c>
      <c r="R534" t="str">
        <f t="shared" si="26"/>
        <v>ZK101</v>
      </c>
      <c r="S534">
        <f t="shared" si="27"/>
        <v>0</v>
      </c>
      <c r="T534">
        <f t="shared" si="27"/>
        <v>0</v>
      </c>
      <c r="U534">
        <f t="shared" si="27"/>
        <v>0</v>
      </c>
    </row>
    <row r="535" spans="1:21" x14ac:dyDescent="0.25">
      <c r="A535" t="s">
        <v>1070</v>
      </c>
      <c r="B535" t="str">
        <f t="shared" si="25"/>
        <v>ZK101.K334.C110</v>
      </c>
      <c r="C535">
        <f>+IFERROR(VLOOKUP(B535,'[1]Sum table'!$A:$D,4,FALSE),0)</f>
        <v>0</v>
      </c>
      <c r="D535">
        <f>+IFERROR(VLOOKUP(B535,'[1]Sum table'!$A:$E,5,FALSE),0)</f>
        <v>0</v>
      </c>
      <c r="E535">
        <f>+IFERROR(VLOOKUP(B535,'[1]Sum table'!$A:$F,6,FALSE),0)</f>
        <v>0</v>
      </c>
      <c r="O535" t="s">
        <v>523</v>
      </c>
      <c r="P535" s="616" t="s">
        <v>455</v>
      </c>
      <c r="R535" t="str">
        <f t="shared" si="26"/>
        <v>ZK101</v>
      </c>
      <c r="S535">
        <f t="shared" si="27"/>
        <v>0</v>
      </c>
      <c r="T535">
        <f t="shared" si="27"/>
        <v>0</v>
      </c>
      <c r="U535">
        <f t="shared" si="27"/>
        <v>0</v>
      </c>
    </row>
    <row r="536" spans="1:21" x14ac:dyDescent="0.25">
      <c r="A536" t="s">
        <v>1071</v>
      </c>
      <c r="B536" t="str">
        <f t="shared" si="25"/>
        <v>ZK101.K335.C110</v>
      </c>
      <c r="C536">
        <f>+IFERROR(VLOOKUP(B536,'[1]Sum table'!$A:$D,4,FALSE),0)</f>
        <v>0</v>
      </c>
      <c r="D536">
        <f>+IFERROR(VLOOKUP(B536,'[1]Sum table'!$A:$E,5,FALSE),0)</f>
        <v>0</v>
      </c>
      <c r="E536">
        <f>+IFERROR(VLOOKUP(B536,'[1]Sum table'!$A:$F,6,FALSE),0)</f>
        <v>0</v>
      </c>
      <c r="O536" t="s">
        <v>523</v>
      </c>
      <c r="P536" s="616" t="s">
        <v>456</v>
      </c>
      <c r="R536" t="str">
        <f t="shared" si="26"/>
        <v>ZK101</v>
      </c>
      <c r="S536">
        <f t="shared" si="27"/>
        <v>0</v>
      </c>
      <c r="T536">
        <f t="shared" si="27"/>
        <v>0</v>
      </c>
      <c r="U536">
        <f t="shared" si="27"/>
        <v>0</v>
      </c>
    </row>
    <row r="537" spans="1:21" x14ac:dyDescent="0.25">
      <c r="A537" t="s">
        <v>1072</v>
      </c>
      <c r="B537" t="str">
        <f t="shared" si="25"/>
        <v>ZK101.K336.C110</v>
      </c>
      <c r="C537">
        <f>+IFERROR(VLOOKUP(B537,'[1]Sum table'!$A:$D,4,FALSE),0)</f>
        <v>0</v>
      </c>
      <c r="D537">
        <f>+IFERROR(VLOOKUP(B537,'[1]Sum table'!$A:$E,5,FALSE),0)</f>
        <v>0</v>
      </c>
      <c r="E537">
        <f>+IFERROR(VLOOKUP(B537,'[1]Sum table'!$A:$F,6,FALSE),0)</f>
        <v>0</v>
      </c>
      <c r="O537" t="s">
        <v>523</v>
      </c>
      <c r="P537" s="615" t="s">
        <v>457</v>
      </c>
      <c r="R537" t="str">
        <f t="shared" si="26"/>
        <v>ZK101</v>
      </c>
      <c r="S537">
        <f t="shared" si="27"/>
        <v>0</v>
      </c>
      <c r="T537">
        <f t="shared" si="27"/>
        <v>0</v>
      </c>
      <c r="U537">
        <f t="shared" si="27"/>
        <v>0</v>
      </c>
    </row>
    <row r="538" spans="1:21" x14ac:dyDescent="0.25">
      <c r="A538" t="s">
        <v>1073</v>
      </c>
      <c r="B538" t="str">
        <f t="shared" si="25"/>
        <v>ZK101.K337.C110</v>
      </c>
      <c r="C538">
        <f>+IFERROR(VLOOKUP(B538,'[1]Sum table'!$A:$D,4,FALSE),0)</f>
        <v>0</v>
      </c>
      <c r="D538">
        <f>+IFERROR(VLOOKUP(B538,'[1]Sum table'!$A:$E,5,FALSE),0)</f>
        <v>0</v>
      </c>
      <c r="E538">
        <f>+IFERROR(VLOOKUP(B538,'[1]Sum table'!$A:$F,6,FALSE),0)</f>
        <v>0</v>
      </c>
      <c r="O538" t="s">
        <v>523</v>
      </c>
      <c r="P538" s="615" t="s">
        <v>458</v>
      </c>
      <c r="R538" t="str">
        <f t="shared" si="26"/>
        <v>ZK101</v>
      </c>
      <c r="S538">
        <f t="shared" si="27"/>
        <v>0</v>
      </c>
      <c r="T538">
        <f t="shared" si="27"/>
        <v>0</v>
      </c>
      <c r="U538">
        <f t="shared" si="27"/>
        <v>0</v>
      </c>
    </row>
    <row r="539" spans="1:21" x14ac:dyDescent="0.25">
      <c r="A539" t="s">
        <v>1074</v>
      </c>
      <c r="B539" t="str">
        <f t="shared" si="25"/>
        <v>ZK101.K338.C110</v>
      </c>
      <c r="C539">
        <f>+IFERROR(VLOOKUP(B539,'[1]Sum table'!$A:$D,4,FALSE),0)</f>
        <v>0</v>
      </c>
      <c r="D539">
        <f>+IFERROR(VLOOKUP(B539,'[1]Sum table'!$A:$E,5,FALSE),0)</f>
        <v>0</v>
      </c>
      <c r="E539">
        <f>+IFERROR(VLOOKUP(B539,'[1]Sum table'!$A:$F,6,FALSE),0)</f>
        <v>0</v>
      </c>
      <c r="O539" t="s">
        <v>523</v>
      </c>
      <c r="P539" s="615" t="s">
        <v>459</v>
      </c>
      <c r="R539" t="str">
        <f t="shared" si="26"/>
        <v>ZK101</v>
      </c>
      <c r="S539">
        <f t="shared" si="27"/>
        <v>0</v>
      </c>
      <c r="T539">
        <f t="shared" si="27"/>
        <v>0</v>
      </c>
      <c r="U539">
        <f t="shared" si="27"/>
        <v>0</v>
      </c>
    </row>
    <row r="540" spans="1:21" x14ac:dyDescent="0.25">
      <c r="A540" t="s">
        <v>1075</v>
      </c>
      <c r="B540" t="str">
        <f t="shared" si="25"/>
        <v>ZK101.K339.C110</v>
      </c>
      <c r="C540">
        <f>+IFERROR(VLOOKUP(B540,'[1]Sum table'!$A:$D,4,FALSE),0)</f>
        <v>0</v>
      </c>
      <c r="D540">
        <f>+IFERROR(VLOOKUP(B540,'[1]Sum table'!$A:$E,5,FALSE),0)</f>
        <v>0</v>
      </c>
      <c r="E540">
        <f>+IFERROR(VLOOKUP(B540,'[1]Sum table'!$A:$F,6,FALSE),0)</f>
        <v>0</v>
      </c>
      <c r="O540" t="s">
        <v>523</v>
      </c>
      <c r="P540" s="616" t="s">
        <v>460</v>
      </c>
      <c r="R540" t="str">
        <f t="shared" si="26"/>
        <v>ZK101</v>
      </c>
      <c r="S540">
        <f t="shared" si="27"/>
        <v>0</v>
      </c>
      <c r="T540">
        <f t="shared" si="27"/>
        <v>0</v>
      </c>
      <c r="U540">
        <f t="shared" si="27"/>
        <v>0</v>
      </c>
    </row>
    <row r="541" spans="1:21" x14ac:dyDescent="0.25">
      <c r="A541" t="s">
        <v>1076</v>
      </c>
      <c r="B541" t="str">
        <f t="shared" si="25"/>
        <v>ZK101.K340.C110</v>
      </c>
      <c r="C541">
        <f>+IFERROR(VLOOKUP(B541,'[1]Sum table'!$A:$D,4,FALSE),0)</f>
        <v>0</v>
      </c>
      <c r="D541">
        <f>+IFERROR(VLOOKUP(B541,'[1]Sum table'!$A:$E,5,FALSE),0)</f>
        <v>0</v>
      </c>
      <c r="E541">
        <f>+IFERROR(VLOOKUP(B541,'[1]Sum table'!$A:$F,6,FALSE),0)</f>
        <v>0</v>
      </c>
      <c r="O541" t="s">
        <v>523</v>
      </c>
      <c r="P541" s="616" t="s">
        <v>461</v>
      </c>
      <c r="R541" t="str">
        <f t="shared" si="26"/>
        <v>ZK101</v>
      </c>
      <c r="S541">
        <f t="shared" si="27"/>
        <v>0</v>
      </c>
      <c r="T541">
        <f t="shared" si="27"/>
        <v>0</v>
      </c>
      <c r="U541">
        <f t="shared" si="27"/>
        <v>0</v>
      </c>
    </row>
    <row r="542" spans="1:21" x14ac:dyDescent="0.25">
      <c r="A542" t="s">
        <v>1077</v>
      </c>
      <c r="B542" t="str">
        <f t="shared" si="25"/>
        <v>ZK101.K341.C110</v>
      </c>
      <c r="C542">
        <f>+IFERROR(VLOOKUP(B542,'[1]Sum table'!$A:$D,4,FALSE),0)</f>
        <v>0</v>
      </c>
      <c r="D542">
        <f>+IFERROR(VLOOKUP(B542,'[1]Sum table'!$A:$E,5,FALSE),0)</f>
        <v>0</v>
      </c>
      <c r="E542">
        <f>+IFERROR(VLOOKUP(B542,'[1]Sum table'!$A:$F,6,FALSE),0)</f>
        <v>0</v>
      </c>
      <c r="O542" t="s">
        <v>523</v>
      </c>
      <c r="P542" s="616" t="s">
        <v>462</v>
      </c>
      <c r="R542" t="str">
        <f t="shared" si="26"/>
        <v>ZK101</v>
      </c>
      <c r="S542">
        <f t="shared" si="27"/>
        <v>0</v>
      </c>
      <c r="T542">
        <f t="shared" si="27"/>
        <v>0</v>
      </c>
      <c r="U542">
        <f t="shared" si="27"/>
        <v>0</v>
      </c>
    </row>
    <row r="543" spans="1:21" x14ac:dyDescent="0.25">
      <c r="A543" t="s">
        <v>1078</v>
      </c>
      <c r="B543" t="str">
        <f t="shared" si="25"/>
        <v>ZK101.K342.C110</v>
      </c>
      <c r="C543">
        <f>+IFERROR(VLOOKUP(B543,'[1]Sum table'!$A:$D,4,FALSE),0)</f>
        <v>0</v>
      </c>
      <c r="D543">
        <f>+IFERROR(VLOOKUP(B543,'[1]Sum table'!$A:$E,5,FALSE),0)</f>
        <v>0</v>
      </c>
      <c r="E543">
        <f>+IFERROR(VLOOKUP(B543,'[1]Sum table'!$A:$F,6,FALSE),0)</f>
        <v>0</v>
      </c>
      <c r="O543" t="s">
        <v>523</v>
      </c>
      <c r="P543" s="616" t="s">
        <v>463</v>
      </c>
      <c r="R543" t="str">
        <f t="shared" si="26"/>
        <v>ZK101</v>
      </c>
      <c r="S543">
        <f t="shared" si="27"/>
        <v>0</v>
      </c>
      <c r="T543">
        <f t="shared" si="27"/>
        <v>0</v>
      </c>
      <c r="U543">
        <f t="shared" si="27"/>
        <v>0</v>
      </c>
    </row>
    <row r="544" spans="1:21" x14ac:dyDescent="0.25">
      <c r="A544" t="s">
        <v>1079</v>
      </c>
      <c r="B544" t="str">
        <f t="shared" si="25"/>
        <v>ZK101.K343.C110</v>
      </c>
      <c r="C544">
        <f>+IFERROR(VLOOKUP(B544,'[1]Sum table'!$A:$D,4,FALSE),0)</f>
        <v>0</v>
      </c>
      <c r="D544">
        <f>+IFERROR(VLOOKUP(B544,'[1]Sum table'!$A:$E,5,FALSE),0)</f>
        <v>0</v>
      </c>
      <c r="E544">
        <f>+IFERROR(VLOOKUP(B544,'[1]Sum table'!$A:$F,6,FALSE),0)</f>
        <v>0</v>
      </c>
      <c r="O544" t="s">
        <v>523</v>
      </c>
      <c r="P544" s="615" t="s">
        <v>464</v>
      </c>
      <c r="R544" t="str">
        <f t="shared" si="26"/>
        <v>ZK101</v>
      </c>
      <c r="S544">
        <f t="shared" si="27"/>
        <v>0</v>
      </c>
      <c r="T544">
        <f t="shared" si="27"/>
        <v>0</v>
      </c>
      <c r="U544">
        <f t="shared" si="27"/>
        <v>0</v>
      </c>
    </row>
    <row r="545" spans="1:21" x14ac:dyDescent="0.25">
      <c r="A545" t="s">
        <v>1080</v>
      </c>
      <c r="B545" t="str">
        <f t="shared" si="25"/>
        <v>ZK101.K344.C110</v>
      </c>
      <c r="C545">
        <f>+IFERROR(VLOOKUP(B545,'[1]Sum table'!$A:$D,4,FALSE),0)</f>
        <v>0</v>
      </c>
      <c r="D545">
        <f>+IFERROR(VLOOKUP(B545,'[1]Sum table'!$A:$E,5,FALSE),0)</f>
        <v>0</v>
      </c>
      <c r="E545">
        <f>+IFERROR(VLOOKUP(B545,'[1]Sum table'!$A:$F,6,FALSE),0)</f>
        <v>0</v>
      </c>
      <c r="O545" t="s">
        <v>523</v>
      </c>
      <c r="P545" s="615" t="s">
        <v>465</v>
      </c>
      <c r="R545" t="str">
        <f t="shared" si="26"/>
        <v>ZK101</v>
      </c>
      <c r="S545">
        <f t="shared" si="27"/>
        <v>0</v>
      </c>
      <c r="T545">
        <f t="shared" si="27"/>
        <v>0</v>
      </c>
      <c r="U545">
        <f t="shared" si="27"/>
        <v>0</v>
      </c>
    </row>
    <row r="546" spans="1:21" x14ac:dyDescent="0.25">
      <c r="A546" t="s">
        <v>1081</v>
      </c>
      <c r="B546" t="str">
        <f t="shared" si="25"/>
        <v>ZK101.K345.C110</v>
      </c>
      <c r="C546">
        <f>+IFERROR(VLOOKUP(B546,'[1]Sum table'!$A:$D,4,FALSE),0)</f>
        <v>0</v>
      </c>
      <c r="D546">
        <f>+IFERROR(VLOOKUP(B546,'[1]Sum table'!$A:$E,5,FALSE),0)</f>
        <v>0</v>
      </c>
      <c r="E546">
        <f>+IFERROR(VLOOKUP(B546,'[1]Sum table'!$A:$F,6,FALSE),0)</f>
        <v>0</v>
      </c>
      <c r="O546" t="s">
        <v>523</v>
      </c>
      <c r="P546" s="615" t="s">
        <v>466</v>
      </c>
      <c r="R546" t="str">
        <f t="shared" si="26"/>
        <v>ZK101</v>
      </c>
      <c r="S546">
        <f t="shared" si="27"/>
        <v>0</v>
      </c>
      <c r="T546">
        <f t="shared" si="27"/>
        <v>0</v>
      </c>
      <c r="U546">
        <f t="shared" si="27"/>
        <v>0</v>
      </c>
    </row>
    <row r="547" spans="1:21" x14ac:dyDescent="0.25">
      <c r="A547" t="s">
        <v>1082</v>
      </c>
      <c r="B547" t="str">
        <f t="shared" si="25"/>
        <v>ZK101.K346.C110</v>
      </c>
      <c r="C547">
        <f>+IFERROR(VLOOKUP(B547,'[1]Sum table'!$A:$D,4,FALSE),0)</f>
        <v>0</v>
      </c>
      <c r="D547">
        <f>+IFERROR(VLOOKUP(B547,'[1]Sum table'!$A:$E,5,FALSE),0)</f>
        <v>0</v>
      </c>
      <c r="E547">
        <f>+IFERROR(VLOOKUP(B547,'[1]Sum table'!$A:$F,6,FALSE),0)</f>
        <v>0</v>
      </c>
      <c r="O547" t="s">
        <v>523</v>
      </c>
      <c r="P547" s="615" t="s">
        <v>467</v>
      </c>
      <c r="R547" t="str">
        <f t="shared" si="26"/>
        <v>ZK101</v>
      </c>
      <c r="S547">
        <f t="shared" si="27"/>
        <v>0</v>
      </c>
      <c r="T547">
        <f t="shared" si="27"/>
        <v>0</v>
      </c>
      <c r="U547">
        <f t="shared" si="27"/>
        <v>0</v>
      </c>
    </row>
    <row r="548" spans="1:21" x14ac:dyDescent="0.25">
      <c r="A548" t="s">
        <v>1083</v>
      </c>
      <c r="B548" t="str">
        <f t="shared" si="25"/>
        <v>ZK101.K347.C110</v>
      </c>
      <c r="C548">
        <f>+IFERROR(VLOOKUP(B548,'[1]Sum table'!$A:$D,4,FALSE),0)</f>
        <v>0</v>
      </c>
      <c r="D548">
        <f>+IFERROR(VLOOKUP(B548,'[1]Sum table'!$A:$E,5,FALSE),0)</f>
        <v>0</v>
      </c>
      <c r="E548">
        <f>+IFERROR(VLOOKUP(B548,'[1]Sum table'!$A:$F,6,FALSE),0)</f>
        <v>0</v>
      </c>
      <c r="O548" t="s">
        <v>523</v>
      </c>
      <c r="P548" s="616" t="s">
        <v>468</v>
      </c>
      <c r="R548" t="str">
        <f t="shared" si="26"/>
        <v>ZK101</v>
      </c>
      <c r="S548">
        <f t="shared" si="27"/>
        <v>0</v>
      </c>
      <c r="T548">
        <f t="shared" si="27"/>
        <v>0</v>
      </c>
      <c r="U548">
        <f t="shared" si="27"/>
        <v>0</v>
      </c>
    </row>
    <row r="549" spans="1:21" x14ac:dyDescent="0.25">
      <c r="A549" t="s">
        <v>1084</v>
      </c>
      <c r="B549" t="str">
        <f t="shared" si="25"/>
        <v>ZK101.K348.C110</v>
      </c>
      <c r="C549">
        <f>+IFERROR(VLOOKUP(B549,'[1]Sum table'!$A:$D,4,FALSE),0)</f>
        <v>0</v>
      </c>
      <c r="D549">
        <f>+IFERROR(VLOOKUP(B549,'[1]Sum table'!$A:$E,5,FALSE),0)</f>
        <v>0</v>
      </c>
      <c r="E549">
        <f>+IFERROR(VLOOKUP(B549,'[1]Sum table'!$A:$F,6,FALSE),0)</f>
        <v>0</v>
      </c>
      <c r="O549" t="s">
        <v>523</v>
      </c>
      <c r="P549" s="616" t="s">
        <v>469</v>
      </c>
      <c r="R549" t="str">
        <f t="shared" si="26"/>
        <v>ZK101</v>
      </c>
      <c r="S549">
        <f t="shared" si="27"/>
        <v>0</v>
      </c>
      <c r="T549">
        <f t="shared" si="27"/>
        <v>0</v>
      </c>
      <c r="U549">
        <f t="shared" si="27"/>
        <v>0</v>
      </c>
    </row>
    <row r="550" spans="1:21" x14ac:dyDescent="0.25">
      <c r="A550" t="s">
        <v>1085</v>
      </c>
      <c r="B550" t="str">
        <f t="shared" si="25"/>
        <v>ZK101.K349.C110</v>
      </c>
      <c r="C550">
        <f>+IFERROR(VLOOKUP(B550,'[1]Sum table'!$A:$D,4,FALSE),0)</f>
        <v>0</v>
      </c>
      <c r="D550">
        <f>+IFERROR(VLOOKUP(B550,'[1]Sum table'!$A:$E,5,FALSE),0)</f>
        <v>0</v>
      </c>
      <c r="E550">
        <f>+IFERROR(VLOOKUP(B550,'[1]Sum table'!$A:$F,6,FALSE),0)</f>
        <v>0</v>
      </c>
      <c r="O550" t="s">
        <v>523</v>
      </c>
      <c r="P550" s="616" t="s">
        <v>470</v>
      </c>
      <c r="R550" t="str">
        <f t="shared" si="26"/>
        <v>ZK101</v>
      </c>
      <c r="S550">
        <f t="shared" si="27"/>
        <v>0</v>
      </c>
      <c r="T550">
        <f t="shared" si="27"/>
        <v>0</v>
      </c>
      <c r="U550">
        <f t="shared" si="27"/>
        <v>0</v>
      </c>
    </row>
    <row r="551" spans="1:21" x14ac:dyDescent="0.25">
      <c r="A551" t="s">
        <v>1086</v>
      </c>
      <c r="B551" t="str">
        <f t="shared" si="25"/>
        <v>ZK101.K350.C110</v>
      </c>
      <c r="C551">
        <f>+IFERROR(VLOOKUP(B551,'[1]Sum table'!$A:$D,4,FALSE),0)</f>
        <v>0</v>
      </c>
      <c r="D551">
        <f>+IFERROR(VLOOKUP(B551,'[1]Sum table'!$A:$E,5,FALSE),0)</f>
        <v>0</v>
      </c>
      <c r="E551">
        <f>+IFERROR(VLOOKUP(B551,'[1]Sum table'!$A:$F,6,FALSE),0)</f>
        <v>0</v>
      </c>
      <c r="O551" t="s">
        <v>523</v>
      </c>
      <c r="P551" s="616" t="s">
        <v>471</v>
      </c>
      <c r="R551" t="str">
        <f t="shared" si="26"/>
        <v>ZK101</v>
      </c>
      <c r="S551">
        <f t="shared" si="27"/>
        <v>0</v>
      </c>
      <c r="T551">
        <f t="shared" si="27"/>
        <v>0</v>
      </c>
      <c r="U551">
        <f t="shared" si="27"/>
        <v>0</v>
      </c>
    </row>
    <row r="552" spans="1:21" x14ac:dyDescent="0.25">
      <c r="A552" t="s">
        <v>1087</v>
      </c>
      <c r="B552" t="str">
        <f t="shared" si="25"/>
        <v>ZK101.K351.C110</v>
      </c>
      <c r="C552">
        <f>+IFERROR(VLOOKUP(B552,'[1]Sum table'!$A:$D,4,FALSE),0)</f>
        <v>0</v>
      </c>
      <c r="D552">
        <f>+IFERROR(VLOOKUP(B552,'[1]Sum table'!$A:$E,5,FALSE),0)</f>
        <v>0</v>
      </c>
      <c r="E552">
        <f>+IFERROR(VLOOKUP(B552,'[1]Sum table'!$A:$F,6,FALSE),0)</f>
        <v>0</v>
      </c>
      <c r="O552" t="s">
        <v>523</v>
      </c>
      <c r="P552" s="615" t="s">
        <v>472</v>
      </c>
      <c r="R552" t="str">
        <f t="shared" si="26"/>
        <v>ZK101</v>
      </c>
      <c r="S552">
        <f t="shared" si="27"/>
        <v>0</v>
      </c>
      <c r="T552">
        <f t="shared" si="27"/>
        <v>0</v>
      </c>
      <c r="U552">
        <f t="shared" si="27"/>
        <v>0</v>
      </c>
    </row>
    <row r="553" spans="1:21" x14ac:dyDescent="0.25">
      <c r="A553" t="s">
        <v>1088</v>
      </c>
      <c r="B553" t="str">
        <f t="shared" si="25"/>
        <v>ZK101.K352.C110</v>
      </c>
      <c r="C553">
        <f>+IFERROR(VLOOKUP(B553,'[1]Sum table'!$A:$D,4,FALSE),0)</f>
        <v>0</v>
      </c>
      <c r="D553">
        <f>+IFERROR(VLOOKUP(B553,'[1]Sum table'!$A:$E,5,FALSE),0)</f>
        <v>0</v>
      </c>
      <c r="E553">
        <f>+IFERROR(VLOOKUP(B553,'[1]Sum table'!$A:$F,6,FALSE),0)</f>
        <v>0</v>
      </c>
      <c r="O553" t="s">
        <v>523</v>
      </c>
      <c r="P553" s="615" t="s">
        <v>473</v>
      </c>
      <c r="R553" t="str">
        <f t="shared" si="26"/>
        <v>ZK101</v>
      </c>
      <c r="S553">
        <f t="shared" si="27"/>
        <v>0</v>
      </c>
      <c r="T553">
        <f t="shared" si="27"/>
        <v>0</v>
      </c>
      <c r="U553">
        <f t="shared" si="27"/>
        <v>0</v>
      </c>
    </row>
    <row r="554" spans="1:21" x14ac:dyDescent="0.25">
      <c r="A554" t="s">
        <v>1089</v>
      </c>
      <c r="B554" t="str">
        <f t="shared" si="25"/>
        <v>ZK101.K353.C110</v>
      </c>
      <c r="C554">
        <f>+IFERROR(VLOOKUP(B554,'[1]Sum table'!$A:$D,4,FALSE),0)</f>
        <v>0</v>
      </c>
      <c r="D554">
        <f>+IFERROR(VLOOKUP(B554,'[1]Sum table'!$A:$E,5,FALSE),0)</f>
        <v>0</v>
      </c>
      <c r="E554">
        <f>+IFERROR(VLOOKUP(B554,'[1]Sum table'!$A:$F,6,FALSE),0)</f>
        <v>0</v>
      </c>
      <c r="O554" t="s">
        <v>523</v>
      </c>
      <c r="P554" s="615" t="s">
        <v>474</v>
      </c>
      <c r="R554" t="str">
        <f t="shared" si="26"/>
        <v>ZK101</v>
      </c>
      <c r="S554">
        <f t="shared" si="27"/>
        <v>0</v>
      </c>
      <c r="T554">
        <f t="shared" si="27"/>
        <v>0</v>
      </c>
      <c r="U554">
        <f t="shared" si="27"/>
        <v>0</v>
      </c>
    </row>
    <row r="555" spans="1:21" x14ac:dyDescent="0.25">
      <c r="A555" t="s">
        <v>1090</v>
      </c>
      <c r="B555" t="str">
        <f t="shared" si="25"/>
        <v>ZK101.K354.C110</v>
      </c>
      <c r="C555">
        <f>+IFERROR(VLOOKUP(B555,'[1]Sum table'!$A:$D,4,FALSE),0)</f>
        <v>0</v>
      </c>
      <c r="D555">
        <f>+IFERROR(VLOOKUP(B555,'[1]Sum table'!$A:$E,5,FALSE),0)</f>
        <v>0</v>
      </c>
      <c r="E555">
        <f>+IFERROR(VLOOKUP(B555,'[1]Sum table'!$A:$F,6,FALSE),0)</f>
        <v>0</v>
      </c>
      <c r="O555" t="s">
        <v>523</v>
      </c>
      <c r="P555" s="615" t="s">
        <v>475</v>
      </c>
      <c r="R555" t="str">
        <f t="shared" si="26"/>
        <v>ZK101</v>
      </c>
      <c r="S555">
        <f t="shared" si="27"/>
        <v>0</v>
      </c>
      <c r="T555">
        <f t="shared" si="27"/>
        <v>0</v>
      </c>
      <c r="U555">
        <f t="shared" si="27"/>
        <v>0</v>
      </c>
    </row>
    <row r="556" spans="1:21" x14ac:dyDescent="0.25">
      <c r="A556" t="s">
        <v>1091</v>
      </c>
      <c r="B556" t="str">
        <f t="shared" si="25"/>
        <v>ZK101.K355.C110</v>
      </c>
      <c r="C556">
        <f>+IFERROR(VLOOKUP(B556,'[1]Sum table'!$A:$D,4,FALSE),0)</f>
        <v>0</v>
      </c>
      <c r="D556">
        <f>+IFERROR(VLOOKUP(B556,'[1]Sum table'!$A:$E,5,FALSE),0)</f>
        <v>0</v>
      </c>
      <c r="E556">
        <f>+IFERROR(VLOOKUP(B556,'[1]Sum table'!$A:$F,6,FALSE),0)</f>
        <v>0</v>
      </c>
      <c r="O556" t="s">
        <v>523</v>
      </c>
      <c r="P556" s="615" t="s">
        <v>476</v>
      </c>
      <c r="R556" t="str">
        <f t="shared" si="26"/>
        <v>ZK101</v>
      </c>
      <c r="S556">
        <f t="shared" si="27"/>
        <v>0</v>
      </c>
      <c r="T556">
        <f t="shared" si="27"/>
        <v>0</v>
      </c>
      <c r="U556">
        <f t="shared" si="27"/>
        <v>0</v>
      </c>
    </row>
    <row r="557" spans="1:21" x14ac:dyDescent="0.25">
      <c r="A557" t="s">
        <v>1092</v>
      </c>
      <c r="B557" t="str">
        <f t="shared" si="25"/>
        <v>ZK101.K356.C110</v>
      </c>
      <c r="C557">
        <f>+IFERROR(VLOOKUP(B557,'[1]Sum table'!$A:$D,4,FALSE),0)</f>
        <v>0</v>
      </c>
      <c r="D557">
        <f>+IFERROR(VLOOKUP(B557,'[1]Sum table'!$A:$E,5,FALSE),0)</f>
        <v>0</v>
      </c>
      <c r="E557">
        <f>+IFERROR(VLOOKUP(B557,'[1]Sum table'!$A:$F,6,FALSE),0)</f>
        <v>0</v>
      </c>
      <c r="O557" t="s">
        <v>523</v>
      </c>
      <c r="P557" s="615" t="s">
        <v>477</v>
      </c>
      <c r="R557" t="str">
        <f t="shared" si="26"/>
        <v>ZK101</v>
      </c>
      <c r="S557">
        <f t="shared" si="27"/>
        <v>0</v>
      </c>
      <c r="T557">
        <f t="shared" si="27"/>
        <v>0</v>
      </c>
      <c r="U557">
        <f t="shared" si="27"/>
        <v>0</v>
      </c>
    </row>
    <row r="558" spans="1:21" x14ac:dyDescent="0.25">
      <c r="A558" t="s">
        <v>1093</v>
      </c>
      <c r="B558" t="str">
        <f t="shared" si="25"/>
        <v>ZK101.K357.C110</v>
      </c>
      <c r="C558">
        <f>+IFERROR(VLOOKUP(B558,'[1]Sum table'!$A:$D,4,FALSE),0)</f>
        <v>0</v>
      </c>
      <c r="D558">
        <f>+IFERROR(VLOOKUP(B558,'[1]Sum table'!$A:$E,5,FALSE),0)</f>
        <v>0</v>
      </c>
      <c r="E558">
        <f>+IFERROR(VLOOKUP(B558,'[1]Sum table'!$A:$F,6,FALSE),0)</f>
        <v>0</v>
      </c>
      <c r="O558" t="s">
        <v>523</v>
      </c>
      <c r="P558" s="615" t="s">
        <v>478</v>
      </c>
      <c r="R558" t="str">
        <f t="shared" si="26"/>
        <v>ZK101</v>
      </c>
      <c r="S558">
        <f t="shared" si="27"/>
        <v>0</v>
      </c>
      <c r="T558">
        <f t="shared" si="27"/>
        <v>0</v>
      </c>
      <c r="U558">
        <f t="shared" si="27"/>
        <v>0</v>
      </c>
    </row>
    <row r="559" spans="1:21" x14ac:dyDescent="0.25">
      <c r="A559" t="s">
        <v>1094</v>
      </c>
      <c r="B559" t="str">
        <f t="shared" si="25"/>
        <v>ZK101.K358.C110</v>
      </c>
      <c r="C559">
        <f>+IFERROR(VLOOKUP(B559,'[1]Sum table'!$A:$D,4,FALSE),0)</f>
        <v>0</v>
      </c>
      <c r="D559">
        <f>+IFERROR(VLOOKUP(B559,'[1]Sum table'!$A:$E,5,FALSE),0)</f>
        <v>0</v>
      </c>
      <c r="E559">
        <f>+IFERROR(VLOOKUP(B559,'[1]Sum table'!$A:$F,6,FALSE),0)</f>
        <v>0</v>
      </c>
      <c r="O559" t="s">
        <v>523</v>
      </c>
      <c r="P559" s="615" t="s">
        <v>479</v>
      </c>
      <c r="R559" t="str">
        <f t="shared" si="26"/>
        <v>ZK101</v>
      </c>
      <c r="S559">
        <f t="shared" si="27"/>
        <v>0</v>
      </c>
      <c r="T559">
        <f t="shared" si="27"/>
        <v>0</v>
      </c>
      <c r="U559">
        <f t="shared" si="27"/>
        <v>0</v>
      </c>
    </row>
    <row r="560" spans="1:21" x14ac:dyDescent="0.25">
      <c r="A560" t="s">
        <v>1095</v>
      </c>
      <c r="B560" t="str">
        <f t="shared" si="25"/>
        <v>ZK101.K359.C110</v>
      </c>
      <c r="C560">
        <f>+IFERROR(VLOOKUP(B560,'[1]Sum table'!$A:$D,4,FALSE),0)</f>
        <v>0</v>
      </c>
      <c r="D560">
        <f>+IFERROR(VLOOKUP(B560,'[1]Sum table'!$A:$E,5,FALSE),0)</f>
        <v>0</v>
      </c>
      <c r="E560">
        <f>+IFERROR(VLOOKUP(B560,'[1]Sum table'!$A:$F,6,FALSE),0)</f>
        <v>0</v>
      </c>
      <c r="O560" t="s">
        <v>523</v>
      </c>
      <c r="P560" s="616" t="s">
        <v>480</v>
      </c>
      <c r="R560" t="str">
        <f t="shared" si="26"/>
        <v>ZK101</v>
      </c>
      <c r="S560">
        <f t="shared" si="27"/>
        <v>0</v>
      </c>
      <c r="T560">
        <f t="shared" si="27"/>
        <v>0</v>
      </c>
      <c r="U560">
        <f t="shared" si="27"/>
        <v>0</v>
      </c>
    </row>
    <row r="561" spans="1:21" x14ac:dyDescent="0.25">
      <c r="A561" t="s">
        <v>1096</v>
      </c>
      <c r="B561" t="str">
        <f t="shared" si="25"/>
        <v>ZK101.K360.C110</v>
      </c>
      <c r="C561">
        <f>+IFERROR(VLOOKUP(B561,'[1]Sum table'!$A:$D,4,FALSE),0)</f>
        <v>0</v>
      </c>
      <c r="D561">
        <f>+IFERROR(VLOOKUP(B561,'[1]Sum table'!$A:$E,5,FALSE),0)</f>
        <v>0</v>
      </c>
      <c r="E561">
        <f>+IFERROR(VLOOKUP(B561,'[1]Sum table'!$A:$F,6,FALSE),0)</f>
        <v>0</v>
      </c>
      <c r="O561" t="s">
        <v>523</v>
      </c>
      <c r="P561" s="616" t="s">
        <v>481</v>
      </c>
      <c r="R561" t="str">
        <f t="shared" si="26"/>
        <v>ZK101</v>
      </c>
      <c r="S561">
        <f t="shared" si="27"/>
        <v>0</v>
      </c>
      <c r="T561">
        <f t="shared" si="27"/>
        <v>0</v>
      </c>
      <c r="U561">
        <f t="shared" si="27"/>
        <v>0</v>
      </c>
    </row>
    <row r="562" spans="1:21" x14ac:dyDescent="0.25">
      <c r="A562" t="s">
        <v>1097</v>
      </c>
      <c r="B562" t="str">
        <f t="shared" si="25"/>
        <v>ZK101.K361.C110</v>
      </c>
      <c r="C562">
        <f>+IFERROR(VLOOKUP(B562,'[1]Sum table'!$A:$D,4,FALSE),0)</f>
        <v>0</v>
      </c>
      <c r="D562">
        <f>+IFERROR(VLOOKUP(B562,'[1]Sum table'!$A:$E,5,FALSE),0)</f>
        <v>0</v>
      </c>
      <c r="E562">
        <f>+IFERROR(VLOOKUP(B562,'[1]Sum table'!$A:$F,6,FALSE),0)</f>
        <v>0</v>
      </c>
      <c r="O562" t="s">
        <v>523</v>
      </c>
      <c r="P562" s="616" t="s">
        <v>482</v>
      </c>
      <c r="R562" t="str">
        <f t="shared" si="26"/>
        <v>ZK101</v>
      </c>
      <c r="S562">
        <f t="shared" si="27"/>
        <v>0</v>
      </c>
      <c r="T562">
        <f t="shared" si="27"/>
        <v>0</v>
      </c>
      <c r="U562">
        <f t="shared" si="27"/>
        <v>0</v>
      </c>
    </row>
    <row r="563" spans="1:21" x14ac:dyDescent="0.25">
      <c r="A563" t="s">
        <v>1098</v>
      </c>
      <c r="B563" t="str">
        <f t="shared" si="25"/>
        <v>ZK101.K362.C110</v>
      </c>
      <c r="C563">
        <f>+IFERROR(VLOOKUP(B563,'[1]Sum table'!$A:$D,4,FALSE),0)</f>
        <v>0</v>
      </c>
      <c r="D563">
        <f>+IFERROR(VLOOKUP(B563,'[1]Sum table'!$A:$E,5,FALSE),0)</f>
        <v>0</v>
      </c>
      <c r="E563">
        <f>+IFERROR(VLOOKUP(B563,'[1]Sum table'!$A:$F,6,FALSE),0)</f>
        <v>0</v>
      </c>
      <c r="O563" t="s">
        <v>523</v>
      </c>
      <c r="P563" s="616" t="s">
        <v>483</v>
      </c>
      <c r="R563" t="str">
        <f t="shared" si="26"/>
        <v>ZK101</v>
      </c>
      <c r="S563">
        <f t="shared" si="27"/>
        <v>0</v>
      </c>
      <c r="T563">
        <f t="shared" si="27"/>
        <v>0</v>
      </c>
      <c r="U563">
        <f t="shared" si="27"/>
        <v>0</v>
      </c>
    </row>
    <row r="564" spans="1:21" x14ac:dyDescent="0.25">
      <c r="A564" t="s">
        <v>1099</v>
      </c>
      <c r="B564" t="str">
        <f t="shared" si="25"/>
        <v>ZK101.K363.C110</v>
      </c>
      <c r="C564">
        <f>+IFERROR(VLOOKUP(B564,'[1]Sum table'!$A:$D,4,FALSE),0)</f>
        <v>0</v>
      </c>
      <c r="D564">
        <f>+IFERROR(VLOOKUP(B564,'[1]Sum table'!$A:$E,5,FALSE),0)</f>
        <v>0</v>
      </c>
      <c r="E564">
        <f>+IFERROR(VLOOKUP(B564,'[1]Sum table'!$A:$F,6,FALSE),0)</f>
        <v>0</v>
      </c>
      <c r="O564" t="s">
        <v>523</v>
      </c>
      <c r="P564" s="616" t="s">
        <v>484</v>
      </c>
      <c r="R564" t="str">
        <f t="shared" si="26"/>
        <v>ZK101</v>
      </c>
      <c r="S564">
        <f t="shared" si="27"/>
        <v>0</v>
      </c>
      <c r="T564">
        <f t="shared" si="27"/>
        <v>0</v>
      </c>
      <c r="U564">
        <f t="shared" si="27"/>
        <v>0</v>
      </c>
    </row>
    <row r="565" spans="1:21" x14ac:dyDescent="0.25">
      <c r="A565" t="s">
        <v>1100</v>
      </c>
      <c r="B565" t="str">
        <f t="shared" si="25"/>
        <v>ZK101.K364.C110</v>
      </c>
      <c r="C565">
        <f>+IFERROR(VLOOKUP(B565,'[1]Sum table'!$A:$D,4,FALSE),0)</f>
        <v>0</v>
      </c>
      <c r="D565">
        <f>+IFERROR(VLOOKUP(B565,'[1]Sum table'!$A:$E,5,FALSE),0)</f>
        <v>0</v>
      </c>
      <c r="E565">
        <f>+IFERROR(VLOOKUP(B565,'[1]Sum table'!$A:$F,6,FALSE),0)</f>
        <v>0</v>
      </c>
      <c r="O565" t="s">
        <v>523</v>
      </c>
      <c r="P565" s="616" t="s">
        <v>485</v>
      </c>
      <c r="R565" t="str">
        <f t="shared" si="26"/>
        <v>ZK101</v>
      </c>
      <c r="S565">
        <f t="shared" si="27"/>
        <v>0</v>
      </c>
      <c r="T565">
        <f t="shared" si="27"/>
        <v>0</v>
      </c>
      <c r="U565">
        <f t="shared" si="27"/>
        <v>0</v>
      </c>
    </row>
    <row r="566" spans="1:21" x14ac:dyDescent="0.25">
      <c r="A566" t="s">
        <v>1101</v>
      </c>
      <c r="B566" t="str">
        <f t="shared" si="25"/>
        <v>ZK101.K365.C110</v>
      </c>
      <c r="C566">
        <f>+IFERROR(VLOOKUP(B566,'[1]Sum table'!$A:$D,4,FALSE),0)</f>
        <v>0</v>
      </c>
      <c r="D566">
        <f>+IFERROR(VLOOKUP(B566,'[1]Sum table'!$A:$E,5,FALSE),0)</f>
        <v>0</v>
      </c>
      <c r="E566">
        <f>+IFERROR(VLOOKUP(B566,'[1]Sum table'!$A:$F,6,FALSE),0)</f>
        <v>0</v>
      </c>
      <c r="O566" t="s">
        <v>523</v>
      </c>
      <c r="P566" s="616" t="s">
        <v>486</v>
      </c>
      <c r="R566" t="str">
        <f t="shared" si="26"/>
        <v>ZK101</v>
      </c>
      <c r="S566">
        <f t="shared" si="27"/>
        <v>0</v>
      </c>
      <c r="T566">
        <f t="shared" si="27"/>
        <v>0</v>
      </c>
      <c r="U566">
        <f t="shared" si="27"/>
        <v>0</v>
      </c>
    </row>
    <row r="567" spans="1:21" x14ac:dyDescent="0.25">
      <c r="A567" t="s">
        <v>1102</v>
      </c>
      <c r="B567" t="str">
        <f t="shared" si="25"/>
        <v>ZK101.K366.C110</v>
      </c>
      <c r="C567">
        <f>+IFERROR(VLOOKUP(B567,'[1]Sum table'!$A:$D,4,FALSE),0)</f>
        <v>0</v>
      </c>
      <c r="D567">
        <f>+IFERROR(VLOOKUP(B567,'[1]Sum table'!$A:$E,5,FALSE),0)</f>
        <v>0</v>
      </c>
      <c r="E567">
        <f>+IFERROR(VLOOKUP(B567,'[1]Sum table'!$A:$F,6,FALSE),0)</f>
        <v>0</v>
      </c>
      <c r="O567" t="s">
        <v>523</v>
      </c>
      <c r="P567" s="616" t="s">
        <v>487</v>
      </c>
      <c r="R567" t="str">
        <f t="shared" si="26"/>
        <v>ZK101</v>
      </c>
      <c r="S567">
        <f t="shared" si="27"/>
        <v>0</v>
      </c>
      <c r="T567">
        <f t="shared" si="27"/>
        <v>0</v>
      </c>
      <c r="U567">
        <f t="shared" si="27"/>
        <v>0</v>
      </c>
    </row>
    <row r="568" spans="1:21" x14ac:dyDescent="0.25">
      <c r="A568" t="s">
        <v>1103</v>
      </c>
      <c r="B568" t="str">
        <f t="shared" si="25"/>
        <v>ZK101.K367.C110</v>
      </c>
      <c r="C568">
        <f>+IFERROR(VLOOKUP(B568,'[1]Sum table'!$A:$D,4,FALSE),0)</f>
        <v>0</v>
      </c>
      <c r="D568">
        <f>+IFERROR(VLOOKUP(B568,'[1]Sum table'!$A:$E,5,FALSE),0)</f>
        <v>0</v>
      </c>
      <c r="E568">
        <f>+IFERROR(VLOOKUP(B568,'[1]Sum table'!$A:$F,6,FALSE),0)</f>
        <v>0</v>
      </c>
      <c r="O568" t="s">
        <v>523</v>
      </c>
      <c r="P568" s="616" t="s">
        <v>488</v>
      </c>
      <c r="R568" t="str">
        <f t="shared" si="26"/>
        <v>ZK101</v>
      </c>
      <c r="S568">
        <f t="shared" si="27"/>
        <v>0</v>
      </c>
      <c r="T568">
        <f t="shared" si="27"/>
        <v>0</v>
      </c>
      <c r="U568">
        <f t="shared" si="27"/>
        <v>0</v>
      </c>
    </row>
    <row r="569" spans="1:21" x14ac:dyDescent="0.25">
      <c r="A569" t="s">
        <v>1104</v>
      </c>
      <c r="B569" t="str">
        <f t="shared" si="25"/>
        <v>ZK101.K368.C110</v>
      </c>
      <c r="C569">
        <f>+IFERROR(VLOOKUP(B569,'[1]Sum table'!$A:$D,4,FALSE),0)</f>
        <v>0</v>
      </c>
      <c r="D569">
        <f>+IFERROR(VLOOKUP(B569,'[1]Sum table'!$A:$E,5,FALSE),0)</f>
        <v>0</v>
      </c>
      <c r="E569">
        <f>+IFERROR(VLOOKUP(B569,'[1]Sum table'!$A:$F,6,FALSE),0)</f>
        <v>0</v>
      </c>
      <c r="O569" t="s">
        <v>523</v>
      </c>
      <c r="P569" s="616" t="s">
        <v>489</v>
      </c>
      <c r="R569" t="str">
        <f t="shared" si="26"/>
        <v>ZK101</v>
      </c>
      <c r="S569">
        <f t="shared" si="27"/>
        <v>0</v>
      </c>
      <c r="T569">
        <f t="shared" si="27"/>
        <v>0</v>
      </c>
      <c r="U569">
        <f t="shared" si="27"/>
        <v>0</v>
      </c>
    </row>
    <row r="570" spans="1:21" x14ac:dyDescent="0.25">
      <c r="A570" t="s">
        <v>1105</v>
      </c>
      <c r="B570" t="str">
        <f t="shared" si="25"/>
        <v>ZK101.K369.C110</v>
      </c>
      <c r="C570">
        <f>+IFERROR(VLOOKUP(B570,'[1]Sum table'!$A:$D,4,FALSE),0)</f>
        <v>0</v>
      </c>
      <c r="D570">
        <f>+IFERROR(VLOOKUP(B570,'[1]Sum table'!$A:$E,5,FALSE),0)</f>
        <v>0</v>
      </c>
      <c r="E570">
        <f>+IFERROR(VLOOKUP(B570,'[1]Sum table'!$A:$F,6,FALSE),0)</f>
        <v>0</v>
      </c>
      <c r="O570" t="s">
        <v>523</v>
      </c>
      <c r="P570" s="616" t="s">
        <v>490</v>
      </c>
      <c r="R570" t="str">
        <f t="shared" si="26"/>
        <v>ZK101</v>
      </c>
      <c r="S570">
        <f t="shared" si="27"/>
        <v>0</v>
      </c>
      <c r="T570">
        <f t="shared" si="27"/>
        <v>0</v>
      </c>
      <c r="U570">
        <f t="shared" si="27"/>
        <v>0</v>
      </c>
    </row>
    <row r="571" spans="1:21" x14ac:dyDescent="0.25">
      <c r="A571" t="s">
        <v>1106</v>
      </c>
      <c r="B571" t="str">
        <f t="shared" si="25"/>
        <v>ZK101.K370.C110</v>
      </c>
      <c r="C571">
        <f>+IFERROR(VLOOKUP(B571,'[1]Sum table'!$A:$D,4,FALSE),0)</f>
        <v>0</v>
      </c>
      <c r="D571">
        <f>+IFERROR(VLOOKUP(B571,'[1]Sum table'!$A:$E,5,FALSE),0)</f>
        <v>0</v>
      </c>
      <c r="E571">
        <f>+IFERROR(VLOOKUP(B571,'[1]Sum table'!$A:$F,6,FALSE),0)</f>
        <v>0</v>
      </c>
      <c r="O571" t="s">
        <v>523</v>
      </c>
      <c r="P571" s="616" t="s">
        <v>491</v>
      </c>
      <c r="R571" t="str">
        <f t="shared" si="26"/>
        <v>ZK101</v>
      </c>
      <c r="S571">
        <f t="shared" si="27"/>
        <v>0</v>
      </c>
      <c r="T571">
        <f t="shared" si="27"/>
        <v>0</v>
      </c>
      <c r="U571">
        <f t="shared" si="27"/>
        <v>0</v>
      </c>
    </row>
    <row r="572" spans="1:21" x14ac:dyDescent="0.25">
      <c r="A572" t="s">
        <v>1107</v>
      </c>
      <c r="B572" t="str">
        <f t="shared" si="25"/>
        <v>ZK101.K371.C110</v>
      </c>
      <c r="C572">
        <f>+IFERROR(VLOOKUP(B572,'[1]Sum table'!$A:$D,4,FALSE),0)</f>
        <v>0</v>
      </c>
      <c r="D572">
        <f>+IFERROR(VLOOKUP(B572,'[1]Sum table'!$A:$E,5,FALSE),0)</f>
        <v>0</v>
      </c>
      <c r="E572">
        <f>+IFERROR(VLOOKUP(B572,'[1]Sum table'!$A:$F,6,FALSE),0)</f>
        <v>0</v>
      </c>
      <c r="O572" t="s">
        <v>523</v>
      </c>
      <c r="P572" s="616" t="s">
        <v>492</v>
      </c>
      <c r="R572" t="str">
        <f t="shared" si="26"/>
        <v>ZK101</v>
      </c>
      <c r="S572">
        <f t="shared" si="27"/>
        <v>0</v>
      </c>
      <c r="T572">
        <f t="shared" si="27"/>
        <v>0</v>
      </c>
      <c r="U572">
        <f t="shared" si="27"/>
        <v>0</v>
      </c>
    </row>
    <row r="573" spans="1:21" x14ac:dyDescent="0.25">
      <c r="A573" t="s">
        <v>1108</v>
      </c>
      <c r="B573" t="str">
        <f t="shared" si="25"/>
        <v>ZK101.K372.C110</v>
      </c>
      <c r="C573">
        <f>+IFERROR(VLOOKUP(B573,'[1]Sum table'!$A:$D,4,FALSE),0)</f>
        <v>0</v>
      </c>
      <c r="D573">
        <f>+IFERROR(VLOOKUP(B573,'[1]Sum table'!$A:$E,5,FALSE),0)</f>
        <v>0</v>
      </c>
      <c r="E573">
        <f>+IFERROR(VLOOKUP(B573,'[1]Sum table'!$A:$F,6,FALSE),0)</f>
        <v>0</v>
      </c>
      <c r="O573" t="s">
        <v>523</v>
      </c>
      <c r="P573" s="616" t="s">
        <v>493</v>
      </c>
      <c r="R573" t="str">
        <f t="shared" si="26"/>
        <v>ZK101</v>
      </c>
      <c r="S573">
        <f t="shared" si="27"/>
        <v>0</v>
      </c>
      <c r="T573">
        <f t="shared" si="27"/>
        <v>0</v>
      </c>
      <c r="U573">
        <f t="shared" si="27"/>
        <v>0</v>
      </c>
    </row>
    <row r="574" spans="1:21" x14ac:dyDescent="0.25">
      <c r="A574" t="s">
        <v>1109</v>
      </c>
      <c r="B574" t="str">
        <f t="shared" si="25"/>
        <v>ZK101.K373.C110</v>
      </c>
      <c r="C574">
        <f>+IFERROR(VLOOKUP(B574,'[1]Sum table'!$A:$D,4,FALSE),0)</f>
        <v>0</v>
      </c>
      <c r="D574">
        <f>+IFERROR(VLOOKUP(B574,'[1]Sum table'!$A:$E,5,FALSE),0)</f>
        <v>0</v>
      </c>
      <c r="E574">
        <f>+IFERROR(VLOOKUP(B574,'[1]Sum table'!$A:$F,6,FALSE),0)</f>
        <v>0</v>
      </c>
      <c r="O574" t="s">
        <v>523</v>
      </c>
      <c r="P574" s="616" t="s">
        <v>494</v>
      </c>
      <c r="R574" t="str">
        <f t="shared" si="26"/>
        <v>ZK101</v>
      </c>
      <c r="S574">
        <f t="shared" si="27"/>
        <v>0</v>
      </c>
      <c r="T574">
        <f t="shared" si="27"/>
        <v>0</v>
      </c>
      <c r="U574">
        <f t="shared" si="27"/>
        <v>0</v>
      </c>
    </row>
    <row r="575" spans="1:21" x14ac:dyDescent="0.25">
      <c r="A575" t="s">
        <v>1110</v>
      </c>
      <c r="B575" t="str">
        <f t="shared" si="25"/>
        <v>ZK101.K374.C110</v>
      </c>
      <c r="C575">
        <f>+IFERROR(VLOOKUP(B575,'[1]Sum table'!$A:$D,4,FALSE),0)</f>
        <v>0</v>
      </c>
      <c r="D575">
        <f>+IFERROR(VLOOKUP(B575,'[1]Sum table'!$A:$E,5,FALSE),0)</f>
        <v>0</v>
      </c>
      <c r="E575">
        <f>+IFERROR(VLOOKUP(B575,'[1]Sum table'!$A:$F,6,FALSE),0)</f>
        <v>0</v>
      </c>
      <c r="O575" t="s">
        <v>523</v>
      </c>
      <c r="P575" s="616" t="s">
        <v>495</v>
      </c>
      <c r="R575" t="str">
        <f t="shared" si="26"/>
        <v>ZK101</v>
      </c>
      <c r="S575">
        <f t="shared" si="27"/>
        <v>0</v>
      </c>
      <c r="T575">
        <f t="shared" si="27"/>
        <v>0</v>
      </c>
      <c r="U575">
        <f t="shared" si="27"/>
        <v>0</v>
      </c>
    </row>
    <row r="576" spans="1:21" x14ac:dyDescent="0.25">
      <c r="A576" t="s">
        <v>1111</v>
      </c>
      <c r="B576" t="str">
        <f t="shared" si="25"/>
        <v>ZK101.K375.C110</v>
      </c>
      <c r="C576">
        <f>+IFERROR(VLOOKUP(B576,'[1]Sum table'!$A:$D,4,FALSE),0)</f>
        <v>0</v>
      </c>
      <c r="D576">
        <f>+IFERROR(VLOOKUP(B576,'[1]Sum table'!$A:$E,5,FALSE),0)</f>
        <v>0</v>
      </c>
      <c r="E576">
        <f>+IFERROR(VLOOKUP(B576,'[1]Sum table'!$A:$F,6,FALSE),0)</f>
        <v>0</v>
      </c>
      <c r="O576" t="s">
        <v>523</v>
      </c>
      <c r="P576" s="616" t="s">
        <v>496</v>
      </c>
      <c r="R576" t="str">
        <f t="shared" si="26"/>
        <v>ZK101</v>
      </c>
      <c r="S576">
        <f t="shared" si="27"/>
        <v>0</v>
      </c>
      <c r="T576">
        <f t="shared" si="27"/>
        <v>0</v>
      </c>
      <c r="U576">
        <f t="shared" si="27"/>
        <v>0</v>
      </c>
    </row>
    <row r="577" spans="1:21" x14ac:dyDescent="0.25">
      <c r="A577" t="s">
        <v>1112</v>
      </c>
      <c r="B577" t="str">
        <f t="shared" si="25"/>
        <v>ZK101.K376.C110</v>
      </c>
      <c r="C577">
        <f>+IFERROR(VLOOKUP(B577,'[1]Sum table'!$A:$D,4,FALSE),0)</f>
        <v>0</v>
      </c>
      <c r="D577">
        <f>+IFERROR(VLOOKUP(B577,'[1]Sum table'!$A:$E,5,FALSE),0)</f>
        <v>0</v>
      </c>
      <c r="E577">
        <f>+IFERROR(VLOOKUP(B577,'[1]Sum table'!$A:$F,6,FALSE),0)</f>
        <v>0</v>
      </c>
      <c r="O577" t="s">
        <v>523</v>
      </c>
      <c r="P577" s="616" t="s">
        <v>497</v>
      </c>
      <c r="R577" t="str">
        <f t="shared" si="26"/>
        <v>ZK101</v>
      </c>
      <c r="S577">
        <f t="shared" si="27"/>
        <v>0</v>
      </c>
      <c r="T577">
        <f t="shared" si="27"/>
        <v>0</v>
      </c>
      <c r="U577">
        <f t="shared" si="27"/>
        <v>0</v>
      </c>
    </row>
    <row r="578" spans="1:21" x14ac:dyDescent="0.25">
      <c r="A578" t="s">
        <v>1113</v>
      </c>
      <c r="B578" t="str">
        <f t="shared" si="25"/>
        <v>ZK101.K377.C110</v>
      </c>
      <c r="C578">
        <f>+IFERROR(VLOOKUP(B578,'[1]Sum table'!$A:$D,4,FALSE),0)</f>
        <v>0</v>
      </c>
      <c r="D578">
        <f>+IFERROR(VLOOKUP(B578,'[1]Sum table'!$A:$E,5,FALSE),0)</f>
        <v>0</v>
      </c>
      <c r="E578">
        <f>+IFERROR(VLOOKUP(B578,'[1]Sum table'!$A:$F,6,FALSE),0)</f>
        <v>0</v>
      </c>
      <c r="O578" t="s">
        <v>523</v>
      </c>
      <c r="P578" s="616" t="s">
        <v>498</v>
      </c>
      <c r="R578" t="str">
        <f t="shared" si="26"/>
        <v>ZK101</v>
      </c>
      <c r="S578">
        <f t="shared" si="27"/>
        <v>0</v>
      </c>
      <c r="T578">
        <f t="shared" si="27"/>
        <v>0</v>
      </c>
      <c r="U578">
        <f t="shared" si="27"/>
        <v>0</v>
      </c>
    </row>
    <row r="579" spans="1:21" x14ac:dyDescent="0.25">
      <c r="A579" t="s">
        <v>1114</v>
      </c>
      <c r="B579" t="str">
        <f t="shared" ref="B579:B642" si="28">+A579&amp;"."&amp;$A$1</f>
        <v>ZK101.K378.C110</v>
      </c>
      <c r="C579">
        <f>+IFERROR(VLOOKUP(B579,'[1]Sum table'!$A:$D,4,FALSE),0)</f>
        <v>0</v>
      </c>
      <c r="D579">
        <f>+IFERROR(VLOOKUP(B579,'[1]Sum table'!$A:$E,5,FALSE),0)</f>
        <v>0</v>
      </c>
      <c r="E579">
        <f>+IFERROR(VLOOKUP(B579,'[1]Sum table'!$A:$F,6,FALSE),0)</f>
        <v>0</v>
      </c>
      <c r="O579" t="s">
        <v>523</v>
      </c>
      <c r="P579" s="616" t="s">
        <v>499</v>
      </c>
      <c r="R579" t="str">
        <f t="shared" ref="R579:R642" si="29">+LEFT(B579,5)</f>
        <v>ZK101</v>
      </c>
      <c r="S579">
        <f t="shared" ref="S579:U642" si="30">+C579</f>
        <v>0</v>
      </c>
      <c r="T579">
        <f t="shared" si="30"/>
        <v>0</v>
      </c>
      <c r="U579">
        <f t="shared" si="30"/>
        <v>0</v>
      </c>
    </row>
    <row r="580" spans="1:21" x14ac:dyDescent="0.25">
      <c r="A580" t="s">
        <v>1115</v>
      </c>
      <c r="B580" t="str">
        <f t="shared" si="28"/>
        <v>ZK101.K379.C110</v>
      </c>
      <c r="C580">
        <f>+IFERROR(VLOOKUP(B580,'[1]Sum table'!$A:$D,4,FALSE),0)</f>
        <v>0</v>
      </c>
      <c r="D580">
        <f>+IFERROR(VLOOKUP(B580,'[1]Sum table'!$A:$E,5,FALSE),0)</f>
        <v>0</v>
      </c>
      <c r="E580">
        <f>+IFERROR(VLOOKUP(B580,'[1]Sum table'!$A:$F,6,FALSE),0)</f>
        <v>0</v>
      </c>
      <c r="O580" t="s">
        <v>523</v>
      </c>
      <c r="P580" s="616" t="s">
        <v>500</v>
      </c>
      <c r="R580" t="str">
        <f t="shared" si="29"/>
        <v>ZK101</v>
      </c>
      <c r="S580">
        <f t="shared" si="30"/>
        <v>0</v>
      </c>
      <c r="T580">
        <f t="shared" si="30"/>
        <v>0</v>
      </c>
      <c r="U580">
        <f t="shared" si="30"/>
        <v>0</v>
      </c>
    </row>
    <row r="581" spans="1:21" x14ac:dyDescent="0.25">
      <c r="A581" t="s">
        <v>1116</v>
      </c>
      <c r="B581" t="str">
        <f t="shared" si="28"/>
        <v>ZK101.K380.C110</v>
      </c>
      <c r="C581">
        <f>+IFERROR(VLOOKUP(B581,'[1]Sum table'!$A:$D,4,FALSE),0)</f>
        <v>0</v>
      </c>
      <c r="D581">
        <f>+IFERROR(VLOOKUP(B581,'[1]Sum table'!$A:$E,5,FALSE),0)</f>
        <v>0</v>
      </c>
      <c r="E581">
        <f>+IFERROR(VLOOKUP(B581,'[1]Sum table'!$A:$F,6,FALSE),0)</f>
        <v>0</v>
      </c>
      <c r="O581" t="s">
        <v>523</v>
      </c>
      <c r="P581" s="616" t="s">
        <v>501</v>
      </c>
      <c r="R581" t="str">
        <f t="shared" si="29"/>
        <v>ZK101</v>
      </c>
      <c r="S581">
        <f t="shared" si="30"/>
        <v>0</v>
      </c>
      <c r="T581">
        <f t="shared" si="30"/>
        <v>0</v>
      </c>
      <c r="U581">
        <f t="shared" si="30"/>
        <v>0</v>
      </c>
    </row>
    <row r="582" spans="1:21" x14ac:dyDescent="0.25">
      <c r="A582" t="s">
        <v>1117</v>
      </c>
      <c r="B582" t="str">
        <f t="shared" si="28"/>
        <v>ZK101.K381.C110</v>
      </c>
      <c r="C582">
        <f>+IFERROR(VLOOKUP(B582,'[1]Sum table'!$A:$D,4,FALSE),0)</f>
        <v>0</v>
      </c>
      <c r="D582">
        <f>+IFERROR(VLOOKUP(B582,'[1]Sum table'!$A:$E,5,FALSE),0)</f>
        <v>0</v>
      </c>
      <c r="E582">
        <f>+IFERROR(VLOOKUP(B582,'[1]Sum table'!$A:$F,6,FALSE),0)</f>
        <v>0</v>
      </c>
      <c r="O582" t="s">
        <v>523</v>
      </c>
      <c r="P582" s="616" t="s">
        <v>502</v>
      </c>
      <c r="R582" t="str">
        <f t="shared" si="29"/>
        <v>ZK101</v>
      </c>
      <c r="S582">
        <f t="shared" si="30"/>
        <v>0</v>
      </c>
      <c r="T582">
        <f t="shared" si="30"/>
        <v>0</v>
      </c>
      <c r="U582">
        <f t="shared" si="30"/>
        <v>0</v>
      </c>
    </row>
    <row r="583" spans="1:21" x14ac:dyDescent="0.25">
      <c r="A583" t="s">
        <v>1118</v>
      </c>
      <c r="B583" t="str">
        <f t="shared" si="28"/>
        <v>ZK101.K382.C110</v>
      </c>
      <c r="C583">
        <f>+IFERROR(VLOOKUP(B583,'[1]Sum table'!$A:$D,4,FALSE),0)</f>
        <v>0</v>
      </c>
      <c r="D583">
        <f>+IFERROR(VLOOKUP(B583,'[1]Sum table'!$A:$E,5,FALSE),0)</f>
        <v>0</v>
      </c>
      <c r="E583">
        <f>+IFERROR(VLOOKUP(B583,'[1]Sum table'!$A:$F,6,FALSE),0)</f>
        <v>0</v>
      </c>
      <c r="O583" t="s">
        <v>523</v>
      </c>
      <c r="P583" s="616" t="s">
        <v>503</v>
      </c>
      <c r="R583" t="str">
        <f t="shared" si="29"/>
        <v>ZK101</v>
      </c>
      <c r="S583">
        <f t="shared" si="30"/>
        <v>0</v>
      </c>
      <c r="T583">
        <f t="shared" si="30"/>
        <v>0</v>
      </c>
      <c r="U583">
        <f t="shared" si="30"/>
        <v>0</v>
      </c>
    </row>
    <row r="584" spans="1:21" x14ac:dyDescent="0.25">
      <c r="A584" t="s">
        <v>1119</v>
      </c>
      <c r="B584" t="str">
        <f t="shared" si="28"/>
        <v>ZK101.K383.C110</v>
      </c>
      <c r="C584">
        <f>+IFERROR(VLOOKUP(B584,'[1]Sum table'!$A:$D,4,FALSE),0)</f>
        <v>0</v>
      </c>
      <c r="D584">
        <f>+IFERROR(VLOOKUP(B584,'[1]Sum table'!$A:$E,5,FALSE),0)</f>
        <v>0</v>
      </c>
      <c r="E584">
        <f>+IFERROR(VLOOKUP(B584,'[1]Sum table'!$A:$F,6,FALSE),0)</f>
        <v>0</v>
      </c>
      <c r="O584" t="s">
        <v>523</v>
      </c>
      <c r="P584" s="616" t="s">
        <v>504</v>
      </c>
      <c r="R584" t="str">
        <f t="shared" si="29"/>
        <v>ZK101</v>
      </c>
      <c r="S584">
        <f t="shared" si="30"/>
        <v>0</v>
      </c>
      <c r="T584">
        <f t="shared" si="30"/>
        <v>0</v>
      </c>
      <c r="U584">
        <f t="shared" si="30"/>
        <v>0</v>
      </c>
    </row>
    <row r="585" spans="1:21" x14ac:dyDescent="0.25">
      <c r="A585" t="s">
        <v>1120</v>
      </c>
      <c r="B585" t="str">
        <f t="shared" si="28"/>
        <v>ZK101.K384.C110</v>
      </c>
      <c r="C585">
        <f>+IFERROR(VLOOKUP(B585,'[1]Sum table'!$A:$D,4,FALSE),0)</f>
        <v>0</v>
      </c>
      <c r="D585">
        <f>+IFERROR(VLOOKUP(B585,'[1]Sum table'!$A:$E,5,FALSE),0)</f>
        <v>0</v>
      </c>
      <c r="E585">
        <f>+IFERROR(VLOOKUP(B585,'[1]Sum table'!$A:$F,6,FALSE),0)</f>
        <v>0</v>
      </c>
      <c r="O585" t="s">
        <v>523</v>
      </c>
      <c r="P585" s="616" t="s">
        <v>505</v>
      </c>
      <c r="R585" t="str">
        <f t="shared" si="29"/>
        <v>ZK101</v>
      </c>
      <c r="S585">
        <f t="shared" si="30"/>
        <v>0</v>
      </c>
      <c r="T585">
        <f t="shared" si="30"/>
        <v>0</v>
      </c>
      <c r="U585">
        <f t="shared" si="30"/>
        <v>0</v>
      </c>
    </row>
    <row r="586" spans="1:21" x14ac:dyDescent="0.25">
      <c r="A586" t="s">
        <v>1121</v>
      </c>
      <c r="B586" t="str">
        <f t="shared" si="28"/>
        <v>ZK101.K385.C110</v>
      </c>
      <c r="C586">
        <f>+IFERROR(VLOOKUP(B586,'[1]Sum table'!$A:$D,4,FALSE),0)</f>
        <v>0</v>
      </c>
      <c r="D586">
        <f>+IFERROR(VLOOKUP(B586,'[1]Sum table'!$A:$E,5,FALSE),0)</f>
        <v>0</v>
      </c>
      <c r="E586">
        <f>+IFERROR(VLOOKUP(B586,'[1]Sum table'!$A:$F,6,FALSE),0)</f>
        <v>0</v>
      </c>
      <c r="O586" t="s">
        <v>523</v>
      </c>
      <c r="P586" s="616" t="s">
        <v>506</v>
      </c>
      <c r="R586" t="str">
        <f t="shared" si="29"/>
        <v>ZK101</v>
      </c>
      <c r="S586">
        <f t="shared" si="30"/>
        <v>0</v>
      </c>
      <c r="T586">
        <f t="shared" si="30"/>
        <v>0</v>
      </c>
      <c r="U586">
        <f t="shared" si="30"/>
        <v>0</v>
      </c>
    </row>
    <row r="587" spans="1:21" x14ac:dyDescent="0.25">
      <c r="A587" t="s">
        <v>1122</v>
      </c>
      <c r="B587" t="str">
        <f t="shared" si="28"/>
        <v>ZK101.K386.C110</v>
      </c>
      <c r="C587">
        <f>+IFERROR(VLOOKUP(B587,'[1]Sum table'!$A:$D,4,FALSE),0)</f>
        <v>0</v>
      </c>
      <c r="D587">
        <f>+IFERROR(VLOOKUP(B587,'[1]Sum table'!$A:$E,5,FALSE),0)</f>
        <v>0</v>
      </c>
      <c r="E587">
        <f>+IFERROR(VLOOKUP(B587,'[1]Sum table'!$A:$F,6,FALSE),0)</f>
        <v>0</v>
      </c>
      <c r="O587" t="s">
        <v>523</v>
      </c>
      <c r="P587" s="616" t="s">
        <v>507</v>
      </c>
      <c r="R587" t="str">
        <f t="shared" si="29"/>
        <v>ZK101</v>
      </c>
      <c r="S587">
        <f t="shared" si="30"/>
        <v>0</v>
      </c>
      <c r="T587">
        <f t="shared" si="30"/>
        <v>0</v>
      </c>
      <c r="U587">
        <f t="shared" si="30"/>
        <v>0</v>
      </c>
    </row>
    <row r="588" spans="1:21" x14ac:dyDescent="0.25">
      <c r="A588" t="s">
        <v>1123</v>
      </c>
      <c r="B588" t="str">
        <f t="shared" si="28"/>
        <v>ZK101.K387.C110</v>
      </c>
      <c r="C588">
        <f>+IFERROR(VLOOKUP(B588,'[1]Sum table'!$A:$D,4,FALSE),0)</f>
        <v>0</v>
      </c>
      <c r="D588">
        <f>+IFERROR(VLOOKUP(B588,'[1]Sum table'!$A:$E,5,FALSE),0)</f>
        <v>0</v>
      </c>
      <c r="E588">
        <f>+IFERROR(VLOOKUP(B588,'[1]Sum table'!$A:$F,6,FALSE),0)</f>
        <v>0</v>
      </c>
      <c r="O588" t="s">
        <v>523</v>
      </c>
      <c r="P588" s="616" t="s">
        <v>508</v>
      </c>
      <c r="R588" t="str">
        <f t="shared" si="29"/>
        <v>ZK101</v>
      </c>
      <c r="S588">
        <f t="shared" si="30"/>
        <v>0</v>
      </c>
      <c r="T588">
        <f t="shared" si="30"/>
        <v>0</v>
      </c>
      <c r="U588">
        <f t="shared" si="30"/>
        <v>0</v>
      </c>
    </row>
    <row r="589" spans="1:21" x14ac:dyDescent="0.25">
      <c r="A589" t="s">
        <v>1124</v>
      </c>
      <c r="B589" t="str">
        <f t="shared" si="28"/>
        <v>ZK101.K388.C110</v>
      </c>
      <c r="C589">
        <f>+IFERROR(VLOOKUP(B589,'[1]Sum table'!$A:$D,4,FALSE),0)</f>
        <v>0</v>
      </c>
      <c r="D589">
        <f>+IFERROR(VLOOKUP(B589,'[1]Sum table'!$A:$E,5,FALSE),0)</f>
        <v>0</v>
      </c>
      <c r="E589">
        <f>+IFERROR(VLOOKUP(B589,'[1]Sum table'!$A:$F,6,FALSE),0)</f>
        <v>0</v>
      </c>
      <c r="O589" t="s">
        <v>523</v>
      </c>
      <c r="P589" s="616" t="s">
        <v>509</v>
      </c>
      <c r="R589" t="str">
        <f t="shared" si="29"/>
        <v>ZK101</v>
      </c>
      <c r="S589">
        <f t="shared" si="30"/>
        <v>0</v>
      </c>
      <c r="T589">
        <f t="shared" si="30"/>
        <v>0</v>
      </c>
      <c r="U589">
        <f t="shared" si="30"/>
        <v>0</v>
      </c>
    </row>
    <row r="590" spans="1:21" x14ac:dyDescent="0.25">
      <c r="A590" t="s">
        <v>1125</v>
      </c>
      <c r="B590" t="str">
        <f t="shared" si="28"/>
        <v>ZK101.K389.C110</v>
      </c>
      <c r="C590">
        <f>+IFERROR(VLOOKUP(B590,'[1]Sum table'!$A:$D,4,FALSE),0)</f>
        <v>0</v>
      </c>
      <c r="D590">
        <f>+IFERROR(VLOOKUP(B590,'[1]Sum table'!$A:$E,5,FALSE),0)</f>
        <v>0</v>
      </c>
      <c r="E590">
        <f>+IFERROR(VLOOKUP(B590,'[1]Sum table'!$A:$F,6,FALSE),0)</f>
        <v>0</v>
      </c>
      <c r="O590" t="s">
        <v>523</v>
      </c>
      <c r="P590" s="616" t="s">
        <v>510</v>
      </c>
      <c r="R590" t="str">
        <f t="shared" si="29"/>
        <v>ZK101</v>
      </c>
      <c r="S590">
        <f t="shared" si="30"/>
        <v>0</v>
      </c>
      <c r="T590">
        <f t="shared" si="30"/>
        <v>0</v>
      </c>
      <c r="U590">
        <f t="shared" si="30"/>
        <v>0</v>
      </c>
    </row>
    <row r="591" spans="1:21" x14ac:dyDescent="0.25">
      <c r="A591" t="s">
        <v>1126</v>
      </c>
      <c r="B591" t="str">
        <f t="shared" si="28"/>
        <v>ZK101.K390.C110</v>
      </c>
      <c r="C591">
        <f>+IFERROR(VLOOKUP(B591,'[1]Sum table'!$A:$D,4,FALSE),0)</f>
        <v>0</v>
      </c>
      <c r="D591">
        <f>+IFERROR(VLOOKUP(B591,'[1]Sum table'!$A:$E,5,FALSE),0)</f>
        <v>0</v>
      </c>
      <c r="E591">
        <f>+IFERROR(VLOOKUP(B591,'[1]Sum table'!$A:$F,6,FALSE),0)</f>
        <v>0</v>
      </c>
      <c r="O591" t="s">
        <v>523</v>
      </c>
      <c r="P591" s="616" t="s">
        <v>511</v>
      </c>
      <c r="R591" t="str">
        <f t="shared" si="29"/>
        <v>ZK101</v>
      </c>
      <c r="S591">
        <f t="shared" si="30"/>
        <v>0</v>
      </c>
      <c r="T591">
        <f t="shared" si="30"/>
        <v>0</v>
      </c>
      <c r="U591">
        <f t="shared" si="30"/>
        <v>0</v>
      </c>
    </row>
    <row r="592" spans="1:21" x14ac:dyDescent="0.25">
      <c r="A592" t="s">
        <v>1127</v>
      </c>
      <c r="B592" t="str">
        <f t="shared" si="28"/>
        <v>ZK101.K391.C110</v>
      </c>
      <c r="C592">
        <f>+IFERROR(VLOOKUP(B592,'[1]Sum table'!$A:$D,4,FALSE),0)</f>
        <v>0</v>
      </c>
      <c r="D592">
        <f>+IFERROR(VLOOKUP(B592,'[1]Sum table'!$A:$E,5,FALSE),0)</f>
        <v>0</v>
      </c>
      <c r="E592">
        <f>+IFERROR(VLOOKUP(B592,'[1]Sum table'!$A:$F,6,FALSE),0)</f>
        <v>0</v>
      </c>
      <c r="O592" t="s">
        <v>523</v>
      </c>
      <c r="P592" s="616" t="s">
        <v>512</v>
      </c>
      <c r="R592" t="str">
        <f t="shared" si="29"/>
        <v>ZK101</v>
      </c>
      <c r="S592">
        <f t="shared" si="30"/>
        <v>0</v>
      </c>
      <c r="T592">
        <f t="shared" si="30"/>
        <v>0</v>
      </c>
      <c r="U592">
        <f t="shared" si="30"/>
        <v>0</v>
      </c>
    </row>
    <row r="593" spans="1:21" x14ac:dyDescent="0.25">
      <c r="A593" t="s">
        <v>1128</v>
      </c>
      <c r="B593" t="str">
        <f t="shared" si="28"/>
        <v>ZK101.K392.C110</v>
      </c>
      <c r="C593">
        <f>+IFERROR(VLOOKUP(B593,'[1]Sum table'!$A:$D,4,FALSE),0)</f>
        <v>0</v>
      </c>
      <c r="D593">
        <f>+IFERROR(VLOOKUP(B593,'[1]Sum table'!$A:$E,5,FALSE),0)</f>
        <v>0</v>
      </c>
      <c r="E593">
        <f>+IFERROR(VLOOKUP(B593,'[1]Sum table'!$A:$F,6,FALSE),0)</f>
        <v>0</v>
      </c>
      <c r="O593" t="s">
        <v>523</v>
      </c>
      <c r="P593" s="616" t="s">
        <v>513</v>
      </c>
      <c r="R593" t="str">
        <f t="shared" si="29"/>
        <v>ZK101</v>
      </c>
      <c r="S593">
        <f t="shared" si="30"/>
        <v>0</v>
      </c>
      <c r="T593">
        <f t="shared" si="30"/>
        <v>0</v>
      </c>
      <c r="U593">
        <f t="shared" si="30"/>
        <v>0</v>
      </c>
    </row>
    <row r="594" spans="1:21" x14ac:dyDescent="0.25">
      <c r="A594" t="s">
        <v>1129</v>
      </c>
      <c r="B594" t="str">
        <f t="shared" si="28"/>
        <v>ZK101.K393.C110</v>
      </c>
      <c r="C594">
        <f>+IFERROR(VLOOKUP(B594,'[1]Sum table'!$A:$D,4,FALSE),0)</f>
        <v>0</v>
      </c>
      <c r="D594">
        <f>+IFERROR(VLOOKUP(B594,'[1]Sum table'!$A:$E,5,FALSE),0)</f>
        <v>0</v>
      </c>
      <c r="E594">
        <f>+IFERROR(VLOOKUP(B594,'[1]Sum table'!$A:$F,6,FALSE),0)</f>
        <v>0</v>
      </c>
      <c r="O594" t="s">
        <v>523</v>
      </c>
      <c r="P594" s="616" t="s">
        <v>514</v>
      </c>
      <c r="R594" t="str">
        <f t="shared" si="29"/>
        <v>ZK101</v>
      </c>
      <c r="S594">
        <f t="shared" si="30"/>
        <v>0</v>
      </c>
      <c r="T594">
        <f t="shared" si="30"/>
        <v>0</v>
      </c>
      <c r="U594">
        <f t="shared" si="30"/>
        <v>0</v>
      </c>
    </row>
    <row r="595" spans="1:21" x14ac:dyDescent="0.25">
      <c r="A595" t="s">
        <v>1130</v>
      </c>
      <c r="B595" t="str">
        <f t="shared" si="28"/>
        <v>ZK101.K394.C110</v>
      </c>
      <c r="C595">
        <f>+IFERROR(VLOOKUP(B595,'[1]Sum table'!$A:$D,4,FALSE),0)</f>
        <v>0</v>
      </c>
      <c r="D595">
        <f>+IFERROR(VLOOKUP(B595,'[1]Sum table'!$A:$E,5,FALSE),0)</f>
        <v>0</v>
      </c>
      <c r="E595">
        <f>+IFERROR(VLOOKUP(B595,'[1]Sum table'!$A:$F,6,FALSE),0)</f>
        <v>0</v>
      </c>
      <c r="O595" t="s">
        <v>523</v>
      </c>
      <c r="P595" s="616" t="s">
        <v>515</v>
      </c>
      <c r="R595" t="str">
        <f t="shared" si="29"/>
        <v>ZK101</v>
      </c>
      <c r="S595">
        <f t="shared" si="30"/>
        <v>0</v>
      </c>
      <c r="T595">
        <f t="shared" si="30"/>
        <v>0</v>
      </c>
      <c r="U595">
        <f t="shared" si="30"/>
        <v>0</v>
      </c>
    </row>
    <row r="596" spans="1:21" x14ac:dyDescent="0.25">
      <c r="A596" t="s">
        <v>1131</v>
      </c>
      <c r="B596" t="str">
        <f t="shared" si="28"/>
        <v>ZK101.K395.C110</v>
      </c>
      <c r="C596">
        <f>+IFERROR(VLOOKUP(B596,'[1]Sum table'!$A:$D,4,FALSE),0)</f>
        <v>0</v>
      </c>
      <c r="D596">
        <f>+IFERROR(VLOOKUP(B596,'[1]Sum table'!$A:$E,5,FALSE),0)</f>
        <v>0</v>
      </c>
      <c r="E596">
        <f>+IFERROR(VLOOKUP(B596,'[1]Sum table'!$A:$F,6,FALSE),0)</f>
        <v>0</v>
      </c>
      <c r="O596" t="s">
        <v>523</v>
      </c>
      <c r="P596" s="616" t="s">
        <v>516</v>
      </c>
      <c r="R596" t="str">
        <f t="shared" si="29"/>
        <v>ZK101</v>
      </c>
      <c r="S596">
        <f t="shared" si="30"/>
        <v>0</v>
      </c>
      <c r="T596">
        <f t="shared" si="30"/>
        <v>0</v>
      </c>
      <c r="U596">
        <f t="shared" si="30"/>
        <v>0</v>
      </c>
    </row>
    <row r="597" spans="1:21" x14ac:dyDescent="0.25">
      <c r="A597" t="s">
        <v>1132</v>
      </c>
      <c r="B597" t="str">
        <f t="shared" si="28"/>
        <v>ZK101.K396.C110</v>
      </c>
      <c r="C597">
        <f>+IFERROR(VLOOKUP(B597,'[1]Sum table'!$A:$D,4,FALSE),0)</f>
        <v>0</v>
      </c>
      <c r="D597">
        <f>+IFERROR(VLOOKUP(B597,'[1]Sum table'!$A:$E,5,FALSE),0)</f>
        <v>0</v>
      </c>
      <c r="E597">
        <f>+IFERROR(VLOOKUP(B597,'[1]Sum table'!$A:$F,6,FALSE),0)</f>
        <v>0</v>
      </c>
      <c r="O597" t="s">
        <v>523</v>
      </c>
      <c r="P597" s="616" t="s">
        <v>517</v>
      </c>
      <c r="R597" t="str">
        <f t="shared" si="29"/>
        <v>ZK101</v>
      </c>
      <c r="S597">
        <f t="shared" si="30"/>
        <v>0</v>
      </c>
      <c r="T597">
        <f t="shared" si="30"/>
        <v>0</v>
      </c>
      <c r="U597">
        <f t="shared" si="30"/>
        <v>0</v>
      </c>
    </row>
    <row r="598" spans="1:21" x14ac:dyDescent="0.25">
      <c r="A598" t="s">
        <v>1133</v>
      </c>
      <c r="B598" t="str">
        <f t="shared" si="28"/>
        <v>ZK101.K397.C110</v>
      </c>
      <c r="C598">
        <f>+IFERROR(VLOOKUP(B598,'[1]Sum table'!$A:$D,4,FALSE),0)</f>
        <v>0</v>
      </c>
      <c r="D598">
        <f>+IFERROR(VLOOKUP(B598,'[1]Sum table'!$A:$E,5,FALSE),0)</f>
        <v>0</v>
      </c>
      <c r="E598">
        <f>+IFERROR(VLOOKUP(B598,'[1]Sum table'!$A:$F,6,FALSE),0)</f>
        <v>0</v>
      </c>
      <c r="O598" t="s">
        <v>523</v>
      </c>
      <c r="P598" s="616" t="s">
        <v>518</v>
      </c>
      <c r="R598" t="str">
        <f t="shared" si="29"/>
        <v>ZK101</v>
      </c>
      <c r="S598">
        <f t="shared" si="30"/>
        <v>0</v>
      </c>
      <c r="T598">
        <f t="shared" si="30"/>
        <v>0</v>
      </c>
      <c r="U598">
        <f t="shared" si="30"/>
        <v>0</v>
      </c>
    </row>
    <row r="599" spans="1:21" x14ac:dyDescent="0.25">
      <c r="A599" t="s">
        <v>1134</v>
      </c>
      <c r="B599" t="str">
        <f t="shared" si="28"/>
        <v>ZK101.K398.C110</v>
      </c>
      <c r="C599">
        <f>+IFERROR(VLOOKUP(B599,'[1]Sum table'!$A:$D,4,FALSE),0)</f>
        <v>0</v>
      </c>
      <c r="D599">
        <f>+IFERROR(VLOOKUP(B599,'[1]Sum table'!$A:$E,5,FALSE),0)</f>
        <v>0</v>
      </c>
      <c r="E599">
        <f>+IFERROR(VLOOKUP(B599,'[1]Sum table'!$A:$F,6,FALSE),0)</f>
        <v>0</v>
      </c>
      <c r="O599" t="s">
        <v>523</v>
      </c>
      <c r="P599" s="616" t="s">
        <v>519</v>
      </c>
      <c r="R599" t="str">
        <f t="shared" si="29"/>
        <v>ZK101</v>
      </c>
      <c r="S599">
        <f t="shared" si="30"/>
        <v>0</v>
      </c>
      <c r="T599">
        <f t="shared" si="30"/>
        <v>0</v>
      </c>
      <c r="U599">
        <f t="shared" si="30"/>
        <v>0</v>
      </c>
    </row>
    <row r="600" spans="1:21" x14ac:dyDescent="0.25">
      <c r="A600" t="s">
        <v>1135</v>
      </c>
      <c r="B600" t="str">
        <f t="shared" si="28"/>
        <v>ZK101.K399.C110</v>
      </c>
      <c r="C600">
        <f>+IFERROR(VLOOKUP(B600,'[1]Sum table'!$A:$D,4,FALSE),0)</f>
        <v>0</v>
      </c>
      <c r="D600">
        <f>+IFERROR(VLOOKUP(B600,'[1]Sum table'!$A:$E,5,FALSE),0)</f>
        <v>0</v>
      </c>
      <c r="E600">
        <f>+IFERROR(VLOOKUP(B600,'[1]Sum table'!$A:$F,6,FALSE),0)</f>
        <v>0</v>
      </c>
      <c r="O600" t="s">
        <v>523</v>
      </c>
      <c r="P600" s="616" t="s">
        <v>520</v>
      </c>
      <c r="R600" t="str">
        <f t="shared" si="29"/>
        <v>ZK101</v>
      </c>
      <c r="S600">
        <f t="shared" si="30"/>
        <v>0</v>
      </c>
      <c r="T600">
        <f t="shared" si="30"/>
        <v>0</v>
      </c>
      <c r="U600">
        <f t="shared" si="30"/>
        <v>0</v>
      </c>
    </row>
    <row r="601" spans="1:21" x14ac:dyDescent="0.25">
      <c r="A601" t="s">
        <v>1136</v>
      </c>
      <c r="B601" t="str">
        <f t="shared" si="28"/>
        <v>ZK102.K100.C110</v>
      </c>
      <c r="C601">
        <f>+IFERROR(VLOOKUP(B601,'[1]Sum table'!$A:$D,4,FALSE),0)</f>
        <v>0</v>
      </c>
      <c r="D601">
        <f>+IFERROR(VLOOKUP(B601,'[1]Sum table'!$A:$E,5,FALSE),0)</f>
        <v>0</v>
      </c>
      <c r="E601">
        <f>+IFERROR(VLOOKUP(B601,'[1]Sum table'!$A:$F,6,FALSE),0)</f>
        <v>0</v>
      </c>
      <c r="O601" t="s">
        <v>523</v>
      </c>
      <c r="P601" s="616" t="s">
        <v>521</v>
      </c>
      <c r="R601" t="str">
        <f t="shared" si="29"/>
        <v>ZK102</v>
      </c>
      <c r="S601">
        <f t="shared" si="30"/>
        <v>0</v>
      </c>
      <c r="T601">
        <f t="shared" si="30"/>
        <v>0</v>
      </c>
      <c r="U601">
        <f t="shared" si="30"/>
        <v>0</v>
      </c>
    </row>
    <row r="602" spans="1:21" ht="15.75" thickBot="1" x14ac:dyDescent="0.3">
      <c r="A602" t="s">
        <v>1137</v>
      </c>
      <c r="B602" t="str">
        <f t="shared" si="28"/>
        <v>ZK102.K101.C110</v>
      </c>
      <c r="C602">
        <f>+IFERROR(VLOOKUP(B602,'[1]Sum table'!$A:$D,4,FALSE),0)</f>
        <v>0</v>
      </c>
      <c r="D602">
        <f>+IFERROR(VLOOKUP(B602,'[1]Sum table'!$A:$E,5,FALSE),0)</f>
        <v>0</v>
      </c>
      <c r="E602">
        <f>+IFERROR(VLOOKUP(B602,'[1]Sum table'!$A:$F,6,FALSE),0)</f>
        <v>0</v>
      </c>
      <c r="O602" t="s">
        <v>523</v>
      </c>
      <c r="P602" s="618" t="s">
        <v>522</v>
      </c>
      <c r="R602" t="str">
        <f t="shared" si="29"/>
        <v>ZK102</v>
      </c>
      <c r="S602">
        <f t="shared" si="30"/>
        <v>0</v>
      </c>
      <c r="T602">
        <f t="shared" si="30"/>
        <v>0</v>
      </c>
      <c r="U602">
        <f t="shared" si="30"/>
        <v>0</v>
      </c>
    </row>
    <row r="603" spans="1:21" x14ac:dyDescent="0.25">
      <c r="A603" t="s">
        <v>1138</v>
      </c>
      <c r="B603" t="str">
        <f t="shared" si="28"/>
        <v>ZK102.K102.C110</v>
      </c>
      <c r="C603">
        <f>+IFERROR(VLOOKUP(B603,'[1]Sum table'!$A:$D,4,FALSE),0)</f>
        <v>0</v>
      </c>
      <c r="D603">
        <f>+IFERROR(VLOOKUP(B603,'[1]Sum table'!$A:$E,5,FALSE),0)</f>
        <v>0</v>
      </c>
      <c r="E603">
        <f>+IFERROR(VLOOKUP(B603,'[1]Sum table'!$A:$F,6,FALSE),0)</f>
        <v>0</v>
      </c>
      <c r="O603" t="s">
        <v>524</v>
      </c>
      <c r="P603" s="614" t="s">
        <v>304</v>
      </c>
      <c r="R603" t="str">
        <f t="shared" si="29"/>
        <v>ZK102</v>
      </c>
      <c r="S603">
        <f t="shared" si="30"/>
        <v>0</v>
      </c>
      <c r="T603">
        <f t="shared" si="30"/>
        <v>0</v>
      </c>
      <c r="U603">
        <f t="shared" si="30"/>
        <v>0</v>
      </c>
    </row>
    <row r="604" spans="1:21" x14ac:dyDescent="0.25">
      <c r="A604" t="s">
        <v>1139</v>
      </c>
      <c r="B604" t="str">
        <f t="shared" si="28"/>
        <v>ZK102.K103.C110</v>
      </c>
      <c r="C604">
        <f>+IFERROR(VLOOKUP(B604,'[1]Sum table'!$A:$D,4,FALSE),0)</f>
        <v>0</v>
      </c>
      <c r="D604">
        <f>+IFERROR(VLOOKUP(B604,'[1]Sum table'!$A:$E,5,FALSE),0)</f>
        <v>0</v>
      </c>
      <c r="E604">
        <f>+IFERROR(VLOOKUP(B604,'[1]Sum table'!$A:$F,6,FALSE),0)</f>
        <v>0</v>
      </c>
      <c r="O604" t="s">
        <v>524</v>
      </c>
      <c r="P604" s="615" t="s">
        <v>305</v>
      </c>
      <c r="R604" t="str">
        <f t="shared" si="29"/>
        <v>ZK102</v>
      </c>
      <c r="S604">
        <f t="shared" si="30"/>
        <v>0</v>
      </c>
      <c r="T604">
        <f t="shared" si="30"/>
        <v>0</v>
      </c>
      <c r="U604">
        <f t="shared" si="30"/>
        <v>0</v>
      </c>
    </row>
    <row r="605" spans="1:21" x14ac:dyDescent="0.25">
      <c r="A605" t="s">
        <v>1140</v>
      </c>
      <c r="B605" t="str">
        <f t="shared" si="28"/>
        <v>ZK102.K104.C110</v>
      </c>
      <c r="C605">
        <f>+IFERROR(VLOOKUP(B605,'[1]Sum table'!$A:$D,4,FALSE),0)</f>
        <v>0</v>
      </c>
      <c r="D605">
        <f>+IFERROR(VLOOKUP(B605,'[1]Sum table'!$A:$E,5,FALSE),0)</f>
        <v>0</v>
      </c>
      <c r="E605">
        <f>+IFERROR(VLOOKUP(B605,'[1]Sum table'!$A:$F,6,FALSE),0)</f>
        <v>0</v>
      </c>
      <c r="O605" t="s">
        <v>524</v>
      </c>
      <c r="P605" s="615" t="s">
        <v>306</v>
      </c>
      <c r="R605" t="str">
        <f t="shared" si="29"/>
        <v>ZK102</v>
      </c>
      <c r="S605">
        <f t="shared" si="30"/>
        <v>0</v>
      </c>
      <c r="T605">
        <f t="shared" si="30"/>
        <v>0</v>
      </c>
      <c r="U605">
        <f t="shared" si="30"/>
        <v>0</v>
      </c>
    </row>
    <row r="606" spans="1:21" x14ac:dyDescent="0.25">
      <c r="A606" t="s">
        <v>1141</v>
      </c>
      <c r="B606" t="str">
        <f t="shared" si="28"/>
        <v>ZK102.K105.C110</v>
      </c>
      <c r="C606">
        <f>+IFERROR(VLOOKUP(B606,'[1]Sum table'!$A:$D,4,FALSE),0)</f>
        <v>0</v>
      </c>
      <c r="D606">
        <f>+IFERROR(VLOOKUP(B606,'[1]Sum table'!$A:$E,5,FALSE),0)</f>
        <v>0</v>
      </c>
      <c r="E606">
        <f>+IFERROR(VLOOKUP(B606,'[1]Sum table'!$A:$F,6,FALSE),0)</f>
        <v>0</v>
      </c>
      <c r="O606" t="s">
        <v>524</v>
      </c>
      <c r="P606" s="615" t="s">
        <v>307</v>
      </c>
      <c r="R606" t="str">
        <f t="shared" si="29"/>
        <v>ZK102</v>
      </c>
      <c r="S606">
        <f t="shared" si="30"/>
        <v>0</v>
      </c>
      <c r="T606">
        <f t="shared" si="30"/>
        <v>0</v>
      </c>
      <c r="U606">
        <f t="shared" si="30"/>
        <v>0</v>
      </c>
    </row>
    <row r="607" spans="1:21" x14ac:dyDescent="0.25">
      <c r="A607" t="s">
        <v>1142</v>
      </c>
      <c r="B607" t="str">
        <f t="shared" si="28"/>
        <v>ZK102.K106.C110</v>
      </c>
      <c r="C607">
        <f>+IFERROR(VLOOKUP(B607,'[1]Sum table'!$A:$D,4,FALSE),0)</f>
        <v>0</v>
      </c>
      <c r="D607">
        <f>+IFERROR(VLOOKUP(B607,'[1]Sum table'!$A:$E,5,FALSE),0)</f>
        <v>0</v>
      </c>
      <c r="E607">
        <f>+IFERROR(VLOOKUP(B607,'[1]Sum table'!$A:$F,6,FALSE),0)</f>
        <v>0</v>
      </c>
      <c r="O607" t="s">
        <v>524</v>
      </c>
      <c r="P607" s="615" t="s">
        <v>308</v>
      </c>
      <c r="R607" t="str">
        <f t="shared" si="29"/>
        <v>ZK102</v>
      </c>
      <c r="S607">
        <f t="shared" si="30"/>
        <v>0</v>
      </c>
      <c r="T607">
        <f t="shared" si="30"/>
        <v>0</v>
      </c>
      <c r="U607">
        <f t="shared" si="30"/>
        <v>0</v>
      </c>
    </row>
    <row r="608" spans="1:21" x14ac:dyDescent="0.25">
      <c r="A608" t="s">
        <v>1143</v>
      </c>
      <c r="B608" t="str">
        <f t="shared" si="28"/>
        <v>ZK102.K107.C110</v>
      </c>
      <c r="C608">
        <f>+IFERROR(VLOOKUP(B608,'[1]Sum table'!$A:$D,4,FALSE),0)</f>
        <v>0</v>
      </c>
      <c r="D608">
        <f>+IFERROR(VLOOKUP(B608,'[1]Sum table'!$A:$E,5,FALSE),0)</f>
        <v>0</v>
      </c>
      <c r="E608">
        <f>+IFERROR(VLOOKUP(B608,'[1]Sum table'!$A:$F,6,FALSE),0)</f>
        <v>0</v>
      </c>
      <c r="O608" t="s">
        <v>524</v>
      </c>
      <c r="P608" s="615" t="s">
        <v>219</v>
      </c>
      <c r="R608" t="str">
        <f t="shared" si="29"/>
        <v>ZK102</v>
      </c>
      <c r="S608">
        <f t="shared" si="30"/>
        <v>0</v>
      </c>
      <c r="T608">
        <f t="shared" si="30"/>
        <v>0</v>
      </c>
      <c r="U608">
        <f t="shared" si="30"/>
        <v>0</v>
      </c>
    </row>
    <row r="609" spans="1:21" x14ac:dyDescent="0.25">
      <c r="A609" t="s">
        <v>1144</v>
      </c>
      <c r="B609" t="str">
        <f t="shared" si="28"/>
        <v>ZK102.K108.C110</v>
      </c>
      <c r="C609">
        <f>+IFERROR(VLOOKUP(B609,'[1]Sum table'!$A:$D,4,FALSE),0)</f>
        <v>0</v>
      </c>
      <c r="D609">
        <f>+IFERROR(VLOOKUP(B609,'[1]Sum table'!$A:$E,5,FALSE),0)</f>
        <v>0</v>
      </c>
      <c r="E609">
        <f>+IFERROR(VLOOKUP(B609,'[1]Sum table'!$A:$F,6,FALSE),0)</f>
        <v>0</v>
      </c>
      <c r="O609" t="s">
        <v>524</v>
      </c>
      <c r="P609" s="615" t="s">
        <v>215</v>
      </c>
      <c r="R609" t="str">
        <f t="shared" si="29"/>
        <v>ZK102</v>
      </c>
      <c r="S609">
        <f t="shared" si="30"/>
        <v>0</v>
      </c>
      <c r="T609">
        <f t="shared" si="30"/>
        <v>0</v>
      </c>
      <c r="U609">
        <f t="shared" si="30"/>
        <v>0</v>
      </c>
    </row>
    <row r="610" spans="1:21" x14ac:dyDescent="0.25">
      <c r="A610" t="s">
        <v>1145</v>
      </c>
      <c r="B610" t="str">
        <f t="shared" si="28"/>
        <v>ZK102.K109.C110</v>
      </c>
      <c r="C610">
        <f>+IFERROR(VLOOKUP(B610,'[1]Sum table'!$A:$D,4,FALSE),0)</f>
        <v>0</v>
      </c>
      <c r="D610">
        <f>+IFERROR(VLOOKUP(B610,'[1]Sum table'!$A:$E,5,FALSE),0)</f>
        <v>0</v>
      </c>
      <c r="E610">
        <f>+IFERROR(VLOOKUP(B610,'[1]Sum table'!$A:$F,6,FALSE),0)</f>
        <v>0</v>
      </c>
      <c r="O610" t="s">
        <v>524</v>
      </c>
      <c r="P610" s="615" t="s">
        <v>309</v>
      </c>
      <c r="R610" t="str">
        <f t="shared" si="29"/>
        <v>ZK102</v>
      </c>
      <c r="S610">
        <f t="shared" si="30"/>
        <v>0</v>
      </c>
      <c r="T610">
        <f t="shared" si="30"/>
        <v>0</v>
      </c>
      <c r="U610">
        <f t="shared" si="30"/>
        <v>0</v>
      </c>
    </row>
    <row r="611" spans="1:21" x14ac:dyDescent="0.25">
      <c r="A611" t="s">
        <v>1146</v>
      </c>
      <c r="B611" t="str">
        <f t="shared" si="28"/>
        <v>ZK102.K110.C110</v>
      </c>
      <c r="C611">
        <f>+IFERROR(VLOOKUP(B611,'[1]Sum table'!$A:$D,4,FALSE),0)</f>
        <v>0</v>
      </c>
      <c r="D611">
        <f>+IFERROR(VLOOKUP(B611,'[1]Sum table'!$A:$E,5,FALSE),0)</f>
        <v>0</v>
      </c>
      <c r="E611">
        <f>+IFERROR(VLOOKUP(B611,'[1]Sum table'!$A:$F,6,FALSE),0)</f>
        <v>0</v>
      </c>
      <c r="O611" t="s">
        <v>524</v>
      </c>
      <c r="P611" s="616" t="s">
        <v>310</v>
      </c>
      <c r="R611" t="str">
        <f t="shared" si="29"/>
        <v>ZK102</v>
      </c>
      <c r="S611">
        <f t="shared" si="30"/>
        <v>0</v>
      </c>
      <c r="T611">
        <f t="shared" si="30"/>
        <v>0</v>
      </c>
      <c r="U611">
        <f t="shared" si="30"/>
        <v>0</v>
      </c>
    </row>
    <row r="612" spans="1:21" x14ac:dyDescent="0.25">
      <c r="A612" t="s">
        <v>1147</v>
      </c>
      <c r="B612" t="str">
        <f t="shared" si="28"/>
        <v>ZK102.K111.C110</v>
      </c>
      <c r="C612">
        <f>+IFERROR(VLOOKUP(B612,'[1]Sum table'!$A:$D,4,FALSE),0)</f>
        <v>0</v>
      </c>
      <c r="D612">
        <f>+IFERROR(VLOOKUP(B612,'[1]Sum table'!$A:$E,5,FALSE),0)</f>
        <v>0</v>
      </c>
      <c r="E612">
        <f>+IFERROR(VLOOKUP(B612,'[1]Sum table'!$A:$F,6,FALSE),0)</f>
        <v>0</v>
      </c>
      <c r="O612" t="s">
        <v>524</v>
      </c>
      <c r="P612" s="617" t="s">
        <v>311</v>
      </c>
      <c r="R612" t="str">
        <f t="shared" si="29"/>
        <v>ZK102</v>
      </c>
      <c r="S612">
        <f t="shared" si="30"/>
        <v>0</v>
      </c>
      <c r="T612">
        <f t="shared" si="30"/>
        <v>0</v>
      </c>
      <c r="U612">
        <f t="shared" si="30"/>
        <v>0</v>
      </c>
    </row>
    <row r="613" spans="1:21" x14ac:dyDescent="0.25">
      <c r="A613" t="s">
        <v>1148</v>
      </c>
      <c r="B613" t="str">
        <f t="shared" si="28"/>
        <v>ZK102.K112.C110</v>
      </c>
      <c r="C613">
        <f>+IFERROR(VLOOKUP(B613,'[1]Sum table'!$A:$D,4,FALSE),0)</f>
        <v>0</v>
      </c>
      <c r="D613">
        <f>+IFERROR(VLOOKUP(B613,'[1]Sum table'!$A:$E,5,FALSE),0)</f>
        <v>0</v>
      </c>
      <c r="E613">
        <f>+IFERROR(VLOOKUP(B613,'[1]Sum table'!$A:$F,6,FALSE),0)</f>
        <v>0</v>
      </c>
      <c r="O613" t="s">
        <v>524</v>
      </c>
      <c r="P613" s="616" t="s">
        <v>312</v>
      </c>
      <c r="R613" t="str">
        <f t="shared" si="29"/>
        <v>ZK102</v>
      </c>
      <c r="S613">
        <f t="shared" si="30"/>
        <v>0</v>
      </c>
      <c r="T613">
        <f t="shared" si="30"/>
        <v>0</v>
      </c>
      <c r="U613">
        <f t="shared" si="30"/>
        <v>0</v>
      </c>
    </row>
    <row r="614" spans="1:21" x14ac:dyDescent="0.25">
      <c r="A614" t="s">
        <v>1149</v>
      </c>
      <c r="B614" t="str">
        <f t="shared" si="28"/>
        <v>ZK102.K113.C110</v>
      </c>
      <c r="C614">
        <f>+IFERROR(VLOOKUP(B614,'[1]Sum table'!$A:$D,4,FALSE),0)</f>
        <v>0</v>
      </c>
      <c r="D614">
        <f>+IFERROR(VLOOKUP(B614,'[1]Sum table'!$A:$E,5,FALSE),0)</f>
        <v>0</v>
      </c>
      <c r="E614">
        <f>+IFERROR(VLOOKUP(B614,'[1]Sum table'!$A:$F,6,FALSE),0)</f>
        <v>0</v>
      </c>
      <c r="O614" t="s">
        <v>524</v>
      </c>
      <c r="P614" s="616" t="s">
        <v>313</v>
      </c>
      <c r="R614" t="str">
        <f t="shared" si="29"/>
        <v>ZK102</v>
      </c>
      <c r="S614">
        <f t="shared" si="30"/>
        <v>0</v>
      </c>
      <c r="T614">
        <f t="shared" si="30"/>
        <v>0</v>
      </c>
      <c r="U614">
        <f t="shared" si="30"/>
        <v>0</v>
      </c>
    </row>
    <row r="615" spans="1:21" x14ac:dyDescent="0.25">
      <c r="A615" t="s">
        <v>1150</v>
      </c>
      <c r="B615" t="str">
        <f t="shared" si="28"/>
        <v>ZK102.K114.C110</v>
      </c>
      <c r="C615">
        <f>+IFERROR(VLOOKUP(B615,'[1]Sum table'!$A:$D,4,FALSE),0)</f>
        <v>0</v>
      </c>
      <c r="D615">
        <f>+IFERROR(VLOOKUP(B615,'[1]Sum table'!$A:$E,5,FALSE),0)</f>
        <v>0</v>
      </c>
      <c r="E615">
        <f>+IFERROR(VLOOKUP(B615,'[1]Sum table'!$A:$F,6,FALSE),0)</f>
        <v>0</v>
      </c>
      <c r="O615" t="s">
        <v>524</v>
      </c>
      <c r="P615" s="616" t="s">
        <v>314</v>
      </c>
      <c r="R615" t="str">
        <f t="shared" si="29"/>
        <v>ZK102</v>
      </c>
      <c r="S615">
        <f t="shared" si="30"/>
        <v>0</v>
      </c>
      <c r="T615">
        <f t="shared" si="30"/>
        <v>0</v>
      </c>
      <c r="U615">
        <f t="shared" si="30"/>
        <v>0</v>
      </c>
    </row>
    <row r="616" spans="1:21" x14ac:dyDescent="0.25">
      <c r="A616" t="s">
        <v>1151</v>
      </c>
      <c r="B616" t="str">
        <f t="shared" si="28"/>
        <v>ZK102.K115.C110</v>
      </c>
      <c r="C616">
        <f>+IFERROR(VLOOKUP(B616,'[1]Sum table'!$A:$D,4,FALSE),0)</f>
        <v>0</v>
      </c>
      <c r="D616">
        <f>+IFERROR(VLOOKUP(B616,'[1]Sum table'!$A:$E,5,FALSE),0)</f>
        <v>0</v>
      </c>
      <c r="E616">
        <f>+IFERROR(VLOOKUP(B616,'[1]Sum table'!$A:$F,6,FALSE),0)</f>
        <v>0</v>
      </c>
      <c r="O616" t="s">
        <v>524</v>
      </c>
      <c r="P616" s="616" t="s">
        <v>315</v>
      </c>
      <c r="R616" t="str">
        <f t="shared" si="29"/>
        <v>ZK102</v>
      </c>
      <c r="S616">
        <f t="shared" si="30"/>
        <v>0</v>
      </c>
      <c r="T616">
        <f t="shared" si="30"/>
        <v>0</v>
      </c>
      <c r="U616">
        <f t="shared" si="30"/>
        <v>0</v>
      </c>
    </row>
    <row r="617" spans="1:21" x14ac:dyDescent="0.25">
      <c r="A617" t="s">
        <v>1152</v>
      </c>
      <c r="B617" t="str">
        <f t="shared" si="28"/>
        <v>ZK102.K116.C110</v>
      </c>
      <c r="C617">
        <f>+IFERROR(VLOOKUP(B617,'[1]Sum table'!$A:$D,4,FALSE),0)</f>
        <v>0</v>
      </c>
      <c r="D617">
        <f>+IFERROR(VLOOKUP(B617,'[1]Sum table'!$A:$E,5,FALSE),0)</f>
        <v>0</v>
      </c>
      <c r="E617">
        <f>+IFERROR(VLOOKUP(B617,'[1]Sum table'!$A:$F,6,FALSE),0)</f>
        <v>0</v>
      </c>
      <c r="O617" t="s">
        <v>524</v>
      </c>
      <c r="P617" s="615" t="s">
        <v>316</v>
      </c>
      <c r="R617" t="str">
        <f t="shared" si="29"/>
        <v>ZK102</v>
      </c>
      <c r="S617">
        <f t="shared" si="30"/>
        <v>0</v>
      </c>
      <c r="T617">
        <f t="shared" si="30"/>
        <v>0</v>
      </c>
      <c r="U617">
        <f t="shared" si="30"/>
        <v>0</v>
      </c>
    </row>
    <row r="618" spans="1:21" x14ac:dyDescent="0.25">
      <c r="A618" t="s">
        <v>1153</v>
      </c>
      <c r="B618" t="str">
        <f t="shared" si="28"/>
        <v>ZK102.K117.C110</v>
      </c>
      <c r="C618">
        <f>+IFERROR(VLOOKUP(B618,'[1]Sum table'!$A:$D,4,FALSE),0)</f>
        <v>0</v>
      </c>
      <c r="D618">
        <f>+IFERROR(VLOOKUP(B618,'[1]Sum table'!$A:$E,5,FALSE),0)</f>
        <v>0</v>
      </c>
      <c r="E618">
        <f>+IFERROR(VLOOKUP(B618,'[1]Sum table'!$A:$F,6,FALSE),0)</f>
        <v>0</v>
      </c>
      <c r="O618" t="s">
        <v>524</v>
      </c>
      <c r="P618" s="615" t="s">
        <v>112</v>
      </c>
      <c r="R618" t="str">
        <f t="shared" si="29"/>
        <v>ZK102</v>
      </c>
      <c r="S618">
        <f t="shared" si="30"/>
        <v>0</v>
      </c>
      <c r="T618">
        <f t="shared" si="30"/>
        <v>0</v>
      </c>
      <c r="U618">
        <f t="shared" si="30"/>
        <v>0</v>
      </c>
    </row>
    <row r="619" spans="1:21" x14ac:dyDescent="0.25">
      <c r="A619" t="s">
        <v>1154</v>
      </c>
      <c r="B619" t="str">
        <f t="shared" si="28"/>
        <v>ZK102.K118.C110</v>
      </c>
      <c r="C619">
        <f>+IFERROR(VLOOKUP(B619,'[1]Sum table'!$A:$D,4,FALSE),0)</f>
        <v>0</v>
      </c>
      <c r="D619">
        <f>+IFERROR(VLOOKUP(B619,'[1]Sum table'!$A:$E,5,FALSE),0)</f>
        <v>0</v>
      </c>
      <c r="E619">
        <f>+IFERROR(VLOOKUP(B619,'[1]Sum table'!$A:$F,6,FALSE),0)</f>
        <v>0</v>
      </c>
      <c r="O619" t="s">
        <v>524</v>
      </c>
      <c r="P619" s="615" t="s">
        <v>110</v>
      </c>
      <c r="R619" t="str">
        <f t="shared" si="29"/>
        <v>ZK102</v>
      </c>
      <c r="S619">
        <f t="shared" si="30"/>
        <v>0</v>
      </c>
      <c r="T619">
        <f t="shared" si="30"/>
        <v>0</v>
      </c>
      <c r="U619">
        <f t="shared" si="30"/>
        <v>0</v>
      </c>
    </row>
    <row r="620" spans="1:21" x14ac:dyDescent="0.25">
      <c r="A620" t="s">
        <v>1155</v>
      </c>
      <c r="B620" t="str">
        <f t="shared" si="28"/>
        <v>ZK102.K119.C110</v>
      </c>
      <c r="C620">
        <f>+IFERROR(VLOOKUP(B620,'[1]Sum table'!$A:$D,4,FALSE),0)</f>
        <v>0</v>
      </c>
      <c r="D620">
        <f>+IFERROR(VLOOKUP(B620,'[1]Sum table'!$A:$E,5,FALSE),0)</f>
        <v>0</v>
      </c>
      <c r="E620">
        <f>+IFERROR(VLOOKUP(B620,'[1]Sum table'!$A:$F,6,FALSE),0)</f>
        <v>0</v>
      </c>
      <c r="O620" t="s">
        <v>524</v>
      </c>
      <c r="P620" s="615" t="s">
        <v>317</v>
      </c>
      <c r="R620" t="str">
        <f t="shared" si="29"/>
        <v>ZK102</v>
      </c>
      <c r="S620">
        <f t="shared" si="30"/>
        <v>0</v>
      </c>
      <c r="T620">
        <f t="shared" si="30"/>
        <v>0</v>
      </c>
      <c r="U620">
        <f t="shared" si="30"/>
        <v>0</v>
      </c>
    </row>
    <row r="621" spans="1:21" x14ac:dyDescent="0.25">
      <c r="A621" t="s">
        <v>1156</v>
      </c>
      <c r="B621" t="str">
        <f t="shared" si="28"/>
        <v>ZK102.K120.C110</v>
      </c>
      <c r="C621">
        <f>+IFERROR(VLOOKUP(B621,'[1]Sum table'!$A:$D,4,FALSE),0)</f>
        <v>0</v>
      </c>
      <c r="D621">
        <f>+IFERROR(VLOOKUP(B621,'[1]Sum table'!$A:$E,5,FALSE),0)</f>
        <v>0</v>
      </c>
      <c r="E621">
        <f>+IFERROR(VLOOKUP(B621,'[1]Sum table'!$A:$F,6,FALSE),0)</f>
        <v>0</v>
      </c>
      <c r="O621" t="s">
        <v>524</v>
      </c>
      <c r="P621" s="615" t="s">
        <v>318</v>
      </c>
      <c r="R621" t="str">
        <f t="shared" si="29"/>
        <v>ZK102</v>
      </c>
      <c r="S621">
        <f t="shared" si="30"/>
        <v>0</v>
      </c>
      <c r="T621">
        <f t="shared" si="30"/>
        <v>0</v>
      </c>
      <c r="U621">
        <f t="shared" si="30"/>
        <v>0</v>
      </c>
    </row>
    <row r="622" spans="1:21" x14ac:dyDescent="0.25">
      <c r="A622" t="s">
        <v>1157</v>
      </c>
      <c r="B622" t="str">
        <f t="shared" si="28"/>
        <v>ZK102.K121.C110</v>
      </c>
      <c r="C622">
        <f>+IFERROR(VLOOKUP(B622,'[1]Sum table'!$A:$D,4,FALSE),0)</f>
        <v>0</v>
      </c>
      <c r="D622">
        <f>+IFERROR(VLOOKUP(B622,'[1]Sum table'!$A:$E,5,FALSE),0)</f>
        <v>0</v>
      </c>
      <c r="E622">
        <f>+IFERROR(VLOOKUP(B622,'[1]Sum table'!$A:$F,6,FALSE),0)</f>
        <v>0</v>
      </c>
      <c r="O622" t="s">
        <v>524</v>
      </c>
      <c r="P622" s="615" t="s">
        <v>319</v>
      </c>
      <c r="R622" t="str">
        <f t="shared" si="29"/>
        <v>ZK102</v>
      </c>
      <c r="S622">
        <f t="shared" si="30"/>
        <v>0</v>
      </c>
      <c r="T622">
        <f t="shared" si="30"/>
        <v>0</v>
      </c>
      <c r="U622">
        <f t="shared" si="30"/>
        <v>0</v>
      </c>
    </row>
    <row r="623" spans="1:21" x14ac:dyDescent="0.25">
      <c r="A623" t="s">
        <v>1158</v>
      </c>
      <c r="B623" t="str">
        <f t="shared" si="28"/>
        <v>ZK102.K122.C110</v>
      </c>
      <c r="C623">
        <f>+IFERROR(VLOOKUP(B623,'[1]Sum table'!$A:$D,4,FALSE),0)</f>
        <v>0</v>
      </c>
      <c r="D623">
        <f>+IFERROR(VLOOKUP(B623,'[1]Sum table'!$A:$E,5,FALSE),0)</f>
        <v>0</v>
      </c>
      <c r="E623">
        <f>+IFERROR(VLOOKUP(B623,'[1]Sum table'!$A:$F,6,FALSE),0)</f>
        <v>0</v>
      </c>
      <c r="O623" t="s">
        <v>524</v>
      </c>
      <c r="P623" s="615" t="s">
        <v>227</v>
      </c>
      <c r="R623" t="str">
        <f t="shared" si="29"/>
        <v>ZK102</v>
      </c>
      <c r="S623">
        <f t="shared" si="30"/>
        <v>0</v>
      </c>
      <c r="T623">
        <f t="shared" si="30"/>
        <v>0</v>
      </c>
      <c r="U623">
        <f t="shared" si="30"/>
        <v>0</v>
      </c>
    </row>
    <row r="624" spans="1:21" x14ac:dyDescent="0.25">
      <c r="A624" t="s">
        <v>1159</v>
      </c>
      <c r="B624" t="str">
        <f t="shared" si="28"/>
        <v>ZK102.K123.C110</v>
      </c>
      <c r="C624">
        <f>+IFERROR(VLOOKUP(B624,'[1]Sum table'!$A:$D,4,FALSE),0)</f>
        <v>0</v>
      </c>
      <c r="D624">
        <f>+IFERROR(VLOOKUP(B624,'[1]Sum table'!$A:$E,5,FALSE),0)</f>
        <v>0</v>
      </c>
      <c r="E624">
        <f>+IFERROR(VLOOKUP(B624,'[1]Sum table'!$A:$F,6,FALSE),0)</f>
        <v>0</v>
      </c>
      <c r="O624" t="s">
        <v>524</v>
      </c>
      <c r="P624" s="615" t="s">
        <v>320</v>
      </c>
      <c r="R624" t="str">
        <f t="shared" si="29"/>
        <v>ZK102</v>
      </c>
      <c r="S624">
        <f t="shared" si="30"/>
        <v>0</v>
      </c>
      <c r="T624">
        <f t="shared" si="30"/>
        <v>0</v>
      </c>
      <c r="U624">
        <f t="shared" si="30"/>
        <v>0</v>
      </c>
    </row>
    <row r="625" spans="1:21" x14ac:dyDescent="0.25">
      <c r="A625" t="s">
        <v>1160</v>
      </c>
      <c r="B625" t="str">
        <f t="shared" si="28"/>
        <v>ZK102.K124.C110</v>
      </c>
      <c r="C625">
        <f>+IFERROR(VLOOKUP(B625,'[1]Sum table'!$A:$D,4,FALSE),0)</f>
        <v>0</v>
      </c>
      <c r="D625">
        <f>+IFERROR(VLOOKUP(B625,'[1]Sum table'!$A:$E,5,FALSE),0)</f>
        <v>0</v>
      </c>
      <c r="E625">
        <f>+IFERROR(VLOOKUP(B625,'[1]Sum table'!$A:$F,6,FALSE),0)</f>
        <v>0</v>
      </c>
      <c r="O625" t="s">
        <v>524</v>
      </c>
      <c r="P625" s="615" t="s">
        <v>321</v>
      </c>
      <c r="R625" t="str">
        <f t="shared" si="29"/>
        <v>ZK102</v>
      </c>
      <c r="S625">
        <f t="shared" si="30"/>
        <v>0</v>
      </c>
      <c r="T625">
        <f t="shared" si="30"/>
        <v>0</v>
      </c>
      <c r="U625">
        <f t="shared" si="30"/>
        <v>0</v>
      </c>
    </row>
    <row r="626" spans="1:21" x14ac:dyDescent="0.25">
      <c r="A626" t="s">
        <v>1161</v>
      </c>
      <c r="B626" t="str">
        <f t="shared" si="28"/>
        <v>ZK102.K125.C110</v>
      </c>
      <c r="C626">
        <f>+IFERROR(VLOOKUP(B626,'[1]Sum table'!$A:$D,4,FALSE),0)</f>
        <v>0</v>
      </c>
      <c r="D626">
        <f>+IFERROR(VLOOKUP(B626,'[1]Sum table'!$A:$E,5,FALSE),0)</f>
        <v>0</v>
      </c>
      <c r="E626">
        <f>+IFERROR(VLOOKUP(B626,'[1]Sum table'!$A:$F,6,FALSE),0)</f>
        <v>0</v>
      </c>
      <c r="O626" t="s">
        <v>524</v>
      </c>
      <c r="P626" s="616" t="s">
        <v>322</v>
      </c>
      <c r="R626" t="str">
        <f t="shared" si="29"/>
        <v>ZK102</v>
      </c>
      <c r="S626">
        <f t="shared" si="30"/>
        <v>0</v>
      </c>
      <c r="T626">
        <f t="shared" si="30"/>
        <v>0</v>
      </c>
      <c r="U626">
        <f t="shared" si="30"/>
        <v>0</v>
      </c>
    </row>
    <row r="627" spans="1:21" x14ac:dyDescent="0.25">
      <c r="A627" t="s">
        <v>1162</v>
      </c>
      <c r="B627" t="str">
        <f t="shared" si="28"/>
        <v>ZK102.K126.C110</v>
      </c>
      <c r="C627">
        <f>+IFERROR(VLOOKUP(B627,'[1]Sum table'!$A:$D,4,FALSE),0)</f>
        <v>0</v>
      </c>
      <c r="D627">
        <f>+IFERROR(VLOOKUP(B627,'[1]Sum table'!$A:$E,5,FALSE),0)</f>
        <v>0</v>
      </c>
      <c r="E627">
        <f>+IFERROR(VLOOKUP(B627,'[1]Sum table'!$A:$F,6,FALSE),0)</f>
        <v>0</v>
      </c>
      <c r="O627" t="s">
        <v>524</v>
      </c>
      <c r="P627" s="616" t="s">
        <v>323</v>
      </c>
      <c r="R627" t="str">
        <f t="shared" si="29"/>
        <v>ZK102</v>
      </c>
      <c r="S627">
        <f t="shared" si="30"/>
        <v>0</v>
      </c>
      <c r="T627">
        <f t="shared" si="30"/>
        <v>0</v>
      </c>
      <c r="U627">
        <f t="shared" si="30"/>
        <v>0</v>
      </c>
    </row>
    <row r="628" spans="1:21" x14ac:dyDescent="0.25">
      <c r="A628" t="s">
        <v>1163</v>
      </c>
      <c r="B628" t="str">
        <f t="shared" si="28"/>
        <v>ZK102.K127.C110</v>
      </c>
      <c r="C628">
        <f>+IFERROR(VLOOKUP(B628,'[1]Sum table'!$A:$D,4,FALSE),0)</f>
        <v>0</v>
      </c>
      <c r="D628">
        <f>+IFERROR(VLOOKUP(B628,'[1]Sum table'!$A:$E,5,FALSE),0)</f>
        <v>0</v>
      </c>
      <c r="E628">
        <f>+IFERROR(VLOOKUP(B628,'[1]Sum table'!$A:$F,6,FALSE),0)</f>
        <v>0</v>
      </c>
      <c r="O628" t="s">
        <v>524</v>
      </c>
      <c r="P628" s="616" t="s">
        <v>324</v>
      </c>
      <c r="R628" t="str">
        <f t="shared" si="29"/>
        <v>ZK102</v>
      </c>
      <c r="S628">
        <f t="shared" si="30"/>
        <v>0</v>
      </c>
      <c r="T628">
        <f t="shared" si="30"/>
        <v>0</v>
      </c>
      <c r="U628">
        <f t="shared" si="30"/>
        <v>0</v>
      </c>
    </row>
    <row r="629" spans="1:21" x14ac:dyDescent="0.25">
      <c r="A629" t="s">
        <v>1164</v>
      </c>
      <c r="B629" t="str">
        <f t="shared" si="28"/>
        <v>ZK102.K128.C110</v>
      </c>
      <c r="C629">
        <f>+IFERROR(VLOOKUP(B629,'[1]Sum table'!$A:$D,4,FALSE),0)</f>
        <v>0</v>
      </c>
      <c r="D629">
        <f>+IFERROR(VLOOKUP(B629,'[1]Sum table'!$A:$E,5,FALSE),0)</f>
        <v>0</v>
      </c>
      <c r="E629">
        <f>+IFERROR(VLOOKUP(B629,'[1]Sum table'!$A:$F,6,FALSE),0)</f>
        <v>0</v>
      </c>
      <c r="O629" t="s">
        <v>524</v>
      </c>
      <c r="P629" s="616" t="s">
        <v>325</v>
      </c>
      <c r="R629" t="str">
        <f t="shared" si="29"/>
        <v>ZK102</v>
      </c>
      <c r="S629">
        <f t="shared" si="30"/>
        <v>0</v>
      </c>
      <c r="T629">
        <f t="shared" si="30"/>
        <v>0</v>
      </c>
      <c r="U629">
        <f t="shared" si="30"/>
        <v>0</v>
      </c>
    </row>
    <row r="630" spans="1:21" x14ac:dyDescent="0.25">
      <c r="A630" t="s">
        <v>1165</v>
      </c>
      <c r="B630" t="str">
        <f t="shared" si="28"/>
        <v>ZK102.K129.C110</v>
      </c>
      <c r="C630">
        <f>+IFERROR(VLOOKUP(B630,'[1]Sum table'!$A:$D,4,FALSE),0)</f>
        <v>0</v>
      </c>
      <c r="D630">
        <f>+IFERROR(VLOOKUP(B630,'[1]Sum table'!$A:$E,5,FALSE),0)</f>
        <v>0</v>
      </c>
      <c r="E630">
        <f>+IFERROR(VLOOKUP(B630,'[1]Sum table'!$A:$F,6,FALSE),0)</f>
        <v>0</v>
      </c>
      <c r="O630" t="s">
        <v>524</v>
      </c>
      <c r="P630" s="616" t="s">
        <v>326</v>
      </c>
      <c r="R630" t="str">
        <f t="shared" si="29"/>
        <v>ZK102</v>
      </c>
      <c r="S630">
        <f t="shared" si="30"/>
        <v>0</v>
      </c>
      <c r="T630">
        <f t="shared" si="30"/>
        <v>0</v>
      </c>
      <c r="U630">
        <f t="shared" si="30"/>
        <v>0</v>
      </c>
    </row>
    <row r="631" spans="1:21" x14ac:dyDescent="0.25">
      <c r="A631" t="s">
        <v>1166</v>
      </c>
      <c r="B631" t="str">
        <f t="shared" si="28"/>
        <v>ZK102.K130.C110</v>
      </c>
      <c r="C631">
        <f>+IFERROR(VLOOKUP(B631,'[1]Sum table'!$A:$D,4,FALSE),0)</f>
        <v>0</v>
      </c>
      <c r="D631">
        <f>+IFERROR(VLOOKUP(B631,'[1]Sum table'!$A:$E,5,FALSE),0)</f>
        <v>0</v>
      </c>
      <c r="E631">
        <f>+IFERROR(VLOOKUP(B631,'[1]Sum table'!$A:$F,6,FALSE),0)</f>
        <v>0</v>
      </c>
      <c r="O631" t="s">
        <v>524</v>
      </c>
      <c r="P631" s="615" t="s">
        <v>152</v>
      </c>
      <c r="R631" t="str">
        <f t="shared" si="29"/>
        <v>ZK102</v>
      </c>
      <c r="S631">
        <f t="shared" si="30"/>
        <v>0</v>
      </c>
      <c r="T631">
        <f t="shared" si="30"/>
        <v>0</v>
      </c>
      <c r="U631">
        <f t="shared" si="30"/>
        <v>0</v>
      </c>
    </row>
    <row r="632" spans="1:21" x14ac:dyDescent="0.25">
      <c r="A632" t="s">
        <v>1167</v>
      </c>
      <c r="B632" t="str">
        <f t="shared" si="28"/>
        <v>ZK102.K131.C110</v>
      </c>
      <c r="C632">
        <f>+IFERROR(VLOOKUP(B632,'[1]Sum table'!$A:$D,4,FALSE),0)</f>
        <v>0</v>
      </c>
      <c r="D632">
        <f>+IFERROR(VLOOKUP(B632,'[1]Sum table'!$A:$E,5,FALSE),0)</f>
        <v>0</v>
      </c>
      <c r="E632">
        <f>+IFERROR(VLOOKUP(B632,'[1]Sum table'!$A:$F,6,FALSE),0)</f>
        <v>0</v>
      </c>
      <c r="O632" t="s">
        <v>524</v>
      </c>
      <c r="P632" s="615" t="s">
        <v>214</v>
      </c>
      <c r="R632" t="str">
        <f t="shared" si="29"/>
        <v>ZK102</v>
      </c>
      <c r="S632">
        <f t="shared" si="30"/>
        <v>0</v>
      </c>
      <c r="T632">
        <f t="shared" si="30"/>
        <v>0</v>
      </c>
      <c r="U632">
        <f t="shared" si="30"/>
        <v>0</v>
      </c>
    </row>
    <row r="633" spans="1:21" x14ac:dyDescent="0.25">
      <c r="A633" t="s">
        <v>1168</v>
      </c>
      <c r="B633" t="str">
        <f t="shared" si="28"/>
        <v>ZK102.K132.C110</v>
      </c>
      <c r="C633">
        <f>+IFERROR(VLOOKUP(B633,'[1]Sum table'!$A:$D,4,FALSE),0)</f>
        <v>0</v>
      </c>
      <c r="D633">
        <f>+IFERROR(VLOOKUP(B633,'[1]Sum table'!$A:$E,5,FALSE),0)</f>
        <v>0</v>
      </c>
      <c r="E633">
        <f>+IFERROR(VLOOKUP(B633,'[1]Sum table'!$A:$F,6,FALSE),0)</f>
        <v>0</v>
      </c>
      <c r="O633" t="s">
        <v>524</v>
      </c>
      <c r="P633" s="615" t="s">
        <v>239</v>
      </c>
      <c r="R633" t="str">
        <f t="shared" si="29"/>
        <v>ZK102</v>
      </c>
      <c r="S633">
        <f t="shared" si="30"/>
        <v>0</v>
      </c>
      <c r="T633">
        <f t="shared" si="30"/>
        <v>0</v>
      </c>
      <c r="U633">
        <f t="shared" si="30"/>
        <v>0</v>
      </c>
    </row>
    <row r="634" spans="1:21" x14ac:dyDescent="0.25">
      <c r="A634" t="s">
        <v>1169</v>
      </c>
      <c r="B634" t="str">
        <f t="shared" si="28"/>
        <v>ZK102.K133.C110</v>
      </c>
      <c r="C634">
        <f>+IFERROR(VLOOKUP(B634,'[1]Sum table'!$A:$D,4,FALSE),0)</f>
        <v>0</v>
      </c>
      <c r="D634">
        <f>+IFERROR(VLOOKUP(B634,'[1]Sum table'!$A:$E,5,FALSE),0)</f>
        <v>0</v>
      </c>
      <c r="E634">
        <f>+IFERROR(VLOOKUP(B634,'[1]Sum table'!$A:$F,6,FALSE),0)</f>
        <v>0</v>
      </c>
      <c r="O634" t="s">
        <v>524</v>
      </c>
      <c r="P634" s="615" t="s">
        <v>327</v>
      </c>
      <c r="R634" t="str">
        <f t="shared" si="29"/>
        <v>ZK102</v>
      </c>
      <c r="S634">
        <f t="shared" si="30"/>
        <v>0</v>
      </c>
      <c r="T634">
        <f t="shared" si="30"/>
        <v>0</v>
      </c>
      <c r="U634">
        <f t="shared" si="30"/>
        <v>0</v>
      </c>
    </row>
    <row r="635" spans="1:21" x14ac:dyDescent="0.25">
      <c r="A635" t="s">
        <v>1170</v>
      </c>
      <c r="B635" t="str">
        <f t="shared" si="28"/>
        <v>ZK102.K134.C110</v>
      </c>
      <c r="C635">
        <f>+IFERROR(VLOOKUP(B635,'[1]Sum table'!$A:$D,4,FALSE),0)</f>
        <v>0</v>
      </c>
      <c r="D635">
        <f>+IFERROR(VLOOKUP(B635,'[1]Sum table'!$A:$E,5,FALSE),0)</f>
        <v>0</v>
      </c>
      <c r="E635">
        <f>+IFERROR(VLOOKUP(B635,'[1]Sum table'!$A:$F,6,FALSE),0)</f>
        <v>0</v>
      </c>
      <c r="O635" t="s">
        <v>524</v>
      </c>
      <c r="P635" s="615" t="s">
        <v>328</v>
      </c>
      <c r="R635" t="str">
        <f t="shared" si="29"/>
        <v>ZK102</v>
      </c>
      <c r="S635">
        <f t="shared" si="30"/>
        <v>0</v>
      </c>
      <c r="T635">
        <f t="shared" si="30"/>
        <v>0</v>
      </c>
      <c r="U635">
        <f t="shared" si="30"/>
        <v>0</v>
      </c>
    </row>
    <row r="636" spans="1:21" x14ac:dyDescent="0.25">
      <c r="A636" t="s">
        <v>1171</v>
      </c>
      <c r="B636" t="str">
        <f t="shared" si="28"/>
        <v>ZK102.K135.C110</v>
      </c>
      <c r="C636">
        <f>+IFERROR(VLOOKUP(B636,'[1]Sum table'!$A:$D,4,FALSE),0)</f>
        <v>0</v>
      </c>
      <c r="D636">
        <f>+IFERROR(VLOOKUP(B636,'[1]Sum table'!$A:$E,5,FALSE),0)</f>
        <v>0</v>
      </c>
      <c r="E636">
        <f>+IFERROR(VLOOKUP(B636,'[1]Sum table'!$A:$F,6,FALSE),0)</f>
        <v>0</v>
      </c>
      <c r="O636" t="s">
        <v>524</v>
      </c>
      <c r="P636" s="615" t="s">
        <v>329</v>
      </c>
      <c r="R636" t="str">
        <f t="shared" si="29"/>
        <v>ZK102</v>
      </c>
      <c r="S636">
        <f t="shared" si="30"/>
        <v>0</v>
      </c>
      <c r="T636">
        <f t="shared" si="30"/>
        <v>0</v>
      </c>
      <c r="U636">
        <f t="shared" si="30"/>
        <v>0</v>
      </c>
    </row>
    <row r="637" spans="1:21" x14ac:dyDescent="0.25">
      <c r="A637" t="s">
        <v>1172</v>
      </c>
      <c r="B637" t="str">
        <f t="shared" si="28"/>
        <v>ZK102.K136.C110</v>
      </c>
      <c r="C637">
        <f>+IFERROR(VLOOKUP(B637,'[1]Sum table'!$A:$D,4,FALSE),0)</f>
        <v>0</v>
      </c>
      <c r="D637">
        <f>+IFERROR(VLOOKUP(B637,'[1]Sum table'!$A:$E,5,FALSE),0)</f>
        <v>0</v>
      </c>
      <c r="E637">
        <f>+IFERROR(VLOOKUP(B637,'[1]Sum table'!$A:$F,6,FALSE),0)</f>
        <v>0</v>
      </c>
      <c r="O637" t="s">
        <v>524</v>
      </c>
      <c r="P637" s="615" t="s">
        <v>330</v>
      </c>
      <c r="R637" t="str">
        <f t="shared" si="29"/>
        <v>ZK102</v>
      </c>
      <c r="S637">
        <f t="shared" si="30"/>
        <v>0</v>
      </c>
      <c r="T637">
        <f t="shared" si="30"/>
        <v>0</v>
      </c>
      <c r="U637">
        <f t="shared" si="30"/>
        <v>0</v>
      </c>
    </row>
    <row r="638" spans="1:21" x14ac:dyDescent="0.25">
      <c r="A638" t="s">
        <v>1173</v>
      </c>
      <c r="B638" t="str">
        <f t="shared" si="28"/>
        <v>ZK102.K137.C110</v>
      </c>
      <c r="C638">
        <f>+IFERROR(VLOOKUP(B638,'[1]Sum table'!$A:$D,4,FALSE),0)</f>
        <v>0</v>
      </c>
      <c r="D638">
        <f>+IFERROR(VLOOKUP(B638,'[1]Sum table'!$A:$E,5,FALSE),0)</f>
        <v>0</v>
      </c>
      <c r="E638">
        <f>+IFERROR(VLOOKUP(B638,'[1]Sum table'!$A:$F,6,FALSE),0)</f>
        <v>0</v>
      </c>
      <c r="O638" t="s">
        <v>524</v>
      </c>
      <c r="P638" s="615" t="s">
        <v>331</v>
      </c>
      <c r="R638" t="str">
        <f t="shared" si="29"/>
        <v>ZK102</v>
      </c>
      <c r="S638">
        <f t="shared" si="30"/>
        <v>0</v>
      </c>
      <c r="T638">
        <f t="shared" si="30"/>
        <v>0</v>
      </c>
      <c r="U638">
        <f t="shared" si="30"/>
        <v>0</v>
      </c>
    </row>
    <row r="639" spans="1:21" x14ac:dyDescent="0.25">
      <c r="A639" t="s">
        <v>1174</v>
      </c>
      <c r="B639" t="str">
        <f t="shared" si="28"/>
        <v>ZK102.K138.C110</v>
      </c>
      <c r="C639">
        <f>+IFERROR(VLOOKUP(B639,'[1]Sum table'!$A:$D,4,FALSE),0)</f>
        <v>0</v>
      </c>
      <c r="D639">
        <f>+IFERROR(VLOOKUP(B639,'[1]Sum table'!$A:$E,5,FALSE),0)</f>
        <v>0</v>
      </c>
      <c r="E639">
        <f>+IFERROR(VLOOKUP(B639,'[1]Sum table'!$A:$F,6,FALSE),0)</f>
        <v>0</v>
      </c>
      <c r="O639" t="s">
        <v>524</v>
      </c>
      <c r="P639" s="615" t="s">
        <v>165</v>
      </c>
      <c r="R639" t="str">
        <f t="shared" si="29"/>
        <v>ZK102</v>
      </c>
      <c r="S639">
        <f t="shared" si="30"/>
        <v>0</v>
      </c>
      <c r="T639">
        <f t="shared" si="30"/>
        <v>0</v>
      </c>
      <c r="U639">
        <f t="shared" si="30"/>
        <v>0</v>
      </c>
    </row>
    <row r="640" spans="1:21" x14ac:dyDescent="0.25">
      <c r="A640" t="s">
        <v>1175</v>
      </c>
      <c r="B640" t="str">
        <f t="shared" si="28"/>
        <v>ZK102.K139.C110</v>
      </c>
      <c r="C640">
        <f>+IFERROR(VLOOKUP(B640,'[1]Sum table'!$A:$D,4,FALSE),0)</f>
        <v>0</v>
      </c>
      <c r="D640">
        <f>+IFERROR(VLOOKUP(B640,'[1]Sum table'!$A:$E,5,FALSE),0)</f>
        <v>0</v>
      </c>
      <c r="E640">
        <f>+IFERROR(VLOOKUP(B640,'[1]Sum table'!$A:$F,6,FALSE),0)</f>
        <v>0</v>
      </c>
      <c r="O640" t="s">
        <v>524</v>
      </c>
      <c r="P640" s="615" t="s">
        <v>180</v>
      </c>
      <c r="R640" t="str">
        <f t="shared" si="29"/>
        <v>ZK102</v>
      </c>
      <c r="S640">
        <f t="shared" si="30"/>
        <v>0</v>
      </c>
      <c r="T640">
        <f t="shared" si="30"/>
        <v>0</v>
      </c>
      <c r="U640">
        <f t="shared" si="30"/>
        <v>0</v>
      </c>
    </row>
    <row r="641" spans="1:21" x14ac:dyDescent="0.25">
      <c r="A641" t="s">
        <v>1176</v>
      </c>
      <c r="B641" t="str">
        <f t="shared" si="28"/>
        <v>ZK102.K140.C110</v>
      </c>
      <c r="C641">
        <f>+IFERROR(VLOOKUP(B641,'[1]Sum table'!$A:$D,4,FALSE),0)</f>
        <v>0</v>
      </c>
      <c r="D641">
        <f>+IFERROR(VLOOKUP(B641,'[1]Sum table'!$A:$E,5,FALSE),0)</f>
        <v>0</v>
      </c>
      <c r="E641">
        <f>+IFERROR(VLOOKUP(B641,'[1]Sum table'!$A:$F,6,FALSE),0)</f>
        <v>0</v>
      </c>
      <c r="O641" t="s">
        <v>524</v>
      </c>
      <c r="P641" s="615" t="s">
        <v>192</v>
      </c>
      <c r="R641" t="str">
        <f t="shared" si="29"/>
        <v>ZK102</v>
      </c>
      <c r="S641">
        <f t="shared" si="30"/>
        <v>0</v>
      </c>
      <c r="T641">
        <f t="shared" si="30"/>
        <v>0</v>
      </c>
      <c r="U641">
        <f t="shared" si="30"/>
        <v>0</v>
      </c>
    </row>
    <row r="642" spans="1:21" x14ac:dyDescent="0.25">
      <c r="A642" t="s">
        <v>1177</v>
      </c>
      <c r="B642" t="str">
        <f t="shared" si="28"/>
        <v>ZK102.K141.C110</v>
      </c>
      <c r="C642">
        <f>+IFERROR(VLOOKUP(B642,'[1]Sum table'!$A:$D,4,FALSE),0)</f>
        <v>0</v>
      </c>
      <c r="D642">
        <f>+IFERROR(VLOOKUP(B642,'[1]Sum table'!$A:$E,5,FALSE),0)</f>
        <v>0</v>
      </c>
      <c r="E642">
        <f>+IFERROR(VLOOKUP(B642,'[1]Sum table'!$A:$F,6,FALSE),0)</f>
        <v>0</v>
      </c>
      <c r="O642" t="s">
        <v>524</v>
      </c>
      <c r="P642" s="616" t="s">
        <v>332</v>
      </c>
      <c r="R642" t="str">
        <f t="shared" si="29"/>
        <v>ZK102</v>
      </c>
      <c r="S642">
        <f t="shared" si="30"/>
        <v>0</v>
      </c>
      <c r="T642">
        <f t="shared" si="30"/>
        <v>0</v>
      </c>
      <c r="U642">
        <f t="shared" si="30"/>
        <v>0</v>
      </c>
    </row>
    <row r="643" spans="1:21" x14ac:dyDescent="0.25">
      <c r="A643" t="s">
        <v>1178</v>
      </c>
      <c r="B643" t="str">
        <f t="shared" ref="B643:B706" si="31">+A643&amp;"."&amp;$A$1</f>
        <v>ZK102.K142.C110</v>
      </c>
      <c r="C643">
        <f>+IFERROR(VLOOKUP(B643,'[1]Sum table'!$A:$D,4,FALSE),0)</f>
        <v>0</v>
      </c>
      <c r="D643">
        <f>+IFERROR(VLOOKUP(B643,'[1]Sum table'!$A:$E,5,FALSE),0)</f>
        <v>0</v>
      </c>
      <c r="E643">
        <f>+IFERROR(VLOOKUP(B643,'[1]Sum table'!$A:$F,6,FALSE),0)</f>
        <v>0</v>
      </c>
      <c r="O643" t="s">
        <v>524</v>
      </c>
      <c r="P643" s="616" t="s">
        <v>333</v>
      </c>
      <c r="R643" t="str">
        <f t="shared" ref="R643:R706" si="32">+LEFT(B643,5)</f>
        <v>ZK102</v>
      </c>
      <c r="S643">
        <f t="shared" ref="S643:U706" si="33">+C643</f>
        <v>0</v>
      </c>
      <c r="T643">
        <f t="shared" si="33"/>
        <v>0</v>
      </c>
      <c r="U643">
        <f t="shared" si="33"/>
        <v>0</v>
      </c>
    </row>
    <row r="644" spans="1:21" x14ac:dyDescent="0.25">
      <c r="A644" t="s">
        <v>1179</v>
      </c>
      <c r="B644" t="str">
        <f t="shared" si="31"/>
        <v>ZK102.K143.C110</v>
      </c>
      <c r="C644">
        <f>+IFERROR(VLOOKUP(B644,'[1]Sum table'!$A:$D,4,FALSE),0)</f>
        <v>0</v>
      </c>
      <c r="D644">
        <f>+IFERROR(VLOOKUP(B644,'[1]Sum table'!$A:$E,5,FALSE),0)</f>
        <v>0</v>
      </c>
      <c r="E644">
        <f>+IFERROR(VLOOKUP(B644,'[1]Sum table'!$A:$F,6,FALSE),0)</f>
        <v>0</v>
      </c>
      <c r="O644" t="s">
        <v>524</v>
      </c>
      <c r="P644" s="616" t="s">
        <v>334</v>
      </c>
      <c r="R644" t="str">
        <f t="shared" si="32"/>
        <v>ZK102</v>
      </c>
      <c r="S644">
        <f t="shared" si="33"/>
        <v>0</v>
      </c>
      <c r="T644">
        <f t="shared" si="33"/>
        <v>0</v>
      </c>
      <c r="U644">
        <f t="shared" si="33"/>
        <v>0</v>
      </c>
    </row>
    <row r="645" spans="1:21" x14ac:dyDescent="0.25">
      <c r="A645" t="s">
        <v>1180</v>
      </c>
      <c r="B645" t="str">
        <f t="shared" si="31"/>
        <v>ZK102.K144.C110</v>
      </c>
      <c r="C645">
        <f>+IFERROR(VLOOKUP(B645,'[1]Sum table'!$A:$D,4,FALSE),0)</f>
        <v>0</v>
      </c>
      <c r="D645">
        <f>+IFERROR(VLOOKUP(B645,'[1]Sum table'!$A:$E,5,FALSE),0)</f>
        <v>0</v>
      </c>
      <c r="E645">
        <f>+IFERROR(VLOOKUP(B645,'[1]Sum table'!$A:$F,6,FALSE),0)</f>
        <v>0</v>
      </c>
      <c r="O645" t="s">
        <v>524</v>
      </c>
      <c r="P645" s="616" t="s">
        <v>335</v>
      </c>
      <c r="R645" t="str">
        <f t="shared" si="32"/>
        <v>ZK102</v>
      </c>
      <c r="S645">
        <f t="shared" si="33"/>
        <v>0</v>
      </c>
      <c r="T645">
        <f t="shared" si="33"/>
        <v>0</v>
      </c>
      <c r="U645">
        <f t="shared" si="33"/>
        <v>0</v>
      </c>
    </row>
    <row r="646" spans="1:21" x14ac:dyDescent="0.25">
      <c r="A646" t="s">
        <v>1181</v>
      </c>
      <c r="B646" t="str">
        <f t="shared" si="31"/>
        <v>ZK102.K145.C110</v>
      </c>
      <c r="C646">
        <f>+IFERROR(VLOOKUP(B646,'[1]Sum table'!$A:$D,4,FALSE),0)</f>
        <v>0</v>
      </c>
      <c r="D646">
        <f>+IFERROR(VLOOKUP(B646,'[1]Sum table'!$A:$E,5,FALSE),0)</f>
        <v>0</v>
      </c>
      <c r="E646">
        <f>+IFERROR(VLOOKUP(B646,'[1]Sum table'!$A:$F,6,FALSE),0)</f>
        <v>0</v>
      </c>
      <c r="O646" t="s">
        <v>524</v>
      </c>
      <c r="P646" s="616" t="s">
        <v>336</v>
      </c>
      <c r="R646" t="str">
        <f t="shared" si="32"/>
        <v>ZK102</v>
      </c>
      <c r="S646">
        <f t="shared" si="33"/>
        <v>0</v>
      </c>
      <c r="T646">
        <f t="shared" si="33"/>
        <v>0</v>
      </c>
      <c r="U646">
        <f t="shared" si="33"/>
        <v>0</v>
      </c>
    </row>
    <row r="647" spans="1:21" x14ac:dyDescent="0.25">
      <c r="A647" t="s">
        <v>1182</v>
      </c>
      <c r="B647" t="str">
        <f t="shared" si="31"/>
        <v>ZK102.K146.C110</v>
      </c>
      <c r="C647">
        <f>+IFERROR(VLOOKUP(B647,'[1]Sum table'!$A:$D,4,FALSE),0)</f>
        <v>0</v>
      </c>
      <c r="D647">
        <f>+IFERROR(VLOOKUP(B647,'[1]Sum table'!$A:$E,5,FALSE),0)</f>
        <v>0</v>
      </c>
      <c r="E647">
        <f>+IFERROR(VLOOKUP(B647,'[1]Sum table'!$A:$F,6,FALSE),0)</f>
        <v>0</v>
      </c>
      <c r="O647" t="s">
        <v>524</v>
      </c>
      <c r="P647" s="616" t="s">
        <v>337</v>
      </c>
      <c r="R647" t="str">
        <f t="shared" si="32"/>
        <v>ZK102</v>
      </c>
      <c r="S647">
        <f t="shared" si="33"/>
        <v>0</v>
      </c>
      <c r="T647">
        <f t="shared" si="33"/>
        <v>0</v>
      </c>
      <c r="U647">
        <f t="shared" si="33"/>
        <v>0</v>
      </c>
    </row>
    <row r="648" spans="1:21" x14ac:dyDescent="0.25">
      <c r="A648" t="s">
        <v>1183</v>
      </c>
      <c r="B648" t="str">
        <f t="shared" si="31"/>
        <v>ZK102.K147.C110</v>
      </c>
      <c r="C648">
        <f>+IFERROR(VLOOKUP(B648,'[1]Sum table'!$A:$D,4,FALSE),0)</f>
        <v>0</v>
      </c>
      <c r="D648">
        <f>+IFERROR(VLOOKUP(B648,'[1]Sum table'!$A:$E,5,FALSE),0)</f>
        <v>0</v>
      </c>
      <c r="E648">
        <f>+IFERROR(VLOOKUP(B648,'[1]Sum table'!$A:$F,6,FALSE),0)</f>
        <v>0</v>
      </c>
      <c r="O648" t="s">
        <v>524</v>
      </c>
      <c r="P648" s="615" t="s">
        <v>178</v>
      </c>
      <c r="R648" t="str">
        <f t="shared" si="32"/>
        <v>ZK102</v>
      </c>
      <c r="S648">
        <f t="shared" si="33"/>
        <v>0</v>
      </c>
      <c r="T648">
        <f t="shared" si="33"/>
        <v>0</v>
      </c>
      <c r="U648">
        <f t="shared" si="33"/>
        <v>0</v>
      </c>
    </row>
    <row r="649" spans="1:21" x14ac:dyDescent="0.25">
      <c r="A649" t="s">
        <v>1184</v>
      </c>
      <c r="B649" t="str">
        <f t="shared" si="31"/>
        <v>ZK102.K148.C110</v>
      </c>
      <c r="C649">
        <f>+IFERROR(VLOOKUP(B649,'[1]Sum table'!$A:$D,4,FALSE),0)</f>
        <v>0</v>
      </c>
      <c r="D649">
        <f>+IFERROR(VLOOKUP(B649,'[1]Sum table'!$A:$E,5,FALSE),0)</f>
        <v>0</v>
      </c>
      <c r="E649">
        <f>+IFERROR(VLOOKUP(B649,'[1]Sum table'!$A:$F,6,FALSE),0)</f>
        <v>0</v>
      </c>
      <c r="O649" t="s">
        <v>524</v>
      </c>
      <c r="P649" s="615" t="s">
        <v>338</v>
      </c>
      <c r="R649" t="str">
        <f t="shared" si="32"/>
        <v>ZK102</v>
      </c>
      <c r="S649">
        <f t="shared" si="33"/>
        <v>0</v>
      </c>
      <c r="T649">
        <f t="shared" si="33"/>
        <v>0</v>
      </c>
      <c r="U649">
        <f t="shared" si="33"/>
        <v>0</v>
      </c>
    </row>
    <row r="650" spans="1:21" x14ac:dyDescent="0.25">
      <c r="A650" t="s">
        <v>1185</v>
      </c>
      <c r="B650" t="str">
        <f t="shared" si="31"/>
        <v>ZK102.K149.C110</v>
      </c>
      <c r="C650">
        <f>+IFERROR(VLOOKUP(B650,'[1]Sum table'!$A:$D,4,FALSE),0)</f>
        <v>0</v>
      </c>
      <c r="D650">
        <f>+IFERROR(VLOOKUP(B650,'[1]Sum table'!$A:$E,5,FALSE),0)</f>
        <v>0</v>
      </c>
      <c r="E650">
        <f>+IFERROR(VLOOKUP(B650,'[1]Sum table'!$A:$F,6,FALSE),0)</f>
        <v>0</v>
      </c>
      <c r="O650" t="s">
        <v>524</v>
      </c>
      <c r="P650" s="615" t="s">
        <v>339</v>
      </c>
      <c r="R650" t="str">
        <f t="shared" si="32"/>
        <v>ZK102</v>
      </c>
      <c r="S650">
        <f t="shared" si="33"/>
        <v>0</v>
      </c>
      <c r="T650">
        <f t="shared" si="33"/>
        <v>0</v>
      </c>
      <c r="U650">
        <f t="shared" si="33"/>
        <v>0</v>
      </c>
    </row>
    <row r="651" spans="1:21" x14ac:dyDescent="0.25">
      <c r="A651" t="s">
        <v>1186</v>
      </c>
      <c r="B651" t="str">
        <f t="shared" si="31"/>
        <v>ZK102.K150.C110</v>
      </c>
      <c r="C651">
        <f>+IFERROR(VLOOKUP(B651,'[1]Sum table'!$A:$D,4,FALSE),0)</f>
        <v>0</v>
      </c>
      <c r="D651">
        <f>+IFERROR(VLOOKUP(B651,'[1]Sum table'!$A:$E,5,FALSE),0)</f>
        <v>0</v>
      </c>
      <c r="E651">
        <f>+IFERROR(VLOOKUP(B651,'[1]Sum table'!$A:$F,6,FALSE),0)</f>
        <v>0</v>
      </c>
      <c r="O651" t="s">
        <v>524</v>
      </c>
      <c r="P651" s="616" t="s">
        <v>340</v>
      </c>
      <c r="R651" t="str">
        <f t="shared" si="32"/>
        <v>ZK102</v>
      </c>
      <c r="S651">
        <f t="shared" si="33"/>
        <v>0</v>
      </c>
      <c r="T651">
        <f t="shared" si="33"/>
        <v>0</v>
      </c>
      <c r="U651">
        <f t="shared" si="33"/>
        <v>0</v>
      </c>
    </row>
    <row r="652" spans="1:21" x14ac:dyDescent="0.25">
      <c r="A652" t="s">
        <v>1187</v>
      </c>
      <c r="B652" t="str">
        <f t="shared" si="31"/>
        <v>ZK102.K151.C110</v>
      </c>
      <c r="C652">
        <f>+IFERROR(VLOOKUP(B652,'[1]Sum table'!$A:$D,4,FALSE),0)</f>
        <v>0</v>
      </c>
      <c r="D652">
        <f>+IFERROR(VLOOKUP(B652,'[1]Sum table'!$A:$E,5,FALSE),0)</f>
        <v>0</v>
      </c>
      <c r="E652">
        <f>+IFERROR(VLOOKUP(B652,'[1]Sum table'!$A:$F,6,FALSE),0)</f>
        <v>0</v>
      </c>
      <c r="O652" t="s">
        <v>524</v>
      </c>
      <c r="P652" s="616" t="s">
        <v>341</v>
      </c>
      <c r="R652" t="str">
        <f t="shared" si="32"/>
        <v>ZK102</v>
      </c>
      <c r="S652">
        <f t="shared" si="33"/>
        <v>0</v>
      </c>
      <c r="T652">
        <f t="shared" si="33"/>
        <v>0</v>
      </c>
      <c r="U652">
        <f t="shared" si="33"/>
        <v>0</v>
      </c>
    </row>
    <row r="653" spans="1:21" x14ac:dyDescent="0.25">
      <c r="A653" t="s">
        <v>1188</v>
      </c>
      <c r="B653" t="str">
        <f t="shared" si="31"/>
        <v>ZK102.K152.C110</v>
      </c>
      <c r="C653">
        <f>+IFERROR(VLOOKUP(B653,'[1]Sum table'!$A:$D,4,FALSE),0)</f>
        <v>0</v>
      </c>
      <c r="D653">
        <f>+IFERROR(VLOOKUP(B653,'[1]Sum table'!$A:$E,5,FALSE),0)</f>
        <v>0</v>
      </c>
      <c r="E653">
        <f>+IFERROR(VLOOKUP(B653,'[1]Sum table'!$A:$F,6,FALSE),0)</f>
        <v>0</v>
      </c>
      <c r="O653" t="s">
        <v>524</v>
      </c>
      <c r="P653" s="616" t="s">
        <v>342</v>
      </c>
      <c r="R653" t="str">
        <f t="shared" si="32"/>
        <v>ZK102</v>
      </c>
      <c r="S653">
        <f t="shared" si="33"/>
        <v>0</v>
      </c>
      <c r="T653">
        <f t="shared" si="33"/>
        <v>0</v>
      </c>
      <c r="U653">
        <f t="shared" si="33"/>
        <v>0</v>
      </c>
    </row>
    <row r="654" spans="1:21" x14ac:dyDescent="0.25">
      <c r="A654" t="s">
        <v>1189</v>
      </c>
      <c r="B654" t="str">
        <f t="shared" si="31"/>
        <v>ZK102.K153.C110</v>
      </c>
      <c r="C654">
        <f>+IFERROR(VLOOKUP(B654,'[1]Sum table'!$A:$D,4,FALSE),0)</f>
        <v>0</v>
      </c>
      <c r="D654">
        <f>+IFERROR(VLOOKUP(B654,'[1]Sum table'!$A:$E,5,FALSE),0)</f>
        <v>0</v>
      </c>
      <c r="E654">
        <f>+IFERROR(VLOOKUP(B654,'[1]Sum table'!$A:$F,6,FALSE),0)</f>
        <v>0</v>
      </c>
      <c r="O654" t="s">
        <v>524</v>
      </c>
      <c r="P654" s="616" t="s">
        <v>343</v>
      </c>
      <c r="R654" t="str">
        <f t="shared" si="32"/>
        <v>ZK102</v>
      </c>
      <c r="S654">
        <f t="shared" si="33"/>
        <v>0</v>
      </c>
      <c r="T654">
        <f t="shared" si="33"/>
        <v>0</v>
      </c>
      <c r="U654">
        <f t="shared" si="33"/>
        <v>0</v>
      </c>
    </row>
    <row r="655" spans="1:21" x14ac:dyDescent="0.25">
      <c r="A655" t="s">
        <v>1190</v>
      </c>
      <c r="B655" t="str">
        <f t="shared" si="31"/>
        <v>ZK102.K154.C110</v>
      </c>
      <c r="C655">
        <f>+IFERROR(VLOOKUP(B655,'[1]Sum table'!$A:$D,4,FALSE),0)</f>
        <v>0</v>
      </c>
      <c r="D655">
        <f>+IFERROR(VLOOKUP(B655,'[1]Sum table'!$A:$E,5,FALSE),0)</f>
        <v>0</v>
      </c>
      <c r="E655">
        <f>+IFERROR(VLOOKUP(B655,'[1]Sum table'!$A:$F,6,FALSE),0)</f>
        <v>0</v>
      </c>
      <c r="O655" t="s">
        <v>524</v>
      </c>
      <c r="P655" s="616" t="s">
        <v>344</v>
      </c>
      <c r="R655" t="str">
        <f t="shared" si="32"/>
        <v>ZK102</v>
      </c>
      <c r="S655">
        <f t="shared" si="33"/>
        <v>0</v>
      </c>
      <c r="T655">
        <f t="shared" si="33"/>
        <v>0</v>
      </c>
      <c r="U655">
        <f t="shared" si="33"/>
        <v>0</v>
      </c>
    </row>
    <row r="656" spans="1:21" x14ac:dyDescent="0.25">
      <c r="A656" t="s">
        <v>1191</v>
      </c>
      <c r="B656" t="str">
        <f t="shared" si="31"/>
        <v>ZK102.K155.C110</v>
      </c>
      <c r="C656">
        <f>+IFERROR(VLOOKUP(B656,'[1]Sum table'!$A:$D,4,FALSE),0)</f>
        <v>0</v>
      </c>
      <c r="D656">
        <f>+IFERROR(VLOOKUP(B656,'[1]Sum table'!$A:$E,5,FALSE),0)</f>
        <v>0</v>
      </c>
      <c r="E656">
        <f>+IFERROR(VLOOKUP(B656,'[1]Sum table'!$A:$F,6,FALSE),0)</f>
        <v>0</v>
      </c>
      <c r="O656" t="s">
        <v>524</v>
      </c>
      <c r="P656" s="616" t="s">
        <v>345</v>
      </c>
      <c r="R656" t="str">
        <f t="shared" si="32"/>
        <v>ZK102</v>
      </c>
      <c r="S656">
        <f t="shared" si="33"/>
        <v>0</v>
      </c>
      <c r="T656">
        <f t="shared" si="33"/>
        <v>0</v>
      </c>
      <c r="U656">
        <f t="shared" si="33"/>
        <v>0</v>
      </c>
    </row>
    <row r="657" spans="1:21" x14ac:dyDescent="0.25">
      <c r="A657" t="s">
        <v>1192</v>
      </c>
      <c r="B657" t="str">
        <f t="shared" si="31"/>
        <v>ZK102.K156.C110</v>
      </c>
      <c r="C657">
        <f>+IFERROR(VLOOKUP(B657,'[1]Sum table'!$A:$D,4,FALSE),0)</f>
        <v>0</v>
      </c>
      <c r="D657">
        <f>+IFERROR(VLOOKUP(B657,'[1]Sum table'!$A:$E,5,FALSE),0)</f>
        <v>0</v>
      </c>
      <c r="E657">
        <f>+IFERROR(VLOOKUP(B657,'[1]Sum table'!$A:$F,6,FALSE),0)</f>
        <v>0</v>
      </c>
      <c r="O657" t="s">
        <v>524</v>
      </c>
      <c r="P657" s="616" t="s">
        <v>346</v>
      </c>
      <c r="R657" t="str">
        <f t="shared" si="32"/>
        <v>ZK102</v>
      </c>
      <c r="S657">
        <f t="shared" si="33"/>
        <v>0</v>
      </c>
      <c r="T657">
        <f t="shared" si="33"/>
        <v>0</v>
      </c>
      <c r="U657">
        <f t="shared" si="33"/>
        <v>0</v>
      </c>
    </row>
    <row r="658" spans="1:21" x14ac:dyDescent="0.25">
      <c r="A658" t="s">
        <v>1193</v>
      </c>
      <c r="B658" t="str">
        <f t="shared" si="31"/>
        <v>ZK102.K157.C110</v>
      </c>
      <c r="C658">
        <f>+IFERROR(VLOOKUP(B658,'[1]Sum table'!$A:$D,4,FALSE),0)</f>
        <v>0</v>
      </c>
      <c r="D658">
        <f>+IFERROR(VLOOKUP(B658,'[1]Sum table'!$A:$E,5,FALSE),0)</f>
        <v>0</v>
      </c>
      <c r="E658">
        <f>+IFERROR(VLOOKUP(B658,'[1]Sum table'!$A:$F,6,FALSE),0)</f>
        <v>0</v>
      </c>
      <c r="O658" t="s">
        <v>524</v>
      </c>
      <c r="P658" s="616" t="s">
        <v>347</v>
      </c>
      <c r="R658" t="str">
        <f t="shared" si="32"/>
        <v>ZK102</v>
      </c>
      <c r="S658">
        <f t="shared" si="33"/>
        <v>0</v>
      </c>
      <c r="T658">
        <f t="shared" si="33"/>
        <v>0</v>
      </c>
      <c r="U658">
        <f t="shared" si="33"/>
        <v>0</v>
      </c>
    </row>
    <row r="659" spans="1:21" x14ac:dyDescent="0.25">
      <c r="A659" t="s">
        <v>1194</v>
      </c>
      <c r="B659" t="str">
        <f t="shared" si="31"/>
        <v>ZK102.K158.C110</v>
      </c>
      <c r="C659">
        <f>+IFERROR(VLOOKUP(B659,'[1]Sum table'!$A:$D,4,FALSE),0)</f>
        <v>0</v>
      </c>
      <c r="D659">
        <f>+IFERROR(VLOOKUP(B659,'[1]Sum table'!$A:$E,5,FALSE),0)</f>
        <v>0</v>
      </c>
      <c r="E659">
        <f>+IFERROR(VLOOKUP(B659,'[1]Sum table'!$A:$F,6,FALSE),0)</f>
        <v>0</v>
      </c>
      <c r="O659" t="s">
        <v>524</v>
      </c>
      <c r="P659" s="616" t="s">
        <v>348</v>
      </c>
      <c r="R659" t="str">
        <f t="shared" si="32"/>
        <v>ZK102</v>
      </c>
      <c r="S659">
        <f t="shared" si="33"/>
        <v>0</v>
      </c>
      <c r="T659">
        <f t="shared" si="33"/>
        <v>0</v>
      </c>
      <c r="U659">
        <f t="shared" si="33"/>
        <v>0</v>
      </c>
    </row>
    <row r="660" spans="1:21" x14ac:dyDescent="0.25">
      <c r="A660" t="s">
        <v>1195</v>
      </c>
      <c r="B660" t="str">
        <f t="shared" si="31"/>
        <v>ZK102.K159.C110</v>
      </c>
      <c r="C660">
        <f>+IFERROR(VLOOKUP(B660,'[1]Sum table'!$A:$D,4,FALSE),0)</f>
        <v>0</v>
      </c>
      <c r="D660">
        <f>+IFERROR(VLOOKUP(B660,'[1]Sum table'!$A:$E,5,FALSE),0)</f>
        <v>0</v>
      </c>
      <c r="E660">
        <f>+IFERROR(VLOOKUP(B660,'[1]Sum table'!$A:$F,6,FALSE),0)</f>
        <v>0</v>
      </c>
      <c r="O660" t="s">
        <v>524</v>
      </c>
      <c r="P660" s="616" t="s">
        <v>349</v>
      </c>
      <c r="R660" t="str">
        <f t="shared" si="32"/>
        <v>ZK102</v>
      </c>
      <c r="S660">
        <f t="shared" si="33"/>
        <v>0</v>
      </c>
      <c r="T660">
        <f t="shared" si="33"/>
        <v>0</v>
      </c>
      <c r="U660">
        <f t="shared" si="33"/>
        <v>0</v>
      </c>
    </row>
    <row r="661" spans="1:21" x14ac:dyDescent="0.25">
      <c r="A661" t="s">
        <v>1196</v>
      </c>
      <c r="B661" t="str">
        <f t="shared" si="31"/>
        <v>ZK102.K160.C110</v>
      </c>
      <c r="C661">
        <f>+IFERROR(VLOOKUP(B661,'[1]Sum table'!$A:$D,4,FALSE),0)</f>
        <v>0</v>
      </c>
      <c r="D661">
        <f>+IFERROR(VLOOKUP(B661,'[1]Sum table'!$A:$E,5,FALSE),0)</f>
        <v>0</v>
      </c>
      <c r="E661">
        <f>+IFERROR(VLOOKUP(B661,'[1]Sum table'!$A:$F,6,FALSE),0)</f>
        <v>0</v>
      </c>
      <c r="O661" t="s">
        <v>524</v>
      </c>
      <c r="P661" s="615" t="s">
        <v>194</v>
      </c>
      <c r="R661" t="str">
        <f t="shared" si="32"/>
        <v>ZK102</v>
      </c>
      <c r="S661">
        <f t="shared" si="33"/>
        <v>0</v>
      </c>
      <c r="T661">
        <f t="shared" si="33"/>
        <v>0</v>
      </c>
      <c r="U661">
        <f t="shared" si="33"/>
        <v>0</v>
      </c>
    </row>
    <row r="662" spans="1:21" x14ac:dyDescent="0.25">
      <c r="A662" t="s">
        <v>1197</v>
      </c>
      <c r="B662" t="str">
        <f t="shared" si="31"/>
        <v>ZK102.K161.C110</v>
      </c>
      <c r="C662">
        <f>+IFERROR(VLOOKUP(B662,'[1]Sum table'!$A:$D,4,FALSE),0)</f>
        <v>0</v>
      </c>
      <c r="D662">
        <f>+IFERROR(VLOOKUP(B662,'[1]Sum table'!$A:$E,5,FALSE),0)</f>
        <v>0</v>
      </c>
      <c r="E662">
        <f>+IFERROR(VLOOKUP(B662,'[1]Sum table'!$A:$F,6,FALSE),0)</f>
        <v>0</v>
      </c>
      <c r="O662" t="s">
        <v>524</v>
      </c>
      <c r="P662" s="615" t="s">
        <v>195</v>
      </c>
      <c r="R662" t="str">
        <f t="shared" si="32"/>
        <v>ZK102</v>
      </c>
      <c r="S662">
        <f t="shared" si="33"/>
        <v>0</v>
      </c>
      <c r="T662">
        <f t="shared" si="33"/>
        <v>0</v>
      </c>
      <c r="U662">
        <f t="shared" si="33"/>
        <v>0</v>
      </c>
    </row>
    <row r="663" spans="1:21" x14ac:dyDescent="0.25">
      <c r="A663" t="s">
        <v>1198</v>
      </c>
      <c r="B663" t="str">
        <f t="shared" si="31"/>
        <v>ZK102.K162.C110</v>
      </c>
      <c r="C663">
        <f>+IFERROR(VLOOKUP(B663,'[1]Sum table'!$A:$D,4,FALSE),0)</f>
        <v>0</v>
      </c>
      <c r="D663">
        <f>+IFERROR(VLOOKUP(B663,'[1]Sum table'!$A:$E,5,FALSE),0)</f>
        <v>0</v>
      </c>
      <c r="E663">
        <f>+IFERROR(VLOOKUP(B663,'[1]Sum table'!$A:$F,6,FALSE),0)</f>
        <v>0</v>
      </c>
      <c r="O663" t="s">
        <v>524</v>
      </c>
      <c r="P663" s="615" t="s">
        <v>350</v>
      </c>
      <c r="R663" t="str">
        <f t="shared" si="32"/>
        <v>ZK102</v>
      </c>
      <c r="S663">
        <f t="shared" si="33"/>
        <v>0</v>
      </c>
      <c r="T663">
        <f t="shared" si="33"/>
        <v>0</v>
      </c>
      <c r="U663">
        <f t="shared" si="33"/>
        <v>0</v>
      </c>
    </row>
    <row r="664" spans="1:21" x14ac:dyDescent="0.25">
      <c r="A664" t="s">
        <v>1199</v>
      </c>
      <c r="B664" t="str">
        <f t="shared" si="31"/>
        <v>ZK102.K163.C110</v>
      </c>
      <c r="C664">
        <f>+IFERROR(VLOOKUP(B664,'[1]Sum table'!$A:$D,4,FALSE),0)</f>
        <v>0</v>
      </c>
      <c r="D664">
        <f>+IFERROR(VLOOKUP(B664,'[1]Sum table'!$A:$E,5,FALSE),0)</f>
        <v>0</v>
      </c>
      <c r="E664">
        <f>+IFERROR(VLOOKUP(B664,'[1]Sum table'!$A:$F,6,FALSE),0)</f>
        <v>0</v>
      </c>
      <c r="O664" t="s">
        <v>524</v>
      </c>
      <c r="P664" s="615" t="s">
        <v>118</v>
      </c>
      <c r="R664" t="str">
        <f t="shared" si="32"/>
        <v>ZK102</v>
      </c>
      <c r="S664">
        <f t="shared" si="33"/>
        <v>0</v>
      </c>
      <c r="T664">
        <f t="shared" si="33"/>
        <v>0</v>
      </c>
      <c r="U664">
        <f t="shared" si="33"/>
        <v>0</v>
      </c>
    </row>
    <row r="665" spans="1:21" x14ac:dyDescent="0.25">
      <c r="A665" t="s">
        <v>1200</v>
      </c>
      <c r="B665" t="str">
        <f t="shared" si="31"/>
        <v>ZK102.K164.C110</v>
      </c>
      <c r="C665">
        <f>+IFERROR(VLOOKUP(B665,'[1]Sum table'!$A:$D,4,FALSE),0)</f>
        <v>0</v>
      </c>
      <c r="D665">
        <f>+IFERROR(VLOOKUP(B665,'[1]Sum table'!$A:$E,5,FALSE),0)</f>
        <v>0</v>
      </c>
      <c r="E665">
        <f>+IFERROR(VLOOKUP(B665,'[1]Sum table'!$A:$F,6,FALSE),0)</f>
        <v>0</v>
      </c>
      <c r="O665" t="s">
        <v>524</v>
      </c>
      <c r="P665" s="615" t="s">
        <v>184</v>
      </c>
      <c r="R665" t="str">
        <f t="shared" si="32"/>
        <v>ZK102</v>
      </c>
      <c r="S665">
        <f t="shared" si="33"/>
        <v>0</v>
      </c>
      <c r="T665">
        <f t="shared" si="33"/>
        <v>0</v>
      </c>
      <c r="U665">
        <f t="shared" si="33"/>
        <v>0</v>
      </c>
    </row>
    <row r="666" spans="1:21" x14ac:dyDescent="0.25">
      <c r="A666" t="s">
        <v>1201</v>
      </c>
      <c r="B666" t="str">
        <f t="shared" si="31"/>
        <v>ZK102.K165.C110</v>
      </c>
      <c r="C666">
        <f>+IFERROR(VLOOKUP(B666,'[1]Sum table'!$A:$D,4,FALSE),0)</f>
        <v>0</v>
      </c>
      <c r="D666">
        <f>+IFERROR(VLOOKUP(B666,'[1]Sum table'!$A:$E,5,FALSE),0)</f>
        <v>0</v>
      </c>
      <c r="E666">
        <f>+IFERROR(VLOOKUP(B666,'[1]Sum table'!$A:$F,6,FALSE),0)</f>
        <v>0</v>
      </c>
      <c r="O666" t="s">
        <v>524</v>
      </c>
      <c r="P666" s="615" t="s">
        <v>351</v>
      </c>
      <c r="R666" t="str">
        <f t="shared" si="32"/>
        <v>ZK102</v>
      </c>
      <c r="S666">
        <f t="shared" si="33"/>
        <v>0</v>
      </c>
      <c r="T666">
        <f t="shared" si="33"/>
        <v>0</v>
      </c>
      <c r="U666">
        <f t="shared" si="33"/>
        <v>0</v>
      </c>
    </row>
    <row r="667" spans="1:21" x14ac:dyDescent="0.25">
      <c r="A667" t="s">
        <v>1202</v>
      </c>
      <c r="B667" t="str">
        <f t="shared" si="31"/>
        <v>ZK102.K166.C110</v>
      </c>
      <c r="C667">
        <f>+IFERROR(VLOOKUP(B667,'[1]Sum table'!$A:$D,4,FALSE),0)</f>
        <v>0</v>
      </c>
      <c r="D667">
        <f>+IFERROR(VLOOKUP(B667,'[1]Sum table'!$A:$E,5,FALSE),0)</f>
        <v>0</v>
      </c>
      <c r="E667">
        <f>+IFERROR(VLOOKUP(B667,'[1]Sum table'!$A:$F,6,FALSE),0)</f>
        <v>0</v>
      </c>
      <c r="O667" t="s">
        <v>524</v>
      </c>
      <c r="P667" s="616" t="s">
        <v>352</v>
      </c>
      <c r="R667" t="str">
        <f t="shared" si="32"/>
        <v>ZK102</v>
      </c>
      <c r="S667">
        <f t="shared" si="33"/>
        <v>0</v>
      </c>
      <c r="T667">
        <f t="shared" si="33"/>
        <v>0</v>
      </c>
      <c r="U667">
        <f t="shared" si="33"/>
        <v>0</v>
      </c>
    </row>
    <row r="668" spans="1:21" x14ac:dyDescent="0.25">
      <c r="A668" t="s">
        <v>1203</v>
      </c>
      <c r="B668" t="str">
        <f t="shared" si="31"/>
        <v>ZK102.K167.C110</v>
      </c>
      <c r="C668">
        <f>+IFERROR(VLOOKUP(B668,'[1]Sum table'!$A:$D,4,FALSE),0)</f>
        <v>0</v>
      </c>
      <c r="D668">
        <f>+IFERROR(VLOOKUP(B668,'[1]Sum table'!$A:$E,5,FALSE),0)</f>
        <v>0</v>
      </c>
      <c r="E668">
        <f>+IFERROR(VLOOKUP(B668,'[1]Sum table'!$A:$F,6,FALSE),0)</f>
        <v>0</v>
      </c>
      <c r="O668" t="s">
        <v>524</v>
      </c>
      <c r="P668" s="616" t="s">
        <v>353</v>
      </c>
      <c r="R668" t="str">
        <f t="shared" si="32"/>
        <v>ZK102</v>
      </c>
      <c r="S668">
        <f t="shared" si="33"/>
        <v>0</v>
      </c>
      <c r="T668">
        <f t="shared" si="33"/>
        <v>0</v>
      </c>
      <c r="U668">
        <f t="shared" si="33"/>
        <v>0</v>
      </c>
    </row>
    <row r="669" spans="1:21" x14ac:dyDescent="0.25">
      <c r="A669" t="s">
        <v>1204</v>
      </c>
      <c r="B669" t="str">
        <f t="shared" si="31"/>
        <v>ZK102.K168.C110</v>
      </c>
      <c r="C669">
        <f>+IFERROR(VLOOKUP(B669,'[1]Sum table'!$A:$D,4,FALSE),0)</f>
        <v>0</v>
      </c>
      <c r="D669">
        <f>+IFERROR(VLOOKUP(B669,'[1]Sum table'!$A:$E,5,FALSE),0)</f>
        <v>0</v>
      </c>
      <c r="E669">
        <f>+IFERROR(VLOOKUP(B669,'[1]Sum table'!$A:$F,6,FALSE),0)</f>
        <v>0</v>
      </c>
      <c r="O669" t="s">
        <v>524</v>
      </c>
      <c r="P669" s="616" t="s">
        <v>354</v>
      </c>
      <c r="R669" t="str">
        <f t="shared" si="32"/>
        <v>ZK102</v>
      </c>
      <c r="S669">
        <f t="shared" si="33"/>
        <v>0</v>
      </c>
      <c r="T669">
        <f t="shared" si="33"/>
        <v>0</v>
      </c>
      <c r="U669">
        <f t="shared" si="33"/>
        <v>0</v>
      </c>
    </row>
    <row r="670" spans="1:21" x14ac:dyDescent="0.25">
      <c r="A670" t="s">
        <v>1205</v>
      </c>
      <c r="B670" t="str">
        <f t="shared" si="31"/>
        <v>ZK102.K169.C110</v>
      </c>
      <c r="C670">
        <f>+IFERROR(VLOOKUP(B670,'[1]Sum table'!$A:$D,4,FALSE),0)</f>
        <v>0</v>
      </c>
      <c r="D670">
        <f>+IFERROR(VLOOKUP(B670,'[1]Sum table'!$A:$E,5,FALSE),0)</f>
        <v>0</v>
      </c>
      <c r="E670">
        <f>+IFERROR(VLOOKUP(B670,'[1]Sum table'!$A:$F,6,FALSE),0)</f>
        <v>0</v>
      </c>
      <c r="O670" t="s">
        <v>524</v>
      </c>
      <c r="P670" s="616" t="s">
        <v>355</v>
      </c>
      <c r="R670" t="str">
        <f t="shared" si="32"/>
        <v>ZK102</v>
      </c>
      <c r="S670">
        <f t="shared" si="33"/>
        <v>0</v>
      </c>
      <c r="T670">
        <f t="shared" si="33"/>
        <v>0</v>
      </c>
      <c r="U670">
        <f t="shared" si="33"/>
        <v>0</v>
      </c>
    </row>
    <row r="671" spans="1:21" x14ac:dyDescent="0.25">
      <c r="A671" t="s">
        <v>1206</v>
      </c>
      <c r="B671" t="str">
        <f t="shared" si="31"/>
        <v>ZK102.K170.C110</v>
      </c>
      <c r="C671">
        <f>+IFERROR(VLOOKUP(B671,'[1]Sum table'!$A:$D,4,FALSE),0)</f>
        <v>0</v>
      </c>
      <c r="D671">
        <f>+IFERROR(VLOOKUP(B671,'[1]Sum table'!$A:$E,5,FALSE),0)</f>
        <v>0</v>
      </c>
      <c r="E671">
        <f>+IFERROR(VLOOKUP(B671,'[1]Sum table'!$A:$F,6,FALSE),0)</f>
        <v>0</v>
      </c>
      <c r="O671" t="s">
        <v>524</v>
      </c>
      <c r="P671" s="616" t="s">
        <v>356</v>
      </c>
      <c r="R671" t="str">
        <f t="shared" si="32"/>
        <v>ZK102</v>
      </c>
      <c r="S671">
        <f t="shared" si="33"/>
        <v>0</v>
      </c>
      <c r="T671">
        <f t="shared" si="33"/>
        <v>0</v>
      </c>
      <c r="U671">
        <f t="shared" si="33"/>
        <v>0</v>
      </c>
    </row>
    <row r="672" spans="1:21" x14ac:dyDescent="0.25">
      <c r="A672" t="s">
        <v>1207</v>
      </c>
      <c r="B672" t="str">
        <f t="shared" si="31"/>
        <v>ZK102.K171.C110</v>
      </c>
      <c r="C672">
        <f>+IFERROR(VLOOKUP(B672,'[1]Sum table'!$A:$D,4,FALSE),0)</f>
        <v>0</v>
      </c>
      <c r="D672">
        <f>+IFERROR(VLOOKUP(B672,'[1]Sum table'!$A:$E,5,FALSE),0)</f>
        <v>0</v>
      </c>
      <c r="E672">
        <f>+IFERROR(VLOOKUP(B672,'[1]Sum table'!$A:$F,6,FALSE),0)</f>
        <v>0</v>
      </c>
      <c r="O672" t="s">
        <v>524</v>
      </c>
      <c r="P672" s="616" t="s">
        <v>357</v>
      </c>
      <c r="R672" t="str">
        <f t="shared" si="32"/>
        <v>ZK102</v>
      </c>
      <c r="S672">
        <f t="shared" si="33"/>
        <v>0</v>
      </c>
      <c r="T672">
        <f t="shared" si="33"/>
        <v>0</v>
      </c>
      <c r="U672">
        <f t="shared" si="33"/>
        <v>0</v>
      </c>
    </row>
    <row r="673" spans="1:21" x14ac:dyDescent="0.25">
      <c r="A673" t="s">
        <v>1208</v>
      </c>
      <c r="B673" t="str">
        <f t="shared" si="31"/>
        <v>ZK102.K172.C110</v>
      </c>
      <c r="C673">
        <f>+IFERROR(VLOOKUP(B673,'[1]Sum table'!$A:$D,4,FALSE),0)</f>
        <v>0</v>
      </c>
      <c r="D673">
        <f>+IFERROR(VLOOKUP(B673,'[1]Sum table'!$A:$E,5,FALSE),0)</f>
        <v>0</v>
      </c>
      <c r="E673">
        <f>+IFERROR(VLOOKUP(B673,'[1]Sum table'!$A:$F,6,FALSE),0)</f>
        <v>0</v>
      </c>
      <c r="O673" t="s">
        <v>524</v>
      </c>
      <c r="P673" s="615" t="s">
        <v>221</v>
      </c>
      <c r="R673" t="str">
        <f t="shared" si="32"/>
        <v>ZK102</v>
      </c>
      <c r="S673">
        <f t="shared" si="33"/>
        <v>0</v>
      </c>
      <c r="T673">
        <f t="shared" si="33"/>
        <v>0</v>
      </c>
      <c r="U673">
        <f t="shared" si="33"/>
        <v>0</v>
      </c>
    </row>
    <row r="674" spans="1:21" x14ac:dyDescent="0.25">
      <c r="A674" t="s">
        <v>1209</v>
      </c>
      <c r="B674" t="str">
        <f t="shared" si="31"/>
        <v>ZK102.K173.C110</v>
      </c>
      <c r="C674">
        <f>+IFERROR(VLOOKUP(B674,'[1]Sum table'!$A:$D,4,FALSE),0)</f>
        <v>0</v>
      </c>
      <c r="D674">
        <f>+IFERROR(VLOOKUP(B674,'[1]Sum table'!$A:$E,5,FALSE),0)</f>
        <v>0</v>
      </c>
      <c r="E674">
        <f>+IFERROR(VLOOKUP(B674,'[1]Sum table'!$A:$F,6,FALSE),0)</f>
        <v>0</v>
      </c>
      <c r="O674" t="s">
        <v>524</v>
      </c>
      <c r="P674" s="615" t="s">
        <v>358</v>
      </c>
      <c r="R674" t="str">
        <f t="shared" si="32"/>
        <v>ZK102</v>
      </c>
      <c r="S674">
        <f t="shared" si="33"/>
        <v>0</v>
      </c>
      <c r="T674">
        <f t="shared" si="33"/>
        <v>0</v>
      </c>
      <c r="U674">
        <f t="shared" si="33"/>
        <v>0</v>
      </c>
    </row>
    <row r="675" spans="1:21" x14ac:dyDescent="0.25">
      <c r="A675" t="s">
        <v>1210</v>
      </c>
      <c r="B675" t="str">
        <f t="shared" si="31"/>
        <v>ZK102.K174.C110</v>
      </c>
      <c r="C675">
        <f>+IFERROR(VLOOKUP(B675,'[1]Sum table'!$A:$D,4,FALSE),0)</f>
        <v>0</v>
      </c>
      <c r="D675">
        <f>+IFERROR(VLOOKUP(B675,'[1]Sum table'!$A:$E,5,FALSE),0)</f>
        <v>0</v>
      </c>
      <c r="E675">
        <f>+IFERROR(VLOOKUP(B675,'[1]Sum table'!$A:$F,6,FALSE),0)</f>
        <v>0</v>
      </c>
      <c r="O675" t="s">
        <v>524</v>
      </c>
      <c r="P675" s="616" t="s">
        <v>359</v>
      </c>
      <c r="R675" t="str">
        <f t="shared" si="32"/>
        <v>ZK102</v>
      </c>
      <c r="S675">
        <f t="shared" si="33"/>
        <v>0</v>
      </c>
      <c r="T675">
        <f t="shared" si="33"/>
        <v>0</v>
      </c>
      <c r="U675">
        <f t="shared" si="33"/>
        <v>0</v>
      </c>
    </row>
    <row r="676" spans="1:21" x14ac:dyDescent="0.25">
      <c r="A676" t="s">
        <v>1211</v>
      </c>
      <c r="B676" t="str">
        <f t="shared" si="31"/>
        <v>ZK102.K175.C110</v>
      </c>
      <c r="C676">
        <f>+IFERROR(VLOOKUP(B676,'[1]Sum table'!$A:$D,4,FALSE),0)</f>
        <v>0</v>
      </c>
      <c r="D676">
        <f>+IFERROR(VLOOKUP(B676,'[1]Sum table'!$A:$E,5,FALSE),0)</f>
        <v>0</v>
      </c>
      <c r="E676">
        <f>+IFERROR(VLOOKUP(B676,'[1]Sum table'!$A:$F,6,FALSE),0)</f>
        <v>0</v>
      </c>
      <c r="O676" t="s">
        <v>524</v>
      </c>
      <c r="P676" s="616" t="s">
        <v>360</v>
      </c>
      <c r="R676" t="str">
        <f t="shared" si="32"/>
        <v>ZK102</v>
      </c>
      <c r="S676">
        <f t="shared" si="33"/>
        <v>0</v>
      </c>
      <c r="T676">
        <f t="shared" si="33"/>
        <v>0</v>
      </c>
      <c r="U676">
        <f t="shared" si="33"/>
        <v>0</v>
      </c>
    </row>
    <row r="677" spans="1:21" x14ac:dyDescent="0.25">
      <c r="A677" t="s">
        <v>1212</v>
      </c>
      <c r="B677" t="str">
        <f t="shared" si="31"/>
        <v>ZK102.K176.C110</v>
      </c>
      <c r="C677">
        <f>+IFERROR(VLOOKUP(B677,'[1]Sum table'!$A:$D,4,FALSE),0)</f>
        <v>0</v>
      </c>
      <c r="D677">
        <f>+IFERROR(VLOOKUP(B677,'[1]Sum table'!$A:$E,5,FALSE),0)</f>
        <v>0</v>
      </c>
      <c r="E677">
        <f>+IFERROR(VLOOKUP(B677,'[1]Sum table'!$A:$F,6,FALSE),0)</f>
        <v>0</v>
      </c>
      <c r="O677" t="s">
        <v>524</v>
      </c>
      <c r="P677" s="616" t="s">
        <v>361</v>
      </c>
      <c r="R677" t="str">
        <f t="shared" si="32"/>
        <v>ZK102</v>
      </c>
      <c r="S677">
        <f t="shared" si="33"/>
        <v>0</v>
      </c>
      <c r="T677">
        <f t="shared" si="33"/>
        <v>0</v>
      </c>
      <c r="U677">
        <f t="shared" si="33"/>
        <v>0</v>
      </c>
    </row>
    <row r="678" spans="1:21" x14ac:dyDescent="0.25">
      <c r="A678" t="s">
        <v>1213</v>
      </c>
      <c r="B678" t="str">
        <f t="shared" si="31"/>
        <v>ZK102.K177.C110</v>
      </c>
      <c r="C678">
        <f>+IFERROR(VLOOKUP(B678,'[1]Sum table'!$A:$D,4,FALSE),0)</f>
        <v>0</v>
      </c>
      <c r="D678">
        <f>+IFERROR(VLOOKUP(B678,'[1]Sum table'!$A:$E,5,FALSE),0)</f>
        <v>0</v>
      </c>
      <c r="E678">
        <f>+IFERROR(VLOOKUP(B678,'[1]Sum table'!$A:$F,6,FALSE),0)</f>
        <v>0</v>
      </c>
      <c r="O678" t="s">
        <v>524</v>
      </c>
      <c r="P678" s="615" t="s">
        <v>362</v>
      </c>
      <c r="R678" t="str">
        <f t="shared" si="32"/>
        <v>ZK102</v>
      </c>
      <c r="S678">
        <f t="shared" si="33"/>
        <v>0</v>
      </c>
      <c r="T678">
        <f t="shared" si="33"/>
        <v>0</v>
      </c>
      <c r="U678">
        <f t="shared" si="33"/>
        <v>0</v>
      </c>
    </row>
    <row r="679" spans="1:21" x14ac:dyDescent="0.25">
      <c r="A679" t="s">
        <v>1214</v>
      </c>
      <c r="B679" t="str">
        <f t="shared" si="31"/>
        <v>ZK102.K178.C110</v>
      </c>
      <c r="C679">
        <f>+IFERROR(VLOOKUP(B679,'[1]Sum table'!$A:$D,4,FALSE),0)</f>
        <v>0</v>
      </c>
      <c r="D679">
        <f>+IFERROR(VLOOKUP(B679,'[1]Sum table'!$A:$E,5,FALSE),0)</f>
        <v>0</v>
      </c>
      <c r="E679">
        <f>+IFERROR(VLOOKUP(B679,'[1]Sum table'!$A:$F,6,FALSE),0)</f>
        <v>0</v>
      </c>
      <c r="O679" t="s">
        <v>524</v>
      </c>
      <c r="P679" s="615" t="s">
        <v>363</v>
      </c>
      <c r="R679" t="str">
        <f t="shared" si="32"/>
        <v>ZK102</v>
      </c>
      <c r="S679">
        <f t="shared" si="33"/>
        <v>0</v>
      </c>
      <c r="T679">
        <f t="shared" si="33"/>
        <v>0</v>
      </c>
      <c r="U679">
        <f t="shared" si="33"/>
        <v>0</v>
      </c>
    </row>
    <row r="680" spans="1:21" x14ac:dyDescent="0.25">
      <c r="A680" t="s">
        <v>1215</v>
      </c>
      <c r="B680" t="str">
        <f t="shared" si="31"/>
        <v>ZK102.K179.C110</v>
      </c>
      <c r="C680">
        <f>+IFERROR(VLOOKUP(B680,'[1]Sum table'!$A:$D,4,FALSE),0)</f>
        <v>0</v>
      </c>
      <c r="D680">
        <f>+IFERROR(VLOOKUP(B680,'[1]Sum table'!$A:$E,5,FALSE),0)</f>
        <v>0</v>
      </c>
      <c r="E680">
        <f>+IFERROR(VLOOKUP(B680,'[1]Sum table'!$A:$F,6,FALSE),0)</f>
        <v>0</v>
      </c>
      <c r="O680" t="s">
        <v>524</v>
      </c>
      <c r="P680" s="615" t="s">
        <v>364</v>
      </c>
      <c r="R680" t="str">
        <f t="shared" si="32"/>
        <v>ZK102</v>
      </c>
      <c r="S680">
        <f t="shared" si="33"/>
        <v>0</v>
      </c>
      <c r="T680">
        <f t="shared" si="33"/>
        <v>0</v>
      </c>
      <c r="U680">
        <f t="shared" si="33"/>
        <v>0</v>
      </c>
    </row>
    <row r="681" spans="1:21" x14ac:dyDescent="0.25">
      <c r="A681" t="s">
        <v>1216</v>
      </c>
      <c r="B681" t="str">
        <f t="shared" si="31"/>
        <v>ZK102.K180.C110</v>
      </c>
      <c r="C681">
        <f>+IFERROR(VLOOKUP(B681,'[1]Sum table'!$A:$D,4,FALSE),0)</f>
        <v>0</v>
      </c>
      <c r="D681">
        <f>+IFERROR(VLOOKUP(B681,'[1]Sum table'!$A:$E,5,FALSE),0)</f>
        <v>0</v>
      </c>
      <c r="E681">
        <f>+IFERROR(VLOOKUP(B681,'[1]Sum table'!$A:$F,6,FALSE),0)</f>
        <v>0</v>
      </c>
      <c r="O681" t="s">
        <v>524</v>
      </c>
      <c r="P681" s="615" t="s">
        <v>365</v>
      </c>
      <c r="R681" t="str">
        <f t="shared" si="32"/>
        <v>ZK102</v>
      </c>
      <c r="S681">
        <f t="shared" si="33"/>
        <v>0</v>
      </c>
      <c r="T681">
        <f t="shared" si="33"/>
        <v>0</v>
      </c>
      <c r="U681">
        <f t="shared" si="33"/>
        <v>0</v>
      </c>
    </row>
    <row r="682" spans="1:21" x14ac:dyDescent="0.25">
      <c r="A682" t="s">
        <v>1217</v>
      </c>
      <c r="B682" t="str">
        <f t="shared" si="31"/>
        <v>ZK102.K181.C110</v>
      </c>
      <c r="C682">
        <f>+IFERROR(VLOOKUP(B682,'[1]Sum table'!$A:$D,4,FALSE),0)</f>
        <v>0</v>
      </c>
      <c r="D682">
        <f>+IFERROR(VLOOKUP(B682,'[1]Sum table'!$A:$E,5,FALSE),0)</f>
        <v>0</v>
      </c>
      <c r="E682">
        <f>+IFERROR(VLOOKUP(B682,'[1]Sum table'!$A:$F,6,FALSE),0)</f>
        <v>0</v>
      </c>
      <c r="O682" t="s">
        <v>524</v>
      </c>
      <c r="P682" s="616" t="s">
        <v>366</v>
      </c>
      <c r="R682" t="str">
        <f t="shared" si="32"/>
        <v>ZK102</v>
      </c>
      <c r="S682">
        <f t="shared" si="33"/>
        <v>0</v>
      </c>
      <c r="T682">
        <f t="shared" si="33"/>
        <v>0</v>
      </c>
      <c r="U682">
        <f t="shared" si="33"/>
        <v>0</v>
      </c>
    </row>
    <row r="683" spans="1:21" x14ac:dyDescent="0.25">
      <c r="A683" t="s">
        <v>1218</v>
      </c>
      <c r="B683" t="str">
        <f t="shared" si="31"/>
        <v>ZK102.K182.C110</v>
      </c>
      <c r="C683">
        <f>+IFERROR(VLOOKUP(B683,'[1]Sum table'!$A:$D,4,FALSE),0)</f>
        <v>0</v>
      </c>
      <c r="D683">
        <f>+IFERROR(VLOOKUP(B683,'[1]Sum table'!$A:$E,5,FALSE),0)</f>
        <v>0</v>
      </c>
      <c r="E683">
        <f>+IFERROR(VLOOKUP(B683,'[1]Sum table'!$A:$F,6,FALSE),0)</f>
        <v>0</v>
      </c>
      <c r="O683" t="s">
        <v>524</v>
      </c>
      <c r="P683" s="616" t="s">
        <v>367</v>
      </c>
      <c r="R683" t="str">
        <f t="shared" si="32"/>
        <v>ZK102</v>
      </c>
      <c r="S683">
        <f t="shared" si="33"/>
        <v>0</v>
      </c>
      <c r="T683">
        <f t="shared" si="33"/>
        <v>0</v>
      </c>
      <c r="U683">
        <f t="shared" si="33"/>
        <v>0</v>
      </c>
    </row>
    <row r="684" spans="1:21" x14ac:dyDescent="0.25">
      <c r="A684" t="s">
        <v>1219</v>
      </c>
      <c r="B684" t="str">
        <f t="shared" si="31"/>
        <v>ZK102.K183.C110</v>
      </c>
      <c r="C684">
        <f>+IFERROR(VLOOKUP(B684,'[1]Sum table'!$A:$D,4,FALSE),0)</f>
        <v>0</v>
      </c>
      <c r="D684">
        <f>+IFERROR(VLOOKUP(B684,'[1]Sum table'!$A:$E,5,FALSE),0)</f>
        <v>0</v>
      </c>
      <c r="E684">
        <f>+IFERROR(VLOOKUP(B684,'[1]Sum table'!$A:$F,6,FALSE),0)</f>
        <v>0</v>
      </c>
      <c r="O684" t="s">
        <v>524</v>
      </c>
      <c r="P684" s="615" t="s">
        <v>368</v>
      </c>
      <c r="R684" t="str">
        <f t="shared" si="32"/>
        <v>ZK102</v>
      </c>
      <c r="S684">
        <f t="shared" si="33"/>
        <v>0</v>
      </c>
      <c r="T684">
        <f t="shared" si="33"/>
        <v>0</v>
      </c>
      <c r="U684">
        <f t="shared" si="33"/>
        <v>0</v>
      </c>
    </row>
    <row r="685" spans="1:21" x14ac:dyDescent="0.25">
      <c r="A685" t="s">
        <v>1220</v>
      </c>
      <c r="B685" t="str">
        <f t="shared" si="31"/>
        <v>ZK102.K184.C110</v>
      </c>
      <c r="C685">
        <f>+IFERROR(VLOOKUP(B685,'[1]Sum table'!$A:$D,4,FALSE),0)</f>
        <v>0</v>
      </c>
      <c r="D685">
        <f>+IFERROR(VLOOKUP(B685,'[1]Sum table'!$A:$E,5,FALSE),0)</f>
        <v>0</v>
      </c>
      <c r="E685">
        <f>+IFERROR(VLOOKUP(B685,'[1]Sum table'!$A:$F,6,FALSE),0)</f>
        <v>0</v>
      </c>
      <c r="O685" t="s">
        <v>524</v>
      </c>
      <c r="P685" s="615" t="s">
        <v>369</v>
      </c>
      <c r="R685" t="str">
        <f t="shared" si="32"/>
        <v>ZK102</v>
      </c>
      <c r="S685">
        <f t="shared" si="33"/>
        <v>0</v>
      </c>
      <c r="T685">
        <f t="shared" si="33"/>
        <v>0</v>
      </c>
      <c r="U685">
        <f t="shared" si="33"/>
        <v>0</v>
      </c>
    </row>
    <row r="686" spans="1:21" x14ac:dyDescent="0.25">
      <c r="A686" t="s">
        <v>1221</v>
      </c>
      <c r="B686" t="str">
        <f t="shared" si="31"/>
        <v>ZK102.K185.C110</v>
      </c>
      <c r="C686">
        <f>+IFERROR(VLOOKUP(B686,'[1]Sum table'!$A:$D,4,FALSE),0)</f>
        <v>0</v>
      </c>
      <c r="D686">
        <f>+IFERROR(VLOOKUP(B686,'[1]Sum table'!$A:$E,5,FALSE),0)</f>
        <v>0</v>
      </c>
      <c r="E686">
        <f>+IFERROR(VLOOKUP(B686,'[1]Sum table'!$A:$F,6,FALSE),0)</f>
        <v>0</v>
      </c>
      <c r="O686" t="s">
        <v>524</v>
      </c>
      <c r="P686" s="616" t="s">
        <v>370</v>
      </c>
      <c r="R686" t="str">
        <f t="shared" si="32"/>
        <v>ZK102</v>
      </c>
      <c r="S686">
        <f t="shared" si="33"/>
        <v>0</v>
      </c>
      <c r="T686">
        <f t="shared" si="33"/>
        <v>0</v>
      </c>
      <c r="U686">
        <f t="shared" si="33"/>
        <v>0</v>
      </c>
    </row>
    <row r="687" spans="1:21" x14ac:dyDescent="0.25">
      <c r="A687" t="s">
        <v>1222</v>
      </c>
      <c r="B687" t="str">
        <f t="shared" si="31"/>
        <v>ZK102.K186.C110</v>
      </c>
      <c r="C687">
        <f>+IFERROR(VLOOKUP(B687,'[1]Sum table'!$A:$D,4,FALSE),0)</f>
        <v>0</v>
      </c>
      <c r="D687">
        <f>+IFERROR(VLOOKUP(B687,'[1]Sum table'!$A:$E,5,FALSE),0)</f>
        <v>0</v>
      </c>
      <c r="E687">
        <f>+IFERROR(VLOOKUP(B687,'[1]Sum table'!$A:$F,6,FALSE),0)</f>
        <v>0</v>
      </c>
      <c r="O687" t="s">
        <v>524</v>
      </c>
      <c r="P687" s="616" t="s">
        <v>371</v>
      </c>
      <c r="R687" t="str">
        <f t="shared" si="32"/>
        <v>ZK102</v>
      </c>
      <c r="S687">
        <f t="shared" si="33"/>
        <v>0</v>
      </c>
      <c r="T687">
        <f t="shared" si="33"/>
        <v>0</v>
      </c>
      <c r="U687">
        <f t="shared" si="33"/>
        <v>0</v>
      </c>
    </row>
    <row r="688" spans="1:21" x14ac:dyDescent="0.25">
      <c r="A688" t="s">
        <v>1223</v>
      </c>
      <c r="B688" t="str">
        <f t="shared" si="31"/>
        <v>ZK102.K187.C110</v>
      </c>
      <c r="C688">
        <f>+IFERROR(VLOOKUP(B688,'[1]Sum table'!$A:$D,4,FALSE),0)</f>
        <v>0</v>
      </c>
      <c r="D688">
        <f>+IFERROR(VLOOKUP(B688,'[1]Sum table'!$A:$E,5,FALSE),0)</f>
        <v>0</v>
      </c>
      <c r="E688">
        <f>+IFERROR(VLOOKUP(B688,'[1]Sum table'!$A:$F,6,FALSE),0)</f>
        <v>0</v>
      </c>
      <c r="O688" t="s">
        <v>524</v>
      </c>
      <c r="P688" s="615" t="s">
        <v>372</v>
      </c>
      <c r="R688" t="str">
        <f t="shared" si="32"/>
        <v>ZK102</v>
      </c>
      <c r="S688">
        <f t="shared" si="33"/>
        <v>0</v>
      </c>
      <c r="T688">
        <f t="shared" si="33"/>
        <v>0</v>
      </c>
      <c r="U688">
        <f t="shared" si="33"/>
        <v>0</v>
      </c>
    </row>
    <row r="689" spans="1:21" x14ac:dyDescent="0.25">
      <c r="A689" t="s">
        <v>1224</v>
      </c>
      <c r="B689" t="str">
        <f t="shared" si="31"/>
        <v>ZK102.K188.C110</v>
      </c>
      <c r="C689">
        <f>+IFERROR(VLOOKUP(B689,'[1]Sum table'!$A:$D,4,FALSE),0)</f>
        <v>0</v>
      </c>
      <c r="D689">
        <f>+IFERROR(VLOOKUP(B689,'[1]Sum table'!$A:$E,5,FALSE),0)</f>
        <v>0</v>
      </c>
      <c r="E689">
        <f>+IFERROR(VLOOKUP(B689,'[1]Sum table'!$A:$F,6,FALSE),0)</f>
        <v>0</v>
      </c>
      <c r="O689" t="s">
        <v>524</v>
      </c>
      <c r="P689" s="615" t="s">
        <v>373</v>
      </c>
      <c r="R689" t="str">
        <f t="shared" si="32"/>
        <v>ZK102</v>
      </c>
      <c r="S689">
        <f t="shared" si="33"/>
        <v>0</v>
      </c>
      <c r="T689">
        <f t="shared" si="33"/>
        <v>0</v>
      </c>
      <c r="U689">
        <f t="shared" si="33"/>
        <v>0</v>
      </c>
    </row>
    <row r="690" spans="1:21" x14ac:dyDescent="0.25">
      <c r="A690" t="s">
        <v>1225</v>
      </c>
      <c r="B690" t="str">
        <f t="shared" si="31"/>
        <v>ZK102.K189.C110</v>
      </c>
      <c r="C690">
        <f>+IFERROR(VLOOKUP(B690,'[1]Sum table'!$A:$D,4,FALSE),0)</f>
        <v>0</v>
      </c>
      <c r="D690">
        <f>+IFERROR(VLOOKUP(B690,'[1]Sum table'!$A:$E,5,FALSE),0)</f>
        <v>0</v>
      </c>
      <c r="E690">
        <f>+IFERROR(VLOOKUP(B690,'[1]Sum table'!$A:$F,6,FALSE),0)</f>
        <v>0</v>
      </c>
      <c r="O690" t="s">
        <v>524</v>
      </c>
      <c r="P690" s="615" t="s">
        <v>374</v>
      </c>
      <c r="R690" t="str">
        <f t="shared" si="32"/>
        <v>ZK102</v>
      </c>
      <c r="S690">
        <f t="shared" si="33"/>
        <v>0</v>
      </c>
      <c r="T690">
        <f t="shared" si="33"/>
        <v>0</v>
      </c>
      <c r="U690">
        <f t="shared" si="33"/>
        <v>0</v>
      </c>
    </row>
    <row r="691" spans="1:21" x14ac:dyDescent="0.25">
      <c r="A691" t="s">
        <v>1226</v>
      </c>
      <c r="B691" t="str">
        <f t="shared" si="31"/>
        <v>ZK102.K190.C110</v>
      </c>
      <c r="C691">
        <f>+IFERROR(VLOOKUP(B691,'[1]Sum table'!$A:$D,4,FALSE),0)</f>
        <v>0</v>
      </c>
      <c r="D691">
        <f>+IFERROR(VLOOKUP(B691,'[1]Sum table'!$A:$E,5,FALSE),0)</f>
        <v>0</v>
      </c>
      <c r="E691">
        <f>+IFERROR(VLOOKUP(B691,'[1]Sum table'!$A:$F,6,FALSE),0)</f>
        <v>0</v>
      </c>
      <c r="O691" t="s">
        <v>524</v>
      </c>
      <c r="P691" s="616" t="s">
        <v>375</v>
      </c>
      <c r="R691" t="str">
        <f t="shared" si="32"/>
        <v>ZK102</v>
      </c>
      <c r="S691">
        <f t="shared" si="33"/>
        <v>0</v>
      </c>
      <c r="T691">
        <f t="shared" si="33"/>
        <v>0</v>
      </c>
      <c r="U691">
        <f t="shared" si="33"/>
        <v>0</v>
      </c>
    </row>
    <row r="692" spans="1:21" x14ac:dyDescent="0.25">
      <c r="A692" t="s">
        <v>1227</v>
      </c>
      <c r="B692" t="str">
        <f t="shared" si="31"/>
        <v>ZK102.K191.C110</v>
      </c>
      <c r="C692">
        <f>+IFERROR(VLOOKUP(B692,'[1]Sum table'!$A:$D,4,FALSE),0)</f>
        <v>0</v>
      </c>
      <c r="D692">
        <f>+IFERROR(VLOOKUP(B692,'[1]Sum table'!$A:$E,5,FALSE),0)</f>
        <v>0</v>
      </c>
      <c r="E692">
        <f>+IFERROR(VLOOKUP(B692,'[1]Sum table'!$A:$F,6,FALSE),0)</f>
        <v>0</v>
      </c>
      <c r="O692" t="s">
        <v>524</v>
      </c>
      <c r="P692" s="616" t="s">
        <v>376</v>
      </c>
      <c r="R692" t="str">
        <f t="shared" si="32"/>
        <v>ZK102</v>
      </c>
      <c r="S692">
        <f t="shared" si="33"/>
        <v>0</v>
      </c>
      <c r="T692">
        <f t="shared" si="33"/>
        <v>0</v>
      </c>
      <c r="U692">
        <f t="shared" si="33"/>
        <v>0</v>
      </c>
    </row>
    <row r="693" spans="1:21" x14ac:dyDescent="0.25">
      <c r="A693" t="s">
        <v>1228</v>
      </c>
      <c r="B693" t="str">
        <f t="shared" si="31"/>
        <v>ZK102.K192.C110</v>
      </c>
      <c r="C693">
        <f>+IFERROR(VLOOKUP(B693,'[1]Sum table'!$A:$D,4,FALSE),0)</f>
        <v>0</v>
      </c>
      <c r="D693">
        <f>+IFERROR(VLOOKUP(B693,'[1]Sum table'!$A:$E,5,FALSE),0)</f>
        <v>0</v>
      </c>
      <c r="E693">
        <f>+IFERROR(VLOOKUP(B693,'[1]Sum table'!$A:$F,6,FALSE),0)</f>
        <v>0</v>
      </c>
      <c r="O693" t="s">
        <v>524</v>
      </c>
      <c r="P693" s="616" t="s">
        <v>377</v>
      </c>
      <c r="R693" t="str">
        <f t="shared" si="32"/>
        <v>ZK102</v>
      </c>
      <c r="S693">
        <f t="shared" si="33"/>
        <v>0</v>
      </c>
      <c r="T693">
        <f t="shared" si="33"/>
        <v>0</v>
      </c>
      <c r="U693">
        <f t="shared" si="33"/>
        <v>0</v>
      </c>
    </row>
    <row r="694" spans="1:21" x14ac:dyDescent="0.25">
      <c r="A694" t="s">
        <v>1229</v>
      </c>
      <c r="B694" t="str">
        <f t="shared" si="31"/>
        <v>ZK102.K193.C110</v>
      </c>
      <c r="C694">
        <f>+IFERROR(VLOOKUP(B694,'[1]Sum table'!$A:$D,4,FALSE),0)</f>
        <v>0</v>
      </c>
      <c r="D694">
        <f>+IFERROR(VLOOKUP(B694,'[1]Sum table'!$A:$E,5,FALSE),0)</f>
        <v>0</v>
      </c>
      <c r="E694">
        <f>+IFERROR(VLOOKUP(B694,'[1]Sum table'!$A:$F,6,FALSE),0)</f>
        <v>0</v>
      </c>
      <c r="O694" t="s">
        <v>524</v>
      </c>
      <c r="P694" s="616" t="s">
        <v>378</v>
      </c>
      <c r="R694" t="str">
        <f t="shared" si="32"/>
        <v>ZK102</v>
      </c>
      <c r="S694">
        <f t="shared" si="33"/>
        <v>0</v>
      </c>
      <c r="T694">
        <f t="shared" si="33"/>
        <v>0</v>
      </c>
      <c r="U694">
        <f t="shared" si="33"/>
        <v>0</v>
      </c>
    </row>
    <row r="695" spans="1:21" x14ac:dyDescent="0.25">
      <c r="A695" t="s">
        <v>1230</v>
      </c>
      <c r="B695" t="str">
        <f t="shared" si="31"/>
        <v>ZK102.K194.C110</v>
      </c>
      <c r="C695">
        <f>+IFERROR(VLOOKUP(B695,'[1]Sum table'!$A:$D,4,FALSE),0)</f>
        <v>0</v>
      </c>
      <c r="D695">
        <f>+IFERROR(VLOOKUP(B695,'[1]Sum table'!$A:$E,5,FALSE),0)</f>
        <v>0</v>
      </c>
      <c r="E695">
        <f>+IFERROR(VLOOKUP(B695,'[1]Sum table'!$A:$F,6,FALSE),0)</f>
        <v>0</v>
      </c>
      <c r="O695" t="s">
        <v>524</v>
      </c>
      <c r="P695" s="616" t="s">
        <v>379</v>
      </c>
      <c r="R695" t="str">
        <f t="shared" si="32"/>
        <v>ZK102</v>
      </c>
      <c r="S695">
        <f t="shared" si="33"/>
        <v>0</v>
      </c>
      <c r="T695">
        <f t="shared" si="33"/>
        <v>0</v>
      </c>
      <c r="U695">
        <f t="shared" si="33"/>
        <v>0</v>
      </c>
    </row>
    <row r="696" spans="1:21" x14ac:dyDescent="0.25">
      <c r="A696" t="s">
        <v>1231</v>
      </c>
      <c r="B696" t="str">
        <f t="shared" si="31"/>
        <v>ZK102.K195.C110</v>
      </c>
      <c r="C696">
        <f>+IFERROR(VLOOKUP(B696,'[1]Sum table'!$A:$D,4,FALSE),0)</f>
        <v>0</v>
      </c>
      <c r="D696">
        <f>+IFERROR(VLOOKUP(B696,'[1]Sum table'!$A:$E,5,FALSE),0)</f>
        <v>0</v>
      </c>
      <c r="E696">
        <f>+IFERROR(VLOOKUP(B696,'[1]Sum table'!$A:$F,6,FALSE),0)</f>
        <v>0</v>
      </c>
      <c r="O696" t="s">
        <v>524</v>
      </c>
      <c r="P696" s="616" t="s">
        <v>380</v>
      </c>
      <c r="R696" t="str">
        <f t="shared" si="32"/>
        <v>ZK102</v>
      </c>
      <c r="S696">
        <f t="shared" si="33"/>
        <v>0</v>
      </c>
      <c r="T696">
        <f t="shared" si="33"/>
        <v>0</v>
      </c>
      <c r="U696">
        <f t="shared" si="33"/>
        <v>0</v>
      </c>
    </row>
    <row r="697" spans="1:21" x14ac:dyDescent="0.25">
      <c r="A697" t="s">
        <v>1232</v>
      </c>
      <c r="B697" t="str">
        <f t="shared" si="31"/>
        <v>ZK102.K196.C110</v>
      </c>
      <c r="C697">
        <f>+IFERROR(VLOOKUP(B697,'[1]Sum table'!$A:$D,4,FALSE),0)</f>
        <v>0</v>
      </c>
      <c r="D697">
        <f>+IFERROR(VLOOKUP(B697,'[1]Sum table'!$A:$E,5,FALSE),0)</f>
        <v>0</v>
      </c>
      <c r="E697">
        <f>+IFERROR(VLOOKUP(B697,'[1]Sum table'!$A:$F,6,FALSE),0)</f>
        <v>0</v>
      </c>
      <c r="O697" t="s">
        <v>524</v>
      </c>
      <c r="P697" s="616" t="s">
        <v>381</v>
      </c>
      <c r="R697" t="str">
        <f t="shared" si="32"/>
        <v>ZK102</v>
      </c>
      <c r="S697">
        <f t="shared" si="33"/>
        <v>0</v>
      </c>
      <c r="T697">
        <f t="shared" si="33"/>
        <v>0</v>
      </c>
      <c r="U697">
        <f t="shared" si="33"/>
        <v>0</v>
      </c>
    </row>
    <row r="698" spans="1:21" x14ac:dyDescent="0.25">
      <c r="A698" t="s">
        <v>1233</v>
      </c>
      <c r="B698" t="str">
        <f t="shared" si="31"/>
        <v>ZK102.K197.C110</v>
      </c>
      <c r="C698">
        <f>+IFERROR(VLOOKUP(B698,'[1]Sum table'!$A:$D,4,FALSE),0)</f>
        <v>0</v>
      </c>
      <c r="D698">
        <f>+IFERROR(VLOOKUP(B698,'[1]Sum table'!$A:$E,5,FALSE),0)</f>
        <v>0</v>
      </c>
      <c r="E698">
        <f>+IFERROR(VLOOKUP(B698,'[1]Sum table'!$A:$F,6,FALSE),0)</f>
        <v>0</v>
      </c>
      <c r="O698" t="s">
        <v>524</v>
      </c>
      <c r="P698" s="616" t="s">
        <v>382</v>
      </c>
      <c r="R698" t="str">
        <f t="shared" si="32"/>
        <v>ZK102</v>
      </c>
      <c r="S698">
        <f t="shared" si="33"/>
        <v>0</v>
      </c>
      <c r="T698">
        <f t="shared" si="33"/>
        <v>0</v>
      </c>
      <c r="U698">
        <f t="shared" si="33"/>
        <v>0</v>
      </c>
    </row>
    <row r="699" spans="1:21" x14ac:dyDescent="0.25">
      <c r="A699" t="s">
        <v>1234</v>
      </c>
      <c r="B699" t="str">
        <f t="shared" si="31"/>
        <v>ZK102.K198.C110</v>
      </c>
      <c r="C699">
        <f>+IFERROR(VLOOKUP(B699,'[1]Sum table'!$A:$D,4,FALSE),0)</f>
        <v>0</v>
      </c>
      <c r="D699">
        <f>+IFERROR(VLOOKUP(B699,'[1]Sum table'!$A:$E,5,FALSE),0)</f>
        <v>0</v>
      </c>
      <c r="E699">
        <f>+IFERROR(VLOOKUP(B699,'[1]Sum table'!$A:$F,6,FALSE),0)</f>
        <v>0</v>
      </c>
      <c r="O699" t="s">
        <v>524</v>
      </c>
      <c r="P699" s="616" t="s">
        <v>383</v>
      </c>
      <c r="R699" t="str">
        <f t="shared" si="32"/>
        <v>ZK102</v>
      </c>
      <c r="S699">
        <f t="shared" si="33"/>
        <v>0</v>
      </c>
      <c r="T699">
        <f t="shared" si="33"/>
        <v>0</v>
      </c>
      <c r="U699">
        <f t="shared" si="33"/>
        <v>0</v>
      </c>
    </row>
    <row r="700" spans="1:21" x14ac:dyDescent="0.25">
      <c r="A700" t="s">
        <v>1235</v>
      </c>
      <c r="B700" t="str">
        <f t="shared" si="31"/>
        <v>ZK102.K199.C110</v>
      </c>
      <c r="C700">
        <f>+IFERROR(VLOOKUP(B700,'[1]Sum table'!$A:$D,4,FALSE),0)</f>
        <v>0</v>
      </c>
      <c r="D700">
        <f>+IFERROR(VLOOKUP(B700,'[1]Sum table'!$A:$E,5,FALSE),0)</f>
        <v>0</v>
      </c>
      <c r="E700">
        <f>+IFERROR(VLOOKUP(B700,'[1]Sum table'!$A:$F,6,FALSE),0)</f>
        <v>0</v>
      </c>
      <c r="O700" t="s">
        <v>524</v>
      </c>
      <c r="P700" s="616" t="s">
        <v>384</v>
      </c>
      <c r="R700" t="str">
        <f t="shared" si="32"/>
        <v>ZK102</v>
      </c>
      <c r="S700">
        <f t="shared" si="33"/>
        <v>0</v>
      </c>
      <c r="T700">
        <f t="shared" si="33"/>
        <v>0</v>
      </c>
      <c r="U700">
        <f t="shared" si="33"/>
        <v>0</v>
      </c>
    </row>
    <row r="701" spans="1:21" x14ac:dyDescent="0.25">
      <c r="A701" t="s">
        <v>1236</v>
      </c>
      <c r="B701" t="str">
        <f t="shared" si="31"/>
        <v>ZK102.K200.C110</v>
      </c>
      <c r="C701">
        <f>+IFERROR(VLOOKUP(B701,'[1]Sum table'!$A:$D,4,FALSE),0)</f>
        <v>0</v>
      </c>
      <c r="D701">
        <f>+IFERROR(VLOOKUP(B701,'[1]Sum table'!$A:$E,5,FALSE),0)</f>
        <v>0</v>
      </c>
      <c r="E701">
        <f>+IFERROR(VLOOKUP(B701,'[1]Sum table'!$A:$F,6,FALSE),0)</f>
        <v>0</v>
      </c>
      <c r="O701" t="s">
        <v>524</v>
      </c>
      <c r="P701" s="616" t="s">
        <v>385</v>
      </c>
      <c r="R701" t="str">
        <f t="shared" si="32"/>
        <v>ZK102</v>
      </c>
      <c r="S701">
        <f t="shared" si="33"/>
        <v>0</v>
      </c>
      <c r="T701">
        <f t="shared" si="33"/>
        <v>0</v>
      </c>
      <c r="U701">
        <f t="shared" si="33"/>
        <v>0</v>
      </c>
    </row>
    <row r="702" spans="1:21" ht="15.75" thickBot="1" x14ac:dyDescent="0.3">
      <c r="A702" t="s">
        <v>1237</v>
      </c>
      <c r="B702" t="str">
        <f t="shared" si="31"/>
        <v>ZK102.K201.C110</v>
      </c>
      <c r="C702">
        <f>+IFERROR(VLOOKUP(B702,'[1]Sum table'!$A:$D,4,FALSE),0)</f>
        <v>0</v>
      </c>
      <c r="D702">
        <f>+IFERROR(VLOOKUP(B702,'[1]Sum table'!$A:$E,5,FALSE),0)</f>
        <v>0</v>
      </c>
      <c r="E702">
        <f>+IFERROR(VLOOKUP(B702,'[1]Sum table'!$A:$F,6,FALSE),0)</f>
        <v>0</v>
      </c>
      <c r="O702" t="s">
        <v>524</v>
      </c>
      <c r="P702" s="618" t="s">
        <v>386</v>
      </c>
      <c r="R702" t="str">
        <f t="shared" si="32"/>
        <v>ZK102</v>
      </c>
      <c r="S702">
        <f t="shared" si="33"/>
        <v>0</v>
      </c>
      <c r="T702">
        <f t="shared" si="33"/>
        <v>0</v>
      </c>
      <c r="U702">
        <f t="shared" si="33"/>
        <v>0</v>
      </c>
    </row>
    <row r="703" spans="1:21" x14ac:dyDescent="0.25">
      <c r="A703" t="s">
        <v>1238</v>
      </c>
      <c r="B703" t="str">
        <f t="shared" si="31"/>
        <v>ZK102.K202.C110</v>
      </c>
      <c r="C703">
        <f>+IFERROR(VLOOKUP(B703,'[1]Sum table'!$A:$D,4,FALSE),0)</f>
        <v>0</v>
      </c>
      <c r="D703">
        <f>+IFERROR(VLOOKUP(B703,'[1]Sum table'!$A:$E,5,FALSE),0)</f>
        <v>0</v>
      </c>
      <c r="E703">
        <f>+IFERROR(VLOOKUP(B703,'[1]Sum table'!$A:$F,6,FALSE),0)</f>
        <v>0</v>
      </c>
      <c r="O703" t="s">
        <v>524</v>
      </c>
      <c r="P703" s="619" t="s">
        <v>267</v>
      </c>
      <c r="R703" t="str">
        <f t="shared" si="32"/>
        <v>ZK102</v>
      </c>
      <c r="S703">
        <f t="shared" si="33"/>
        <v>0</v>
      </c>
      <c r="T703">
        <f t="shared" si="33"/>
        <v>0</v>
      </c>
      <c r="U703">
        <f t="shared" si="33"/>
        <v>0</v>
      </c>
    </row>
    <row r="704" spans="1:21" x14ac:dyDescent="0.25">
      <c r="A704" t="s">
        <v>1239</v>
      </c>
      <c r="B704" t="str">
        <f t="shared" si="31"/>
        <v>ZK102.K203.C110</v>
      </c>
      <c r="C704">
        <f>+IFERROR(VLOOKUP(B704,'[1]Sum table'!$A:$D,4,FALSE),0)</f>
        <v>0</v>
      </c>
      <c r="D704">
        <f>+IFERROR(VLOOKUP(B704,'[1]Sum table'!$A:$E,5,FALSE),0)</f>
        <v>0</v>
      </c>
      <c r="E704">
        <f>+IFERROR(VLOOKUP(B704,'[1]Sum table'!$A:$F,6,FALSE),0)</f>
        <v>0</v>
      </c>
      <c r="O704" t="s">
        <v>524</v>
      </c>
      <c r="P704" s="619" t="s">
        <v>108</v>
      </c>
      <c r="R704" t="str">
        <f t="shared" si="32"/>
        <v>ZK102</v>
      </c>
      <c r="S704">
        <f t="shared" si="33"/>
        <v>0</v>
      </c>
      <c r="T704">
        <f t="shared" si="33"/>
        <v>0</v>
      </c>
      <c r="U704">
        <f t="shared" si="33"/>
        <v>0</v>
      </c>
    </row>
    <row r="705" spans="1:21" x14ac:dyDescent="0.25">
      <c r="A705" t="s">
        <v>1240</v>
      </c>
      <c r="B705" t="str">
        <f t="shared" si="31"/>
        <v>ZK102.K204.C110</v>
      </c>
      <c r="C705">
        <f>+IFERROR(VLOOKUP(B705,'[1]Sum table'!$A:$D,4,FALSE),0)</f>
        <v>0</v>
      </c>
      <c r="D705">
        <f>+IFERROR(VLOOKUP(B705,'[1]Sum table'!$A:$E,5,FALSE),0)</f>
        <v>0</v>
      </c>
      <c r="E705">
        <f>+IFERROR(VLOOKUP(B705,'[1]Sum table'!$A:$F,6,FALSE),0)</f>
        <v>0</v>
      </c>
      <c r="O705" t="s">
        <v>524</v>
      </c>
      <c r="P705" s="619" t="s">
        <v>114</v>
      </c>
      <c r="R705" t="str">
        <f t="shared" si="32"/>
        <v>ZK102</v>
      </c>
      <c r="S705">
        <f t="shared" si="33"/>
        <v>0</v>
      </c>
      <c r="T705">
        <f t="shared" si="33"/>
        <v>0</v>
      </c>
      <c r="U705">
        <f t="shared" si="33"/>
        <v>0</v>
      </c>
    </row>
    <row r="706" spans="1:21" x14ac:dyDescent="0.25">
      <c r="A706" t="s">
        <v>1241</v>
      </c>
      <c r="B706" t="str">
        <f t="shared" si="31"/>
        <v>ZK102.K205.C110</v>
      </c>
      <c r="C706">
        <f>+IFERROR(VLOOKUP(B706,'[1]Sum table'!$A:$D,4,FALSE),0)</f>
        <v>0</v>
      </c>
      <c r="D706">
        <f>+IFERROR(VLOOKUP(B706,'[1]Sum table'!$A:$E,5,FALSE),0)</f>
        <v>0</v>
      </c>
      <c r="E706">
        <f>+IFERROR(VLOOKUP(B706,'[1]Sum table'!$A:$F,6,FALSE),0)</f>
        <v>0</v>
      </c>
      <c r="O706" t="s">
        <v>524</v>
      </c>
      <c r="P706" s="619" t="s">
        <v>116</v>
      </c>
      <c r="R706" t="str">
        <f t="shared" si="32"/>
        <v>ZK102</v>
      </c>
      <c r="S706">
        <f t="shared" si="33"/>
        <v>0</v>
      </c>
      <c r="T706">
        <f t="shared" si="33"/>
        <v>0</v>
      </c>
      <c r="U706">
        <f t="shared" si="33"/>
        <v>0</v>
      </c>
    </row>
    <row r="707" spans="1:21" x14ac:dyDescent="0.25">
      <c r="A707" t="s">
        <v>1242</v>
      </c>
      <c r="B707" t="str">
        <f t="shared" ref="B707:B770" si="34">+A707&amp;"."&amp;$A$1</f>
        <v>ZK102.K206.C110</v>
      </c>
      <c r="C707">
        <f>+IFERROR(VLOOKUP(B707,'[1]Sum table'!$A:$D,4,FALSE),0)</f>
        <v>0</v>
      </c>
      <c r="D707">
        <f>+IFERROR(VLOOKUP(B707,'[1]Sum table'!$A:$E,5,FALSE),0)</f>
        <v>0</v>
      </c>
      <c r="E707">
        <f>+IFERROR(VLOOKUP(B707,'[1]Sum table'!$A:$F,6,FALSE),0)</f>
        <v>0</v>
      </c>
      <c r="O707" t="s">
        <v>524</v>
      </c>
      <c r="P707" s="617" t="s">
        <v>387</v>
      </c>
      <c r="R707" t="str">
        <f t="shared" ref="R707:R770" si="35">+LEFT(B707,5)</f>
        <v>ZK102</v>
      </c>
      <c r="S707">
        <f t="shared" ref="S707:U770" si="36">+C707</f>
        <v>0</v>
      </c>
      <c r="T707">
        <f t="shared" si="36"/>
        <v>0</v>
      </c>
      <c r="U707">
        <f t="shared" si="36"/>
        <v>0</v>
      </c>
    </row>
    <row r="708" spans="1:21" x14ac:dyDescent="0.25">
      <c r="A708" t="s">
        <v>1243</v>
      </c>
      <c r="B708" t="str">
        <f t="shared" si="34"/>
        <v>ZK102.K207.C110</v>
      </c>
      <c r="C708">
        <f>+IFERROR(VLOOKUP(B708,'[1]Sum table'!$A:$D,4,FALSE),0)</f>
        <v>0</v>
      </c>
      <c r="D708">
        <f>+IFERROR(VLOOKUP(B708,'[1]Sum table'!$A:$E,5,FALSE),0)</f>
        <v>0</v>
      </c>
      <c r="E708">
        <f>+IFERROR(VLOOKUP(B708,'[1]Sum table'!$A:$F,6,FALSE),0)</f>
        <v>0</v>
      </c>
      <c r="O708" t="s">
        <v>524</v>
      </c>
      <c r="P708" s="617" t="s">
        <v>388</v>
      </c>
      <c r="R708" t="str">
        <f t="shared" si="35"/>
        <v>ZK102</v>
      </c>
      <c r="S708">
        <f t="shared" si="36"/>
        <v>0</v>
      </c>
      <c r="T708">
        <f t="shared" si="36"/>
        <v>0</v>
      </c>
      <c r="U708">
        <f t="shared" si="36"/>
        <v>0</v>
      </c>
    </row>
    <row r="709" spans="1:21" x14ac:dyDescent="0.25">
      <c r="A709" t="s">
        <v>1244</v>
      </c>
      <c r="B709" t="str">
        <f t="shared" si="34"/>
        <v>ZK102.K208.C110</v>
      </c>
      <c r="C709">
        <f>+IFERROR(VLOOKUP(B709,'[1]Sum table'!$A:$D,4,FALSE),0)</f>
        <v>0</v>
      </c>
      <c r="D709">
        <f>+IFERROR(VLOOKUP(B709,'[1]Sum table'!$A:$E,5,FALSE),0)</f>
        <v>0</v>
      </c>
      <c r="E709">
        <f>+IFERROR(VLOOKUP(B709,'[1]Sum table'!$A:$F,6,FALSE),0)</f>
        <v>0</v>
      </c>
      <c r="O709" t="s">
        <v>524</v>
      </c>
      <c r="P709" s="617" t="s">
        <v>389</v>
      </c>
      <c r="R709" t="str">
        <f t="shared" si="35"/>
        <v>ZK102</v>
      </c>
      <c r="S709">
        <f t="shared" si="36"/>
        <v>0</v>
      </c>
      <c r="T709">
        <f t="shared" si="36"/>
        <v>0</v>
      </c>
      <c r="U709">
        <f t="shared" si="36"/>
        <v>0</v>
      </c>
    </row>
    <row r="710" spans="1:21" x14ac:dyDescent="0.25">
      <c r="A710" t="s">
        <v>1245</v>
      </c>
      <c r="B710" t="str">
        <f t="shared" si="34"/>
        <v>ZK102.K209.C110</v>
      </c>
      <c r="C710">
        <f>+IFERROR(VLOOKUP(B710,'[1]Sum table'!$A:$D,4,FALSE),0)</f>
        <v>0</v>
      </c>
      <c r="D710">
        <f>+IFERROR(VLOOKUP(B710,'[1]Sum table'!$A:$E,5,FALSE),0)</f>
        <v>0</v>
      </c>
      <c r="E710">
        <f>+IFERROR(VLOOKUP(B710,'[1]Sum table'!$A:$F,6,FALSE),0)</f>
        <v>0</v>
      </c>
      <c r="O710" t="s">
        <v>524</v>
      </c>
      <c r="P710" s="619" t="s">
        <v>82</v>
      </c>
      <c r="R710" t="str">
        <f t="shared" si="35"/>
        <v>ZK102</v>
      </c>
      <c r="S710">
        <f t="shared" si="36"/>
        <v>0</v>
      </c>
      <c r="T710">
        <f t="shared" si="36"/>
        <v>0</v>
      </c>
      <c r="U710">
        <f t="shared" si="36"/>
        <v>0</v>
      </c>
    </row>
    <row r="711" spans="1:21" x14ac:dyDescent="0.25">
      <c r="A711" t="s">
        <v>1246</v>
      </c>
      <c r="B711" t="str">
        <f t="shared" si="34"/>
        <v>ZK102.K210.C110</v>
      </c>
      <c r="C711">
        <f>+IFERROR(VLOOKUP(B711,'[1]Sum table'!$A:$D,4,FALSE),0)</f>
        <v>0</v>
      </c>
      <c r="D711">
        <f>+IFERROR(VLOOKUP(B711,'[1]Sum table'!$A:$E,5,FALSE),0)</f>
        <v>0</v>
      </c>
      <c r="E711">
        <f>+IFERROR(VLOOKUP(B711,'[1]Sum table'!$A:$F,6,FALSE),0)</f>
        <v>0</v>
      </c>
      <c r="O711" t="s">
        <v>524</v>
      </c>
      <c r="P711" s="619" t="s">
        <v>84</v>
      </c>
      <c r="R711" t="str">
        <f t="shared" si="35"/>
        <v>ZK102</v>
      </c>
      <c r="S711">
        <f t="shared" si="36"/>
        <v>0</v>
      </c>
      <c r="T711">
        <f t="shared" si="36"/>
        <v>0</v>
      </c>
      <c r="U711">
        <f t="shared" si="36"/>
        <v>0</v>
      </c>
    </row>
    <row r="712" spans="1:21" x14ac:dyDescent="0.25">
      <c r="A712" t="s">
        <v>1247</v>
      </c>
      <c r="B712" t="str">
        <f t="shared" si="34"/>
        <v>ZK102.K211.C110</v>
      </c>
      <c r="C712">
        <f>+IFERROR(VLOOKUP(B712,'[1]Sum table'!$A:$D,4,FALSE),0)</f>
        <v>0</v>
      </c>
      <c r="D712">
        <f>+IFERROR(VLOOKUP(B712,'[1]Sum table'!$A:$E,5,FALSE),0)</f>
        <v>0</v>
      </c>
      <c r="E712">
        <f>+IFERROR(VLOOKUP(B712,'[1]Sum table'!$A:$F,6,FALSE),0)</f>
        <v>0</v>
      </c>
      <c r="O712" t="s">
        <v>524</v>
      </c>
      <c r="P712" s="619" t="s">
        <v>86</v>
      </c>
      <c r="R712" t="str">
        <f t="shared" si="35"/>
        <v>ZK102</v>
      </c>
      <c r="S712">
        <f t="shared" si="36"/>
        <v>0</v>
      </c>
      <c r="T712">
        <f t="shared" si="36"/>
        <v>0</v>
      </c>
      <c r="U712">
        <f t="shared" si="36"/>
        <v>0</v>
      </c>
    </row>
    <row r="713" spans="1:21" x14ac:dyDescent="0.25">
      <c r="A713" t="s">
        <v>1248</v>
      </c>
      <c r="B713" t="str">
        <f t="shared" si="34"/>
        <v>ZK102.K212.C110</v>
      </c>
      <c r="C713">
        <f>+IFERROR(VLOOKUP(B713,'[1]Sum table'!$A:$D,4,FALSE),0)</f>
        <v>0</v>
      </c>
      <c r="D713">
        <f>+IFERROR(VLOOKUP(B713,'[1]Sum table'!$A:$E,5,FALSE),0)</f>
        <v>0</v>
      </c>
      <c r="E713">
        <f>+IFERROR(VLOOKUP(B713,'[1]Sum table'!$A:$F,6,FALSE),0)</f>
        <v>0</v>
      </c>
      <c r="O713" t="s">
        <v>524</v>
      </c>
      <c r="P713" s="619" t="s">
        <v>88</v>
      </c>
      <c r="R713" t="str">
        <f t="shared" si="35"/>
        <v>ZK102</v>
      </c>
      <c r="S713">
        <f t="shared" si="36"/>
        <v>0</v>
      </c>
      <c r="T713">
        <f t="shared" si="36"/>
        <v>0</v>
      </c>
      <c r="U713">
        <f t="shared" si="36"/>
        <v>0</v>
      </c>
    </row>
    <row r="714" spans="1:21" x14ac:dyDescent="0.25">
      <c r="A714" t="s">
        <v>1249</v>
      </c>
      <c r="B714" t="str">
        <f t="shared" si="34"/>
        <v>ZK102.K213.C110</v>
      </c>
      <c r="C714">
        <f>+IFERROR(VLOOKUP(B714,'[1]Sum table'!$A:$D,4,FALSE),0)</f>
        <v>0</v>
      </c>
      <c r="D714">
        <f>+IFERROR(VLOOKUP(B714,'[1]Sum table'!$A:$E,5,FALSE),0)</f>
        <v>0</v>
      </c>
      <c r="E714">
        <f>+IFERROR(VLOOKUP(B714,'[1]Sum table'!$A:$F,6,FALSE),0)</f>
        <v>0</v>
      </c>
      <c r="O714" t="s">
        <v>524</v>
      </c>
      <c r="P714" s="619" t="s">
        <v>90</v>
      </c>
      <c r="R714" t="str">
        <f t="shared" si="35"/>
        <v>ZK102</v>
      </c>
      <c r="S714">
        <f t="shared" si="36"/>
        <v>0</v>
      </c>
      <c r="T714">
        <f t="shared" si="36"/>
        <v>0</v>
      </c>
      <c r="U714">
        <f t="shared" si="36"/>
        <v>0</v>
      </c>
    </row>
    <row r="715" spans="1:21" x14ac:dyDescent="0.25">
      <c r="A715" t="s">
        <v>1250</v>
      </c>
      <c r="B715" t="str">
        <f t="shared" si="34"/>
        <v>ZK102.K214.C110</v>
      </c>
      <c r="C715">
        <f>+IFERROR(VLOOKUP(B715,'[1]Sum table'!$A:$D,4,FALSE),0)</f>
        <v>0</v>
      </c>
      <c r="D715">
        <f>+IFERROR(VLOOKUP(B715,'[1]Sum table'!$A:$E,5,FALSE),0)</f>
        <v>0</v>
      </c>
      <c r="E715">
        <f>+IFERROR(VLOOKUP(B715,'[1]Sum table'!$A:$F,6,FALSE),0)</f>
        <v>0</v>
      </c>
      <c r="O715" t="s">
        <v>524</v>
      </c>
      <c r="P715" s="619" t="s">
        <v>92</v>
      </c>
      <c r="R715" t="str">
        <f t="shared" si="35"/>
        <v>ZK102</v>
      </c>
      <c r="S715">
        <f t="shared" si="36"/>
        <v>0</v>
      </c>
      <c r="T715">
        <f t="shared" si="36"/>
        <v>0</v>
      </c>
      <c r="U715">
        <f t="shared" si="36"/>
        <v>0</v>
      </c>
    </row>
    <row r="716" spans="1:21" x14ac:dyDescent="0.25">
      <c r="A716" t="s">
        <v>1251</v>
      </c>
      <c r="B716" t="str">
        <f t="shared" si="34"/>
        <v>ZK102.K215.C110</v>
      </c>
      <c r="C716">
        <f>+IFERROR(VLOOKUP(B716,'[1]Sum table'!$A:$D,4,FALSE),0)</f>
        <v>0</v>
      </c>
      <c r="D716">
        <f>+IFERROR(VLOOKUP(B716,'[1]Sum table'!$A:$E,5,FALSE),0)</f>
        <v>0</v>
      </c>
      <c r="E716">
        <f>+IFERROR(VLOOKUP(B716,'[1]Sum table'!$A:$F,6,FALSE),0)</f>
        <v>0</v>
      </c>
      <c r="O716" t="s">
        <v>524</v>
      </c>
      <c r="P716" s="619" t="s">
        <v>94</v>
      </c>
      <c r="R716" t="str">
        <f t="shared" si="35"/>
        <v>ZK102</v>
      </c>
      <c r="S716">
        <f t="shared" si="36"/>
        <v>0</v>
      </c>
      <c r="T716">
        <f t="shared" si="36"/>
        <v>0</v>
      </c>
      <c r="U716">
        <f t="shared" si="36"/>
        <v>0</v>
      </c>
    </row>
    <row r="717" spans="1:21" x14ac:dyDescent="0.25">
      <c r="A717" t="s">
        <v>1252</v>
      </c>
      <c r="B717" t="str">
        <f t="shared" si="34"/>
        <v>ZK102.K216.C110</v>
      </c>
      <c r="C717">
        <f>+IFERROR(VLOOKUP(B717,'[1]Sum table'!$A:$D,4,FALSE),0)</f>
        <v>0</v>
      </c>
      <c r="D717">
        <f>+IFERROR(VLOOKUP(B717,'[1]Sum table'!$A:$E,5,FALSE),0)</f>
        <v>0</v>
      </c>
      <c r="E717">
        <f>+IFERROR(VLOOKUP(B717,'[1]Sum table'!$A:$F,6,FALSE),0)</f>
        <v>0</v>
      </c>
      <c r="O717" t="s">
        <v>524</v>
      </c>
      <c r="P717" s="619" t="s">
        <v>96</v>
      </c>
      <c r="R717" t="str">
        <f t="shared" si="35"/>
        <v>ZK102</v>
      </c>
      <c r="S717">
        <f t="shared" si="36"/>
        <v>0</v>
      </c>
      <c r="T717">
        <f t="shared" si="36"/>
        <v>0</v>
      </c>
      <c r="U717">
        <f t="shared" si="36"/>
        <v>0</v>
      </c>
    </row>
    <row r="718" spans="1:21" x14ac:dyDescent="0.25">
      <c r="A718" t="s">
        <v>1253</v>
      </c>
      <c r="B718" t="str">
        <f t="shared" si="34"/>
        <v>ZK102.K217.C110</v>
      </c>
      <c r="C718">
        <f>+IFERROR(VLOOKUP(B718,'[1]Sum table'!$A:$D,4,FALSE),0)</f>
        <v>0</v>
      </c>
      <c r="D718">
        <f>+IFERROR(VLOOKUP(B718,'[1]Sum table'!$A:$E,5,FALSE),0)</f>
        <v>0</v>
      </c>
      <c r="E718">
        <f>+IFERROR(VLOOKUP(B718,'[1]Sum table'!$A:$F,6,FALSE),0)</f>
        <v>0</v>
      </c>
      <c r="O718" t="s">
        <v>524</v>
      </c>
      <c r="P718" s="619" t="s">
        <v>98</v>
      </c>
      <c r="R718" t="str">
        <f t="shared" si="35"/>
        <v>ZK102</v>
      </c>
      <c r="S718">
        <f t="shared" si="36"/>
        <v>0</v>
      </c>
      <c r="T718">
        <f t="shared" si="36"/>
        <v>0</v>
      </c>
      <c r="U718">
        <f t="shared" si="36"/>
        <v>0</v>
      </c>
    </row>
    <row r="719" spans="1:21" x14ac:dyDescent="0.25">
      <c r="A719" t="s">
        <v>1254</v>
      </c>
      <c r="B719" t="str">
        <f t="shared" si="34"/>
        <v>ZK102.K218.C110</v>
      </c>
      <c r="C719">
        <f>+IFERROR(VLOOKUP(B719,'[1]Sum table'!$A:$D,4,FALSE),0)</f>
        <v>0</v>
      </c>
      <c r="D719">
        <f>+IFERROR(VLOOKUP(B719,'[1]Sum table'!$A:$E,5,FALSE),0)</f>
        <v>0</v>
      </c>
      <c r="E719">
        <f>+IFERROR(VLOOKUP(B719,'[1]Sum table'!$A:$F,6,FALSE),0)</f>
        <v>0</v>
      </c>
      <c r="O719" t="s">
        <v>524</v>
      </c>
      <c r="P719" s="619" t="s">
        <v>100</v>
      </c>
      <c r="R719" t="str">
        <f t="shared" si="35"/>
        <v>ZK102</v>
      </c>
      <c r="S719">
        <f t="shared" si="36"/>
        <v>0</v>
      </c>
      <c r="T719">
        <f t="shared" si="36"/>
        <v>0</v>
      </c>
      <c r="U719">
        <f t="shared" si="36"/>
        <v>0</v>
      </c>
    </row>
    <row r="720" spans="1:21" x14ac:dyDescent="0.25">
      <c r="A720" t="s">
        <v>1255</v>
      </c>
      <c r="B720" t="str">
        <f t="shared" si="34"/>
        <v>ZK102.K219.C110</v>
      </c>
      <c r="C720">
        <f>+IFERROR(VLOOKUP(B720,'[1]Sum table'!$A:$D,4,FALSE),0)</f>
        <v>0</v>
      </c>
      <c r="D720">
        <f>+IFERROR(VLOOKUP(B720,'[1]Sum table'!$A:$E,5,FALSE),0)</f>
        <v>0</v>
      </c>
      <c r="E720">
        <f>+IFERROR(VLOOKUP(B720,'[1]Sum table'!$A:$F,6,FALSE),0)</f>
        <v>0</v>
      </c>
      <c r="O720" t="s">
        <v>524</v>
      </c>
      <c r="P720" s="619" t="s">
        <v>102</v>
      </c>
      <c r="R720" t="str">
        <f t="shared" si="35"/>
        <v>ZK102</v>
      </c>
      <c r="S720">
        <f t="shared" si="36"/>
        <v>0</v>
      </c>
      <c r="T720">
        <f t="shared" si="36"/>
        <v>0</v>
      </c>
      <c r="U720">
        <f t="shared" si="36"/>
        <v>0</v>
      </c>
    </row>
    <row r="721" spans="1:21" x14ac:dyDescent="0.25">
      <c r="A721" t="s">
        <v>1256</v>
      </c>
      <c r="B721" t="str">
        <f t="shared" si="34"/>
        <v>ZK102.K220.C110</v>
      </c>
      <c r="C721">
        <f>+IFERROR(VLOOKUP(B721,'[1]Sum table'!$A:$D,4,FALSE),0)</f>
        <v>0</v>
      </c>
      <c r="D721">
        <f>+IFERROR(VLOOKUP(B721,'[1]Sum table'!$A:$E,5,FALSE),0)</f>
        <v>0</v>
      </c>
      <c r="E721">
        <f>+IFERROR(VLOOKUP(B721,'[1]Sum table'!$A:$F,6,FALSE),0)</f>
        <v>0</v>
      </c>
      <c r="O721" t="s">
        <v>524</v>
      </c>
      <c r="P721" s="619" t="s">
        <v>104</v>
      </c>
      <c r="R721" t="str">
        <f t="shared" si="35"/>
        <v>ZK102</v>
      </c>
      <c r="S721">
        <f t="shared" si="36"/>
        <v>0</v>
      </c>
      <c r="T721">
        <f t="shared" si="36"/>
        <v>0</v>
      </c>
      <c r="U721">
        <f t="shared" si="36"/>
        <v>0</v>
      </c>
    </row>
    <row r="722" spans="1:21" x14ac:dyDescent="0.25">
      <c r="A722" t="s">
        <v>1257</v>
      </c>
      <c r="B722" t="str">
        <f t="shared" si="34"/>
        <v>ZK102.K221.C110</v>
      </c>
      <c r="C722">
        <f>+IFERROR(VLOOKUP(B722,'[1]Sum table'!$A:$D,4,FALSE),0)</f>
        <v>0</v>
      </c>
      <c r="D722">
        <f>+IFERROR(VLOOKUP(B722,'[1]Sum table'!$A:$E,5,FALSE),0)</f>
        <v>0</v>
      </c>
      <c r="E722">
        <f>+IFERROR(VLOOKUP(B722,'[1]Sum table'!$A:$F,6,FALSE),0)</f>
        <v>0</v>
      </c>
      <c r="O722" t="s">
        <v>524</v>
      </c>
      <c r="P722" s="619" t="s">
        <v>106</v>
      </c>
      <c r="R722" t="str">
        <f t="shared" si="35"/>
        <v>ZK102</v>
      </c>
      <c r="S722">
        <f t="shared" si="36"/>
        <v>0</v>
      </c>
      <c r="T722">
        <f t="shared" si="36"/>
        <v>0</v>
      </c>
      <c r="U722">
        <f t="shared" si="36"/>
        <v>0</v>
      </c>
    </row>
    <row r="723" spans="1:21" x14ac:dyDescent="0.25">
      <c r="A723" t="s">
        <v>1258</v>
      </c>
      <c r="B723" t="str">
        <f t="shared" si="34"/>
        <v>ZK102.K222.C110</v>
      </c>
      <c r="C723">
        <f>+IFERROR(VLOOKUP(B723,'[1]Sum table'!$A:$D,4,FALSE),0)</f>
        <v>0</v>
      </c>
      <c r="D723">
        <f>+IFERROR(VLOOKUP(B723,'[1]Sum table'!$A:$E,5,FALSE),0)</f>
        <v>0</v>
      </c>
      <c r="E723">
        <f>+IFERROR(VLOOKUP(B723,'[1]Sum table'!$A:$F,6,FALSE),0)</f>
        <v>0</v>
      </c>
      <c r="O723" t="s">
        <v>524</v>
      </c>
      <c r="P723" s="617" t="s">
        <v>390</v>
      </c>
      <c r="R723" t="str">
        <f t="shared" si="35"/>
        <v>ZK102</v>
      </c>
      <c r="S723">
        <f t="shared" si="36"/>
        <v>0</v>
      </c>
      <c r="T723">
        <f t="shared" si="36"/>
        <v>0</v>
      </c>
      <c r="U723">
        <f t="shared" si="36"/>
        <v>0</v>
      </c>
    </row>
    <row r="724" spans="1:21" x14ac:dyDescent="0.25">
      <c r="A724" t="s">
        <v>1259</v>
      </c>
      <c r="B724" t="str">
        <f t="shared" si="34"/>
        <v>ZK102.K223.C110</v>
      </c>
      <c r="C724">
        <f>+IFERROR(VLOOKUP(B724,'[1]Sum table'!$A:$D,4,FALSE),0)</f>
        <v>0</v>
      </c>
      <c r="D724">
        <f>+IFERROR(VLOOKUP(B724,'[1]Sum table'!$A:$E,5,FALSE),0)</f>
        <v>0</v>
      </c>
      <c r="E724">
        <f>+IFERROR(VLOOKUP(B724,'[1]Sum table'!$A:$F,6,FALSE),0)</f>
        <v>0</v>
      </c>
      <c r="O724" t="s">
        <v>524</v>
      </c>
      <c r="P724" s="617" t="s">
        <v>391</v>
      </c>
      <c r="R724" t="str">
        <f t="shared" si="35"/>
        <v>ZK102</v>
      </c>
      <c r="S724">
        <f t="shared" si="36"/>
        <v>0</v>
      </c>
      <c r="T724">
        <f t="shared" si="36"/>
        <v>0</v>
      </c>
      <c r="U724">
        <f t="shared" si="36"/>
        <v>0</v>
      </c>
    </row>
    <row r="725" spans="1:21" x14ac:dyDescent="0.25">
      <c r="A725" t="s">
        <v>1260</v>
      </c>
      <c r="B725" t="str">
        <f t="shared" si="34"/>
        <v>ZK102.K224.C110</v>
      </c>
      <c r="C725">
        <f>+IFERROR(VLOOKUP(B725,'[1]Sum table'!$A:$D,4,FALSE),0)</f>
        <v>0</v>
      </c>
      <c r="D725">
        <f>+IFERROR(VLOOKUP(B725,'[1]Sum table'!$A:$E,5,FALSE),0)</f>
        <v>0</v>
      </c>
      <c r="E725">
        <f>+IFERROR(VLOOKUP(B725,'[1]Sum table'!$A:$F,6,FALSE),0)</f>
        <v>0</v>
      </c>
      <c r="O725" t="s">
        <v>524</v>
      </c>
      <c r="P725" s="617" t="s">
        <v>392</v>
      </c>
      <c r="R725" t="str">
        <f t="shared" si="35"/>
        <v>ZK102</v>
      </c>
      <c r="S725">
        <f t="shared" si="36"/>
        <v>0</v>
      </c>
      <c r="T725">
        <f t="shared" si="36"/>
        <v>0</v>
      </c>
      <c r="U725">
        <f t="shared" si="36"/>
        <v>0</v>
      </c>
    </row>
    <row r="726" spans="1:21" x14ac:dyDescent="0.25">
      <c r="A726" t="s">
        <v>1261</v>
      </c>
      <c r="B726" t="str">
        <f t="shared" si="34"/>
        <v>ZK102.K225.C110</v>
      </c>
      <c r="C726">
        <f>+IFERROR(VLOOKUP(B726,'[1]Sum table'!$A:$D,4,FALSE),0)</f>
        <v>0</v>
      </c>
      <c r="D726">
        <f>+IFERROR(VLOOKUP(B726,'[1]Sum table'!$A:$E,5,FALSE),0)</f>
        <v>0</v>
      </c>
      <c r="E726">
        <f>+IFERROR(VLOOKUP(B726,'[1]Sum table'!$A:$F,6,FALSE),0)</f>
        <v>0</v>
      </c>
      <c r="O726" t="s">
        <v>524</v>
      </c>
      <c r="P726" s="619" t="s">
        <v>120</v>
      </c>
      <c r="R726" t="str">
        <f t="shared" si="35"/>
        <v>ZK102</v>
      </c>
      <c r="S726">
        <f t="shared" si="36"/>
        <v>0</v>
      </c>
      <c r="T726">
        <f t="shared" si="36"/>
        <v>0</v>
      </c>
      <c r="U726">
        <f t="shared" si="36"/>
        <v>0</v>
      </c>
    </row>
    <row r="727" spans="1:21" x14ac:dyDescent="0.25">
      <c r="A727" t="s">
        <v>1262</v>
      </c>
      <c r="B727" t="str">
        <f t="shared" si="34"/>
        <v>ZK102.K226.C110</v>
      </c>
      <c r="C727">
        <f>+IFERROR(VLOOKUP(B727,'[1]Sum table'!$A:$D,4,FALSE),0)</f>
        <v>0</v>
      </c>
      <c r="D727">
        <f>+IFERROR(VLOOKUP(B727,'[1]Sum table'!$A:$E,5,FALSE),0)</f>
        <v>0</v>
      </c>
      <c r="E727">
        <f>+IFERROR(VLOOKUP(B727,'[1]Sum table'!$A:$F,6,FALSE),0)</f>
        <v>0</v>
      </c>
      <c r="O727" t="s">
        <v>524</v>
      </c>
      <c r="P727" s="619" t="s">
        <v>122</v>
      </c>
      <c r="R727" t="str">
        <f t="shared" si="35"/>
        <v>ZK102</v>
      </c>
      <c r="S727">
        <f t="shared" si="36"/>
        <v>0</v>
      </c>
      <c r="T727">
        <f t="shared" si="36"/>
        <v>0</v>
      </c>
      <c r="U727">
        <f t="shared" si="36"/>
        <v>0</v>
      </c>
    </row>
    <row r="728" spans="1:21" x14ac:dyDescent="0.25">
      <c r="A728" t="s">
        <v>1263</v>
      </c>
      <c r="B728" t="str">
        <f t="shared" si="34"/>
        <v>ZK102.K227.C110</v>
      </c>
      <c r="C728">
        <f>+IFERROR(VLOOKUP(B728,'[1]Sum table'!$A:$D,4,FALSE),0)</f>
        <v>0</v>
      </c>
      <c r="D728">
        <f>+IFERROR(VLOOKUP(B728,'[1]Sum table'!$A:$E,5,FALSE),0)</f>
        <v>0</v>
      </c>
      <c r="E728">
        <f>+IFERROR(VLOOKUP(B728,'[1]Sum table'!$A:$F,6,FALSE),0)</f>
        <v>0</v>
      </c>
      <c r="O728" t="s">
        <v>524</v>
      </c>
      <c r="P728" s="619" t="s">
        <v>124</v>
      </c>
      <c r="R728" t="str">
        <f t="shared" si="35"/>
        <v>ZK102</v>
      </c>
      <c r="S728">
        <f t="shared" si="36"/>
        <v>0</v>
      </c>
      <c r="T728">
        <f t="shared" si="36"/>
        <v>0</v>
      </c>
      <c r="U728">
        <f t="shared" si="36"/>
        <v>0</v>
      </c>
    </row>
    <row r="729" spans="1:21" x14ac:dyDescent="0.25">
      <c r="A729" t="s">
        <v>1264</v>
      </c>
      <c r="B729" t="str">
        <f t="shared" si="34"/>
        <v>ZK102.K228.C110</v>
      </c>
      <c r="C729">
        <f>+IFERROR(VLOOKUP(B729,'[1]Sum table'!$A:$D,4,FALSE),0)</f>
        <v>0</v>
      </c>
      <c r="D729">
        <f>+IFERROR(VLOOKUP(B729,'[1]Sum table'!$A:$E,5,FALSE),0)</f>
        <v>0</v>
      </c>
      <c r="E729">
        <f>+IFERROR(VLOOKUP(B729,'[1]Sum table'!$A:$F,6,FALSE),0)</f>
        <v>0</v>
      </c>
      <c r="O729" t="s">
        <v>524</v>
      </c>
      <c r="P729" s="619" t="s">
        <v>126</v>
      </c>
      <c r="R729" t="str">
        <f t="shared" si="35"/>
        <v>ZK102</v>
      </c>
      <c r="S729">
        <f t="shared" si="36"/>
        <v>0</v>
      </c>
      <c r="T729">
        <f t="shared" si="36"/>
        <v>0</v>
      </c>
      <c r="U729">
        <f t="shared" si="36"/>
        <v>0</v>
      </c>
    </row>
    <row r="730" spans="1:21" x14ac:dyDescent="0.25">
      <c r="A730" t="s">
        <v>1265</v>
      </c>
      <c r="B730" t="str">
        <f t="shared" si="34"/>
        <v>ZK102.K229.C110</v>
      </c>
      <c r="C730">
        <f>+IFERROR(VLOOKUP(B730,'[1]Sum table'!$A:$D,4,FALSE),0)</f>
        <v>0</v>
      </c>
      <c r="D730">
        <f>+IFERROR(VLOOKUP(B730,'[1]Sum table'!$A:$E,5,FALSE),0)</f>
        <v>0</v>
      </c>
      <c r="E730">
        <f>+IFERROR(VLOOKUP(B730,'[1]Sum table'!$A:$F,6,FALSE),0)</f>
        <v>0</v>
      </c>
      <c r="O730" t="s">
        <v>524</v>
      </c>
      <c r="P730" s="619" t="s">
        <v>128</v>
      </c>
      <c r="R730" t="str">
        <f t="shared" si="35"/>
        <v>ZK102</v>
      </c>
      <c r="S730">
        <f t="shared" si="36"/>
        <v>0</v>
      </c>
      <c r="T730">
        <f t="shared" si="36"/>
        <v>0</v>
      </c>
      <c r="U730">
        <f t="shared" si="36"/>
        <v>0</v>
      </c>
    </row>
    <row r="731" spans="1:21" x14ac:dyDescent="0.25">
      <c r="A731" t="s">
        <v>1266</v>
      </c>
      <c r="B731" t="str">
        <f t="shared" si="34"/>
        <v>ZK102.K230.C110</v>
      </c>
      <c r="C731">
        <f>+IFERROR(VLOOKUP(B731,'[1]Sum table'!$A:$D,4,FALSE),0)</f>
        <v>0</v>
      </c>
      <c r="D731">
        <f>+IFERROR(VLOOKUP(B731,'[1]Sum table'!$A:$E,5,FALSE),0)</f>
        <v>0</v>
      </c>
      <c r="E731">
        <f>+IFERROR(VLOOKUP(B731,'[1]Sum table'!$A:$F,6,FALSE),0)</f>
        <v>0</v>
      </c>
      <c r="O731" t="s">
        <v>524</v>
      </c>
      <c r="P731" s="617" t="s">
        <v>393</v>
      </c>
      <c r="R731" t="str">
        <f t="shared" si="35"/>
        <v>ZK102</v>
      </c>
      <c r="S731">
        <f t="shared" si="36"/>
        <v>0</v>
      </c>
      <c r="T731">
        <f t="shared" si="36"/>
        <v>0</v>
      </c>
      <c r="U731">
        <f t="shared" si="36"/>
        <v>0</v>
      </c>
    </row>
    <row r="732" spans="1:21" x14ac:dyDescent="0.25">
      <c r="A732" t="s">
        <v>1267</v>
      </c>
      <c r="B732" t="str">
        <f t="shared" si="34"/>
        <v>ZK102.K231.C110</v>
      </c>
      <c r="C732">
        <f>+IFERROR(VLOOKUP(B732,'[1]Sum table'!$A:$D,4,FALSE),0)</f>
        <v>0</v>
      </c>
      <c r="D732">
        <f>+IFERROR(VLOOKUP(B732,'[1]Sum table'!$A:$E,5,FALSE),0)</f>
        <v>0</v>
      </c>
      <c r="E732">
        <f>+IFERROR(VLOOKUP(B732,'[1]Sum table'!$A:$F,6,FALSE),0)</f>
        <v>0</v>
      </c>
      <c r="O732" t="s">
        <v>524</v>
      </c>
      <c r="P732" s="617" t="s">
        <v>394</v>
      </c>
      <c r="R732" t="str">
        <f t="shared" si="35"/>
        <v>ZK102</v>
      </c>
      <c r="S732">
        <f t="shared" si="36"/>
        <v>0</v>
      </c>
      <c r="T732">
        <f t="shared" si="36"/>
        <v>0</v>
      </c>
      <c r="U732">
        <f t="shared" si="36"/>
        <v>0</v>
      </c>
    </row>
    <row r="733" spans="1:21" x14ac:dyDescent="0.25">
      <c r="A733" t="s">
        <v>1268</v>
      </c>
      <c r="B733" t="str">
        <f t="shared" si="34"/>
        <v>ZK102.K232.C110</v>
      </c>
      <c r="C733">
        <f>+IFERROR(VLOOKUP(B733,'[1]Sum table'!$A:$D,4,FALSE),0)</f>
        <v>0</v>
      </c>
      <c r="D733">
        <f>+IFERROR(VLOOKUP(B733,'[1]Sum table'!$A:$E,5,FALSE),0)</f>
        <v>0</v>
      </c>
      <c r="E733">
        <f>+IFERROR(VLOOKUP(B733,'[1]Sum table'!$A:$F,6,FALSE),0)</f>
        <v>0</v>
      </c>
      <c r="O733" t="s">
        <v>524</v>
      </c>
      <c r="P733" s="617" t="s">
        <v>395</v>
      </c>
      <c r="R733" t="str">
        <f t="shared" si="35"/>
        <v>ZK102</v>
      </c>
      <c r="S733">
        <f t="shared" si="36"/>
        <v>0</v>
      </c>
      <c r="T733">
        <f t="shared" si="36"/>
        <v>0</v>
      </c>
      <c r="U733">
        <f t="shared" si="36"/>
        <v>0</v>
      </c>
    </row>
    <row r="734" spans="1:21" x14ac:dyDescent="0.25">
      <c r="A734" t="s">
        <v>1269</v>
      </c>
      <c r="B734" t="str">
        <f t="shared" si="34"/>
        <v>ZK102.K233.C110</v>
      </c>
      <c r="C734">
        <f>+IFERROR(VLOOKUP(B734,'[1]Sum table'!$A:$D,4,FALSE),0)</f>
        <v>0</v>
      </c>
      <c r="D734">
        <f>+IFERROR(VLOOKUP(B734,'[1]Sum table'!$A:$E,5,FALSE),0)</f>
        <v>0</v>
      </c>
      <c r="E734">
        <f>+IFERROR(VLOOKUP(B734,'[1]Sum table'!$A:$F,6,FALSE),0)</f>
        <v>0</v>
      </c>
      <c r="O734" t="s">
        <v>524</v>
      </c>
      <c r="P734" s="619" t="s">
        <v>130</v>
      </c>
      <c r="R734" t="str">
        <f t="shared" si="35"/>
        <v>ZK102</v>
      </c>
      <c r="S734">
        <f t="shared" si="36"/>
        <v>0</v>
      </c>
      <c r="T734">
        <f t="shared" si="36"/>
        <v>0</v>
      </c>
      <c r="U734">
        <f t="shared" si="36"/>
        <v>0</v>
      </c>
    </row>
    <row r="735" spans="1:21" x14ac:dyDescent="0.25">
      <c r="A735" t="s">
        <v>1270</v>
      </c>
      <c r="B735" t="str">
        <f t="shared" si="34"/>
        <v>ZK102.K234.C110</v>
      </c>
      <c r="C735">
        <f>+IFERROR(VLOOKUP(B735,'[1]Sum table'!$A:$D,4,FALSE),0)</f>
        <v>0</v>
      </c>
      <c r="D735">
        <f>+IFERROR(VLOOKUP(B735,'[1]Sum table'!$A:$E,5,FALSE),0)</f>
        <v>0</v>
      </c>
      <c r="E735">
        <f>+IFERROR(VLOOKUP(B735,'[1]Sum table'!$A:$F,6,FALSE),0)</f>
        <v>0</v>
      </c>
      <c r="O735" t="s">
        <v>524</v>
      </c>
      <c r="P735" s="619" t="s">
        <v>132</v>
      </c>
      <c r="R735" t="str">
        <f t="shared" si="35"/>
        <v>ZK102</v>
      </c>
      <c r="S735">
        <f t="shared" si="36"/>
        <v>0</v>
      </c>
      <c r="T735">
        <f t="shared" si="36"/>
        <v>0</v>
      </c>
      <c r="U735">
        <f t="shared" si="36"/>
        <v>0</v>
      </c>
    </row>
    <row r="736" spans="1:21" x14ac:dyDescent="0.25">
      <c r="A736" t="s">
        <v>1271</v>
      </c>
      <c r="B736" t="str">
        <f t="shared" si="34"/>
        <v>ZK102.K235.C110</v>
      </c>
      <c r="C736">
        <f>+IFERROR(VLOOKUP(B736,'[1]Sum table'!$A:$D,4,FALSE),0)</f>
        <v>0</v>
      </c>
      <c r="D736">
        <f>+IFERROR(VLOOKUP(B736,'[1]Sum table'!$A:$E,5,FALSE),0)</f>
        <v>0</v>
      </c>
      <c r="E736">
        <f>+IFERROR(VLOOKUP(B736,'[1]Sum table'!$A:$F,6,FALSE),0)</f>
        <v>0</v>
      </c>
      <c r="O736" t="s">
        <v>524</v>
      </c>
      <c r="P736" s="619" t="s">
        <v>134</v>
      </c>
      <c r="R736" t="str">
        <f t="shared" si="35"/>
        <v>ZK102</v>
      </c>
      <c r="S736">
        <f t="shared" si="36"/>
        <v>0</v>
      </c>
      <c r="T736">
        <f t="shared" si="36"/>
        <v>0</v>
      </c>
      <c r="U736">
        <f t="shared" si="36"/>
        <v>0</v>
      </c>
    </row>
    <row r="737" spans="1:21" x14ac:dyDescent="0.25">
      <c r="A737" t="s">
        <v>1272</v>
      </c>
      <c r="B737" t="str">
        <f t="shared" si="34"/>
        <v>ZK102.K236.C110</v>
      </c>
      <c r="C737">
        <f>+IFERROR(VLOOKUP(B737,'[1]Sum table'!$A:$D,4,FALSE),0)</f>
        <v>0</v>
      </c>
      <c r="D737">
        <f>+IFERROR(VLOOKUP(B737,'[1]Sum table'!$A:$E,5,FALSE),0)</f>
        <v>0</v>
      </c>
      <c r="E737">
        <f>+IFERROR(VLOOKUP(B737,'[1]Sum table'!$A:$F,6,FALSE),0)</f>
        <v>0</v>
      </c>
      <c r="O737" t="s">
        <v>524</v>
      </c>
      <c r="P737" s="617" t="s">
        <v>396</v>
      </c>
      <c r="R737" t="str">
        <f t="shared" si="35"/>
        <v>ZK102</v>
      </c>
      <c r="S737">
        <f t="shared" si="36"/>
        <v>0</v>
      </c>
      <c r="T737">
        <f t="shared" si="36"/>
        <v>0</v>
      </c>
      <c r="U737">
        <f t="shared" si="36"/>
        <v>0</v>
      </c>
    </row>
    <row r="738" spans="1:21" x14ac:dyDescent="0.25">
      <c r="A738" t="s">
        <v>1273</v>
      </c>
      <c r="B738" t="str">
        <f t="shared" si="34"/>
        <v>ZK102.K237.C110</v>
      </c>
      <c r="C738">
        <f>+IFERROR(VLOOKUP(B738,'[1]Sum table'!$A:$D,4,FALSE),0)</f>
        <v>0</v>
      </c>
      <c r="D738">
        <f>+IFERROR(VLOOKUP(B738,'[1]Sum table'!$A:$E,5,FALSE),0)</f>
        <v>0</v>
      </c>
      <c r="E738">
        <f>+IFERROR(VLOOKUP(B738,'[1]Sum table'!$A:$F,6,FALSE),0)</f>
        <v>0</v>
      </c>
      <c r="O738" t="s">
        <v>524</v>
      </c>
      <c r="P738" s="617" t="s">
        <v>397</v>
      </c>
      <c r="R738" t="str">
        <f t="shared" si="35"/>
        <v>ZK102</v>
      </c>
      <c r="S738">
        <f t="shared" si="36"/>
        <v>0</v>
      </c>
      <c r="T738">
        <f t="shared" si="36"/>
        <v>0</v>
      </c>
      <c r="U738">
        <f t="shared" si="36"/>
        <v>0</v>
      </c>
    </row>
    <row r="739" spans="1:21" x14ac:dyDescent="0.25">
      <c r="A739" t="s">
        <v>1274</v>
      </c>
      <c r="B739" t="str">
        <f t="shared" si="34"/>
        <v>ZK102.K238.C110</v>
      </c>
      <c r="C739">
        <f>+IFERROR(VLOOKUP(B739,'[1]Sum table'!$A:$D,4,FALSE),0)</f>
        <v>0</v>
      </c>
      <c r="D739">
        <f>+IFERROR(VLOOKUP(B739,'[1]Sum table'!$A:$E,5,FALSE),0)</f>
        <v>0</v>
      </c>
      <c r="E739">
        <f>+IFERROR(VLOOKUP(B739,'[1]Sum table'!$A:$F,6,FALSE),0)</f>
        <v>0</v>
      </c>
      <c r="O739" t="s">
        <v>524</v>
      </c>
      <c r="P739" s="617" t="s">
        <v>398</v>
      </c>
      <c r="R739" t="str">
        <f t="shared" si="35"/>
        <v>ZK102</v>
      </c>
      <c r="S739">
        <f t="shared" si="36"/>
        <v>0</v>
      </c>
      <c r="T739">
        <f t="shared" si="36"/>
        <v>0</v>
      </c>
      <c r="U739">
        <f t="shared" si="36"/>
        <v>0</v>
      </c>
    </row>
    <row r="740" spans="1:21" x14ac:dyDescent="0.25">
      <c r="A740" t="s">
        <v>1275</v>
      </c>
      <c r="B740" t="str">
        <f t="shared" si="34"/>
        <v>ZK102.K239.C110</v>
      </c>
      <c r="C740">
        <f>+IFERROR(VLOOKUP(B740,'[1]Sum table'!$A:$D,4,FALSE),0)</f>
        <v>0</v>
      </c>
      <c r="D740">
        <f>+IFERROR(VLOOKUP(B740,'[1]Sum table'!$A:$E,5,FALSE),0)</f>
        <v>0</v>
      </c>
      <c r="E740">
        <f>+IFERROR(VLOOKUP(B740,'[1]Sum table'!$A:$F,6,FALSE),0)</f>
        <v>0</v>
      </c>
      <c r="O740" t="s">
        <v>524</v>
      </c>
      <c r="P740" s="619" t="s">
        <v>136</v>
      </c>
      <c r="R740" t="str">
        <f t="shared" si="35"/>
        <v>ZK102</v>
      </c>
      <c r="S740">
        <f t="shared" si="36"/>
        <v>0</v>
      </c>
      <c r="T740">
        <f t="shared" si="36"/>
        <v>0</v>
      </c>
      <c r="U740">
        <f t="shared" si="36"/>
        <v>0</v>
      </c>
    </row>
    <row r="741" spans="1:21" x14ac:dyDescent="0.25">
      <c r="A741" t="s">
        <v>1276</v>
      </c>
      <c r="B741" t="str">
        <f t="shared" si="34"/>
        <v>ZK102.K240.C110</v>
      </c>
      <c r="C741">
        <f>+IFERROR(VLOOKUP(B741,'[1]Sum table'!$A:$D,4,FALSE),0)</f>
        <v>0</v>
      </c>
      <c r="D741">
        <f>+IFERROR(VLOOKUP(B741,'[1]Sum table'!$A:$E,5,FALSE),0)</f>
        <v>0</v>
      </c>
      <c r="E741">
        <f>+IFERROR(VLOOKUP(B741,'[1]Sum table'!$A:$F,6,FALSE),0)</f>
        <v>0</v>
      </c>
      <c r="O741" t="s">
        <v>524</v>
      </c>
      <c r="P741" s="619" t="s">
        <v>138</v>
      </c>
      <c r="R741" t="str">
        <f t="shared" si="35"/>
        <v>ZK102</v>
      </c>
      <c r="S741">
        <f t="shared" si="36"/>
        <v>0</v>
      </c>
      <c r="T741">
        <f t="shared" si="36"/>
        <v>0</v>
      </c>
      <c r="U741">
        <f t="shared" si="36"/>
        <v>0</v>
      </c>
    </row>
    <row r="742" spans="1:21" x14ac:dyDescent="0.25">
      <c r="A742" t="s">
        <v>1277</v>
      </c>
      <c r="B742" t="str">
        <f t="shared" si="34"/>
        <v>ZK102.K241.C110</v>
      </c>
      <c r="C742">
        <f>+IFERROR(VLOOKUP(B742,'[1]Sum table'!$A:$D,4,FALSE),0)</f>
        <v>0</v>
      </c>
      <c r="D742">
        <f>+IFERROR(VLOOKUP(B742,'[1]Sum table'!$A:$E,5,FALSE),0)</f>
        <v>0</v>
      </c>
      <c r="E742">
        <f>+IFERROR(VLOOKUP(B742,'[1]Sum table'!$A:$F,6,FALSE),0)</f>
        <v>0</v>
      </c>
      <c r="O742" t="s">
        <v>524</v>
      </c>
      <c r="P742" s="619" t="s">
        <v>140</v>
      </c>
      <c r="R742" t="str">
        <f t="shared" si="35"/>
        <v>ZK102</v>
      </c>
      <c r="S742">
        <f t="shared" si="36"/>
        <v>0</v>
      </c>
      <c r="T742">
        <f t="shared" si="36"/>
        <v>0</v>
      </c>
      <c r="U742">
        <f t="shared" si="36"/>
        <v>0</v>
      </c>
    </row>
    <row r="743" spans="1:21" x14ac:dyDescent="0.25">
      <c r="A743" t="s">
        <v>1278</v>
      </c>
      <c r="B743" t="str">
        <f t="shared" si="34"/>
        <v>ZK102.K242.C110</v>
      </c>
      <c r="C743">
        <f>+IFERROR(VLOOKUP(B743,'[1]Sum table'!$A:$D,4,FALSE),0)</f>
        <v>0</v>
      </c>
      <c r="D743">
        <f>+IFERROR(VLOOKUP(B743,'[1]Sum table'!$A:$E,5,FALSE),0)</f>
        <v>0</v>
      </c>
      <c r="E743">
        <f>+IFERROR(VLOOKUP(B743,'[1]Sum table'!$A:$F,6,FALSE),0)</f>
        <v>0</v>
      </c>
      <c r="O743" t="s">
        <v>524</v>
      </c>
      <c r="P743" s="619" t="s">
        <v>142</v>
      </c>
      <c r="R743" t="str">
        <f t="shared" si="35"/>
        <v>ZK102</v>
      </c>
      <c r="S743">
        <f t="shared" si="36"/>
        <v>0</v>
      </c>
      <c r="T743">
        <f t="shared" si="36"/>
        <v>0</v>
      </c>
      <c r="U743">
        <f t="shared" si="36"/>
        <v>0</v>
      </c>
    </row>
    <row r="744" spans="1:21" x14ac:dyDescent="0.25">
      <c r="A744" t="s">
        <v>1279</v>
      </c>
      <c r="B744" t="str">
        <f t="shared" si="34"/>
        <v>ZK102.K243.C110</v>
      </c>
      <c r="C744">
        <f>+IFERROR(VLOOKUP(B744,'[1]Sum table'!$A:$D,4,FALSE),0)</f>
        <v>0</v>
      </c>
      <c r="D744">
        <f>+IFERROR(VLOOKUP(B744,'[1]Sum table'!$A:$E,5,FALSE),0)</f>
        <v>0</v>
      </c>
      <c r="E744">
        <f>+IFERROR(VLOOKUP(B744,'[1]Sum table'!$A:$F,6,FALSE),0)</f>
        <v>0</v>
      </c>
      <c r="O744" t="s">
        <v>524</v>
      </c>
      <c r="P744" s="617" t="s">
        <v>399</v>
      </c>
      <c r="R744" t="str">
        <f t="shared" si="35"/>
        <v>ZK102</v>
      </c>
      <c r="S744">
        <f t="shared" si="36"/>
        <v>0</v>
      </c>
      <c r="T744">
        <f t="shared" si="36"/>
        <v>0</v>
      </c>
      <c r="U744">
        <f t="shared" si="36"/>
        <v>0</v>
      </c>
    </row>
    <row r="745" spans="1:21" x14ac:dyDescent="0.25">
      <c r="A745" t="s">
        <v>1280</v>
      </c>
      <c r="B745" t="str">
        <f t="shared" si="34"/>
        <v>ZK102.K244.C110</v>
      </c>
      <c r="C745">
        <f>+IFERROR(VLOOKUP(B745,'[1]Sum table'!$A:$D,4,FALSE),0)</f>
        <v>0</v>
      </c>
      <c r="D745">
        <f>+IFERROR(VLOOKUP(B745,'[1]Sum table'!$A:$E,5,FALSE),0)</f>
        <v>0</v>
      </c>
      <c r="E745">
        <f>+IFERROR(VLOOKUP(B745,'[1]Sum table'!$A:$F,6,FALSE),0)</f>
        <v>0</v>
      </c>
      <c r="O745" t="s">
        <v>524</v>
      </c>
      <c r="P745" s="617" t="s">
        <v>400</v>
      </c>
      <c r="R745" t="str">
        <f t="shared" si="35"/>
        <v>ZK102</v>
      </c>
      <c r="S745">
        <f t="shared" si="36"/>
        <v>0</v>
      </c>
      <c r="T745">
        <f t="shared" si="36"/>
        <v>0</v>
      </c>
      <c r="U745">
        <f t="shared" si="36"/>
        <v>0</v>
      </c>
    </row>
    <row r="746" spans="1:21" x14ac:dyDescent="0.25">
      <c r="A746" t="s">
        <v>1281</v>
      </c>
      <c r="B746" t="str">
        <f t="shared" si="34"/>
        <v>ZK102.K245.C110</v>
      </c>
      <c r="C746">
        <f>+IFERROR(VLOOKUP(B746,'[1]Sum table'!$A:$D,4,FALSE),0)</f>
        <v>0</v>
      </c>
      <c r="D746">
        <f>+IFERROR(VLOOKUP(B746,'[1]Sum table'!$A:$E,5,FALSE),0)</f>
        <v>0</v>
      </c>
      <c r="E746">
        <f>+IFERROR(VLOOKUP(B746,'[1]Sum table'!$A:$F,6,FALSE),0)</f>
        <v>0</v>
      </c>
      <c r="O746" t="s">
        <v>524</v>
      </c>
      <c r="P746" s="617" t="s">
        <v>401</v>
      </c>
      <c r="R746" t="str">
        <f t="shared" si="35"/>
        <v>ZK102</v>
      </c>
      <c r="S746">
        <f t="shared" si="36"/>
        <v>0</v>
      </c>
      <c r="T746">
        <f t="shared" si="36"/>
        <v>0</v>
      </c>
      <c r="U746">
        <f t="shared" si="36"/>
        <v>0</v>
      </c>
    </row>
    <row r="747" spans="1:21" x14ac:dyDescent="0.25">
      <c r="A747" t="s">
        <v>1282</v>
      </c>
      <c r="B747" t="str">
        <f t="shared" si="34"/>
        <v>ZK102.K246.C110</v>
      </c>
      <c r="C747">
        <f>+IFERROR(VLOOKUP(B747,'[1]Sum table'!$A:$D,4,FALSE),0)</f>
        <v>0</v>
      </c>
      <c r="D747">
        <f>+IFERROR(VLOOKUP(B747,'[1]Sum table'!$A:$E,5,FALSE),0)</f>
        <v>0</v>
      </c>
      <c r="E747">
        <f>+IFERROR(VLOOKUP(B747,'[1]Sum table'!$A:$F,6,FALSE),0)</f>
        <v>0</v>
      </c>
      <c r="O747" t="s">
        <v>524</v>
      </c>
      <c r="P747" s="619" t="s">
        <v>144</v>
      </c>
      <c r="R747" t="str">
        <f t="shared" si="35"/>
        <v>ZK102</v>
      </c>
      <c r="S747">
        <f t="shared" si="36"/>
        <v>0</v>
      </c>
      <c r="T747">
        <f t="shared" si="36"/>
        <v>0</v>
      </c>
      <c r="U747">
        <f t="shared" si="36"/>
        <v>0</v>
      </c>
    </row>
    <row r="748" spans="1:21" x14ac:dyDescent="0.25">
      <c r="A748" t="s">
        <v>1283</v>
      </c>
      <c r="B748" t="str">
        <f t="shared" si="34"/>
        <v>ZK102.K247.C110</v>
      </c>
      <c r="C748">
        <f>+IFERROR(VLOOKUP(B748,'[1]Sum table'!$A:$D,4,FALSE),0)</f>
        <v>0</v>
      </c>
      <c r="D748">
        <f>+IFERROR(VLOOKUP(B748,'[1]Sum table'!$A:$E,5,FALSE),0)</f>
        <v>0</v>
      </c>
      <c r="E748">
        <f>+IFERROR(VLOOKUP(B748,'[1]Sum table'!$A:$F,6,FALSE),0)</f>
        <v>0</v>
      </c>
      <c r="O748" t="s">
        <v>524</v>
      </c>
      <c r="P748" s="619" t="s">
        <v>146</v>
      </c>
      <c r="R748" t="str">
        <f t="shared" si="35"/>
        <v>ZK102</v>
      </c>
      <c r="S748">
        <f t="shared" si="36"/>
        <v>0</v>
      </c>
      <c r="T748">
        <f t="shared" si="36"/>
        <v>0</v>
      </c>
      <c r="U748">
        <f t="shared" si="36"/>
        <v>0</v>
      </c>
    </row>
    <row r="749" spans="1:21" x14ac:dyDescent="0.25">
      <c r="A749" t="s">
        <v>1284</v>
      </c>
      <c r="B749" t="str">
        <f t="shared" si="34"/>
        <v>ZK102.K248.C110</v>
      </c>
      <c r="C749">
        <f>+IFERROR(VLOOKUP(B749,'[1]Sum table'!$A:$D,4,FALSE),0)</f>
        <v>0</v>
      </c>
      <c r="D749">
        <f>+IFERROR(VLOOKUP(B749,'[1]Sum table'!$A:$E,5,FALSE),0)</f>
        <v>0</v>
      </c>
      <c r="E749">
        <f>+IFERROR(VLOOKUP(B749,'[1]Sum table'!$A:$F,6,FALSE),0)</f>
        <v>0</v>
      </c>
      <c r="O749" t="s">
        <v>524</v>
      </c>
      <c r="P749" s="619" t="s">
        <v>148</v>
      </c>
      <c r="R749" t="str">
        <f t="shared" si="35"/>
        <v>ZK102</v>
      </c>
      <c r="S749">
        <f t="shared" si="36"/>
        <v>0</v>
      </c>
      <c r="T749">
        <f t="shared" si="36"/>
        <v>0</v>
      </c>
      <c r="U749">
        <f t="shared" si="36"/>
        <v>0</v>
      </c>
    </row>
    <row r="750" spans="1:21" x14ac:dyDescent="0.25">
      <c r="A750" t="s">
        <v>1285</v>
      </c>
      <c r="B750" t="str">
        <f t="shared" si="34"/>
        <v>ZK102.K249.C110</v>
      </c>
      <c r="C750">
        <f>+IFERROR(VLOOKUP(B750,'[1]Sum table'!$A:$D,4,FALSE),0)</f>
        <v>0</v>
      </c>
      <c r="D750">
        <f>+IFERROR(VLOOKUP(B750,'[1]Sum table'!$A:$E,5,FALSE),0)</f>
        <v>0</v>
      </c>
      <c r="E750">
        <f>+IFERROR(VLOOKUP(B750,'[1]Sum table'!$A:$F,6,FALSE),0)</f>
        <v>0</v>
      </c>
      <c r="O750" t="s">
        <v>524</v>
      </c>
      <c r="P750" s="619" t="s">
        <v>150</v>
      </c>
      <c r="R750" t="str">
        <f t="shared" si="35"/>
        <v>ZK102</v>
      </c>
      <c r="S750">
        <f t="shared" si="36"/>
        <v>0</v>
      </c>
      <c r="T750">
        <f t="shared" si="36"/>
        <v>0</v>
      </c>
      <c r="U750">
        <f t="shared" si="36"/>
        <v>0</v>
      </c>
    </row>
    <row r="751" spans="1:21" x14ac:dyDescent="0.25">
      <c r="A751" t="s">
        <v>1286</v>
      </c>
      <c r="B751" t="str">
        <f t="shared" si="34"/>
        <v>ZK102.K250.C110</v>
      </c>
      <c r="C751">
        <f>+IFERROR(VLOOKUP(B751,'[1]Sum table'!$A:$D,4,FALSE),0)</f>
        <v>0</v>
      </c>
      <c r="D751">
        <f>+IFERROR(VLOOKUP(B751,'[1]Sum table'!$A:$E,5,FALSE),0)</f>
        <v>0</v>
      </c>
      <c r="E751">
        <f>+IFERROR(VLOOKUP(B751,'[1]Sum table'!$A:$F,6,FALSE),0)</f>
        <v>0</v>
      </c>
      <c r="O751" t="s">
        <v>524</v>
      </c>
      <c r="P751" s="619" t="s">
        <v>154</v>
      </c>
      <c r="R751" t="str">
        <f t="shared" si="35"/>
        <v>ZK102</v>
      </c>
      <c r="S751">
        <f t="shared" si="36"/>
        <v>0</v>
      </c>
      <c r="T751">
        <f t="shared" si="36"/>
        <v>0</v>
      </c>
      <c r="U751">
        <f t="shared" si="36"/>
        <v>0</v>
      </c>
    </row>
    <row r="752" spans="1:21" x14ac:dyDescent="0.25">
      <c r="A752" t="s">
        <v>1287</v>
      </c>
      <c r="B752" t="str">
        <f t="shared" si="34"/>
        <v>ZK102.K251.C110</v>
      </c>
      <c r="C752">
        <f>+IFERROR(VLOOKUP(B752,'[1]Sum table'!$A:$D,4,FALSE),0)</f>
        <v>0</v>
      </c>
      <c r="D752">
        <f>+IFERROR(VLOOKUP(B752,'[1]Sum table'!$A:$E,5,FALSE),0)</f>
        <v>0</v>
      </c>
      <c r="E752">
        <f>+IFERROR(VLOOKUP(B752,'[1]Sum table'!$A:$F,6,FALSE),0)</f>
        <v>0</v>
      </c>
      <c r="O752" t="s">
        <v>524</v>
      </c>
      <c r="P752" s="619" t="s">
        <v>156</v>
      </c>
      <c r="R752" t="str">
        <f t="shared" si="35"/>
        <v>ZK102</v>
      </c>
      <c r="S752">
        <f t="shared" si="36"/>
        <v>0</v>
      </c>
      <c r="T752">
        <f t="shared" si="36"/>
        <v>0</v>
      </c>
      <c r="U752">
        <f t="shared" si="36"/>
        <v>0</v>
      </c>
    </row>
    <row r="753" spans="1:21" x14ac:dyDescent="0.25">
      <c r="A753" t="s">
        <v>1288</v>
      </c>
      <c r="B753" t="str">
        <f t="shared" si="34"/>
        <v>ZK102.K252.C110</v>
      </c>
      <c r="C753">
        <f>+IFERROR(VLOOKUP(B753,'[1]Sum table'!$A:$D,4,FALSE),0)</f>
        <v>0</v>
      </c>
      <c r="D753">
        <f>+IFERROR(VLOOKUP(B753,'[1]Sum table'!$A:$E,5,FALSE),0)</f>
        <v>0</v>
      </c>
      <c r="E753">
        <f>+IFERROR(VLOOKUP(B753,'[1]Sum table'!$A:$F,6,FALSE),0)</f>
        <v>0</v>
      </c>
      <c r="O753" t="s">
        <v>524</v>
      </c>
      <c r="P753" s="619" t="s">
        <v>157</v>
      </c>
      <c r="R753" t="str">
        <f t="shared" si="35"/>
        <v>ZK102</v>
      </c>
      <c r="S753">
        <f t="shared" si="36"/>
        <v>0</v>
      </c>
      <c r="T753">
        <f t="shared" si="36"/>
        <v>0</v>
      </c>
      <c r="U753">
        <f t="shared" si="36"/>
        <v>0</v>
      </c>
    </row>
    <row r="754" spans="1:21" x14ac:dyDescent="0.25">
      <c r="A754" t="s">
        <v>1289</v>
      </c>
      <c r="B754" t="str">
        <f t="shared" si="34"/>
        <v>ZK102.K253.C110</v>
      </c>
      <c r="C754">
        <f>+IFERROR(VLOOKUP(B754,'[1]Sum table'!$A:$D,4,FALSE),0)</f>
        <v>0</v>
      </c>
      <c r="D754">
        <f>+IFERROR(VLOOKUP(B754,'[1]Sum table'!$A:$E,5,FALSE),0)</f>
        <v>0</v>
      </c>
      <c r="E754">
        <f>+IFERROR(VLOOKUP(B754,'[1]Sum table'!$A:$F,6,FALSE),0)</f>
        <v>0</v>
      </c>
      <c r="O754" t="s">
        <v>524</v>
      </c>
      <c r="P754" s="619" t="s">
        <v>159</v>
      </c>
      <c r="R754" t="str">
        <f t="shared" si="35"/>
        <v>ZK102</v>
      </c>
      <c r="S754">
        <f t="shared" si="36"/>
        <v>0</v>
      </c>
      <c r="T754">
        <f t="shared" si="36"/>
        <v>0</v>
      </c>
      <c r="U754">
        <f t="shared" si="36"/>
        <v>0</v>
      </c>
    </row>
    <row r="755" spans="1:21" x14ac:dyDescent="0.25">
      <c r="A755" t="s">
        <v>1290</v>
      </c>
      <c r="B755" t="str">
        <f t="shared" si="34"/>
        <v>ZK102.K254.C110</v>
      </c>
      <c r="C755">
        <f>+IFERROR(VLOOKUP(B755,'[1]Sum table'!$A:$D,4,FALSE),0)</f>
        <v>0</v>
      </c>
      <c r="D755">
        <f>+IFERROR(VLOOKUP(B755,'[1]Sum table'!$A:$E,5,FALSE),0)</f>
        <v>0</v>
      </c>
      <c r="E755">
        <f>+IFERROR(VLOOKUP(B755,'[1]Sum table'!$A:$F,6,FALSE),0)</f>
        <v>0</v>
      </c>
      <c r="O755" t="s">
        <v>524</v>
      </c>
      <c r="P755" s="619" t="s">
        <v>161</v>
      </c>
      <c r="R755" t="str">
        <f t="shared" si="35"/>
        <v>ZK102</v>
      </c>
      <c r="S755">
        <f t="shared" si="36"/>
        <v>0</v>
      </c>
      <c r="T755">
        <f t="shared" si="36"/>
        <v>0</v>
      </c>
      <c r="U755">
        <f t="shared" si="36"/>
        <v>0</v>
      </c>
    </row>
    <row r="756" spans="1:21" x14ac:dyDescent="0.25">
      <c r="A756" t="s">
        <v>1291</v>
      </c>
      <c r="B756" t="str">
        <f t="shared" si="34"/>
        <v>ZK102.K255.C110</v>
      </c>
      <c r="C756">
        <f>+IFERROR(VLOOKUP(B756,'[1]Sum table'!$A:$D,4,FALSE),0)</f>
        <v>0</v>
      </c>
      <c r="D756">
        <f>+IFERROR(VLOOKUP(B756,'[1]Sum table'!$A:$E,5,FALSE),0)</f>
        <v>0</v>
      </c>
      <c r="E756">
        <f>+IFERROR(VLOOKUP(B756,'[1]Sum table'!$A:$F,6,FALSE),0)</f>
        <v>0</v>
      </c>
      <c r="O756" t="s">
        <v>524</v>
      </c>
      <c r="P756" s="619" t="s">
        <v>163</v>
      </c>
      <c r="R756" t="str">
        <f t="shared" si="35"/>
        <v>ZK102</v>
      </c>
      <c r="S756">
        <f t="shared" si="36"/>
        <v>0</v>
      </c>
      <c r="T756">
        <f t="shared" si="36"/>
        <v>0</v>
      </c>
      <c r="U756">
        <f t="shared" si="36"/>
        <v>0</v>
      </c>
    </row>
    <row r="757" spans="1:21" x14ac:dyDescent="0.25">
      <c r="A757" t="s">
        <v>1292</v>
      </c>
      <c r="B757" t="str">
        <f t="shared" si="34"/>
        <v>ZK102.K256.C110</v>
      </c>
      <c r="C757">
        <f>+IFERROR(VLOOKUP(B757,'[1]Sum table'!$A:$D,4,FALSE),0)</f>
        <v>0</v>
      </c>
      <c r="D757">
        <f>+IFERROR(VLOOKUP(B757,'[1]Sum table'!$A:$E,5,FALSE),0)</f>
        <v>0</v>
      </c>
      <c r="E757">
        <f>+IFERROR(VLOOKUP(B757,'[1]Sum table'!$A:$F,6,FALSE),0)</f>
        <v>0</v>
      </c>
      <c r="O757" t="s">
        <v>524</v>
      </c>
      <c r="P757" s="617" t="s">
        <v>402</v>
      </c>
      <c r="R757" t="str">
        <f t="shared" si="35"/>
        <v>ZK102</v>
      </c>
      <c r="S757">
        <f t="shared" si="36"/>
        <v>0</v>
      </c>
      <c r="T757">
        <f t="shared" si="36"/>
        <v>0</v>
      </c>
      <c r="U757">
        <f t="shared" si="36"/>
        <v>0</v>
      </c>
    </row>
    <row r="758" spans="1:21" x14ac:dyDescent="0.25">
      <c r="A758" t="s">
        <v>1293</v>
      </c>
      <c r="B758" t="str">
        <f t="shared" si="34"/>
        <v>ZK102.K257.C110</v>
      </c>
      <c r="C758">
        <f>+IFERROR(VLOOKUP(B758,'[1]Sum table'!$A:$D,4,FALSE),0)</f>
        <v>0</v>
      </c>
      <c r="D758">
        <f>+IFERROR(VLOOKUP(B758,'[1]Sum table'!$A:$E,5,FALSE),0)</f>
        <v>0</v>
      </c>
      <c r="E758">
        <f>+IFERROR(VLOOKUP(B758,'[1]Sum table'!$A:$F,6,FALSE),0)</f>
        <v>0</v>
      </c>
      <c r="O758" t="s">
        <v>524</v>
      </c>
      <c r="P758" s="617" t="s">
        <v>403</v>
      </c>
      <c r="R758" t="str">
        <f t="shared" si="35"/>
        <v>ZK102</v>
      </c>
      <c r="S758">
        <f t="shared" si="36"/>
        <v>0</v>
      </c>
      <c r="T758">
        <f t="shared" si="36"/>
        <v>0</v>
      </c>
      <c r="U758">
        <f t="shared" si="36"/>
        <v>0</v>
      </c>
    </row>
    <row r="759" spans="1:21" x14ac:dyDescent="0.25">
      <c r="A759" t="s">
        <v>1294</v>
      </c>
      <c r="B759" t="str">
        <f t="shared" si="34"/>
        <v>ZK102.K258.C110</v>
      </c>
      <c r="C759">
        <f>+IFERROR(VLOOKUP(B759,'[1]Sum table'!$A:$D,4,FALSE),0)</f>
        <v>0</v>
      </c>
      <c r="D759">
        <f>+IFERROR(VLOOKUP(B759,'[1]Sum table'!$A:$E,5,FALSE),0)</f>
        <v>0</v>
      </c>
      <c r="E759">
        <f>+IFERROR(VLOOKUP(B759,'[1]Sum table'!$A:$F,6,FALSE),0)</f>
        <v>0</v>
      </c>
      <c r="O759" t="s">
        <v>524</v>
      </c>
      <c r="P759" s="617" t="s">
        <v>404</v>
      </c>
      <c r="R759" t="str">
        <f t="shared" si="35"/>
        <v>ZK102</v>
      </c>
      <c r="S759">
        <f t="shared" si="36"/>
        <v>0</v>
      </c>
      <c r="T759">
        <f t="shared" si="36"/>
        <v>0</v>
      </c>
      <c r="U759">
        <f t="shared" si="36"/>
        <v>0</v>
      </c>
    </row>
    <row r="760" spans="1:21" x14ac:dyDescent="0.25">
      <c r="A760" t="s">
        <v>1295</v>
      </c>
      <c r="B760" t="str">
        <f t="shared" si="34"/>
        <v>ZK102.K259.C110</v>
      </c>
      <c r="C760">
        <f>+IFERROR(VLOOKUP(B760,'[1]Sum table'!$A:$D,4,FALSE),0)</f>
        <v>0</v>
      </c>
      <c r="D760">
        <f>+IFERROR(VLOOKUP(B760,'[1]Sum table'!$A:$E,5,FALSE),0)</f>
        <v>0</v>
      </c>
      <c r="E760">
        <f>+IFERROR(VLOOKUP(B760,'[1]Sum table'!$A:$F,6,FALSE),0)</f>
        <v>0</v>
      </c>
      <c r="O760" t="s">
        <v>524</v>
      </c>
      <c r="P760" s="619" t="s">
        <v>167</v>
      </c>
      <c r="R760" t="str">
        <f t="shared" si="35"/>
        <v>ZK102</v>
      </c>
      <c r="S760">
        <f t="shared" si="36"/>
        <v>0</v>
      </c>
      <c r="T760">
        <f t="shared" si="36"/>
        <v>0</v>
      </c>
      <c r="U760">
        <f t="shared" si="36"/>
        <v>0</v>
      </c>
    </row>
    <row r="761" spans="1:21" x14ac:dyDescent="0.25">
      <c r="A761" t="s">
        <v>1296</v>
      </c>
      <c r="B761" t="str">
        <f t="shared" si="34"/>
        <v>ZK102.K260.C110</v>
      </c>
      <c r="C761">
        <f>+IFERROR(VLOOKUP(B761,'[1]Sum table'!$A:$D,4,FALSE),0)</f>
        <v>0</v>
      </c>
      <c r="D761">
        <f>+IFERROR(VLOOKUP(B761,'[1]Sum table'!$A:$E,5,FALSE),0)</f>
        <v>0</v>
      </c>
      <c r="E761">
        <f>+IFERROR(VLOOKUP(B761,'[1]Sum table'!$A:$F,6,FALSE),0)</f>
        <v>0</v>
      </c>
      <c r="O761" t="s">
        <v>524</v>
      </c>
      <c r="P761" s="619" t="s">
        <v>169</v>
      </c>
      <c r="R761" t="str">
        <f t="shared" si="35"/>
        <v>ZK102</v>
      </c>
      <c r="S761">
        <f t="shared" si="36"/>
        <v>0</v>
      </c>
      <c r="T761">
        <f t="shared" si="36"/>
        <v>0</v>
      </c>
      <c r="U761">
        <f t="shared" si="36"/>
        <v>0</v>
      </c>
    </row>
    <row r="762" spans="1:21" x14ac:dyDescent="0.25">
      <c r="A762" t="s">
        <v>1297</v>
      </c>
      <c r="B762" t="str">
        <f t="shared" si="34"/>
        <v>ZK102.K261.C110</v>
      </c>
      <c r="C762">
        <f>+IFERROR(VLOOKUP(B762,'[1]Sum table'!$A:$D,4,FALSE),0)</f>
        <v>0</v>
      </c>
      <c r="D762">
        <f>+IFERROR(VLOOKUP(B762,'[1]Sum table'!$A:$E,5,FALSE),0)</f>
        <v>0</v>
      </c>
      <c r="E762">
        <f>+IFERROR(VLOOKUP(B762,'[1]Sum table'!$A:$F,6,FALSE),0)</f>
        <v>0</v>
      </c>
      <c r="O762" t="s">
        <v>524</v>
      </c>
      <c r="P762" s="619" t="s">
        <v>171</v>
      </c>
      <c r="R762" t="str">
        <f t="shared" si="35"/>
        <v>ZK102</v>
      </c>
      <c r="S762">
        <f t="shared" si="36"/>
        <v>0</v>
      </c>
      <c r="T762">
        <f t="shared" si="36"/>
        <v>0</v>
      </c>
      <c r="U762">
        <f t="shared" si="36"/>
        <v>0</v>
      </c>
    </row>
    <row r="763" spans="1:21" x14ac:dyDescent="0.25">
      <c r="A763" t="s">
        <v>1298</v>
      </c>
      <c r="B763" t="str">
        <f t="shared" si="34"/>
        <v>ZK102.K262.C110</v>
      </c>
      <c r="C763">
        <f>+IFERROR(VLOOKUP(B763,'[1]Sum table'!$A:$D,4,FALSE),0)</f>
        <v>0</v>
      </c>
      <c r="D763">
        <f>+IFERROR(VLOOKUP(B763,'[1]Sum table'!$A:$E,5,FALSE),0)</f>
        <v>0</v>
      </c>
      <c r="E763">
        <f>+IFERROR(VLOOKUP(B763,'[1]Sum table'!$A:$F,6,FALSE),0)</f>
        <v>0</v>
      </c>
      <c r="O763" t="s">
        <v>524</v>
      </c>
      <c r="P763" s="619" t="s">
        <v>173</v>
      </c>
      <c r="R763" t="str">
        <f t="shared" si="35"/>
        <v>ZK102</v>
      </c>
      <c r="S763">
        <f t="shared" si="36"/>
        <v>0</v>
      </c>
      <c r="T763">
        <f t="shared" si="36"/>
        <v>0</v>
      </c>
      <c r="U763">
        <f t="shared" si="36"/>
        <v>0</v>
      </c>
    </row>
    <row r="764" spans="1:21" x14ac:dyDescent="0.25">
      <c r="A764" t="s">
        <v>1299</v>
      </c>
      <c r="B764" t="str">
        <f t="shared" si="34"/>
        <v>ZK102.K263.C110</v>
      </c>
      <c r="C764">
        <f>+IFERROR(VLOOKUP(B764,'[1]Sum table'!$A:$D,4,FALSE),0)</f>
        <v>0</v>
      </c>
      <c r="D764">
        <f>+IFERROR(VLOOKUP(B764,'[1]Sum table'!$A:$E,5,FALSE),0)</f>
        <v>0</v>
      </c>
      <c r="E764">
        <f>+IFERROR(VLOOKUP(B764,'[1]Sum table'!$A:$F,6,FALSE),0)</f>
        <v>0</v>
      </c>
      <c r="O764" t="s">
        <v>524</v>
      </c>
      <c r="P764" s="619" t="s">
        <v>175</v>
      </c>
      <c r="R764" t="str">
        <f t="shared" si="35"/>
        <v>ZK102</v>
      </c>
      <c r="S764">
        <f t="shared" si="36"/>
        <v>0</v>
      </c>
      <c r="T764">
        <f t="shared" si="36"/>
        <v>0</v>
      </c>
      <c r="U764">
        <f t="shared" si="36"/>
        <v>0</v>
      </c>
    </row>
    <row r="765" spans="1:21" x14ac:dyDescent="0.25">
      <c r="A765" t="s">
        <v>1300</v>
      </c>
      <c r="B765" t="str">
        <f t="shared" si="34"/>
        <v>ZK102.K264.C110</v>
      </c>
      <c r="C765">
        <f>+IFERROR(VLOOKUP(B765,'[1]Sum table'!$A:$D,4,FALSE),0)</f>
        <v>0</v>
      </c>
      <c r="D765">
        <f>+IFERROR(VLOOKUP(B765,'[1]Sum table'!$A:$E,5,FALSE),0)</f>
        <v>0</v>
      </c>
      <c r="E765">
        <f>+IFERROR(VLOOKUP(B765,'[1]Sum table'!$A:$F,6,FALSE),0)</f>
        <v>0</v>
      </c>
      <c r="O765" t="s">
        <v>524</v>
      </c>
      <c r="P765" s="617" t="s">
        <v>405</v>
      </c>
      <c r="R765" t="str">
        <f t="shared" si="35"/>
        <v>ZK102</v>
      </c>
      <c r="S765">
        <f t="shared" si="36"/>
        <v>0</v>
      </c>
      <c r="T765">
        <f t="shared" si="36"/>
        <v>0</v>
      </c>
      <c r="U765">
        <f t="shared" si="36"/>
        <v>0</v>
      </c>
    </row>
    <row r="766" spans="1:21" x14ac:dyDescent="0.25">
      <c r="A766" t="s">
        <v>1301</v>
      </c>
      <c r="B766" t="str">
        <f t="shared" si="34"/>
        <v>ZK102.K265.C110</v>
      </c>
      <c r="C766">
        <f>+IFERROR(VLOOKUP(B766,'[1]Sum table'!$A:$D,4,FALSE),0)</f>
        <v>0</v>
      </c>
      <c r="D766">
        <f>+IFERROR(VLOOKUP(B766,'[1]Sum table'!$A:$E,5,FALSE),0)</f>
        <v>0</v>
      </c>
      <c r="E766">
        <f>+IFERROR(VLOOKUP(B766,'[1]Sum table'!$A:$F,6,FALSE),0)</f>
        <v>0</v>
      </c>
      <c r="O766" t="s">
        <v>524</v>
      </c>
      <c r="P766" s="617" t="s">
        <v>406</v>
      </c>
      <c r="R766" t="str">
        <f t="shared" si="35"/>
        <v>ZK102</v>
      </c>
      <c r="S766">
        <f t="shared" si="36"/>
        <v>0</v>
      </c>
      <c r="T766">
        <f t="shared" si="36"/>
        <v>0</v>
      </c>
      <c r="U766">
        <f t="shared" si="36"/>
        <v>0</v>
      </c>
    </row>
    <row r="767" spans="1:21" x14ac:dyDescent="0.25">
      <c r="A767" t="s">
        <v>1302</v>
      </c>
      <c r="B767" t="str">
        <f t="shared" si="34"/>
        <v>ZK102.K266.C110</v>
      </c>
      <c r="C767">
        <f>+IFERROR(VLOOKUP(B767,'[1]Sum table'!$A:$D,4,FALSE),0)</f>
        <v>0</v>
      </c>
      <c r="D767">
        <f>+IFERROR(VLOOKUP(B767,'[1]Sum table'!$A:$E,5,FALSE),0)</f>
        <v>0</v>
      </c>
      <c r="E767">
        <f>+IFERROR(VLOOKUP(B767,'[1]Sum table'!$A:$F,6,FALSE),0)</f>
        <v>0</v>
      </c>
      <c r="O767" t="s">
        <v>524</v>
      </c>
      <c r="P767" s="617" t="s">
        <v>407</v>
      </c>
      <c r="R767" t="str">
        <f t="shared" si="35"/>
        <v>ZK102</v>
      </c>
      <c r="S767">
        <f t="shared" si="36"/>
        <v>0</v>
      </c>
      <c r="T767">
        <f t="shared" si="36"/>
        <v>0</v>
      </c>
      <c r="U767">
        <f t="shared" si="36"/>
        <v>0</v>
      </c>
    </row>
    <row r="768" spans="1:21" x14ac:dyDescent="0.25">
      <c r="A768" t="s">
        <v>1303</v>
      </c>
      <c r="B768" t="str">
        <f t="shared" si="34"/>
        <v>ZK102.K267.C110</v>
      </c>
      <c r="C768">
        <f>+IFERROR(VLOOKUP(B768,'[1]Sum table'!$A:$D,4,FALSE),0)</f>
        <v>0</v>
      </c>
      <c r="D768">
        <f>+IFERROR(VLOOKUP(B768,'[1]Sum table'!$A:$E,5,FALSE),0)</f>
        <v>0</v>
      </c>
      <c r="E768">
        <f>+IFERROR(VLOOKUP(B768,'[1]Sum table'!$A:$F,6,FALSE),0)</f>
        <v>0</v>
      </c>
      <c r="O768" t="s">
        <v>524</v>
      </c>
      <c r="P768" s="619" t="s">
        <v>182</v>
      </c>
      <c r="R768" t="str">
        <f t="shared" si="35"/>
        <v>ZK102</v>
      </c>
      <c r="S768">
        <f t="shared" si="36"/>
        <v>0</v>
      </c>
      <c r="T768">
        <f t="shared" si="36"/>
        <v>0</v>
      </c>
      <c r="U768">
        <f t="shared" si="36"/>
        <v>0</v>
      </c>
    </row>
    <row r="769" spans="1:21" x14ac:dyDescent="0.25">
      <c r="A769" t="s">
        <v>1304</v>
      </c>
      <c r="B769" t="str">
        <f t="shared" si="34"/>
        <v>ZK102.K268.C110</v>
      </c>
      <c r="C769">
        <f>+IFERROR(VLOOKUP(B769,'[1]Sum table'!$A:$D,4,FALSE),0)</f>
        <v>0</v>
      </c>
      <c r="D769">
        <f>+IFERROR(VLOOKUP(B769,'[1]Sum table'!$A:$E,5,FALSE),0)</f>
        <v>0</v>
      </c>
      <c r="E769">
        <f>+IFERROR(VLOOKUP(B769,'[1]Sum table'!$A:$F,6,FALSE),0)</f>
        <v>0</v>
      </c>
      <c r="O769" t="s">
        <v>524</v>
      </c>
      <c r="P769" s="619" t="s">
        <v>186</v>
      </c>
      <c r="R769" t="str">
        <f t="shared" si="35"/>
        <v>ZK102</v>
      </c>
      <c r="S769">
        <f t="shared" si="36"/>
        <v>0</v>
      </c>
      <c r="T769">
        <f t="shared" si="36"/>
        <v>0</v>
      </c>
      <c r="U769">
        <f t="shared" si="36"/>
        <v>0</v>
      </c>
    </row>
    <row r="770" spans="1:21" x14ac:dyDescent="0.25">
      <c r="A770" t="s">
        <v>1305</v>
      </c>
      <c r="B770" t="str">
        <f t="shared" si="34"/>
        <v>ZK102.K269.C110</v>
      </c>
      <c r="C770">
        <f>+IFERROR(VLOOKUP(B770,'[1]Sum table'!$A:$D,4,FALSE),0)</f>
        <v>0</v>
      </c>
      <c r="D770">
        <f>+IFERROR(VLOOKUP(B770,'[1]Sum table'!$A:$E,5,FALSE),0)</f>
        <v>0</v>
      </c>
      <c r="E770">
        <f>+IFERROR(VLOOKUP(B770,'[1]Sum table'!$A:$F,6,FALSE),0)</f>
        <v>0</v>
      </c>
      <c r="O770" t="s">
        <v>524</v>
      </c>
      <c r="P770" s="617" t="s">
        <v>408</v>
      </c>
      <c r="R770" t="str">
        <f t="shared" si="35"/>
        <v>ZK102</v>
      </c>
      <c r="S770">
        <f t="shared" si="36"/>
        <v>0</v>
      </c>
      <c r="T770">
        <f t="shared" si="36"/>
        <v>0</v>
      </c>
      <c r="U770">
        <f t="shared" si="36"/>
        <v>0</v>
      </c>
    </row>
    <row r="771" spans="1:21" x14ac:dyDescent="0.25">
      <c r="A771" t="s">
        <v>1306</v>
      </c>
      <c r="B771" t="str">
        <f t="shared" ref="B771:B834" si="37">+A771&amp;"."&amp;$A$1</f>
        <v>ZK102.K270.C110</v>
      </c>
      <c r="C771">
        <f>+IFERROR(VLOOKUP(B771,'[1]Sum table'!$A:$D,4,FALSE),0)</f>
        <v>0</v>
      </c>
      <c r="D771">
        <f>+IFERROR(VLOOKUP(B771,'[1]Sum table'!$A:$E,5,FALSE),0)</f>
        <v>0</v>
      </c>
      <c r="E771">
        <f>+IFERROR(VLOOKUP(B771,'[1]Sum table'!$A:$F,6,FALSE),0)</f>
        <v>0</v>
      </c>
      <c r="O771" t="s">
        <v>524</v>
      </c>
      <c r="P771" s="617" t="s">
        <v>409</v>
      </c>
      <c r="R771" t="str">
        <f t="shared" ref="R771:R834" si="38">+LEFT(B771,5)</f>
        <v>ZK102</v>
      </c>
      <c r="S771">
        <f t="shared" ref="S771:U834" si="39">+C771</f>
        <v>0</v>
      </c>
      <c r="T771">
        <f t="shared" si="39"/>
        <v>0</v>
      </c>
      <c r="U771">
        <f t="shared" si="39"/>
        <v>0</v>
      </c>
    </row>
    <row r="772" spans="1:21" x14ac:dyDescent="0.25">
      <c r="A772" t="s">
        <v>1307</v>
      </c>
      <c r="B772" t="str">
        <f t="shared" si="37"/>
        <v>ZK102.K271.C110</v>
      </c>
      <c r="C772">
        <f>+IFERROR(VLOOKUP(B772,'[1]Sum table'!$A:$D,4,FALSE),0)</f>
        <v>0</v>
      </c>
      <c r="D772">
        <f>+IFERROR(VLOOKUP(B772,'[1]Sum table'!$A:$E,5,FALSE),0)</f>
        <v>0</v>
      </c>
      <c r="E772">
        <f>+IFERROR(VLOOKUP(B772,'[1]Sum table'!$A:$F,6,FALSE),0)</f>
        <v>0</v>
      </c>
      <c r="O772" t="s">
        <v>524</v>
      </c>
      <c r="P772" s="617" t="s">
        <v>410</v>
      </c>
      <c r="R772" t="str">
        <f t="shared" si="38"/>
        <v>ZK102</v>
      </c>
      <c r="S772">
        <f t="shared" si="39"/>
        <v>0</v>
      </c>
      <c r="T772">
        <f t="shared" si="39"/>
        <v>0</v>
      </c>
      <c r="U772">
        <f t="shared" si="39"/>
        <v>0</v>
      </c>
    </row>
    <row r="773" spans="1:21" x14ac:dyDescent="0.25">
      <c r="A773" t="s">
        <v>1308</v>
      </c>
      <c r="B773" t="str">
        <f t="shared" si="37"/>
        <v>ZK102.K272.C110</v>
      </c>
      <c r="C773">
        <f>+IFERROR(VLOOKUP(B773,'[1]Sum table'!$A:$D,4,FALSE),0)</f>
        <v>0</v>
      </c>
      <c r="D773">
        <f>+IFERROR(VLOOKUP(B773,'[1]Sum table'!$A:$E,5,FALSE),0)</f>
        <v>0</v>
      </c>
      <c r="E773">
        <f>+IFERROR(VLOOKUP(B773,'[1]Sum table'!$A:$F,6,FALSE),0)</f>
        <v>0</v>
      </c>
      <c r="O773" t="s">
        <v>524</v>
      </c>
      <c r="P773" s="619" t="s">
        <v>188</v>
      </c>
      <c r="R773" t="str">
        <f t="shared" si="38"/>
        <v>ZK102</v>
      </c>
      <c r="S773">
        <f t="shared" si="39"/>
        <v>0</v>
      </c>
      <c r="T773">
        <f t="shared" si="39"/>
        <v>0</v>
      </c>
      <c r="U773">
        <f t="shared" si="39"/>
        <v>0</v>
      </c>
    </row>
    <row r="774" spans="1:21" x14ac:dyDescent="0.25">
      <c r="A774" t="s">
        <v>1309</v>
      </c>
      <c r="B774" t="str">
        <f t="shared" si="37"/>
        <v>ZK102.K273.C110</v>
      </c>
      <c r="C774">
        <f>+IFERROR(VLOOKUP(B774,'[1]Sum table'!$A:$D,4,FALSE),0)</f>
        <v>0</v>
      </c>
      <c r="D774">
        <f>+IFERROR(VLOOKUP(B774,'[1]Sum table'!$A:$E,5,FALSE),0)</f>
        <v>0</v>
      </c>
      <c r="E774">
        <f>+IFERROR(VLOOKUP(B774,'[1]Sum table'!$A:$F,6,FALSE),0)</f>
        <v>0</v>
      </c>
      <c r="O774" t="s">
        <v>524</v>
      </c>
      <c r="P774" s="619" t="s">
        <v>190</v>
      </c>
      <c r="R774" t="str">
        <f t="shared" si="38"/>
        <v>ZK102</v>
      </c>
      <c r="S774">
        <f t="shared" si="39"/>
        <v>0</v>
      </c>
      <c r="T774">
        <f t="shared" si="39"/>
        <v>0</v>
      </c>
      <c r="U774">
        <f t="shared" si="39"/>
        <v>0</v>
      </c>
    </row>
    <row r="775" spans="1:21" x14ac:dyDescent="0.25">
      <c r="A775" t="s">
        <v>1310</v>
      </c>
      <c r="B775" t="str">
        <f t="shared" si="37"/>
        <v>ZK102.K274.C110</v>
      </c>
      <c r="C775">
        <f>+IFERROR(VLOOKUP(B775,'[1]Sum table'!$A:$D,4,FALSE),0)</f>
        <v>0</v>
      </c>
      <c r="D775">
        <f>+IFERROR(VLOOKUP(B775,'[1]Sum table'!$A:$E,5,FALSE),0)</f>
        <v>0</v>
      </c>
      <c r="E775">
        <f>+IFERROR(VLOOKUP(B775,'[1]Sum table'!$A:$F,6,FALSE),0)</f>
        <v>0</v>
      </c>
      <c r="O775" t="s">
        <v>524</v>
      </c>
      <c r="P775" s="619" t="s">
        <v>198</v>
      </c>
      <c r="R775" t="str">
        <f t="shared" si="38"/>
        <v>ZK102</v>
      </c>
      <c r="S775">
        <f t="shared" si="39"/>
        <v>0</v>
      </c>
      <c r="T775">
        <f t="shared" si="39"/>
        <v>0</v>
      </c>
      <c r="U775">
        <f t="shared" si="39"/>
        <v>0</v>
      </c>
    </row>
    <row r="776" spans="1:21" x14ac:dyDescent="0.25">
      <c r="A776" t="s">
        <v>1311</v>
      </c>
      <c r="B776" t="str">
        <f t="shared" si="37"/>
        <v>ZK102.K275.C110</v>
      </c>
      <c r="C776">
        <f>+IFERROR(VLOOKUP(B776,'[1]Sum table'!$A:$D,4,FALSE),0)</f>
        <v>0</v>
      </c>
      <c r="D776">
        <f>+IFERROR(VLOOKUP(B776,'[1]Sum table'!$A:$E,5,FALSE),0)</f>
        <v>0</v>
      </c>
      <c r="E776">
        <f>+IFERROR(VLOOKUP(B776,'[1]Sum table'!$A:$F,6,FALSE),0)</f>
        <v>0</v>
      </c>
      <c r="O776" t="s">
        <v>524</v>
      </c>
      <c r="P776" s="619" t="s">
        <v>200</v>
      </c>
      <c r="R776" t="str">
        <f t="shared" si="38"/>
        <v>ZK102</v>
      </c>
      <c r="S776">
        <f t="shared" si="39"/>
        <v>0</v>
      </c>
      <c r="T776">
        <f t="shared" si="39"/>
        <v>0</v>
      </c>
      <c r="U776">
        <f t="shared" si="39"/>
        <v>0</v>
      </c>
    </row>
    <row r="777" spans="1:21" x14ac:dyDescent="0.25">
      <c r="A777" t="s">
        <v>1312</v>
      </c>
      <c r="B777" t="str">
        <f t="shared" si="37"/>
        <v>ZK102.K276.C110</v>
      </c>
      <c r="C777">
        <f>+IFERROR(VLOOKUP(B777,'[1]Sum table'!$A:$D,4,FALSE),0)</f>
        <v>0</v>
      </c>
      <c r="D777">
        <f>+IFERROR(VLOOKUP(B777,'[1]Sum table'!$A:$E,5,FALSE),0)</f>
        <v>0</v>
      </c>
      <c r="E777">
        <f>+IFERROR(VLOOKUP(B777,'[1]Sum table'!$A:$F,6,FALSE),0)</f>
        <v>0</v>
      </c>
      <c r="O777" t="s">
        <v>524</v>
      </c>
      <c r="P777" s="619" t="s">
        <v>202</v>
      </c>
      <c r="R777" t="str">
        <f t="shared" si="38"/>
        <v>ZK102</v>
      </c>
      <c r="S777">
        <f t="shared" si="39"/>
        <v>0</v>
      </c>
      <c r="T777">
        <f t="shared" si="39"/>
        <v>0</v>
      </c>
      <c r="U777">
        <f t="shared" si="39"/>
        <v>0</v>
      </c>
    </row>
    <row r="778" spans="1:21" x14ac:dyDescent="0.25">
      <c r="A778" t="s">
        <v>1313</v>
      </c>
      <c r="B778" t="str">
        <f t="shared" si="37"/>
        <v>ZK102.K277.C110</v>
      </c>
      <c r="C778">
        <f>+IFERROR(VLOOKUP(B778,'[1]Sum table'!$A:$D,4,FALSE),0)</f>
        <v>0</v>
      </c>
      <c r="D778">
        <f>+IFERROR(VLOOKUP(B778,'[1]Sum table'!$A:$E,5,FALSE),0)</f>
        <v>0</v>
      </c>
      <c r="E778">
        <f>+IFERROR(VLOOKUP(B778,'[1]Sum table'!$A:$F,6,FALSE),0)</f>
        <v>0</v>
      </c>
      <c r="O778" t="s">
        <v>524</v>
      </c>
      <c r="P778" s="617" t="s">
        <v>411</v>
      </c>
      <c r="R778" t="str">
        <f t="shared" si="38"/>
        <v>ZK102</v>
      </c>
      <c r="S778">
        <f t="shared" si="39"/>
        <v>0</v>
      </c>
      <c r="T778">
        <f t="shared" si="39"/>
        <v>0</v>
      </c>
      <c r="U778">
        <f t="shared" si="39"/>
        <v>0</v>
      </c>
    </row>
    <row r="779" spans="1:21" x14ac:dyDescent="0.25">
      <c r="A779" t="s">
        <v>1314</v>
      </c>
      <c r="B779" t="str">
        <f t="shared" si="37"/>
        <v>ZK102.K278.C110</v>
      </c>
      <c r="C779">
        <f>+IFERROR(VLOOKUP(B779,'[1]Sum table'!$A:$D,4,FALSE),0)</f>
        <v>0</v>
      </c>
      <c r="D779">
        <f>+IFERROR(VLOOKUP(B779,'[1]Sum table'!$A:$E,5,FALSE),0)</f>
        <v>0</v>
      </c>
      <c r="E779">
        <f>+IFERROR(VLOOKUP(B779,'[1]Sum table'!$A:$F,6,FALSE),0)</f>
        <v>0</v>
      </c>
      <c r="O779" t="s">
        <v>524</v>
      </c>
      <c r="P779" s="617" t="s">
        <v>412</v>
      </c>
      <c r="R779" t="str">
        <f t="shared" si="38"/>
        <v>ZK102</v>
      </c>
      <c r="S779">
        <f t="shared" si="39"/>
        <v>0</v>
      </c>
      <c r="T779">
        <f t="shared" si="39"/>
        <v>0</v>
      </c>
      <c r="U779">
        <f t="shared" si="39"/>
        <v>0</v>
      </c>
    </row>
    <row r="780" spans="1:21" x14ac:dyDescent="0.25">
      <c r="A780" t="s">
        <v>1315</v>
      </c>
      <c r="B780" t="str">
        <f t="shared" si="37"/>
        <v>ZK102.K279.C110</v>
      </c>
      <c r="C780">
        <f>+IFERROR(VLOOKUP(B780,'[1]Sum table'!$A:$D,4,FALSE),0)</f>
        <v>0</v>
      </c>
      <c r="D780">
        <f>+IFERROR(VLOOKUP(B780,'[1]Sum table'!$A:$E,5,FALSE),0)</f>
        <v>0</v>
      </c>
      <c r="E780">
        <f>+IFERROR(VLOOKUP(B780,'[1]Sum table'!$A:$F,6,FALSE),0)</f>
        <v>0</v>
      </c>
      <c r="O780" t="s">
        <v>524</v>
      </c>
      <c r="P780" s="617" t="s">
        <v>413</v>
      </c>
      <c r="R780" t="str">
        <f t="shared" si="38"/>
        <v>ZK102</v>
      </c>
      <c r="S780">
        <f t="shared" si="39"/>
        <v>0</v>
      </c>
      <c r="T780">
        <f t="shared" si="39"/>
        <v>0</v>
      </c>
      <c r="U780">
        <f t="shared" si="39"/>
        <v>0</v>
      </c>
    </row>
    <row r="781" spans="1:21" x14ac:dyDescent="0.25">
      <c r="A781" t="s">
        <v>1316</v>
      </c>
      <c r="B781" t="str">
        <f t="shared" si="37"/>
        <v>ZK102.K280.C110</v>
      </c>
      <c r="C781">
        <f>+IFERROR(VLOOKUP(B781,'[1]Sum table'!$A:$D,4,FALSE),0)</f>
        <v>0</v>
      </c>
      <c r="D781">
        <f>+IFERROR(VLOOKUP(B781,'[1]Sum table'!$A:$E,5,FALSE),0)</f>
        <v>0</v>
      </c>
      <c r="E781">
        <f>+IFERROR(VLOOKUP(B781,'[1]Sum table'!$A:$F,6,FALSE),0)</f>
        <v>0</v>
      </c>
      <c r="O781" t="s">
        <v>524</v>
      </c>
      <c r="P781" s="619" t="s">
        <v>204</v>
      </c>
      <c r="R781" t="str">
        <f t="shared" si="38"/>
        <v>ZK102</v>
      </c>
      <c r="S781">
        <f t="shared" si="39"/>
        <v>0</v>
      </c>
      <c r="T781">
        <f t="shared" si="39"/>
        <v>0</v>
      </c>
      <c r="U781">
        <f t="shared" si="39"/>
        <v>0</v>
      </c>
    </row>
    <row r="782" spans="1:21" x14ac:dyDescent="0.25">
      <c r="A782" t="s">
        <v>1317</v>
      </c>
      <c r="B782" t="str">
        <f t="shared" si="37"/>
        <v>ZK102.K281.C110</v>
      </c>
      <c r="C782">
        <f>+IFERROR(VLOOKUP(B782,'[1]Sum table'!$A:$D,4,FALSE),0)</f>
        <v>0</v>
      </c>
      <c r="D782">
        <f>+IFERROR(VLOOKUP(B782,'[1]Sum table'!$A:$E,5,FALSE),0)</f>
        <v>0</v>
      </c>
      <c r="E782">
        <f>+IFERROR(VLOOKUP(B782,'[1]Sum table'!$A:$F,6,FALSE),0)</f>
        <v>0</v>
      </c>
      <c r="O782" t="s">
        <v>524</v>
      </c>
      <c r="P782" s="619" t="s">
        <v>206</v>
      </c>
      <c r="R782" t="str">
        <f t="shared" si="38"/>
        <v>ZK102</v>
      </c>
      <c r="S782">
        <f t="shared" si="39"/>
        <v>0</v>
      </c>
      <c r="T782">
        <f t="shared" si="39"/>
        <v>0</v>
      </c>
      <c r="U782">
        <f t="shared" si="39"/>
        <v>0</v>
      </c>
    </row>
    <row r="783" spans="1:21" x14ac:dyDescent="0.25">
      <c r="A783" t="s">
        <v>1318</v>
      </c>
      <c r="B783" t="str">
        <f t="shared" si="37"/>
        <v>ZK102.K282.C110</v>
      </c>
      <c r="C783">
        <f>+IFERROR(VLOOKUP(B783,'[1]Sum table'!$A:$D,4,FALSE),0)</f>
        <v>0</v>
      </c>
      <c r="D783">
        <f>+IFERROR(VLOOKUP(B783,'[1]Sum table'!$A:$E,5,FALSE),0)</f>
        <v>0</v>
      </c>
      <c r="E783">
        <f>+IFERROR(VLOOKUP(B783,'[1]Sum table'!$A:$F,6,FALSE),0)</f>
        <v>0</v>
      </c>
      <c r="O783" t="s">
        <v>524</v>
      </c>
      <c r="P783" s="619" t="s">
        <v>208</v>
      </c>
      <c r="R783" t="str">
        <f t="shared" si="38"/>
        <v>ZK102</v>
      </c>
      <c r="S783">
        <f t="shared" si="39"/>
        <v>0</v>
      </c>
      <c r="T783">
        <f t="shared" si="39"/>
        <v>0</v>
      </c>
      <c r="U783">
        <f t="shared" si="39"/>
        <v>0</v>
      </c>
    </row>
    <row r="784" spans="1:21" x14ac:dyDescent="0.25">
      <c r="A784" t="s">
        <v>1319</v>
      </c>
      <c r="B784" t="str">
        <f t="shared" si="37"/>
        <v>ZK102.K283.C110</v>
      </c>
      <c r="C784">
        <f>+IFERROR(VLOOKUP(B784,'[1]Sum table'!$A:$D,4,FALSE),0)</f>
        <v>0</v>
      </c>
      <c r="D784">
        <f>+IFERROR(VLOOKUP(B784,'[1]Sum table'!$A:$E,5,FALSE),0)</f>
        <v>0</v>
      </c>
      <c r="E784">
        <f>+IFERROR(VLOOKUP(B784,'[1]Sum table'!$A:$F,6,FALSE),0)</f>
        <v>0</v>
      </c>
      <c r="O784" t="s">
        <v>524</v>
      </c>
      <c r="P784" s="619" t="s">
        <v>210</v>
      </c>
      <c r="R784" t="str">
        <f t="shared" si="38"/>
        <v>ZK102</v>
      </c>
      <c r="S784">
        <f t="shared" si="39"/>
        <v>0</v>
      </c>
      <c r="T784">
        <f t="shared" si="39"/>
        <v>0</v>
      </c>
      <c r="U784">
        <f t="shared" si="39"/>
        <v>0</v>
      </c>
    </row>
    <row r="785" spans="1:21" x14ac:dyDescent="0.25">
      <c r="A785" t="s">
        <v>1320</v>
      </c>
      <c r="B785" t="str">
        <f t="shared" si="37"/>
        <v>ZK102.K284.C110</v>
      </c>
      <c r="C785">
        <f>+IFERROR(VLOOKUP(B785,'[1]Sum table'!$A:$D,4,FALSE),0)</f>
        <v>0</v>
      </c>
      <c r="D785">
        <f>+IFERROR(VLOOKUP(B785,'[1]Sum table'!$A:$E,5,FALSE),0)</f>
        <v>0</v>
      </c>
      <c r="E785">
        <f>+IFERROR(VLOOKUP(B785,'[1]Sum table'!$A:$F,6,FALSE),0)</f>
        <v>0</v>
      </c>
      <c r="O785" t="s">
        <v>524</v>
      </c>
      <c r="P785" s="619" t="s">
        <v>212</v>
      </c>
      <c r="R785" t="str">
        <f t="shared" si="38"/>
        <v>ZK102</v>
      </c>
      <c r="S785">
        <f t="shared" si="39"/>
        <v>0</v>
      </c>
      <c r="T785">
        <f t="shared" si="39"/>
        <v>0</v>
      </c>
      <c r="U785">
        <f t="shared" si="39"/>
        <v>0</v>
      </c>
    </row>
    <row r="786" spans="1:21" x14ac:dyDescent="0.25">
      <c r="A786" t="s">
        <v>1321</v>
      </c>
      <c r="B786" t="str">
        <f t="shared" si="37"/>
        <v>ZK102.K285.C110</v>
      </c>
      <c r="C786">
        <f>+IFERROR(VLOOKUP(B786,'[1]Sum table'!$A:$D,4,FALSE),0)</f>
        <v>0</v>
      </c>
      <c r="D786">
        <f>+IFERROR(VLOOKUP(B786,'[1]Sum table'!$A:$E,5,FALSE),0)</f>
        <v>0</v>
      </c>
      <c r="E786">
        <f>+IFERROR(VLOOKUP(B786,'[1]Sum table'!$A:$F,6,FALSE),0)</f>
        <v>0</v>
      </c>
      <c r="O786" t="s">
        <v>524</v>
      </c>
      <c r="P786" s="619" t="s">
        <v>217</v>
      </c>
      <c r="R786" t="str">
        <f t="shared" si="38"/>
        <v>ZK102</v>
      </c>
      <c r="S786">
        <f t="shared" si="39"/>
        <v>0</v>
      </c>
      <c r="T786">
        <f t="shared" si="39"/>
        <v>0</v>
      </c>
      <c r="U786">
        <f t="shared" si="39"/>
        <v>0</v>
      </c>
    </row>
    <row r="787" spans="1:21" x14ac:dyDescent="0.25">
      <c r="A787" t="s">
        <v>1322</v>
      </c>
      <c r="B787" t="str">
        <f t="shared" si="37"/>
        <v>ZK102.K286.C110</v>
      </c>
      <c r="C787">
        <f>+IFERROR(VLOOKUP(B787,'[1]Sum table'!$A:$D,4,FALSE),0)</f>
        <v>0</v>
      </c>
      <c r="D787">
        <f>+IFERROR(VLOOKUP(B787,'[1]Sum table'!$A:$E,5,FALSE),0)</f>
        <v>0</v>
      </c>
      <c r="E787">
        <f>+IFERROR(VLOOKUP(B787,'[1]Sum table'!$A:$F,6,FALSE),0)</f>
        <v>0</v>
      </c>
      <c r="O787" t="s">
        <v>524</v>
      </c>
      <c r="P787" s="617" t="s">
        <v>414</v>
      </c>
      <c r="R787" t="str">
        <f t="shared" si="38"/>
        <v>ZK102</v>
      </c>
      <c r="S787">
        <f t="shared" si="39"/>
        <v>0</v>
      </c>
      <c r="T787">
        <f t="shared" si="39"/>
        <v>0</v>
      </c>
      <c r="U787">
        <f t="shared" si="39"/>
        <v>0</v>
      </c>
    </row>
    <row r="788" spans="1:21" x14ac:dyDescent="0.25">
      <c r="A788" t="s">
        <v>1323</v>
      </c>
      <c r="B788" t="str">
        <f t="shared" si="37"/>
        <v>ZK102.K287.C110</v>
      </c>
      <c r="C788">
        <f>+IFERROR(VLOOKUP(B788,'[1]Sum table'!$A:$D,4,FALSE),0)</f>
        <v>0</v>
      </c>
      <c r="D788">
        <f>+IFERROR(VLOOKUP(B788,'[1]Sum table'!$A:$E,5,FALSE),0)</f>
        <v>0</v>
      </c>
      <c r="E788">
        <f>+IFERROR(VLOOKUP(B788,'[1]Sum table'!$A:$F,6,FALSE),0)</f>
        <v>0</v>
      </c>
      <c r="O788" t="s">
        <v>524</v>
      </c>
      <c r="P788" s="617" t="s">
        <v>415</v>
      </c>
      <c r="R788" t="str">
        <f t="shared" si="38"/>
        <v>ZK102</v>
      </c>
      <c r="S788">
        <f t="shared" si="39"/>
        <v>0</v>
      </c>
      <c r="T788">
        <f t="shared" si="39"/>
        <v>0</v>
      </c>
      <c r="U788">
        <f t="shared" si="39"/>
        <v>0</v>
      </c>
    </row>
    <row r="789" spans="1:21" x14ac:dyDescent="0.25">
      <c r="A789" t="s">
        <v>1324</v>
      </c>
      <c r="B789" t="str">
        <f t="shared" si="37"/>
        <v>ZK102.K288.C110</v>
      </c>
      <c r="C789">
        <f>+IFERROR(VLOOKUP(B789,'[1]Sum table'!$A:$D,4,FALSE),0)</f>
        <v>0</v>
      </c>
      <c r="D789">
        <f>+IFERROR(VLOOKUP(B789,'[1]Sum table'!$A:$E,5,FALSE),0)</f>
        <v>0</v>
      </c>
      <c r="E789">
        <f>+IFERROR(VLOOKUP(B789,'[1]Sum table'!$A:$F,6,FALSE),0)</f>
        <v>0</v>
      </c>
      <c r="O789" t="s">
        <v>524</v>
      </c>
      <c r="P789" s="617" t="s">
        <v>416</v>
      </c>
      <c r="R789" t="str">
        <f t="shared" si="38"/>
        <v>ZK102</v>
      </c>
      <c r="S789">
        <f t="shared" si="39"/>
        <v>0</v>
      </c>
      <c r="T789">
        <f t="shared" si="39"/>
        <v>0</v>
      </c>
      <c r="U789">
        <f t="shared" si="39"/>
        <v>0</v>
      </c>
    </row>
    <row r="790" spans="1:21" x14ac:dyDescent="0.25">
      <c r="A790" t="s">
        <v>1325</v>
      </c>
      <c r="B790" t="str">
        <f t="shared" si="37"/>
        <v>ZK102.K289.C110</v>
      </c>
      <c r="C790">
        <f>+IFERROR(VLOOKUP(B790,'[1]Sum table'!$A:$D,4,FALSE),0)</f>
        <v>0</v>
      </c>
      <c r="D790">
        <f>+IFERROR(VLOOKUP(B790,'[1]Sum table'!$A:$E,5,FALSE),0)</f>
        <v>0</v>
      </c>
      <c r="E790">
        <f>+IFERROR(VLOOKUP(B790,'[1]Sum table'!$A:$F,6,FALSE),0)</f>
        <v>0</v>
      </c>
      <c r="O790" t="s">
        <v>524</v>
      </c>
      <c r="P790" s="619" t="s">
        <v>223</v>
      </c>
      <c r="R790" t="str">
        <f t="shared" si="38"/>
        <v>ZK102</v>
      </c>
      <c r="S790">
        <f t="shared" si="39"/>
        <v>0</v>
      </c>
      <c r="T790">
        <f t="shared" si="39"/>
        <v>0</v>
      </c>
      <c r="U790">
        <f t="shared" si="39"/>
        <v>0</v>
      </c>
    </row>
    <row r="791" spans="1:21" x14ac:dyDescent="0.25">
      <c r="A791" t="s">
        <v>1326</v>
      </c>
      <c r="B791" t="str">
        <f t="shared" si="37"/>
        <v>ZK102.K290.C110</v>
      </c>
      <c r="C791">
        <f>+IFERROR(VLOOKUP(B791,'[1]Sum table'!$A:$D,4,FALSE),0)</f>
        <v>0</v>
      </c>
      <c r="D791">
        <f>+IFERROR(VLOOKUP(B791,'[1]Sum table'!$A:$E,5,FALSE),0)</f>
        <v>0</v>
      </c>
      <c r="E791">
        <f>+IFERROR(VLOOKUP(B791,'[1]Sum table'!$A:$F,6,FALSE),0)</f>
        <v>0</v>
      </c>
      <c r="O791" t="s">
        <v>524</v>
      </c>
      <c r="P791" s="619" t="s">
        <v>225</v>
      </c>
      <c r="R791" t="str">
        <f t="shared" si="38"/>
        <v>ZK102</v>
      </c>
      <c r="S791">
        <f t="shared" si="39"/>
        <v>0</v>
      </c>
      <c r="T791">
        <f t="shared" si="39"/>
        <v>0</v>
      </c>
      <c r="U791">
        <f t="shared" si="39"/>
        <v>0</v>
      </c>
    </row>
    <row r="792" spans="1:21" x14ac:dyDescent="0.25">
      <c r="A792" t="s">
        <v>1327</v>
      </c>
      <c r="B792" t="str">
        <f t="shared" si="37"/>
        <v>ZK102.K291.C110</v>
      </c>
      <c r="C792">
        <f>+IFERROR(VLOOKUP(B792,'[1]Sum table'!$A:$D,4,FALSE),0)</f>
        <v>0</v>
      </c>
      <c r="D792">
        <f>+IFERROR(VLOOKUP(B792,'[1]Sum table'!$A:$E,5,FALSE),0)</f>
        <v>0</v>
      </c>
      <c r="E792">
        <f>+IFERROR(VLOOKUP(B792,'[1]Sum table'!$A:$F,6,FALSE),0)</f>
        <v>0</v>
      </c>
      <c r="O792" t="s">
        <v>524</v>
      </c>
      <c r="P792" s="619" t="s">
        <v>229</v>
      </c>
      <c r="R792" t="str">
        <f t="shared" si="38"/>
        <v>ZK102</v>
      </c>
      <c r="S792">
        <f t="shared" si="39"/>
        <v>0</v>
      </c>
      <c r="T792">
        <f t="shared" si="39"/>
        <v>0</v>
      </c>
      <c r="U792">
        <f t="shared" si="39"/>
        <v>0</v>
      </c>
    </row>
    <row r="793" spans="1:21" x14ac:dyDescent="0.25">
      <c r="A793" t="s">
        <v>1328</v>
      </c>
      <c r="B793" t="str">
        <f t="shared" si="37"/>
        <v>ZK102.K292.C110</v>
      </c>
      <c r="C793">
        <f>+IFERROR(VLOOKUP(B793,'[1]Sum table'!$A:$D,4,FALSE),0)</f>
        <v>0</v>
      </c>
      <c r="D793">
        <f>+IFERROR(VLOOKUP(B793,'[1]Sum table'!$A:$E,5,FALSE),0)</f>
        <v>0</v>
      </c>
      <c r="E793">
        <f>+IFERROR(VLOOKUP(B793,'[1]Sum table'!$A:$F,6,FALSE),0)</f>
        <v>0</v>
      </c>
      <c r="O793" t="s">
        <v>524</v>
      </c>
      <c r="P793" s="617" t="s">
        <v>417</v>
      </c>
      <c r="R793" t="str">
        <f t="shared" si="38"/>
        <v>ZK102</v>
      </c>
      <c r="S793">
        <f t="shared" si="39"/>
        <v>0</v>
      </c>
      <c r="T793">
        <f t="shared" si="39"/>
        <v>0</v>
      </c>
      <c r="U793">
        <f t="shared" si="39"/>
        <v>0</v>
      </c>
    </row>
    <row r="794" spans="1:21" x14ac:dyDescent="0.25">
      <c r="A794" t="s">
        <v>1329</v>
      </c>
      <c r="B794" t="str">
        <f t="shared" si="37"/>
        <v>ZK102.K293.C110</v>
      </c>
      <c r="C794">
        <f>+IFERROR(VLOOKUP(B794,'[1]Sum table'!$A:$D,4,FALSE),0)</f>
        <v>0</v>
      </c>
      <c r="D794">
        <f>+IFERROR(VLOOKUP(B794,'[1]Sum table'!$A:$E,5,FALSE),0)</f>
        <v>0</v>
      </c>
      <c r="E794">
        <f>+IFERROR(VLOOKUP(B794,'[1]Sum table'!$A:$F,6,FALSE),0)</f>
        <v>0</v>
      </c>
      <c r="O794" t="s">
        <v>524</v>
      </c>
      <c r="P794" s="617" t="s">
        <v>418</v>
      </c>
      <c r="R794" t="str">
        <f t="shared" si="38"/>
        <v>ZK102</v>
      </c>
      <c r="S794">
        <f t="shared" si="39"/>
        <v>0</v>
      </c>
      <c r="T794">
        <f t="shared" si="39"/>
        <v>0</v>
      </c>
      <c r="U794">
        <f t="shared" si="39"/>
        <v>0</v>
      </c>
    </row>
    <row r="795" spans="1:21" x14ac:dyDescent="0.25">
      <c r="A795" t="s">
        <v>1330</v>
      </c>
      <c r="B795" t="str">
        <f t="shared" si="37"/>
        <v>ZK102.K294.C110</v>
      </c>
      <c r="C795">
        <f>+IFERROR(VLOOKUP(B795,'[1]Sum table'!$A:$D,4,FALSE),0)</f>
        <v>0</v>
      </c>
      <c r="D795">
        <f>+IFERROR(VLOOKUP(B795,'[1]Sum table'!$A:$E,5,FALSE),0)</f>
        <v>0</v>
      </c>
      <c r="E795">
        <f>+IFERROR(VLOOKUP(B795,'[1]Sum table'!$A:$F,6,FALSE),0)</f>
        <v>0</v>
      </c>
      <c r="O795" t="s">
        <v>524</v>
      </c>
      <c r="P795" s="617" t="s">
        <v>419</v>
      </c>
      <c r="R795" t="str">
        <f t="shared" si="38"/>
        <v>ZK102</v>
      </c>
      <c r="S795">
        <f t="shared" si="39"/>
        <v>0</v>
      </c>
      <c r="T795">
        <f t="shared" si="39"/>
        <v>0</v>
      </c>
      <c r="U795">
        <f t="shared" si="39"/>
        <v>0</v>
      </c>
    </row>
    <row r="796" spans="1:21" x14ac:dyDescent="0.25">
      <c r="A796" t="s">
        <v>1331</v>
      </c>
      <c r="B796" t="str">
        <f t="shared" si="37"/>
        <v>ZK102.K295.C110</v>
      </c>
      <c r="C796">
        <f>+IFERROR(VLOOKUP(B796,'[1]Sum table'!$A:$D,4,FALSE),0)</f>
        <v>0</v>
      </c>
      <c r="D796">
        <f>+IFERROR(VLOOKUP(B796,'[1]Sum table'!$A:$E,5,FALSE),0)</f>
        <v>0</v>
      </c>
      <c r="E796">
        <f>+IFERROR(VLOOKUP(B796,'[1]Sum table'!$A:$F,6,FALSE),0)</f>
        <v>0</v>
      </c>
      <c r="O796" t="s">
        <v>524</v>
      </c>
      <c r="P796" s="619" t="s">
        <v>231</v>
      </c>
      <c r="R796" t="str">
        <f t="shared" si="38"/>
        <v>ZK102</v>
      </c>
      <c r="S796">
        <f t="shared" si="39"/>
        <v>0</v>
      </c>
      <c r="T796">
        <f t="shared" si="39"/>
        <v>0</v>
      </c>
      <c r="U796">
        <f t="shared" si="39"/>
        <v>0</v>
      </c>
    </row>
    <row r="797" spans="1:21" x14ac:dyDescent="0.25">
      <c r="A797" t="s">
        <v>1332</v>
      </c>
      <c r="B797" t="str">
        <f t="shared" si="37"/>
        <v>ZK102.K296.C110</v>
      </c>
      <c r="C797">
        <f>+IFERROR(VLOOKUP(B797,'[1]Sum table'!$A:$D,4,FALSE),0)</f>
        <v>0</v>
      </c>
      <c r="D797">
        <f>+IFERROR(VLOOKUP(B797,'[1]Sum table'!$A:$E,5,FALSE),0)</f>
        <v>0</v>
      </c>
      <c r="E797">
        <f>+IFERROR(VLOOKUP(B797,'[1]Sum table'!$A:$F,6,FALSE),0)</f>
        <v>0</v>
      </c>
      <c r="O797" t="s">
        <v>524</v>
      </c>
      <c r="P797" s="619" t="s">
        <v>233</v>
      </c>
      <c r="R797" t="str">
        <f t="shared" si="38"/>
        <v>ZK102</v>
      </c>
      <c r="S797">
        <f t="shared" si="39"/>
        <v>0</v>
      </c>
      <c r="T797">
        <f t="shared" si="39"/>
        <v>0</v>
      </c>
      <c r="U797">
        <f t="shared" si="39"/>
        <v>0</v>
      </c>
    </row>
    <row r="798" spans="1:21" x14ac:dyDescent="0.25">
      <c r="A798" t="s">
        <v>1333</v>
      </c>
      <c r="B798" t="str">
        <f t="shared" si="37"/>
        <v>ZK102.K297.C110</v>
      </c>
      <c r="C798">
        <f>+IFERROR(VLOOKUP(B798,'[1]Sum table'!$A:$D,4,FALSE),0)</f>
        <v>0</v>
      </c>
      <c r="D798">
        <f>+IFERROR(VLOOKUP(B798,'[1]Sum table'!$A:$E,5,FALSE),0)</f>
        <v>0</v>
      </c>
      <c r="E798">
        <f>+IFERROR(VLOOKUP(B798,'[1]Sum table'!$A:$F,6,FALSE),0)</f>
        <v>0</v>
      </c>
      <c r="O798" t="s">
        <v>524</v>
      </c>
      <c r="P798" s="619" t="s">
        <v>235</v>
      </c>
      <c r="R798" t="str">
        <f t="shared" si="38"/>
        <v>ZK102</v>
      </c>
      <c r="S798">
        <f t="shared" si="39"/>
        <v>0</v>
      </c>
      <c r="T798">
        <f t="shared" si="39"/>
        <v>0</v>
      </c>
      <c r="U798">
        <f t="shared" si="39"/>
        <v>0</v>
      </c>
    </row>
    <row r="799" spans="1:21" x14ac:dyDescent="0.25">
      <c r="A799" t="s">
        <v>1334</v>
      </c>
      <c r="B799" t="str">
        <f t="shared" si="37"/>
        <v>ZK102.K298.C110</v>
      </c>
      <c r="C799">
        <f>+IFERROR(VLOOKUP(B799,'[1]Sum table'!$A:$D,4,FALSE),0)</f>
        <v>0</v>
      </c>
      <c r="D799">
        <f>+IFERROR(VLOOKUP(B799,'[1]Sum table'!$A:$E,5,FALSE),0)</f>
        <v>0</v>
      </c>
      <c r="E799">
        <f>+IFERROR(VLOOKUP(B799,'[1]Sum table'!$A:$F,6,FALSE),0)</f>
        <v>0</v>
      </c>
      <c r="O799" t="s">
        <v>524</v>
      </c>
      <c r="P799" s="617" t="s">
        <v>420</v>
      </c>
      <c r="R799" t="str">
        <f t="shared" si="38"/>
        <v>ZK102</v>
      </c>
      <c r="S799">
        <f t="shared" si="39"/>
        <v>0</v>
      </c>
      <c r="T799">
        <f t="shared" si="39"/>
        <v>0</v>
      </c>
      <c r="U799">
        <f t="shared" si="39"/>
        <v>0</v>
      </c>
    </row>
    <row r="800" spans="1:21" x14ac:dyDescent="0.25">
      <c r="A800" t="s">
        <v>1335</v>
      </c>
      <c r="B800" t="str">
        <f t="shared" si="37"/>
        <v>ZK102.K299.C110</v>
      </c>
      <c r="C800">
        <f>+IFERROR(VLOOKUP(B800,'[1]Sum table'!$A:$D,4,FALSE),0)</f>
        <v>0</v>
      </c>
      <c r="D800">
        <f>+IFERROR(VLOOKUP(B800,'[1]Sum table'!$A:$E,5,FALSE),0)</f>
        <v>0</v>
      </c>
      <c r="E800">
        <f>+IFERROR(VLOOKUP(B800,'[1]Sum table'!$A:$F,6,FALSE),0)</f>
        <v>0</v>
      </c>
      <c r="O800" t="s">
        <v>524</v>
      </c>
      <c r="P800" s="617" t="s">
        <v>421</v>
      </c>
      <c r="R800" t="str">
        <f t="shared" si="38"/>
        <v>ZK102</v>
      </c>
      <c r="S800">
        <f t="shared" si="39"/>
        <v>0</v>
      </c>
      <c r="T800">
        <f t="shared" si="39"/>
        <v>0</v>
      </c>
      <c r="U800">
        <f t="shared" si="39"/>
        <v>0</v>
      </c>
    </row>
    <row r="801" spans="1:21" x14ac:dyDescent="0.25">
      <c r="A801" t="s">
        <v>1336</v>
      </c>
      <c r="B801" t="str">
        <f t="shared" si="37"/>
        <v>ZK102.K300.C110</v>
      </c>
      <c r="C801">
        <f>+IFERROR(VLOOKUP(B801,'[1]Sum table'!$A:$D,4,FALSE),0)</f>
        <v>0</v>
      </c>
      <c r="D801">
        <f>+IFERROR(VLOOKUP(B801,'[1]Sum table'!$A:$E,5,FALSE),0)</f>
        <v>0</v>
      </c>
      <c r="E801">
        <f>+IFERROR(VLOOKUP(B801,'[1]Sum table'!$A:$F,6,FALSE),0)</f>
        <v>0</v>
      </c>
      <c r="O801" t="s">
        <v>524</v>
      </c>
      <c r="P801" s="617" t="s">
        <v>422</v>
      </c>
      <c r="R801" t="str">
        <f t="shared" si="38"/>
        <v>ZK102</v>
      </c>
      <c r="S801">
        <f t="shared" si="39"/>
        <v>0</v>
      </c>
      <c r="T801">
        <f t="shared" si="39"/>
        <v>0</v>
      </c>
      <c r="U801">
        <f t="shared" si="39"/>
        <v>0</v>
      </c>
    </row>
    <row r="802" spans="1:21" ht="15.75" thickBot="1" x14ac:dyDescent="0.3">
      <c r="A802" t="s">
        <v>1337</v>
      </c>
      <c r="B802" t="str">
        <f t="shared" si="37"/>
        <v>ZK102.K301.C110</v>
      </c>
      <c r="C802">
        <f>+IFERROR(VLOOKUP(B802,'[1]Sum table'!$A:$D,4,FALSE),0)</f>
        <v>0</v>
      </c>
      <c r="D802">
        <f>+IFERROR(VLOOKUP(B802,'[1]Sum table'!$A:$E,5,FALSE),0)</f>
        <v>0</v>
      </c>
      <c r="E802">
        <f>+IFERROR(VLOOKUP(B802,'[1]Sum table'!$A:$F,6,FALSE),0)</f>
        <v>0</v>
      </c>
      <c r="O802" t="s">
        <v>524</v>
      </c>
      <c r="P802" s="619" t="s">
        <v>237</v>
      </c>
      <c r="R802" t="str">
        <f t="shared" si="38"/>
        <v>ZK102</v>
      </c>
      <c r="S802">
        <f t="shared" si="39"/>
        <v>0</v>
      </c>
      <c r="T802">
        <f t="shared" si="39"/>
        <v>0</v>
      </c>
      <c r="U802">
        <f t="shared" si="39"/>
        <v>0</v>
      </c>
    </row>
    <row r="803" spans="1:21" x14ac:dyDescent="0.25">
      <c r="A803" t="s">
        <v>1338</v>
      </c>
      <c r="B803" t="str">
        <f t="shared" si="37"/>
        <v>ZK102.K302.C110</v>
      </c>
      <c r="C803">
        <f>+IFERROR(VLOOKUP(B803,'[1]Sum table'!$A:$D,4,FALSE),0)</f>
        <v>0</v>
      </c>
      <c r="D803">
        <f>+IFERROR(VLOOKUP(B803,'[1]Sum table'!$A:$E,5,FALSE),0)</f>
        <v>0</v>
      </c>
      <c r="E803">
        <f>+IFERROR(VLOOKUP(B803,'[1]Sum table'!$A:$F,6,FALSE),0)</f>
        <v>0</v>
      </c>
      <c r="O803" t="s">
        <v>524</v>
      </c>
      <c r="P803" s="614" t="s">
        <v>423</v>
      </c>
      <c r="R803" t="str">
        <f t="shared" si="38"/>
        <v>ZK102</v>
      </c>
      <c r="S803">
        <f t="shared" si="39"/>
        <v>0</v>
      </c>
      <c r="T803">
        <f t="shared" si="39"/>
        <v>0</v>
      </c>
      <c r="U803">
        <f t="shared" si="39"/>
        <v>0</v>
      </c>
    </row>
    <row r="804" spans="1:21" x14ac:dyDescent="0.25">
      <c r="A804" t="s">
        <v>1339</v>
      </c>
      <c r="B804" t="str">
        <f t="shared" si="37"/>
        <v>ZK102.K303.C110</v>
      </c>
      <c r="C804">
        <f>+IFERROR(VLOOKUP(B804,'[1]Sum table'!$A:$D,4,FALSE),0)</f>
        <v>0</v>
      </c>
      <c r="D804">
        <f>+IFERROR(VLOOKUP(B804,'[1]Sum table'!$A:$E,5,FALSE),0)</f>
        <v>0</v>
      </c>
      <c r="E804">
        <f>+IFERROR(VLOOKUP(B804,'[1]Sum table'!$A:$F,6,FALSE),0)</f>
        <v>0</v>
      </c>
      <c r="O804" t="s">
        <v>524</v>
      </c>
      <c r="P804" s="615" t="s">
        <v>424</v>
      </c>
      <c r="R804" t="str">
        <f t="shared" si="38"/>
        <v>ZK102</v>
      </c>
      <c r="S804">
        <f t="shared" si="39"/>
        <v>0</v>
      </c>
      <c r="T804">
        <f t="shared" si="39"/>
        <v>0</v>
      </c>
      <c r="U804">
        <f t="shared" si="39"/>
        <v>0</v>
      </c>
    </row>
    <row r="805" spans="1:21" x14ac:dyDescent="0.25">
      <c r="A805" t="s">
        <v>1340</v>
      </c>
      <c r="B805" t="str">
        <f t="shared" si="37"/>
        <v>ZK102.K304.C110</v>
      </c>
      <c r="C805">
        <f>+IFERROR(VLOOKUP(B805,'[1]Sum table'!$A:$D,4,FALSE),0)</f>
        <v>0</v>
      </c>
      <c r="D805">
        <f>+IFERROR(VLOOKUP(B805,'[1]Sum table'!$A:$E,5,FALSE),0)</f>
        <v>0</v>
      </c>
      <c r="E805">
        <f>+IFERROR(VLOOKUP(B805,'[1]Sum table'!$A:$F,6,FALSE),0)</f>
        <v>0</v>
      </c>
      <c r="O805" t="s">
        <v>524</v>
      </c>
      <c r="P805" s="615" t="s">
        <v>425</v>
      </c>
      <c r="R805" t="str">
        <f t="shared" si="38"/>
        <v>ZK102</v>
      </c>
      <c r="S805">
        <f t="shared" si="39"/>
        <v>0</v>
      </c>
      <c r="T805">
        <f t="shared" si="39"/>
        <v>0</v>
      </c>
      <c r="U805">
        <f t="shared" si="39"/>
        <v>0</v>
      </c>
    </row>
    <row r="806" spans="1:21" x14ac:dyDescent="0.25">
      <c r="A806" t="s">
        <v>1341</v>
      </c>
      <c r="B806" t="str">
        <f t="shared" si="37"/>
        <v>ZK102.K305.C110</v>
      </c>
      <c r="C806">
        <f>+IFERROR(VLOOKUP(B806,'[1]Sum table'!$A:$D,4,FALSE),0)</f>
        <v>0</v>
      </c>
      <c r="D806">
        <f>+IFERROR(VLOOKUP(B806,'[1]Sum table'!$A:$E,5,FALSE),0)</f>
        <v>0</v>
      </c>
      <c r="E806">
        <f>+IFERROR(VLOOKUP(B806,'[1]Sum table'!$A:$F,6,FALSE),0)</f>
        <v>0</v>
      </c>
      <c r="O806" t="s">
        <v>524</v>
      </c>
      <c r="P806" s="615" t="s">
        <v>426</v>
      </c>
      <c r="R806" t="str">
        <f t="shared" si="38"/>
        <v>ZK102</v>
      </c>
      <c r="S806">
        <f t="shared" si="39"/>
        <v>0</v>
      </c>
      <c r="T806">
        <f t="shared" si="39"/>
        <v>0</v>
      </c>
      <c r="U806">
        <f t="shared" si="39"/>
        <v>0</v>
      </c>
    </row>
    <row r="807" spans="1:21" x14ac:dyDescent="0.25">
      <c r="A807" t="s">
        <v>1342</v>
      </c>
      <c r="B807" t="str">
        <f t="shared" si="37"/>
        <v>ZK102.K306.C110</v>
      </c>
      <c r="C807">
        <f>+IFERROR(VLOOKUP(B807,'[1]Sum table'!$A:$D,4,FALSE),0)</f>
        <v>0</v>
      </c>
      <c r="D807">
        <f>+IFERROR(VLOOKUP(B807,'[1]Sum table'!$A:$E,5,FALSE),0)</f>
        <v>0</v>
      </c>
      <c r="E807">
        <f>+IFERROR(VLOOKUP(B807,'[1]Sum table'!$A:$F,6,FALSE),0)</f>
        <v>0</v>
      </c>
      <c r="O807" t="s">
        <v>524</v>
      </c>
      <c r="P807" s="615" t="s">
        <v>427</v>
      </c>
      <c r="R807" t="str">
        <f t="shared" si="38"/>
        <v>ZK102</v>
      </c>
      <c r="S807">
        <f t="shared" si="39"/>
        <v>0</v>
      </c>
      <c r="T807">
        <f t="shared" si="39"/>
        <v>0</v>
      </c>
      <c r="U807">
        <f t="shared" si="39"/>
        <v>0</v>
      </c>
    </row>
    <row r="808" spans="1:21" x14ac:dyDescent="0.25">
      <c r="A808" t="s">
        <v>1343</v>
      </c>
      <c r="B808" t="str">
        <f t="shared" si="37"/>
        <v>ZK102.K307.C110</v>
      </c>
      <c r="C808">
        <f>+IFERROR(VLOOKUP(B808,'[1]Sum table'!$A:$D,4,FALSE),0)</f>
        <v>0</v>
      </c>
      <c r="D808">
        <f>+IFERROR(VLOOKUP(B808,'[1]Sum table'!$A:$E,5,FALSE),0)</f>
        <v>0</v>
      </c>
      <c r="E808">
        <f>+IFERROR(VLOOKUP(B808,'[1]Sum table'!$A:$F,6,FALSE),0)</f>
        <v>0</v>
      </c>
      <c r="O808" t="s">
        <v>524</v>
      </c>
      <c r="P808" s="615" t="s">
        <v>428</v>
      </c>
      <c r="R808" t="str">
        <f t="shared" si="38"/>
        <v>ZK102</v>
      </c>
      <c r="S808">
        <f t="shared" si="39"/>
        <v>0</v>
      </c>
      <c r="T808">
        <f t="shared" si="39"/>
        <v>0</v>
      </c>
      <c r="U808">
        <f t="shared" si="39"/>
        <v>0</v>
      </c>
    </row>
    <row r="809" spans="1:21" x14ac:dyDescent="0.25">
      <c r="A809" t="s">
        <v>1344</v>
      </c>
      <c r="B809" t="str">
        <f t="shared" si="37"/>
        <v>ZK102.K308.C110</v>
      </c>
      <c r="C809">
        <f>+IFERROR(VLOOKUP(B809,'[1]Sum table'!$A:$D,4,FALSE),0)</f>
        <v>0</v>
      </c>
      <c r="D809">
        <f>+IFERROR(VLOOKUP(B809,'[1]Sum table'!$A:$E,5,FALSE),0)</f>
        <v>0</v>
      </c>
      <c r="E809">
        <f>+IFERROR(VLOOKUP(B809,'[1]Sum table'!$A:$F,6,FALSE),0)</f>
        <v>0</v>
      </c>
      <c r="O809" t="s">
        <v>524</v>
      </c>
      <c r="P809" s="615" t="s">
        <v>429</v>
      </c>
      <c r="R809" t="str">
        <f t="shared" si="38"/>
        <v>ZK102</v>
      </c>
      <c r="S809">
        <f t="shared" si="39"/>
        <v>0</v>
      </c>
      <c r="T809">
        <f t="shared" si="39"/>
        <v>0</v>
      </c>
      <c r="U809">
        <f t="shared" si="39"/>
        <v>0</v>
      </c>
    </row>
    <row r="810" spans="1:21" x14ac:dyDescent="0.25">
      <c r="A810" t="s">
        <v>1345</v>
      </c>
      <c r="B810" t="str">
        <f t="shared" si="37"/>
        <v>ZK102.K309.C110</v>
      </c>
      <c r="C810">
        <f>+IFERROR(VLOOKUP(B810,'[1]Sum table'!$A:$D,4,FALSE),0)</f>
        <v>0</v>
      </c>
      <c r="D810">
        <f>+IFERROR(VLOOKUP(B810,'[1]Sum table'!$A:$E,5,FALSE),0)</f>
        <v>0</v>
      </c>
      <c r="E810">
        <f>+IFERROR(VLOOKUP(B810,'[1]Sum table'!$A:$F,6,FALSE),0)</f>
        <v>0</v>
      </c>
      <c r="O810" t="s">
        <v>524</v>
      </c>
      <c r="P810" s="615" t="s">
        <v>430</v>
      </c>
      <c r="R810" t="str">
        <f t="shared" si="38"/>
        <v>ZK102</v>
      </c>
      <c r="S810">
        <f t="shared" si="39"/>
        <v>0</v>
      </c>
      <c r="T810">
        <f t="shared" si="39"/>
        <v>0</v>
      </c>
      <c r="U810">
        <f t="shared" si="39"/>
        <v>0</v>
      </c>
    </row>
    <row r="811" spans="1:21" x14ac:dyDescent="0.25">
      <c r="A811" t="s">
        <v>1346</v>
      </c>
      <c r="B811" t="str">
        <f t="shared" si="37"/>
        <v>ZK102.K310.C110</v>
      </c>
      <c r="C811">
        <f>+IFERROR(VLOOKUP(B811,'[1]Sum table'!$A:$D,4,FALSE),0)</f>
        <v>0</v>
      </c>
      <c r="D811">
        <f>+IFERROR(VLOOKUP(B811,'[1]Sum table'!$A:$E,5,FALSE),0)</f>
        <v>0</v>
      </c>
      <c r="E811">
        <f>+IFERROR(VLOOKUP(B811,'[1]Sum table'!$A:$F,6,FALSE),0)</f>
        <v>0</v>
      </c>
      <c r="O811" t="s">
        <v>524</v>
      </c>
      <c r="P811" s="615" t="s">
        <v>431</v>
      </c>
      <c r="R811" t="str">
        <f t="shared" si="38"/>
        <v>ZK102</v>
      </c>
      <c r="S811">
        <f t="shared" si="39"/>
        <v>0</v>
      </c>
      <c r="T811">
        <f t="shared" si="39"/>
        <v>0</v>
      </c>
      <c r="U811">
        <f t="shared" si="39"/>
        <v>0</v>
      </c>
    </row>
    <row r="812" spans="1:21" x14ac:dyDescent="0.25">
      <c r="A812" t="s">
        <v>1347</v>
      </c>
      <c r="B812" t="str">
        <f t="shared" si="37"/>
        <v>ZK102.K311.C110</v>
      </c>
      <c r="C812">
        <f>+IFERROR(VLOOKUP(B812,'[1]Sum table'!$A:$D,4,FALSE),0)</f>
        <v>0</v>
      </c>
      <c r="D812">
        <f>+IFERROR(VLOOKUP(B812,'[1]Sum table'!$A:$E,5,FALSE),0)</f>
        <v>0</v>
      </c>
      <c r="E812">
        <f>+IFERROR(VLOOKUP(B812,'[1]Sum table'!$A:$F,6,FALSE),0)</f>
        <v>0</v>
      </c>
      <c r="O812" t="s">
        <v>524</v>
      </c>
      <c r="P812" s="615" t="s">
        <v>432</v>
      </c>
      <c r="R812" t="str">
        <f t="shared" si="38"/>
        <v>ZK102</v>
      </c>
      <c r="S812">
        <f t="shared" si="39"/>
        <v>0</v>
      </c>
      <c r="T812">
        <f t="shared" si="39"/>
        <v>0</v>
      </c>
      <c r="U812">
        <f t="shared" si="39"/>
        <v>0</v>
      </c>
    </row>
    <row r="813" spans="1:21" x14ac:dyDescent="0.25">
      <c r="A813" t="s">
        <v>1348</v>
      </c>
      <c r="B813" t="str">
        <f t="shared" si="37"/>
        <v>ZK102.K312.C110</v>
      </c>
      <c r="C813">
        <f>+IFERROR(VLOOKUP(B813,'[1]Sum table'!$A:$D,4,FALSE),0)</f>
        <v>0</v>
      </c>
      <c r="D813">
        <f>+IFERROR(VLOOKUP(B813,'[1]Sum table'!$A:$E,5,FALSE),0)</f>
        <v>0</v>
      </c>
      <c r="E813">
        <f>+IFERROR(VLOOKUP(B813,'[1]Sum table'!$A:$F,6,FALSE),0)</f>
        <v>0</v>
      </c>
      <c r="O813" t="s">
        <v>524</v>
      </c>
      <c r="P813" s="615" t="s">
        <v>433</v>
      </c>
      <c r="R813" t="str">
        <f t="shared" si="38"/>
        <v>ZK102</v>
      </c>
      <c r="S813">
        <f t="shared" si="39"/>
        <v>0</v>
      </c>
      <c r="T813">
        <f t="shared" si="39"/>
        <v>0</v>
      </c>
      <c r="U813">
        <f t="shared" si="39"/>
        <v>0</v>
      </c>
    </row>
    <row r="814" spans="1:21" x14ac:dyDescent="0.25">
      <c r="A814" t="s">
        <v>1349</v>
      </c>
      <c r="B814" t="str">
        <f t="shared" si="37"/>
        <v>ZK102.K313.C110</v>
      </c>
      <c r="C814">
        <f>+IFERROR(VLOOKUP(B814,'[1]Sum table'!$A:$D,4,FALSE),0)</f>
        <v>0</v>
      </c>
      <c r="D814">
        <f>+IFERROR(VLOOKUP(B814,'[1]Sum table'!$A:$E,5,FALSE),0)</f>
        <v>0</v>
      </c>
      <c r="E814">
        <f>+IFERROR(VLOOKUP(B814,'[1]Sum table'!$A:$F,6,FALSE),0)</f>
        <v>0</v>
      </c>
      <c r="O814" t="s">
        <v>524</v>
      </c>
      <c r="P814" s="616" t="s">
        <v>434</v>
      </c>
      <c r="R814" t="str">
        <f t="shared" si="38"/>
        <v>ZK102</v>
      </c>
      <c r="S814">
        <f t="shared" si="39"/>
        <v>0</v>
      </c>
      <c r="T814">
        <f t="shared" si="39"/>
        <v>0</v>
      </c>
      <c r="U814">
        <f t="shared" si="39"/>
        <v>0</v>
      </c>
    </row>
    <row r="815" spans="1:21" x14ac:dyDescent="0.25">
      <c r="A815" t="s">
        <v>1350</v>
      </c>
      <c r="B815" t="str">
        <f t="shared" si="37"/>
        <v>ZK102.K314.C110</v>
      </c>
      <c r="C815">
        <f>+IFERROR(VLOOKUP(B815,'[1]Sum table'!$A:$D,4,FALSE),0)</f>
        <v>0</v>
      </c>
      <c r="D815">
        <f>+IFERROR(VLOOKUP(B815,'[1]Sum table'!$A:$E,5,FALSE),0)</f>
        <v>0</v>
      </c>
      <c r="E815">
        <f>+IFERROR(VLOOKUP(B815,'[1]Sum table'!$A:$F,6,FALSE),0)</f>
        <v>0</v>
      </c>
      <c r="O815" t="s">
        <v>524</v>
      </c>
      <c r="P815" s="616" t="s">
        <v>435</v>
      </c>
      <c r="R815" t="str">
        <f t="shared" si="38"/>
        <v>ZK102</v>
      </c>
      <c r="S815">
        <f t="shared" si="39"/>
        <v>0</v>
      </c>
      <c r="T815">
        <f t="shared" si="39"/>
        <v>0</v>
      </c>
      <c r="U815">
        <f t="shared" si="39"/>
        <v>0</v>
      </c>
    </row>
    <row r="816" spans="1:21" x14ac:dyDescent="0.25">
      <c r="A816" t="s">
        <v>1351</v>
      </c>
      <c r="B816" t="str">
        <f t="shared" si="37"/>
        <v>ZK102.K315.C110</v>
      </c>
      <c r="C816">
        <f>+IFERROR(VLOOKUP(B816,'[1]Sum table'!$A:$D,4,FALSE),0)</f>
        <v>0</v>
      </c>
      <c r="D816">
        <f>+IFERROR(VLOOKUP(B816,'[1]Sum table'!$A:$E,5,FALSE),0)</f>
        <v>0</v>
      </c>
      <c r="E816">
        <f>+IFERROR(VLOOKUP(B816,'[1]Sum table'!$A:$F,6,FALSE),0)</f>
        <v>0</v>
      </c>
      <c r="O816" t="s">
        <v>524</v>
      </c>
      <c r="P816" s="616" t="s">
        <v>436</v>
      </c>
      <c r="R816" t="str">
        <f t="shared" si="38"/>
        <v>ZK102</v>
      </c>
      <c r="S816">
        <f t="shared" si="39"/>
        <v>0</v>
      </c>
      <c r="T816">
        <f t="shared" si="39"/>
        <v>0</v>
      </c>
      <c r="U816">
        <f t="shared" si="39"/>
        <v>0</v>
      </c>
    </row>
    <row r="817" spans="1:21" x14ac:dyDescent="0.25">
      <c r="A817" t="s">
        <v>1352</v>
      </c>
      <c r="B817" t="str">
        <f t="shared" si="37"/>
        <v>ZK102.K316.C110</v>
      </c>
      <c r="C817">
        <f>+IFERROR(VLOOKUP(B817,'[1]Sum table'!$A:$D,4,FALSE),0)</f>
        <v>0</v>
      </c>
      <c r="D817">
        <f>+IFERROR(VLOOKUP(B817,'[1]Sum table'!$A:$E,5,FALSE),0)</f>
        <v>0</v>
      </c>
      <c r="E817">
        <f>+IFERROR(VLOOKUP(B817,'[1]Sum table'!$A:$F,6,FALSE),0)</f>
        <v>0</v>
      </c>
      <c r="O817" t="s">
        <v>524</v>
      </c>
      <c r="P817" s="616" t="s">
        <v>437</v>
      </c>
      <c r="R817" t="str">
        <f t="shared" si="38"/>
        <v>ZK102</v>
      </c>
      <c r="S817">
        <f t="shared" si="39"/>
        <v>0</v>
      </c>
      <c r="T817">
        <f t="shared" si="39"/>
        <v>0</v>
      </c>
      <c r="U817">
        <f t="shared" si="39"/>
        <v>0</v>
      </c>
    </row>
    <row r="818" spans="1:21" x14ac:dyDescent="0.25">
      <c r="A818" t="s">
        <v>1353</v>
      </c>
      <c r="B818" t="str">
        <f t="shared" si="37"/>
        <v>ZK102.K317.C110</v>
      </c>
      <c r="C818">
        <f>+IFERROR(VLOOKUP(B818,'[1]Sum table'!$A:$D,4,FALSE),0)</f>
        <v>0</v>
      </c>
      <c r="D818">
        <f>+IFERROR(VLOOKUP(B818,'[1]Sum table'!$A:$E,5,FALSE),0)</f>
        <v>0</v>
      </c>
      <c r="E818">
        <f>+IFERROR(VLOOKUP(B818,'[1]Sum table'!$A:$F,6,FALSE),0)</f>
        <v>0</v>
      </c>
      <c r="O818" t="s">
        <v>524</v>
      </c>
      <c r="P818" s="616" t="s">
        <v>438</v>
      </c>
      <c r="R818" t="str">
        <f t="shared" si="38"/>
        <v>ZK102</v>
      </c>
      <c r="S818">
        <f t="shared" si="39"/>
        <v>0</v>
      </c>
      <c r="T818">
        <f t="shared" si="39"/>
        <v>0</v>
      </c>
      <c r="U818">
        <f t="shared" si="39"/>
        <v>0</v>
      </c>
    </row>
    <row r="819" spans="1:21" x14ac:dyDescent="0.25">
      <c r="A819" t="s">
        <v>1354</v>
      </c>
      <c r="B819" t="str">
        <f t="shared" si="37"/>
        <v>ZK102.K318.C110</v>
      </c>
      <c r="C819">
        <f>+IFERROR(VLOOKUP(B819,'[1]Sum table'!$A:$D,4,FALSE),0)</f>
        <v>0</v>
      </c>
      <c r="D819">
        <f>+IFERROR(VLOOKUP(B819,'[1]Sum table'!$A:$E,5,FALSE),0)</f>
        <v>0</v>
      </c>
      <c r="E819">
        <f>+IFERROR(VLOOKUP(B819,'[1]Sum table'!$A:$F,6,FALSE),0)</f>
        <v>0</v>
      </c>
      <c r="O819" t="s">
        <v>524</v>
      </c>
      <c r="P819" s="615" t="s">
        <v>439</v>
      </c>
      <c r="R819" t="str">
        <f t="shared" si="38"/>
        <v>ZK102</v>
      </c>
      <c r="S819">
        <f t="shared" si="39"/>
        <v>0</v>
      </c>
      <c r="T819">
        <f t="shared" si="39"/>
        <v>0</v>
      </c>
      <c r="U819">
        <f t="shared" si="39"/>
        <v>0</v>
      </c>
    </row>
    <row r="820" spans="1:21" x14ac:dyDescent="0.25">
      <c r="A820" t="s">
        <v>1355</v>
      </c>
      <c r="B820" t="str">
        <f t="shared" si="37"/>
        <v>ZK102.K319.C110</v>
      </c>
      <c r="C820">
        <f>+IFERROR(VLOOKUP(B820,'[1]Sum table'!$A:$D,4,FALSE),0)</f>
        <v>0</v>
      </c>
      <c r="D820">
        <f>+IFERROR(VLOOKUP(B820,'[1]Sum table'!$A:$E,5,FALSE),0)</f>
        <v>0</v>
      </c>
      <c r="E820">
        <f>+IFERROR(VLOOKUP(B820,'[1]Sum table'!$A:$F,6,FALSE),0)</f>
        <v>0</v>
      </c>
      <c r="O820" t="s">
        <v>524</v>
      </c>
      <c r="P820" s="615" t="s">
        <v>440</v>
      </c>
      <c r="R820" t="str">
        <f t="shared" si="38"/>
        <v>ZK102</v>
      </c>
      <c r="S820">
        <f t="shared" si="39"/>
        <v>0</v>
      </c>
      <c r="T820">
        <f t="shared" si="39"/>
        <v>0</v>
      </c>
      <c r="U820">
        <f t="shared" si="39"/>
        <v>0</v>
      </c>
    </row>
    <row r="821" spans="1:21" x14ac:dyDescent="0.25">
      <c r="A821" t="s">
        <v>1356</v>
      </c>
      <c r="B821" t="str">
        <f t="shared" si="37"/>
        <v>ZK102.K320.C110</v>
      </c>
      <c r="C821">
        <f>+IFERROR(VLOOKUP(B821,'[1]Sum table'!$A:$D,4,FALSE),0)</f>
        <v>0</v>
      </c>
      <c r="D821">
        <f>+IFERROR(VLOOKUP(B821,'[1]Sum table'!$A:$E,5,FALSE),0)</f>
        <v>0</v>
      </c>
      <c r="E821">
        <f>+IFERROR(VLOOKUP(B821,'[1]Sum table'!$A:$F,6,FALSE),0)</f>
        <v>0</v>
      </c>
      <c r="O821" t="s">
        <v>524</v>
      </c>
      <c r="P821" s="615" t="s">
        <v>441</v>
      </c>
      <c r="R821" t="str">
        <f t="shared" si="38"/>
        <v>ZK102</v>
      </c>
      <c r="S821">
        <f t="shared" si="39"/>
        <v>0</v>
      </c>
      <c r="T821">
        <f t="shared" si="39"/>
        <v>0</v>
      </c>
      <c r="U821">
        <f t="shared" si="39"/>
        <v>0</v>
      </c>
    </row>
    <row r="822" spans="1:21" x14ac:dyDescent="0.25">
      <c r="A822" t="s">
        <v>1357</v>
      </c>
      <c r="B822" t="str">
        <f t="shared" si="37"/>
        <v>ZK102.K321.C110</v>
      </c>
      <c r="C822">
        <f>+IFERROR(VLOOKUP(B822,'[1]Sum table'!$A:$D,4,FALSE),0)</f>
        <v>0</v>
      </c>
      <c r="D822">
        <f>+IFERROR(VLOOKUP(B822,'[1]Sum table'!$A:$E,5,FALSE),0)</f>
        <v>0</v>
      </c>
      <c r="E822">
        <f>+IFERROR(VLOOKUP(B822,'[1]Sum table'!$A:$F,6,FALSE),0)</f>
        <v>0</v>
      </c>
      <c r="O822" t="s">
        <v>524</v>
      </c>
      <c r="P822" s="615" t="s">
        <v>442</v>
      </c>
      <c r="R822" t="str">
        <f t="shared" si="38"/>
        <v>ZK102</v>
      </c>
      <c r="S822">
        <f t="shared" si="39"/>
        <v>0</v>
      </c>
      <c r="T822">
        <f t="shared" si="39"/>
        <v>0</v>
      </c>
      <c r="U822">
        <f t="shared" si="39"/>
        <v>0</v>
      </c>
    </row>
    <row r="823" spans="1:21" x14ac:dyDescent="0.25">
      <c r="A823" t="s">
        <v>1358</v>
      </c>
      <c r="B823" t="str">
        <f t="shared" si="37"/>
        <v>ZK102.K322.C110</v>
      </c>
      <c r="C823">
        <f>+IFERROR(VLOOKUP(B823,'[1]Sum table'!$A:$D,4,FALSE),0)</f>
        <v>0</v>
      </c>
      <c r="D823">
        <f>+IFERROR(VLOOKUP(B823,'[1]Sum table'!$A:$E,5,FALSE),0)</f>
        <v>0</v>
      </c>
      <c r="E823">
        <f>+IFERROR(VLOOKUP(B823,'[1]Sum table'!$A:$F,6,FALSE),0)</f>
        <v>0</v>
      </c>
      <c r="O823" t="s">
        <v>524</v>
      </c>
      <c r="P823" s="616" t="s">
        <v>443</v>
      </c>
      <c r="R823" t="str">
        <f t="shared" si="38"/>
        <v>ZK102</v>
      </c>
      <c r="S823">
        <f t="shared" si="39"/>
        <v>0</v>
      </c>
      <c r="T823">
        <f t="shared" si="39"/>
        <v>0</v>
      </c>
      <c r="U823">
        <f t="shared" si="39"/>
        <v>0</v>
      </c>
    </row>
    <row r="824" spans="1:21" x14ac:dyDescent="0.25">
      <c r="A824" t="s">
        <v>1359</v>
      </c>
      <c r="B824" t="str">
        <f t="shared" si="37"/>
        <v>ZK102.K323.C110</v>
      </c>
      <c r="C824">
        <f>+IFERROR(VLOOKUP(B824,'[1]Sum table'!$A:$D,4,FALSE),0)</f>
        <v>0</v>
      </c>
      <c r="D824">
        <f>+IFERROR(VLOOKUP(B824,'[1]Sum table'!$A:$E,5,FALSE),0)</f>
        <v>0</v>
      </c>
      <c r="E824">
        <f>+IFERROR(VLOOKUP(B824,'[1]Sum table'!$A:$F,6,FALSE),0)</f>
        <v>0</v>
      </c>
      <c r="O824" t="s">
        <v>524</v>
      </c>
      <c r="P824" s="616" t="s">
        <v>444</v>
      </c>
      <c r="R824" t="str">
        <f t="shared" si="38"/>
        <v>ZK102</v>
      </c>
      <c r="S824">
        <f t="shared" si="39"/>
        <v>0</v>
      </c>
      <c r="T824">
        <f t="shared" si="39"/>
        <v>0</v>
      </c>
      <c r="U824">
        <f t="shared" si="39"/>
        <v>0</v>
      </c>
    </row>
    <row r="825" spans="1:21" x14ac:dyDescent="0.25">
      <c r="A825" t="s">
        <v>1360</v>
      </c>
      <c r="B825" t="str">
        <f t="shared" si="37"/>
        <v>ZK102.K324.C110</v>
      </c>
      <c r="C825">
        <f>+IFERROR(VLOOKUP(B825,'[1]Sum table'!$A:$D,4,FALSE),0)</f>
        <v>0</v>
      </c>
      <c r="D825">
        <f>+IFERROR(VLOOKUP(B825,'[1]Sum table'!$A:$E,5,FALSE),0)</f>
        <v>0</v>
      </c>
      <c r="E825">
        <f>+IFERROR(VLOOKUP(B825,'[1]Sum table'!$A:$F,6,FALSE),0)</f>
        <v>0</v>
      </c>
      <c r="O825" t="s">
        <v>524</v>
      </c>
      <c r="P825" s="616" t="s">
        <v>445</v>
      </c>
      <c r="R825" t="str">
        <f t="shared" si="38"/>
        <v>ZK102</v>
      </c>
      <c r="S825">
        <f t="shared" si="39"/>
        <v>0</v>
      </c>
      <c r="T825">
        <f t="shared" si="39"/>
        <v>0</v>
      </c>
      <c r="U825">
        <f t="shared" si="39"/>
        <v>0</v>
      </c>
    </row>
    <row r="826" spans="1:21" x14ac:dyDescent="0.25">
      <c r="A826" t="s">
        <v>1361</v>
      </c>
      <c r="B826" t="str">
        <f t="shared" si="37"/>
        <v>ZK102.K325.C110</v>
      </c>
      <c r="C826">
        <f>+IFERROR(VLOOKUP(B826,'[1]Sum table'!$A:$D,4,FALSE),0)</f>
        <v>0</v>
      </c>
      <c r="D826">
        <f>+IFERROR(VLOOKUP(B826,'[1]Sum table'!$A:$E,5,FALSE),0)</f>
        <v>0</v>
      </c>
      <c r="E826">
        <f>+IFERROR(VLOOKUP(B826,'[1]Sum table'!$A:$F,6,FALSE),0)</f>
        <v>0</v>
      </c>
      <c r="O826" t="s">
        <v>524</v>
      </c>
      <c r="P826" s="616" t="s">
        <v>446</v>
      </c>
      <c r="R826" t="str">
        <f t="shared" si="38"/>
        <v>ZK102</v>
      </c>
      <c r="S826">
        <f t="shared" si="39"/>
        <v>0</v>
      </c>
      <c r="T826">
        <f t="shared" si="39"/>
        <v>0</v>
      </c>
      <c r="U826">
        <f t="shared" si="39"/>
        <v>0</v>
      </c>
    </row>
    <row r="827" spans="1:21" x14ac:dyDescent="0.25">
      <c r="A827" t="s">
        <v>1362</v>
      </c>
      <c r="B827" t="str">
        <f t="shared" si="37"/>
        <v>ZK102.K326.C110</v>
      </c>
      <c r="C827">
        <f>+IFERROR(VLOOKUP(B827,'[1]Sum table'!$A:$D,4,FALSE),0)</f>
        <v>0</v>
      </c>
      <c r="D827">
        <f>+IFERROR(VLOOKUP(B827,'[1]Sum table'!$A:$E,5,FALSE),0)</f>
        <v>0</v>
      </c>
      <c r="E827">
        <f>+IFERROR(VLOOKUP(B827,'[1]Sum table'!$A:$F,6,FALSE),0)</f>
        <v>0</v>
      </c>
      <c r="O827" t="s">
        <v>524</v>
      </c>
      <c r="P827" s="615" t="s">
        <v>447</v>
      </c>
      <c r="R827" t="str">
        <f t="shared" si="38"/>
        <v>ZK102</v>
      </c>
      <c r="S827">
        <f t="shared" si="39"/>
        <v>0</v>
      </c>
      <c r="T827">
        <f t="shared" si="39"/>
        <v>0</v>
      </c>
      <c r="U827">
        <f t="shared" si="39"/>
        <v>0</v>
      </c>
    </row>
    <row r="828" spans="1:21" x14ac:dyDescent="0.25">
      <c r="A828" t="s">
        <v>1363</v>
      </c>
      <c r="B828" t="str">
        <f t="shared" si="37"/>
        <v>ZK102.K327.C110</v>
      </c>
      <c r="C828">
        <f>+IFERROR(VLOOKUP(B828,'[1]Sum table'!$A:$D,4,FALSE),0)</f>
        <v>0</v>
      </c>
      <c r="D828">
        <f>+IFERROR(VLOOKUP(B828,'[1]Sum table'!$A:$E,5,FALSE),0)</f>
        <v>0</v>
      </c>
      <c r="E828">
        <f>+IFERROR(VLOOKUP(B828,'[1]Sum table'!$A:$F,6,FALSE),0)</f>
        <v>0</v>
      </c>
      <c r="O828" t="s">
        <v>524</v>
      </c>
      <c r="P828" s="615" t="s">
        <v>448</v>
      </c>
      <c r="R828" t="str">
        <f t="shared" si="38"/>
        <v>ZK102</v>
      </c>
      <c r="S828">
        <f t="shared" si="39"/>
        <v>0</v>
      </c>
      <c r="T828">
        <f t="shared" si="39"/>
        <v>0</v>
      </c>
      <c r="U828">
        <f t="shared" si="39"/>
        <v>0</v>
      </c>
    </row>
    <row r="829" spans="1:21" x14ac:dyDescent="0.25">
      <c r="A829" t="s">
        <v>1364</v>
      </c>
      <c r="B829" t="str">
        <f t="shared" si="37"/>
        <v>ZK102.K328.C110</v>
      </c>
      <c r="C829">
        <f>+IFERROR(VLOOKUP(B829,'[1]Sum table'!$A:$D,4,FALSE),0)</f>
        <v>0</v>
      </c>
      <c r="D829">
        <f>+IFERROR(VLOOKUP(B829,'[1]Sum table'!$A:$E,5,FALSE),0)</f>
        <v>0</v>
      </c>
      <c r="E829">
        <f>+IFERROR(VLOOKUP(B829,'[1]Sum table'!$A:$F,6,FALSE),0)</f>
        <v>0</v>
      </c>
      <c r="O829" t="s">
        <v>524</v>
      </c>
      <c r="P829" s="615" t="s">
        <v>449</v>
      </c>
      <c r="R829" t="str">
        <f t="shared" si="38"/>
        <v>ZK102</v>
      </c>
      <c r="S829">
        <f t="shared" si="39"/>
        <v>0</v>
      </c>
      <c r="T829">
        <f t="shared" si="39"/>
        <v>0</v>
      </c>
      <c r="U829">
        <f t="shared" si="39"/>
        <v>0</v>
      </c>
    </row>
    <row r="830" spans="1:21" x14ac:dyDescent="0.25">
      <c r="A830" t="s">
        <v>1365</v>
      </c>
      <c r="B830" t="str">
        <f t="shared" si="37"/>
        <v>ZK102.K329.C110</v>
      </c>
      <c r="C830">
        <f>+IFERROR(VLOOKUP(B830,'[1]Sum table'!$A:$D,4,FALSE),0)</f>
        <v>0</v>
      </c>
      <c r="D830">
        <f>+IFERROR(VLOOKUP(B830,'[1]Sum table'!$A:$E,5,FALSE),0)</f>
        <v>0</v>
      </c>
      <c r="E830">
        <f>+IFERROR(VLOOKUP(B830,'[1]Sum table'!$A:$F,6,FALSE),0)</f>
        <v>0</v>
      </c>
      <c r="O830" t="s">
        <v>524</v>
      </c>
      <c r="P830" s="615" t="s">
        <v>450</v>
      </c>
      <c r="R830" t="str">
        <f t="shared" si="38"/>
        <v>ZK102</v>
      </c>
      <c r="S830">
        <f t="shared" si="39"/>
        <v>0</v>
      </c>
      <c r="T830">
        <f t="shared" si="39"/>
        <v>0</v>
      </c>
      <c r="U830">
        <f t="shared" si="39"/>
        <v>0</v>
      </c>
    </row>
    <row r="831" spans="1:21" x14ac:dyDescent="0.25">
      <c r="A831" t="s">
        <v>1366</v>
      </c>
      <c r="B831" t="str">
        <f t="shared" si="37"/>
        <v>ZK102.K330.C110</v>
      </c>
      <c r="C831">
        <f>+IFERROR(VLOOKUP(B831,'[1]Sum table'!$A:$D,4,FALSE),0)</f>
        <v>0</v>
      </c>
      <c r="D831">
        <f>+IFERROR(VLOOKUP(B831,'[1]Sum table'!$A:$E,5,FALSE),0)</f>
        <v>0</v>
      </c>
      <c r="E831">
        <f>+IFERROR(VLOOKUP(B831,'[1]Sum table'!$A:$F,6,FALSE),0)</f>
        <v>0</v>
      </c>
      <c r="O831" t="s">
        <v>524</v>
      </c>
      <c r="P831" s="615" t="s">
        <v>451</v>
      </c>
      <c r="R831" t="str">
        <f t="shared" si="38"/>
        <v>ZK102</v>
      </c>
      <c r="S831">
        <f t="shared" si="39"/>
        <v>0</v>
      </c>
      <c r="T831">
        <f t="shared" si="39"/>
        <v>0</v>
      </c>
      <c r="U831">
        <f t="shared" si="39"/>
        <v>0</v>
      </c>
    </row>
    <row r="832" spans="1:21" x14ac:dyDescent="0.25">
      <c r="A832" t="s">
        <v>1367</v>
      </c>
      <c r="B832" t="str">
        <f t="shared" si="37"/>
        <v>ZK102.K331.C110</v>
      </c>
      <c r="C832">
        <f>+IFERROR(VLOOKUP(B832,'[1]Sum table'!$A:$D,4,FALSE),0)</f>
        <v>0</v>
      </c>
      <c r="D832">
        <f>+IFERROR(VLOOKUP(B832,'[1]Sum table'!$A:$E,5,FALSE),0)</f>
        <v>0</v>
      </c>
      <c r="E832">
        <f>+IFERROR(VLOOKUP(B832,'[1]Sum table'!$A:$F,6,FALSE),0)</f>
        <v>0</v>
      </c>
      <c r="O832" t="s">
        <v>524</v>
      </c>
      <c r="P832" s="615" t="s">
        <v>452</v>
      </c>
      <c r="R832" t="str">
        <f t="shared" si="38"/>
        <v>ZK102</v>
      </c>
      <c r="S832">
        <f t="shared" si="39"/>
        <v>0</v>
      </c>
      <c r="T832">
        <f t="shared" si="39"/>
        <v>0</v>
      </c>
      <c r="U832">
        <f t="shared" si="39"/>
        <v>0</v>
      </c>
    </row>
    <row r="833" spans="1:21" x14ac:dyDescent="0.25">
      <c r="A833" t="s">
        <v>1368</v>
      </c>
      <c r="B833" t="str">
        <f t="shared" si="37"/>
        <v>ZK102.K332.C110</v>
      </c>
      <c r="C833">
        <f>+IFERROR(VLOOKUP(B833,'[1]Sum table'!$A:$D,4,FALSE),0)</f>
        <v>0</v>
      </c>
      <c r="D833">
        <f>+IFERROR(VLOOKUP(B833,'[1]Sum table'!$A:$E,5,FALSE),0)</f>
        <v>0</v>
      </c>
      <c r="E833">
        <f>+IFERROR(VLOOKUP(B833,'[1]Sum table'!$A:$F,6,FALSE),0)</f>
        <v>0</v>
      </c>
      <c r="O833" t="s">
        <v>524</v>
      </c>
      <c r="P833" s="616" t="s">
        <v>453</v>
      </c>
      <c r="R833" t="str">
        <f t="shared" si="38"/>
        <v>ZK102</v>
      </c>
      <c r="S833">
        <f t="shared" si="39"/>
        <v>0</v>
      </c>
      <c r="T833">
        <f t="shared" si="39"/>
        <v>0</v>
      </c>
      <c r="U833">
        <f t="shared" si="39"/>
        <v>0</v>
      </c>
    </row>
    <row r="834" spans="1:21" x14ac:dyDescent="0.25">
      <c r="A834" t="s">
        <v>1369</v>
      </c>
      <c r="B834" t="str">
        <f t="shared" si="37"/>
        <v>ZK102.K333.C110</v>
      </c>
      <c r="C834">
        <f>+IFERROR(VLOOKUP(B834,'[1]Sum table'!$A:$D,4,FALSE),0)</f>
        <v>0</v>
      </c>
      <c r="D834">
        <f>+IFERROR(VLOOKUP(B834,'[1]Sum table'!$A:$E,5,FALSE),0)</f>
        <v>0</v>
      </c>
      <c r="E834">
        <f>+IFERROR(VLOOKUP(B834,'[1]Sum table'!$A:$F,6,FALSE),0)</f>
        <v>0</v>
      </c>
      <c r="O834" t="s">
        <v>524</v>
      </c>
      <c r="P834" s="616" t="s">
        <v>454</v>
      </c>
      <c r="R834" t="str">
        <f t="shared" si="38"/>
        <v>ZK102</v>
      </c>
      <c r="S834">
        <f t="shared" si="39"/>
        <v>0</v>
      </c>
      <c r="T834">
        <f t="shared" si="39"/>
        <v>0</v>
      </c>
      <c r="U834">
        <f t="shared" si="39"/>
        <v>0</v>
      </c>
    </row>
    <row r="835" spans="1:21" x14ac:dyDescent="0.25">
      <c r="A835" t="s">
        <v>1370</v>
      </c>
      <c r="B835" t="str">
        <f t="shared" ref="B835:B898" si="40">+A835&amp;"."&amp;$A$1</f>
        <v>ZK102.K334.C110</v>
      </c>
      <c r="C835">
        <f>+IFERROR(VLOOKUP(B835,'[1]Sum table'!$A:$D,4,FALSE),0)</f>
        <v>0</v>
      </c>
      <c r="D835">
        <f>+IFERROR(VLOOKUP(B835,'[1]Sum table'!$A:$E,5,FALSE),0)</f>
        <v>0</v>
      </c>
      <c r="E835">
        <f>+IFERROR(VLOOKUP(B835,'[1]Sum table'!$A:$F,6,FALSE),0)</f>
        <v>0</v>
      </c>
      <c r="O835" t="s">
        <v>524</v>
      </c>
      <c r="P835" s="616" t="s">
        <v>455</v>
      </c>
      <c r="R835" t="str">
        <f t="shared" ref="R835:R898" si="41">+LEFT(B835,5)</f>
        <v>ZK102</v>
      </c>
      <c r="S835">
        <f t="shared" ref="S835:U898" si="42">+C835</f>
        <v>0</v>
      </c>
      <c r="T835">
        <f t="shared" si="42"/>
        <v>0</v>
      </c>
      <c r="U835">
        <f t="shared" si="42"/>
        <v>0</v>
      </c>
    </row>
    <row r="836" spans="1:21" x14ac:dyDescent="0.25">
      <c r="A836" t="s">
        <v>1371</v>
      </c>
      <c r="B836" t="str">
        <f t="shared" si="40"/>
        <v>ZK102.K335.C110</v>
      </c>
      <c r="C836">
        <f>+IFERROR(VLOOKUP(B836,'[1]Sum table'!$A:$D,4,FALSE),0)</f>
        <v>0</v>
      </c>
      <c r="D836">
        <f>+IFERROR(VLOOKUP(B836,'[1]Sum table'!$A:$E,5,FALSE),0)</f>
        <v>0</v>
      </c>
      <c r="E836">
        <f>+IFERROR(VLOOKUP(B836,'[1]Sum table'!$A:$F,6,FALSE),0)</f>
        <v>0</v>
      </c>
      <c r="O836" t="s">
        <v>524</v>
      </c>
      <c r="P836" s="616" t="s">
        <v>456</v>
      </c>
      <c r="R836" t="str">
        <f t="shared" si="41"/>
        <v>ZK102</v>
      </c>
      <c r="S836">
        <f t="shared" si="42"/>
        <v>0</v>
      </c>
      <c r="T836">
        <f t="shared" si="42"/>
        <v>0</v>
      </c>
      <c r="U836">
        <f t="shared" si="42"/>
        <v>0</v>
      </c>
    </row>
    <row r="837" spans="1:21" x14ac:dyDescent="0.25">
      <c r="A837" t="s">
        <v>1372</v>
      </c>
      <c r="B837" t="str">
        <f t="shared" si="40"/>
        <v>ZK102.K336.C110</v>
      </c>
      <c r="C837">
        <f>+IFERROR(VLOOKUP(B837,'[1]Sum table'!$A:$D,4,FALSE),0)</f>
        <v>0</v>
      </c>
      <c r="D837">
        <f>+IFERROR(VLOOKUP(B837,'[1]Sum table'!$A:$E,5,FALSE),0)</f>
        <v>0</v>
      </c>
      <c r="E837">
        <f>+IFERROR(VLOOKUP(B837,'[1]Sum table'!$A:$F,6,FALSE),0)</f>
        <v>0</v>
      </c>
      <c r="O837" t="s">
        <v>524</v>
      </c>
      <c r="P837" s="615" t="s">
        <v>457</v>
      </c>
      <c r="R837" t="str">
        <f t="shared" si="41"/>
        <v>ZK102</v>
      </c>
      <c r="S837">
        <f t="shared" si="42"/>
        <v>0</v>
      </c>
      <c r="T837">
        <f t="shared" si="42"/>
        <v>0</v>
      </c>
      <c r="U837">
        <f t="shared" si="42"/>
        <v>0</v>
      </c>
    </row>
    <row r="838" spans="1:21" x14ac:dyDescent="0.25">
      <c r="A838" t="s">
        <v>1373</v>
      </c>
      <c r="B838" t="str">
        <f t="shared" si="40"/>
        <v>ZK102.K337.C110</v>
      </c>
      <c r="C838">
        <f>+IFERROR(VLOOKUP(B838,'[1]Sum table'!$A:$D,4,FALSE),0)</f>
        <v>0</v>
      </c>
      <c r="D838">
        <f>+IFERROR(VLOOKUP(B838,'[1]Sum table'!$A:$E,5,FALSE),0)</f>
        <v>0</v>
      </c>
      <c r="E838">
        <f>+IFERROR(VLOOKUP(B838,'[1]Sum table'!$A:$F,6,FALSE),0)</f>
        <v>0</v>
      </c>
      <c r="O838" t="s">
        <v>524</v>
      </c>
      <c r="P838" s="615" t="s">
        <v>458</v>
      </c>
      <c r="R838" t="str">
        <f t="shared" si="41"/>
        <v>ZK102</v>
      </c>
      <c r="S838">
        <f t="shared" si="42"/>
        <v>0</v>
      </c>
      <c r="T838">
        <f t="shared" si="42"/>
        <v>0</v>
      </c>
      <c r="U838">
        <f t="shared" si="42"/>
        <v>0</v>
      </c>
    </row>
    <row r="839" spans="1:21" x14ac:dyDescent="0.25">
      <c r="A839" t="s">
        <v>1374</v>
      </c>
      <c r="B839" t="str">
        <f t="shared" si="40"/>
        <v>ZK102.K338.C110</v>
      </c>
      <c r="C839">
        <f>+IFERROR(VLOOKUP(B839,'[1]Sum table'!$A:$D,4,FALSE),0)</f>
        <v>0</v>
      </c>
      <c r="D839">
        <f>+IFERROR(VLOOKUP(B839,'[1]Sum table'!$A:$E,5,FALSE),0)</f>
        <v>0</v>
      </c>
      <c r="E839">
        <f>+IFERROR(VLOOKUP(B839,'[1]Sum table'!$A:$F,6,FALSE),0)</f>
        <v>0</v>
      </c>
      <c r="O839" t="s">
        <v>524</v>
      </c>
      <c r="P839" s="615" t="s">
        <v>459</v>
      </c>
      <c r="R839" t="str">
        <f t="shared" si="41"/>
        <v>ZK102</v>
      </c>
      <c r="S839">
        <f t="shared" si="42"/>
        <v>0</v>
      </c>
      <c r="T839">
        <f t="shared" si="42"/>
        <v>0</v>
      </c>
      <c r="U839">
        <f t="shared" si="42"/>
        <v>0</v>
      </c>
    </row>
    <row r="840" spans="1:21" x14ac:dyDescent="0.25">
      <c r="A840" t="s">
        <v>1375</v>
      </c>
      <c r="B840" t="str">
        <f t="shared" si="40"/>
        <v>ZK102.K339.C110</v>
      </c>
      <c r="C840">
        <f>+IFERROR(VLOOKUP(B840,'[1]Sum table'!$A:$D,4,FALSE),0)</f>
        <v>0</v>
      </c>
      <c r="D840">
        <f>+IFERROR(VLOOKUP(B840,'[1]Sum table'!$A:$E,5,FALSE),0)</f>
        <v>0</v>
      </c>
      <c r="E840">
        <f>+IFERROR(VLOOKUP(B840,'[1]Sum table'!$A:$F,6,FALSE),0)</f>
        <v>0</v>
      </c>
      <c r="O840" t="s">
        <v>524</v>
      </c>
      <c r="P840" s="616" t="s">
        <v>460</v>
      </c>
      <c r="R840" t="str">
        <f t="shared" si="41"/>
        <v>ZK102</v>
      </c>
      <c r="S840">
        <f t="shared" si="42"/>
        <v>0</v>
      </c>
      <c r="T840">
        <f t="shared" si="42"/>
        <v>0</v>
      </c>
      <c r="U840">
        <f t="shared" si="42"/>
        <v>0</v>
      </c>
    </row>
    <row r="841" spans="1:21" x14ac:dyDescent="0.25">
      <c r="A841" t="s">
        <v>1376</v>
      </c>
      <c r="B841" t="str">
        <f t="shared" si="40"/>
        <v>ZK102.K340.C110</v>
      </c>
      <c r="C841">
        <f>+IFERROR(VLOOKUP(B841,'[1]Sum table'!$A:$D,4,FALSE),0)</f>
        <v>0</v>
      </c>
      <c r="D841">
        <f>+IFERROR(VLOOKUP(B841,'[1]Sum table'!$A:$E,5,FALSE),0)</f>
        <v>0</v>
      </c>
      <c r="E841">
        <f>+IFERROR(VLOOKUP(B841,'[1]Sum table'!$A:$F,6,FALSE),0)</f>
        <v>0</v>
      </c>
      <c r="O841" t="s">
        <v>524</v>
      </c>
      <c r="P841" s="616" t="s">
        <v>461</v>
      </c>
      <c r="R841" t="str">
        <f t="shared" si="41"/>
        <v>ZK102</v>
      </c>
      <c r="S841">
        <f t="shared" si="42"/>
        <v>0</v>
      </c>
      <c r="T841">
        <f t="shared" si="42"/>
        <v>0</v>
      </c>
      <c r="U841">
        <f t="shared" si="42"/>
        <v>0</v>
      </c>
    </row>
    <row r="842" spans="1:21" x14ac:dyDescent="0.25">
      <c r="A842" t="s">
        <v>1377</v>
      </c>
      <c r="B842" t="str">
        <f t="shared" si="40"/>
        <v>ZK102.K341.C110</v>
      </c>
      <c r="C842">
        <f>+IFERROR(VLOOKUP(B842,'[1]Sum table'!$A:$D,4,FALSE),0)</f>
        <v>0</v>
      </c>
      <c r="D842">
        <f>+IFERROR(VLOOKUP(B842,'[1]Sum table'!$A:$E,5,FALSE),0)</f>
        <v>0</v>
      </c>
      <c r="E842">
        <f>+IFERROR(VLOOKUP(B842,'[1]Sum table'!$A:$F,6,FALSE),0)</f>
        <v>0</v>
      </c>
      <c r="O842" t="s">
        <v>524</v>
      </c>
      <c r="P842" s="616" t="s">
        <v>462</v>
      </c>
      <c r="R842" t="str">
        <f t="shared" si="41"/>
        <v>ZK102</v>
      </c>
      <c r="S842">
        <f t="shared" si="42"/>
        <v>0</v>
      </c>
      <c r="T842">
        <f t="shared" si="42"/>
        <v>0</v>
      </c>
      <c r="U842">
        <f t="shared" si="42"/>
        <v>0</v>
      </c>
    </row>
    <row r="843" spans="1:21" x14ac:dyDescent="0.25">
      <c r="A843" t="s">
        <v>1378</v>
      </c>
      <c r="B843" t="str">
        <f t="shared" si="40"/>
        <v>ZK102.K342.C110</v>
      </c>
      <c r="C843">
        <f>+IFERROR(VLOOKUP(B843,'[1]Sum table'!$A:$D,4,FALSE),0)</f>
        <v>0</v>
      </c>
      <c r="D843">
        <f>+IFERROR(VLOOKUP(B843,'[1]Sum table'!$A:$E,5,FALSE),0)</f>
        <v>0</v>
      </c>
      <c r="E843">
        <f>+IFERROR(VLOOKUP(B843,'[1]Sum table'!$A:$F,6,FALSE),0)</f>
        <v>0</v>
      </c>
      <c r="O843" t="s">
        <v>524</v>
      </c>
      <c r="P843" s="616" t="s">
        <v>463</v>
      </c>
      <c r="R843" t="str">
        <f t="shared" si="41"/>
        <v>ZK102</v>
      </c>
      <c r="S843">
        <f t="shared" si="42"/>
        <v>0</v>
      </c>
      <c r="T843">
        <f t="shared" si="42"/>
        <v>0</v>
      </c>
      <c r="U843">
        <f t="shared" si="42"/>
        <v>0</v>
      </c>
    </row>
    <row r="844" spans="1:21" x14ac:dyDescent="0.25">
      <c r="A844" t="s">
        <v>1379</v>
      </c>
      <c r="B844" t="str">
        <f t="shared" si="40"/>
        <v>ZK102.K343.C110</v>
      </c>
      <c r="C844">
        <f>+IFERROR(VLOOKUP(B844,'[1]Sum table'!$A:$D,4,FALSE),0)</f>
        <v>0</v>
      </c>
      <c r="D844">
        <f>+IFERROR(VLOOKUP(B844,'[1]Sum table'!$A:$E,5,FALSE),0)</f>
        <v>0</v>
      </c>
      <c r="E844">
        <f>+IFERROR(VLOOKUP(B844,'[1]Sum table'!$A:$F,6,FALSE),0)</f>
        <v>0</v>
      </c>
      <c r="O844" t="s">
        <v>524</v>
      </c>
      <c r="P844" s="615" t="s">
        <v>464</v>
      </c>
      <c r="R844" t="str">
        <f t="shared" si="41"/>
        <v>ZK102</v>
      </c>
      <c r="S844">
        <f t="shared" si="42"/>
        <v>0</v>
      </c>
      <c r="T844">
        <f t="shared" si="42"/>
        <v>0</v>
      </c>
      <c r="U844">
        <f t="shared" si="42"/>
        <v>0</v>
      </c>
    </row>
    <row r="845" spans="1:21" x14ac:dyDescent="0.25">
      <c r="A845" t="s">
        <v>1380</v>
      </c>
      <c r="B845" t="str">
        <f t="shared" si="40"/>
        <v>ZK102.K344.C110</v>
      </c>
      <c r="C845">
        <f>+IFERROR(VLOOKUP(B845,'[1]Sum table'!$A:$D,4,FALSE),0)</f>
        <v>0</v>
      </c>
      <c r="D845">
        <f>+IFERROR(VLOOKUP(B845,'[1]Sum table'!$A:$E,5,FALSE),0)</f>
        <v>0</v>
      </c>
      <c r="E845">
        <f>+IFERROR(VLOOKUP(B845,'[1]Sum table'!$A:$F,6,FALSE),0)</f>
        <v>0</v>
      </c>
      <c r="O845" t="s">
        <v>524</v>
      </c>
      <c r="P845" s="615" t="s">
        <v>465</v>
      </c>
      <c r="R845" t="str">
        <f t="shared" si="41"/>
        <v>ZK102</v>
      </c>
      <c r="S845">
        <f t="shared" si="42"/>
        <v>0</v>
      </c>
      <c r="T845">
        <f t="shared" si="42"/>
        <v>0</v>
      </c>
      <c r="U845">
        <f t="shared" si="42"/>
        <v>0</v>
      </c>
    </row>
    <row r="846" spans="1:21" x14ac:dyDescent="0.25">
      <c r="A846" t="s">
        <v>1381</v>
      </c>
      <c r="B846" t="str">
        <f t="shared" si="40"/>
        <v>ZK102.K345.C110</v>
      </c>
      <c r="C846">
        <f>+IFERROR(VLOOKUP(B846,'[1]Sum table'!$A:$D,4,FALSE),0)</f>
        <v>0</v>
      </c>
      <c r="D846">
        <f>+IFERROR(VLOOKUP(B846,'[1]Sum table'!$A:$E,5,FALSE),0)</f>
        <v>0</v>
      </c>
      <c r="E846">
        <f>+IFERROR(VLOOKUP(B846,'[1]Sum table'!$A:$F,6,FALSE),0)</f>
        <v>0</v>
      </c>
      <c r="O846" t="s">
        <v>524</v>
      </c>
      <c r="P846" s="615" t="s">
        <v>466</v>
      </c>
      <c r="R846" t="str">
        <f t="shared" si="41"/>
        <v>ZK102</v>
      </c>
      <c r="S846">
        <f t="shared" si="42"/>
        <v>0</v>
      </c>
      <c r="T846">
        <f t="shared" si="42"/>
        <v>0</v>
      </c>
      <c r="U846">
        <f t="shared" si="42"/>
        <v>0</v>
      </c>
    </row>
    <row r="847" spans="1:21" x14ac:dyDescent="0.25">
      <c r="A847" t="s">
        <v>1382</v>
      </c>
      <c r="B847" t="str">
        <f t="shared" si="40"/>
        <v>ZK102.K346.C110</v>
      </c>
      <c r="C847">
        <f>+IFERROR(VLOOKUP(B847,'[1]Sum table'!$A:$D,4,FALSE),0)</f>
        <v>0</v>
      </c>
      <c r="D847">
        <f>+IFERROR(VLOOKUP(B847,'[1]Sum table'!$A:$E,5,FALSE),0)</f>
        <v>0</v>
      </c>
      <c r="E847">
        <f>+IFERROR(VLOOKUP(B847,'[1]Sum table'!$A:$F,6,FALSE),0)</f>
        <v>0</v>
      </c>
      <c r="O847" t="s">
        <v>524</v>
      </c>
      <c r="P847" s="615" t="s">
        <v>467</v>
      </c>
      <c r="R847" t="str">
        <f t="shared" si="41"/>
        <v>ZK102</v>
      </c>
      <c r="S847">
        <f t="shared" si="42"/>
        <v>0</v>
      </c>
      <c r="T847">
        <f t="shared" si="42"/>
        <v>0</v>
      </c>
      <c r="U847">
        <f t="shared" si="42"/>
        <v>0</v>
      </c>
    </row>
    <row r="848" spans="1:21" x14ac:dyDescent="0.25">
      <c r="A848" t="s">
        <v>1383</v>
      </c>
      <c r="B848" t="str">
        <f t="shared" si="40"/>
        <v>ZK102.K347.C110</v>
      </c>
      <c r="C848">
        <f>+IFERROR(VLOOKUP(B848,'[1]Sum table'!$A:$D,4,FALSE),0)</f>
        <v>0</v>
      </c>
      <c r="D848">
        <f>+IFERROR(VLOOKUP(B848,'[1]Sum table'!$A:$E,5,FALSE),0)</f>
        <v>0</v>
      </c>
      <c r="E848">
        <f>+IFERROR(VLOOKUP(B848,'[1]Sum table'!$A:$F,6,FALSE),0)</f>
        <v>0</v>
      </c>
      <c r="O848" t="s">
        <v>524</v>
      </c>
      <c r="P848" s="616" t="s">
        <v>468</v>
      </c>
      <c r="R848" t="str">
        <f t="shared" si="41"/>
        <v>ZK102</v>
      </c>
      <c r="S848">
        <f t="shared" si="42"/>
        <v>0</v>
      </c>
      <c r="T848">
        <f t="shared" si="42"/>
        <v>0</v>
      </c>
      <c r="U848">
        <f t="shared" si="42"/>
        <v>0</v>
      </c>
    </row>
    <row r="849" spans="1:21" x14ac:dyDescent="0.25">
      <c r="A849" t="s">
        <v>1384</v>
      </c>
      <c r="B849" t="str">
        <f t="shared" si="40"/>
        <v>ZK102.K348.C110</v>
      </c>
      <c r="C849">
        <f>+IFERROR(VLOOKUP(B849,'[1]Sum table'!$A:$D,4,FALSE),0)</f>
        <v>0</v>
      </c>
      <c r="D849">
        <f>+IFERROR(VLOOKUP(B849,'[1]Sum table'!$A:$E,5,FALSE),0)</f>
        <v>0</v>
      </c>
      <c r="E849">
        <f>+IFERROR(VLOOKUP(B849,'[1]Sum table'!$A:$F,6,FALSE),0)</f>
        <v>0</v>
      </c>
      <c r="O849" t="s">
        <v>524</v>
      </c>
      <c r="P849" s="616" t="s">
        <v>469</v>
      </c>
      <c r="R849" t="str">
        <f t="shared" si="41"/>
        <v>ZK102</v>
      </c>
      <c r="S849">
        <f t="shared" si="42"/>
        <v>0</v>
      </c>
      <c r="T849">
        <f t="shared" si="42"/>
        <v>0</v>
      </c>
      <c r="U849">
        <f t="shared" si="42"/>
        <v>0</v>
      </c>
    </row>
    <row r="850" spans="1:21" x14ac:dyDescent="0.25">
      <c r="A850" t="s">
        <v>1385</v>
      </c>
      <c r="B850" t="str">
        <f t="shared" si="40"/>
        <v>ZK102.K349.C110</v>
      </c>
      <c r="C850">
        <f>+IFERROR(VLOOKUP(B850,'[1]Sum table'!$A:$D,4,FALSE),0)</f>
        <v>0</v>
      </c>
      <c r="D850">
        <f>+IFERROR(VLOOKUP(B850,'[1]Sum table'!$A:$E,5,FALSE),0)</f>
        <v>0</v>
      </c>
      <c r="E850">
        <f>+IFERROR(VLOOKUP(B850,'[1]Sum table'!$A:$F,6,FALSE),0)</f>
        <v>0</v>
      </c>
      <c r="O850" t="s">
        <v>524</v>
      </c>
      <c r="P850" s="616" t="s">
        <v>470</v>
      </c>
      <c r="R850" t="str">
        <f t="shared" si="41"/>
        <v>ZK102</v>
      </c>
      <c r="S850">
        <f t="shared" si="42"/>
        <v>0</v>
      </c>
      <c r="T850">
        <f t="shared" si="42"/>
        <v>0</v>
      </c>
      <c r="U850">
        <f t="shared" si="42"/>
        <v>0</v>
      </c>
    </row>
    <row r="851" spans="1:21" x14ac:dyDescent="0.25">
      <c r="A851" t="s">
        <v>1386</v>
      </c>
      <c r="B851" t="str">
        <f t="shared" si="40"/>
        <v>ZK102.K350.C110</v>
      </c>
      <c r="C851">
        <f>+IFERROR(VLOOKUP(B851,'[1]Sum table'!$A:$D,4,FALSE),0)</f>
        <v>0</v>
      </c>
      <c r="D851">
        <f>+IFERROR(VLOOKUP(B851,'[1]Sum table'!$A:$E,5,FALSE),0)</f>
        <v>0</v>
      </c>
      <c r="E851">
        <f>+IFERROR(VLOOKUP(B851,'[1]Sum table'!$A:$F,6,FALSE),0)</f>
        <v>0</v>
      </c>
      <c r="O851" t="s">
        <v>524</v>
      </c>
      <c r="P851" s="616" t="s">
        <v>471</v>
      </c>
      <c r="R851" t="str">
        <f t="shared" si="41"/>
        <v>ZK102</v>
      </c>
      <c r="S851">
        <f t="shared" si="42"/>
        <v>0</v>
      </c>
      <c r="T851">
        <f t="shared" si="42"/>
        <v>0</v>
      </c>
      <c r="U851">
        <f t="shared" si="42"/>
        <v>0</v>
      </c>
    </row>
    <row r="852" spans="1:21" x14ac:dyDescent="0.25">
      <c r="A852" t="s">
        <v>1387</v>
      </c>
      <c r="B852" t="str">
        <f t="shared" si="40"/>
        <v>ZK102.K351.C110</v>
      </c>
      <c r="C852">
        <f>+IFERROR(VLOOKUP(B852,'[1]Sum table'!$A:$D,4,FALSE),0)</f>
        <v>0</v>
      </c>
      <c r="D852">
        <f>+IFERROR(VLOOKUP(B852,'[1]Sum table'!$A:$E,5,FALSE),0)</f>
        <v>0</v>
      </c>
      <c r="E852">
        <f>+IFERROR(VLOOKUP(B852,'[1]Sum table'!$A:$F,6,FALSE),0)</f>
        <v>0</v>
      </c>
      <c r="O852" t="s">
        <v>524</v>
      </c>
      <c r="P852" s="615" t="s">
        <v>472</v>
      </c>
      <c r="R852" t="str">
        <f t="shared" si="41"/>
        <v>ZK102</v>
      </c>
      <c r="S852">
        <f t="shared" si="42"/>
        <v>0</v>
      </c>
      <c r="T852">
        <f t="shared" si="42"/>
        <v>0</v>
      </c>
      <c r="U852">
        <f t="shared" si="42"/>
        <v>0</v>
      </c>
    </row>
    <row r="853" spans="1:21" x14ac:dyDescent="0.25">
      <c r="A853" t="s">
        <v>1388</v>
      </c>
      <c r="B853" t="str">
        <f t="shared" si="40"/>
        <v>ZK102.K352.C110</v>
      </c>
      <c r="C853">
        <f>+IFERROR(VLOOKUP(B853,'[1]Sum table'!$A:$D,4,FALSE),0)</f>
        <v>0</v>
      </c>
      <c r="D853">
        <f>+IFERROR(VLOOKUP(B853,'[1]Sum table'!$A:$E,5,FALSE),0)</f>
        <v>0</v>
      </c>
      <c r="E853">
        <f>+IFERROR(VLOOKUP(B853,'[1]Sum table'!$A:$F,6,FALSE),0)</f>
        <v>0</v>
      </c>
      <c r="O853" t="s">
        <v>524</v>
      </c>
      <c r="P853" s="615" t="s">
        <v>473</v>
      </c>
      <c r="R853" t="str">
        <f t="shared" si="41"/>
        <v>ZK102</v>
      </c>
      <c r="S853">
        <f t="shared" si="42"/>
        <v>0</v>
      </c>
      <c r="T853">
        <f t="shared" si="42"/>
        <v>0</v>
      </c>
      <c r="U853">
        <f t="shared" si="42"/>
        <v>0</v>
      </c>
    </row>
    <row r="854" spans="1:21" x14ac:dyDescent="0.25">
      <c r="A854" t="s">
        <v>1389</v>
      </c>
      <c r="B854" t="str">
        <f t="shared" si="40"/>
        <v>ZK102.K353.C110</v>
      </c>
      <c r="C854">
        <f>+IFERROR(VLOOKUP(B854,'[1]Sum table'!$A:$D,4,FALSE),0)</f>
        <v>0</v>
      </c>
      <c r="D854">
        <f>+IFERROR(VLOOKUP(B854,'[1]Sum table'!$A:$E,5,FALSE),0)</f>
        <v>0</v>
      </c>
      <c r="E854">
        <f>+IFERROR(VLOOKUP(B854,'[1]Sum table'!$A:$F,6,FALSE),0)</f>
        <v>0</v>
      </c>
      <c r="O854" t="s">
        <v>524</v>
      </c>
      <c r="P854" s="615" t="s">
        <v>474</v>
      </c>
      <c r="R854" t="str">
        <f t="shared" si="41"/>
        <v>ZK102</v>
      </c>
      <c r="S854">
        <f t="shared" si="42"/>
        <v>0</v>
      </c>
      <c r="T854">
        <f t="shared" si="42"/>
        <v>0</v>
      </c>
      <c r="U854">
        <f t="shared" si="42"/>
        <v>0</v>
      </c>
    </row>
    <row r="855" spans="1:21" x14ac:dyDescent="0.25">
      <c r="A855" t="s">
        <v>1390</v>
      </c>
      <c r="B855" t="str">
        <f t="shared" si="40"/>
        <v>ZK102.K354.C110</v>
      </c>
      <c r="C855">
        <f>+IFERROR(VLOOKUP(B855,'[1]Sum table'!$A:$D,4,FALSE),0)</f>
        <v>0</v>
      </c>
      <c r="D855">
        <f>+IFERROR(VLOOKUP(B855,'[1]Sum table'!$A:$E,5,FALSE),0)</f>
        <v>0</v>
      </c>
      <c r="E855">
        <f>+IFERROR(VLOOKUP(B855,'[1]Sum table'!$A:$F,6,FALSE),0)</f>
        <v>0</v>
      </c>
      <c r="O855" t="s">
        <v>524</v>
      </c>
      <c r="P855" s="615" t="s">
        <v>475</v>
      </c>
      <c r="R855" t="str">
        <f t="shared" si="41"/>
        <v>ZK102</v>
      </c>
      <c r="S855">
        <f t="shared" si="42"/>
        <v>0</v>
      </c>
      <c r="T855">
        <f t="shared" si="42"/>
        <v>0</v>
      </c>
      <c r="U855">
        <f t="shared" si="42"/>
        <v>0</v>
      </c>
    </row>
    <row r="856" spans="1:21" x14ac:dyDescent="0.25">
      <c r="A856" t="s">
        <v>1391</v>
      </c>
      <c r="B856" t="str">
        <f t="shared" si="40"/>
        <v>ZK102.K355.C110</v>
      </c>
      <c r="C856">
        <f>+IFERROR(VLOOKUP(B856,'[1]Sum table'!$A:$D,4,FALSE),0)</f>
        <v>0</v>
      </c>
      <c r="D856">
        <f>+IFERROR(VLOOKUP(B856,'[1]Sum table'!$A:$E,5,FALSE),0)</f>
        <v>0</v>
      </c>
      <c r="E856">
        <f>+IFERROR(VLOOKUP(B856,'[1]Sum table'!$A:$F,6,FALSE),0)</f>
        <v>0</v>
      </c>
      <c r="O856" t="s">
        <v>524</v>
      </c>
      <c r="P856" s="615" t="s">
        <v>476</v>
      </c>
      <c r="R856" t="str">
        <f t="shared" si="41"/>
        <v>ZK102</v>
      </c>
      <c r="S856">
        <f t="shared" si="42"/>
        <v>0</v>
      </c>
      <c r="T856">
        <f t="shared" si="42"/>
        <v>0</v>
      </c>
      <c r="U856">
        <f t="shared" si="42"/>
        <v>0</v>
      </c>
    </row>
    <row r="857" spans="1:21" x14ac:dyDescent="0.25">
      <c r="A857" t="s">
        <v>1392</v>
      </c>
      <c r="B857" t="str">
        <f t="shared" si="40"/>
        <v>ZK102.K356.C110</v>
      </c>
      <c r="C857">
        <f>+IFERROR(VLOOKUP(B857,'[1]Sum table'!$A:$D,4,FALSE),0)</f>
        <v>0</v>
      </c>
      <c r="D857">
        <f>+IFERROR(VLOOKUP(B857,'[1]Sum table'!$A:$E,5,FALSE),0)</f>
        <v>0</v>
      </c>
      <c r="E857">
        <f>+IFERROR(VLOOKUP(B857,'[1]Sum table'!$A:$F,6,FALSE),0)</f>
        <v>0</v>
      </c>
      <c r="O857" t="s">
        <v>524</v>
      </c>
      <c r="P857" s="615" t="s">
        <v>477</v>
      </c>
      <c r="R857" t="str">
        <f t="shared" si="41"/>
        <v>ZK102</v>
      </c>
      <c r="S857">
        <f t="shared" si="42"/>
        <v>0</v>
      </c>
      <c r="T857">
        <f t="shared" si="42"/>
        <v>0</v>
      </c>
      <c r="U857">
        <f t="shared" si="42"/>
        <v>0</v>
      </c>
    </row>
    <row r="858" spans="1:21" x14ac:dyDescent="0.25">
      <c r="A858" t="s">
        <v>1393</v>
      </c>
      <c r="B858" t="str">
        <f t="shared" si="40"/>
        <v>ZK102.K357.C110</v>
      </c>
      <c r="C858">
        <f>+IFERROR(VLOOKUP(B858,'[1]Sum table'!$A:$D,4,FALSE),0)</f>
        <v>0</v>
      </c>
      <c r="D858">
        <f>+IFERROR(VLOOKUP(B858,'[1]Sum table'!$A:$E,5,FALSE),0)</f>
        <v>0</v>
      </c>
      <c r="E858">
        <f>+IFERROR(VLOOKUP(B858,'[1]Sum table'!$A:$F,6,FALSE),0)</f>
        <v>0</v>
      </c>
      <c r="O858" t="s">
        <v>524</v>
      </c>
      <c r="P858" s="615" t="s">
        <v>478</v>
      </c>
      <c r="R858" t="str">
        <f t="shared" si="41"/>
        <v>ZK102</v>
      </c>
      <c r="S858">
        <f t="shared" si="42"/>
        <v>0</v>
      </c>
      <c r="T858">
        <f t="shared" si="42"/>
        <v>0</v>
      </c>
      <c r="U858">
        <f t="shared" si="42"/>
        <v>0</v>
      </c>
    </row>
    <row r="859" spans="1:21" x14ac:dyDescent="0.25">
      <c r="A859" t="s">
        <v>1394</v>
      </c>
      <c r="B859" t="str">
        <f t="shared" si="40"/>
        <v>ZK102.K358.C110</v>
      </c>
      <c r="C859">
        <f>+IFERROR(VLOOKUP(B859,'[1]Sum table'!$A:$D,4,FALSE),0)</f>
        <v>0</v>
      </c>
      <c r="D859">
        <f>+IFERROR(VLOOKUP(B859,'[1]Sum table'!$A:$E,5,FALSE),0)</f>
        <v>0</v>
      </c>
      <c r="E859">
        <f>+IFERROR(VLOOKUP(B859,'[1]Sum table'!$A:$F,6,FALSE),0)</f>
        <v>0</v>
      </c>
      <c r="O859" t="s">
        <v>524</v>
      </c>
      <c r="P859" s="615" t="s">
        <v>479</v>
      </c>
      <c r="R859" t="str">
        <f t="shared" si="41"/>
        <v>ZK102</v>
      </c>
      <c r="S859">
        <f t="shared" si="42"/>
        <v>0</v>
      </c>
      <c r="T859">
        <f t="shared" si="42"/>
        <v>0</v>
      </c>
      <c r="U859">
        <f t="shared" si="42"/>
        <v>0</v>
      </c>
    </row>
    <row r="860" spans="1:21" x14ac:dyDescent="0.25">
      <c r="A860" t="s">
        <v>1395</v>
      </c>
      <c r="B860" t="str">
        <f t="shared" si="40"/>
        <v>ZK102.K359.C110</v>
      </c>
      <c r="C860">
        <f>+IFERROR(VLOOKUP(B860,'[1]Sum table'!$A:$D,4,FALSE),0)</f>
        <v>0</v>
      </c>
      <c r="D860">
        <f>+IFERROR(VLOOKUP(B860,'[1]Sum table'!$A:$E,5,FALSE),0)</f>
        <v>0</v>
      </c>
      <c r="E860">
        <f>+IFERROR(VLOOKUP(B860,'[1]Sum table'!$A:$F,6,FALSE),0)</f>
        <v>0</v>
      </c>
      <c r="O860" t="s">
        <v>524</v>
      </c>
      <c r="P860" s="616" t="s">
        <v>480</v>
      </c>
      <c r="R860" t="str">
        <f t="shared" si="41"/>
        <v>ZK102</v>
      </c>
      <c r="S860">
        <f t="shared" si="42"/>
        <v>0</v>
      </c>
      <c r="T860">
        <f t="shared" si="42"/>
        <v>0</v>
      </c>
      <c r="U860">
        <f t="shared" si="42"/>
        <v>0</v>
      </c>
    </row>
    <row r="861" spans="1:21" x14ac:dyDescent="0.25">
      <c r="A861" t="s">
        <v>1396</v>
      </c>
      <c r="B861" t="str">
        <f t="shared" si="40"/>
        <v>ZK102.K360.C110</v>
      </c>
      <c r="C861">
        <f>+IFERROR(VLOOKUP(B861,'[1]Sum table'!$A:$D,4,FALSE),0)</f>
        <v>0</v>
      </c>
      <c r="D861">
        <f>+IFERROR(VLOOKUP(B861,'[1]Sum table'!$A:$E,5,FALSE),0)</f>
        <v>0</v>
      </c>
      <c r="E861">
        <f>+IFERROR(VLOOKUP(B861,'[1]Sum table'!$A:$F,6,FALSE),0)</f>
        <v>0</v>
      </c>
      <c r="O861" t="s">
        <v>524</v>
      </c>
      <c r="P861" s="616" t="s">
        <v>481</v>
      </c>
      <c r="R861" t="str">
        <f t="shared" si="41"/>
        <v>ZK102</v>
      </c>
      <c r="S861">
        <f t="shared" si="42"/>
        <v>0</v>
      </c>
      <c r="T861">
        <f t="shared" si="42"/>
        <v>0</v>
      </c>
      <c r="U861">
        <f t="shared" si="42"/>
        <v>0</v>
      </c>
    </row>
    <row r="862" spans="1:21" x14ac:dyDescent="0.25">
      <c r="A862" t="s">
        <v>1397</v>
      </c>
      <c r="B862" t="str">
        <f t="shared" si="40"/>
        <v>ZK102.K361.C110</v>
      </c>
      <c r="C862">
        <f>+IFERROR(VLOOKUP(B862,'[1]Sum table'!$A:$D,4,FALSE),0)</f>
        <v>0</v>
      </c>
      <c r="D862">
        <f>+IFERROR(VLOOKUP(B862,'[1]Sum table'!$A:$E,5,FALSE),0)</f>
        <v>0</v>
      </c>
      <c r="E862">
        <f>+IFERROR(VLOOKUP(B862,'[1]Sum table'!$A:$F,6,FALSE),0)</f>
        <v>0</v>
      </c>
      <c r="O862" t="s">
        <v>524</v>
      </c>
      <c r="P862" s="616" t="s">
        <v>482</v>
      </c>
      <c r="R862" t="str">
        <f t="shared" si="41"/>
        <v>ZK102</v>
      </c>
      <c r="S862">
        <f t="shared" si="42"/>
        <v>0</v>
      </c>
      <c r="T862">
        <f t="shared" si="42"/>
        <v>0</v>
      </c>
      <c r="U862">
        <f t="shared" si="42"/>
        <v>0</v>
      </c>
    </row>
    <row r="863" spans="1:21" x14ac:dyDescent="0.25">
      <c r="A863" t="s">
        <v>1398</v>
      </c>
      <c r="B863" t="str">
        <f t="shared" si="40"/>
        <v>ZK102.K362.C110</v>
      </c>
      <c r="C863">
        <f>+IFERROR(VLOOKUP(B863,'[1]Sum table'!$A:$D,4,FALSE),0)</f>
        <v>0</v>
      </c>
      <c r="D863">
        <f>+IFERROR(VLOOKUP(B863,'[1]Sum table'!$A:$E,5,FALSE),0)</f>
        <v>0</v>
      </c>
      <c r="E863">
        <f>+IFERROR(VLOOKUP(B863,'[1]Sum table'!$A:$F,6,FALSE),0)</f>
        <v>0</v>
      </c>
      <c r="O863" t="s">
        <v>524</v>
      </c>
      <c r="P863" s="616" t="s">
        <v>483</v>
      </c>
      <c r="R863" t="str">
        <f t="shared" si="41"/>
        <v>ZK102</v>
      </c>
      <c r="S863">
        <f t="shared" si="42"/>
        <v>0</v>
      </c>
      <c r="T863">
        <f t="shared" si="42"/>
        <v>0</v>
      </c>
      <c r="U863">
        <f t="shared" si="42"/>
        <v>0</v>
      </c>
    </row>
    <row r="864" spans="1:21" x14ac:dyDescent="0.25">
      <c r="A864" t="s">
        <v>1399</v>
      </c>
      <c r="B864" t="str">
        <f t="shared" si="40"/>
        <v>ZK102.K363.C110</v>
      </c>
      <c r="C864">
        <f>+IFERROR(VLOOKUP(B864,'[1]Sum table'!$A:$D,4,FALSE),0)</f>
        <v>0</v>
      </c>
      <c r="D864">
        <f>+IFERROR(VLOOKUP(B864,'[1]Sum table'!$A:$E,5,FALSE),0)</f>
        <v>0</v>
      </c>
      <c r="E864">
        <f>+IFERROR(VLOOKUP(B864,'[1]Sum table'!$A:$F,6,FALSE),0)</f>
        <v>0</v>
      </c>
      <c r="O864" t="s">
        <v>524</v>
      </c>
      <c r="P864" s="616" t="s">
        <v>484</v>
      </c>
      <c r="R864" t="str">
        <f t="shared" si="41"/>
        <v>ZK102</v>
      </c>
      <c r="S864">
        <f t="shared" si="42"/>
        <v>0</v>
      </c>
      <c r="T864">
        <f t="shared" si="42"/>
        <v>0</v>
      </c>
      <c r="U864">
        <f t="shared" si="42"/>
        <v>0</v>
      </c>
    </row>
    <row r="865" spans="1:21" x14ac:dyDescent="0.25">
      <c r="A865" t="s">
        <v>1400</v>
      </c>
      <c r="B865" t="str">
        <f t="shared" si="40"/>
        <v>ZK102.K364.C110</v>
      </c>
      <c r="C865">
        <f>+IFERROR(VLOOKUP(B865,'[1]Sum table'!$A:$D,4,FALSE),0)</f>
        <v>0</v>
      </c>
      <c r="D865">
        <f>+IFERROR(VLOOKUP(B865,'[1]Sum table'!$A:$E,5,FALSE),0)</f>
        <v>0</v>
      </c>
      <c r="E865">
        <f>+IFERROR(VLOOKUP(B865,'[1]Sum table'!$A:$F,6,FALSE),0)</f>
        <v>0</v>
      </c>
      <c r="O865" t="s">
        <v>524</v>
      </c>
      <c r="P865" s="616" t="s">
        <v>485</v>
      </c>
      <c r="R865" t="str">
        <f t="shared" si="41"/>
        <v>ZK102</v>
      </c>
      <c r="S865">
        <f t="shared" si="42"/>
        <v>0</v>
      </c>
      <c r="T865">
        <f t="shared" si="42"/>
        <v>0</v>
      </c>
      <c r="U865">
        <f t="shared" si="42"/>
        <v>0</v>
      </c>
    </row>
    <row r="866" spans="1:21" x14ac:dyDescent="0.25">
      <c r="A866" t="s">
        <v>1401</v>
      </c>
      <c r="B866" t="str">
        <f t="shared" si="40"/>
        <v>ZK102.K365.C110</v>
      </c>
      <c r="C866">
        <f>+IFERROR(VLOOKUP(B866,'[1]Sum table'!$A:$D,4,FALSE),0)</f>
        <v>0</v>
      </c>
      <c r="D866">
        <f>+IFERROR(VLOOKUP(B866,'[1]Sum table'!$A:$E,5,FALSE),0)</f>
        <v>0</v>
      </c>
      <c r="E866">
        <f>+IFERROR(VLOOKUP(B866,'[1]Sum table'!$A:$F,6,FALSE),0)</f>
        <v>0</v>
      </c>
      <c r="O866" t="s">
        <v>524</v>
      </c>
      <c r="P866" s="616" t="s">
        <v>486</v>
      </c>
      <c r="R866" t="str">
        <f t="shared" si="41"/>
        <v>ZK102</v>
      </c>
      <c r="S866">
        <f t="shared" si="42"/>
        <v>0</v>
      </c>
      <c r="T866">
        <f t="shared" si="42"/>
        <v>0</v>
      </c>
      <c r="U866">
        <f t="shared" si="42"/>
        <v>0</v>
      </c>
    </row>
    <row r="867" spans="1:21" x14ac:dyDescent="0.25">
      <c r="A867" t="s">
        <v>1402</v>
      </c>
      <c r="B867" t="str">
        <f t="shared" si="40"/>
        <v>ZK102.K366.C110</v>
      </c>
      <c r="C867">
        <f>+IFERROR(VLOOKUP(B867,'[1]Sum table'!$A:$D,4,FALSE),0)</f>
        <v>0</v>
      </c>
      <c r="D867">
        <f>+IFERROR(VLOOKUP(B867,'[1]Sum table'!$A:$E,5,FALSE),0)</f>
        <v>0</v>
      </c>
      <c r="E867">
        <f>+IFERROR(VLOOKUP(B867,'[1]Sum table'!$A:$F,6,FALSE),0)</f>
        <v>0</v>
      </c>
      <c r="O867" t="s">
        <v>524</v>
      </c>
      <c r="P867" s="616" t="s">
        <v>487</v>
      </c>
      <c r="R867" t="str">
        <f t="shared" si="41"/>
        <v>ZK102</v>
      </c>
      <c r="S867">
        <f t="shared" si="42"/>
        <v>0</v>
      </c>
      <c r="T867">
        <f t="shared" si="42"/>
        <v>0</v>
      </c>
      <c r="U867">
        <f t="shared" si="42"/>
        <v>0</v>
      </c>
    </row>
    <row r="868" spans="1:21" x14ac:dyDescent="0.25">
      <c r="A868" t="s">
        <v>1403</v>
      </c>
      <c r="B868" t="str">
        <f t="shared" si="40"/>
        <v>ZK102.K367.C110</v>
      </c>
      <c r="C868">
        <f>+IFERROR(VLOOKUP(B868,'[1]Sum table'!$A:$D,4,FALSE),0)</f>
        <v>0</v>
      </c>
      <c r="D868">
        <f>+IFERROR(VLOOKUP(B868,'[1]Sum table'!$A:$E,5,FALSE),0)</f>
        <v>0</v>
      </c>
      <c r="E868">
        <f>+IFERROR(VLOOKUP(B868,'[1]Sum table'!$A:$F,6,FALSE),0)</f>
        <v>0</v>
      </c>
      <c r="O868" t="s">
        <v>524</v>
      </c>
      <c r="P868" s="616" t="s">
        <v>488</v>
      </c>
      <c r="R868" t="str">
        <f t="shared" si="41"/>
        <v>ZK102</v>
      </c>
      <c r="S868">
        <f t="shared" si="42"/>
        <v>0</v>
      </c>
      <c r="T868">
        <f t="shared" si="42"/>
        <v>0</v>
      </c>
      <c r="U868">
        <f t="shared" si="42"/>
        <v>0</v>
      </c>
    </row>
    <row r="869" spans="1:21" x14ac:dyDescent="0.25">
      <c r="A869" t="s">
        <v>1404</v>
      </c>
      <c r="B869" t="str">
        <f t="shared" si="40"/>
        <v>ZK102.K368.C110</v>
      </c>
      <c r="C869">
        <f>+IFERROR(VLOOKUP(B869,'[1]Sum table'!$A:$D,4,FALSE),0)</f>
        <v>0</v>
      </c>
      <c r="D869">
        <f>+IFERROR(VLOOKUP(B869,'[1]Sum table'!$A:$E,5,FALSE),0)</f>
        <v>0</v>
      </c>
      <c r="E869">
        <f>+IFERROR(VLOOKUP(B869,'[1]Sum table'!$A:$F,6,FALSE),0)</f>
        <v>0</v>
      </c>
      <c r="O869" t="s">
        <v>524</v>
      </c>
      <c r="P869" s="616" t="s">
        <v>489</v>
      </c>
      <c r="R869" t="str">
        <f t="shared" si="41"/>
        <v>ZK102</v>
      </c>
      <c r="S869">
        <f t="shared" si="42"/>
        <v>0</v>
      </c>
      <c r="T869">
        <f t="shared" si="42"/>
        <v>0</v>
      </c>
      <c r="U869">
        <f t="shared" si="42"/>
        <v>0</v>
      </c>
    </row>
    <row r="870" spans="1:21" x14ac:dyDescent="0.25">
      <c r="A870" t="s">
        <v>1405</v>
      </c>
      <c r="B870" t="str">
        <f t="shared" si="40"/>
        <v>ZK102.K369.C110</v>
      </c>
      <c r="C870">
        <f>+IFERROR(VLOOKUP(B870,'[1]Sum table'!$A:$D,4,FALSE),0)</f>
        <v>0</v>
      </c>
      <c r="D870">
        <f>+IFERROR(VLOOKUP(B870,'[1]Sum table'!$A:$E,5,FALSE),0)</f>
        <v>0</v>
      </c>
      <c r="E870">
        <f>+IFERROR(VLOOKUP(B870,'[1]Sum table'!$A:$F,6,FALSE),0)</f>
        <v>0</v>
      </c>
      <c r="O870" t="s">
        <v>524</v>
      </c>
      <c r="P870" s="616" t="s">
        <v>490</v>
      </c>
      <c r="R870" t="str">
        <f t="shared" si="41"/>
        <v>ZK102</v>
      </c>
      <c r="S870">
        <f t="shared" si="42"/>
        <v>0</v>
      </c>
      <c r="T870">
        <f t="shared" si="42"/>
        <v>0</v>
      </c>
      <c r="U870">
        <f t="shared" si="42"/>
        <v>0</v>
      </c>
    </row>
    <row r="871" spans="1:21" x14ac:dyDescent="0.25">
      <c r="A871" t="s">
        <v>1406</v>
      </c>
      <c r="B871" t="str">
        <f t="shared" si="40"/>
        <v>ZK102.K370.C110</v>
      </c>
      <c r="C871">
        <f>+IFERROR(VLOOKUP(B871,'[1]Sum table'!$A:$D,4,FALSE),0)</f>
        <v>0</v>
      </c>
      <c r="D871">
        <f>+IFERROR(VLOOKUP(B871,'[1]Sum table'!$A:$E,5,FALSE),0)</f>
        <v>0</v>
      </c>
      <c r="E871">
        <f>+IFERROR(VLOOKUP(B871,'[1]Sum table'!$A:$F,6,FALSE),0)</f>
        <v>0</v>
      </c>
      <c r="O871" t="s">
        <v>524</v>
      </c>
      <c r="P871" s="616" t="s">
        <v>491</v>
      </c>
      <c r="R871" t="str">
        <f t="shared" si="41"/>
        <v>ZK102</v>
      </c>
      <c r="S871">
        <f t="shared" si="42"/>
        <v>0</v>
      </c>
      <c r="T871">
        <f t="shared" si="42"/>
        <v>0</v>
      </c>
      <c r="U871">
        <f t="shared" si="42"/>
        <v>0</v>
      </c>
    </row>
    <row r="872" spans="1:21" x14ac:dyDescent="0.25">
      <c r="A872" t="s">
        <v>1407</v>
      </c>
      <c r="B872" t="str">
        <f t="shared" si="40"/>
        <v>ZK102.K371.C110</v>
      </c>
      <c r="C872">
        <f>+IFERROR(VLOOKUP(B872,'[1]Sum table'!$A:$D,4,FALSE),0)</f>
        <v>0</v>
      </c>
      <c r="D872">
        <f>+IFERROR(VLOOKUP(B872,'[1]Sum table'!$A:$E,5,FALSE),0)</f>
        <v>0</v>
      </c>
      <c r="E872">
        <f>+IFERROR(VLOOKUP(B872,'[1]Sum table'!$A:$F,6,FALSE),0)</f>
        <v>0</v>
      </c>
      <c r="O872" t="s">
        <v>524</v>
      </c>
      <c r="P872" s="616" t="s">
        <v>492</v>
      </c>
      <c r="R872" t="str">
        <f t="shared" si="41"/>
        <v>ZK102</v>
      </c>
      <c r="S872">
        <f t="shared" si="42"/>
        <v>0</v>
      </c>
      <c r="T872">
        <f t="shared" si="42"/>
        <v>0</v>
      </c>
      <c r="U872">
        <f t="shared" si="42"/>
        <v>0</v>
      </c>
    </row>
    <row r="873" spans="1:21" x14ac:dyDescent="0.25">
      <c r="A873" t="s">
        <v>1408</v>
      </c>
      <c r="B873" t="str">
        <f t="shared" si="40"/>
        <v>ZK102.K372.C110</v>
      </c>
      <c r="C873">
        <f>+IFERROR(VLOOKUP(B873,'[1]Sum table'!$A:$D,4,FALSE),0)</f>
        <v>0</v>
      </c>
      <c r="D873">
        <f>+IFERROR(VLOOKUP(B873,'[1]Sum table'!$A:$E,5,FALSE),0)</f>
        <v>0</v>
      </c>
      <c r="E873">
        <f>+IFERROR(VLOOKUP(B873,'[1]Sum table'!$A:$F,6,FALSE),0)</f>
        <v>0</v>
      </c>
      <c r="O873" t="s">
        <v>524</v>
      </c>
      <c r="P873" s="616" t="s">
        <v>493</v>
      </c>
      <c r="R873" t="str">
        <f t="shared" si="41"/>
        <v>ZK102</v>
      </c>
      <c r="S873">
        <f t="shared" si="42"/>
        <v>0</v>
      </c>
      <c r="T873">
        <f t="shared" si="42"/>
        <v>0</v>
      </c>
      <c r="U873">
        <f t="shared" si="42"/>
        <v>0</v>
      </c>
    </row>
    <row r="874" spans="1:21" x14ac:dyDescent="0.25">
      <c r="A874" t="s">
        <v>1409</v>
      </c>
      <c r="B874" t="str">
        <f t="shared" si="40"/>
        <v>ZK102.K373.C110</v>
      </c>
      <c r="C874">
        <f>+IFERROR(VLOOKUP(B874,'[1]Sum table'!$A:$D,4,FALSE),0)</f>
        <v>0</v>
      </c>
      <c r="D874">
        <f>+IFERROR(VLOOKUP(B874,'[1]Sum table'!$A:$E,5,FALSE),0)</f>
        <v>0</v>
      </c>
      <c r="E874">
        <f>+IFERROR(VLOOKUP(B874,'[1]Sum table'!$A:$F,6,FALSE),0)</f>
        <v>0</v>
      </c>
      <c r="O874" t="s">
        <v>524</v>
      </c>
      <c r="P874" s="616" t="s">
        <v>494</v>
      </c>
      <c r="R874" t="str">
        <f t="shared" si="41"/>
        <v>ZK102</v>
      </c>
      <c r="S874">
        <f t="shared" si="42"/>
        <v>0</v>
      </c>
      <c r="T874">
        <f t="shared" si="42"/>
        <v>0</v>
      </c>
      <c r="U874">
        <f t="shared" si="42"/>
        <v>0</v>
      </c>
    </row>
    <row r="875" spans="1:21" x14ac:dyDescent="0.25">
      <c r="A875" t="s">
        <v>1410</v>
      </c>
      <c r="B875" t="str">
        <f t="shared" si="40"/>
        <v>ZK102.K374.C110</v>
      </c>
      <c r="C875">
        <f>+IFERROR(VLOOKUP(B875,'[1]Sum table'!$A:$D,4,FALSE),0)</f>
        <v>0</v>
      </c>
      <c r="D875">
        <f>+IFERROR(VLOOKUP(B875,'[1]Sum table'!$A:$E,5,FALSE),0)</f>
        <v>0</v>
      </c>
      <c r="E875">
        <f>+IFERROR(VLOOKUP(B875,'[1]Sum table'!$A:$F,6,FALSE),0)</f>
        <v>0</v>
      </c>
      <c r="O875" t="s">
        <v>524</v>
      </c>
      <c r="P875" s="616" t="s">
        <v>495</v>
      </c>
      <c r="R875" t="str">
        <f t="shared" si="41"/>
        <v>ZK102</v>
      </c>
      <c r="S875">
        <f t="shared" si="42"/>
        <v>0</v>
      </c>
      <c r="T875">
        <f t="shared" si="42"/>
        <v>0</v>
      </c>
      <c r="U875">
        <f t="shared" si="42"/>
        <v>0</v>
      </c>
    </row>
    <row r="876" spans="1:21" x14ac:dyDescent="0.25">
      <c r="A876" t="s">
        <v>1411</v>
      </c>
      <c r="B876" t="str">
        <f t="shared" si="40"/>
        <v>ZK102.K375.C110</v>
      </c>
      <c r="C876">
        <f>+IFERROR(VLOOKUP(B876,'[1]Sum table'!$A:$D,4,FALSE),0)</f>
        <v>0</v>
      </c>
      <c r="D876">
        <f>+IFERROR(VLOOKUP(B876,'[1]Sum table'!$A:$E,5,FALSE),0)</f>
        <v>0</v>
      </c>
      <c r="E876">
        <f>+IFERROR(VLOOKUP(B876,'[1]Sum table'!$A:$F,6,FALSE),0)</f>
        <v>0</v>
      </c>
      <c r="O876" t="s">
        <v>524</v>
      </c>
      <c r="P876" s="616" t="s">
        <v>496</v>
      </c>
      <c r="R876" t="str">
        <f t="shared" si="41"/>
        <v>ZK102</v>
      </c>
      <c r="S876">
        <f t="shared" si="42"/>
        <v>0</v>
      </c>
      <c r="T876">
        <f t="shared" si="42"/>
        <v>0</v>
      </c>
      <c r="U876">
        <f t="shared" si="42"/>
        <v>0</v>
      </c>
    </row>
    <row r="877" spans="1:21" x14ac:dyDescent="0.25">
      <c r="A877" t="s">
        <v>1412</v>
      </c>
      <c r="B877" t="str">
        <f t="shared" si="40"/>
        <v>ZK102.K376.C110</v>
      </c>
      <c r="C877">
        <f>+IFERROR(VLOOKUP(B877,'[1]Sum table'!$A:$D,4,FALSE),0)</f>
        <v>0</v>
      </c>
      <c r="D877">
        <f>+IFERROR(VLOOKUP(B877,'[1]Sum table'!$A:$E,5,FALSE),0)</f>
        <v>0</v>
      </c>
      <c r="E877">
        <f>+IFERROR(VLOOKUP(B877,'[1]Sum table'!$A:$F,6,FALSE),0)</f>
        <v>0</v>
      </c>
      <c r="O877" t="s">
        <v>524</v>
      </c>
      <c r="P877" s="616" t="s">
        <v>497</v>
      </c>
      <c r="R877" t="str">
        <f t="shared" si="41"/>
        <v>ZK102</v>
      </c>
      <c r="S877">
        <f t="shared" si="42"/>
        <v>0</v>
      </c>
      <c r="T877">
        <f t="shared" si="42"/>
        <v>0</v>
      </c>
      <c r="U877">
        <f t="shared" si="42"/>
        <v>0</v>
      </c>
    </row>
    <row r="878" spans="1:21" x14ac:dyDescent="0.25">
      <c r="A878" t="s">
        <v>1413</v>
      </c>
      <c r="B878" t="str">
        <f t="shared" si="40"/>
        <v>ZK102.K377.C110</v>
      </c>
      <c r="C878">
        <f>+IFERROR(VLOOKUP(B878,'[1]Sum table'!$A:$D,4,FALSE),0)</f>
        <v>0</v>
      </c>
      <c r="D878">
        <f>+IFERROR(VLOOKUP(B878,'[1]Sum table'!$A:$E,5,FALSE),0)</f>
        <v>0</v>
      </c>
      <c r="E878">
        <f>+IFERROR(VLOOKUP(B878,'[1]Sum table'!$A:$F,6,FALSE),0)</f>
        <v>0</v>
      </c>
      <c r="O878" t="s">
        <v>524</v>
      </c>
      <c r="P878" s="616" t="s">
        <v>498</v>
      </c>
      <c r="R878" t="str">
        <f t="shared" si="41"/>
        <v>ZK102</v>
      </c>
      <c r="S878">
        <f t="shared" si="42"/>
        <v>0</v>
      </c>
      <c r="T878">
        <f t="shared" si="42"/>
        <v>0</v>
      </c>
      <c r="U878">
        <f t="shared" si="42"/>
        <v>0</v>
      </c>
    </row>
    <row r="879" spans="1:21" x14ac:dyDescent="0.25">
      <c r="A879" t="s">
        <v>1414</v>
      </c>
      <c r="B879" t="str">
        <f t="shared" si="40"/>
        <v>ZK102.K378.C110</v>
      </c>
      <c r="C879">
        <f>+IFERROR(VLOOKUP(B879,'[1]Sum table'!$A:$D,4,FALSE),0)</f>
        <v>0</v>
      </c>
      <c r="D879">
        <f>+IFERROR(VLOOKUP(B879,'[1]Sum table'!$A:$E,5,FALSE),0)</f>
        <v>0</v>
      </c>
      <c r="E879">
        <f>+IFERROR(VLOOKUP(B879,'[1]Sum table'!$A:$F,6,FALSE),0)</f>
        <v>0</v>
      </c>
      <c r="O879" t="s">
        <v>524</v>
      </c>
      <c r="P879" s="616" t="s">
        <v>499</v>
      </c>
      <c r="R879" t="str">
        <f t="shared" si="41"/>
        <v>ZK102</v>
      </c>
      <c r="S879">
        <f t="shared" si="42"/>
        <v>0</v>
      </c>
      <c r="T879">
        <f t="shared" si="42"/>
        <v>0</v>
      </c>
      <c r="U879">
        <f t="shared" si="42"/>
        <v>0</v>
      </c>
    </row>
    <row r="880" spans="1:21" x14ac:dyDescent="0.25">
      <c r="A880" t="s">
        <v>1415</v>
      </c>
      <c r="B880" t="str">
        <f t="shared" si="40"/>
        <v>ZK102.K379.C110</v>
      </c>
      <c r="C880">
        <f>+IFERROR(VLOOKUP(B880,'[1]Sum table'!$A:$D,4,FALSE),0)</f>
        <v>0</v>
      </c>
      <c r="D880">
        <f>+IFERROR(VLOOKUP(B880,'[1]Sum table'!$A:$E,5,FALSE),0)</f>
        <v>0</v>
      </c>
      <c r="E880">
        <f>+IFERROR(VLOOKUP(B880,'[1]Sum table'!$A:$F,6,FALSE),0)</f>
        <v>0</v>
      </c>
      <c r="O880" t="s">
        <v>524</v>
      </c>
      <c r="P880" s="616" t="s">
        <v>500</v>
      </c>
      <c r="R880" t="str">
        <f t="shared" si="41"/>
        <v>ZK102</v>
      </c>
      <c r="S880">
        <f t="shared" si="42"/>
        <v>0</v>
      </c>
      <c r="T880">
        <f t="shared" si="42"/>
        <v>0</v>
      </c>
      <c r="U880">
        <f t="shared" si="42"/>
        <v>0</v>
      </c>
    </row>
    <row r="881" spans="1:21" x14ac:dyDescent="0.25">
      <c r="A881" t="s">
        <v>1416</v>
      </c>
      <c r="B881" t="str">
        <f t="shared" si="40"/>
        <v>ZK102.K380.C110</v>
      </c>
      <c r="C881">
        <f>+IFERROR(VLOOKUP(B881,'[1]Sum table'!$A:$D,4,FALSE),0)</f>
        <v>0</v>
      </c>
      <c r="D881">
        <f>+IFERROR(VLOOKUP(B881,'[1]Sum table'!$A:$E,5,FALSE),0)</f>
        <v>0</v>
      </c>
      <c r="E881">
        <f>+IFERROR(VLOOKUP(B881,'[1]Sum table'!$A:$F,6,FALSE),0)</f>
        <v>0</v>
      </c>
      <c r="O881" t="s">
        <v>524</v>
      </c>
      <c r="P881" s="616" t="s">
        <v>501</v>
      </c>
      <c r="R881" t="str">
        <f t="shared" si="41"/>
        <v>ZK102</v>
      </c>
      <c r="S881">
        <f t="shared" si="42"/>
        <v>0</v>
      </c>
      <c r="T881">
        <f t="shared" si="42"/>
        <v>0</v>
      </c>
      <c r="U881">
        <f t="shared" si="42"/>
        <v>0</v>
      </c>
    </row>
    <row r="882" spans="1:21" x14ac:dyDescent="0.25">
      <c r="A882" t="s">
        <v>1417</v>
      </c>
      <c r="B882" t="str">
        <f t="shared" si="40"/>
        <v>ZK102.K381.C110</v>
      </c>
      <c r="C882">
        <f>+IFERROR(VLOOKUP(B882,'[1]Sum table'!$A:$D,4,FALSE),0)</f>
        <v>0</v>
      </c>
      <c r="D882">
        <f>+IFERROR(VLOOKUP(B882,'[1]Sum table'!$A:$E,5,FALSE),0)</f>
        <v>0</v>
      </c>
      <c r="E882">
        <f>+IFERROR(VLOOKUP(B882,'[1]Sum table'!$A:$F,6,FALSE),0)</f>
        <v>0</v>
      </c>
      <c r="O882" t="s">
        <v>524</v>
      </c>
      <c r="P882" s="616" t="s">
        <v>502</v>
      </c>
      <c r="R882" t="str">
        <f t="shared" si="41"/>
        <v>ZK102</v>
      </c>
      <c r="S882">
        <f t="shared" si="42"/>
        <v>0</v>
      </c>
      <c r="T882">
        <f t="shared" si="42"/>
        <v>0</v>
      </c>
      <c r="U882">
        <f t="shared" si="42"/>
        <v>0</v>
      </c>
    </row>
    <row r="883" spans="1:21" x14ac:dyDescent="0.25">
      <c r="A883" t="s">
        <v>1418</v>
      </c>
      <c r="B883" t="str">
        <f t="shared" si="40"/>
        <v>ZK102.K382.C110</v>
      </c>
      <c r="C883">
        <f>+IFERROR(VLOOKUP(B883,'[1]Sum table'!$A:$D,4,FALSE),0)</f>
        <v>0</v>
      </c>
      <c r="D883">
        <f>+IFERROR(VLOOKUP(B883,'[1]Sum table'!$A:$E,5,FALSE),0)</f>
        <v>0</v>
      </c>
      <c r="E883">
        <f>+IFERROR(VLOOKUP(B883,'[1]Sum table'!$A:$F,6,FALSE),0)</f>
        <v>0</v>
      </c>
      <c r="O883" t="s">
        <v>524</v>
      </c>
      <c r="P883" s="616" t="s">
        <v>503</v>
      </c>
      <c r="R883" t="str">
        <f t="shared" si="41"/>
        <v>ZK102</v>
      </c>
      <c r="S883">
        <f t="shared" si="42"/>
        <v>0</v>
      </c>
      <c r="T883">
        <f t="shared" si="42"/>
        <v>0</v>
      </c>
      <c r="U883">
        <f t="shared" si="42"/>
        <v>0</v>
      </c>
    </row>
    <row r="884" spans="1:21" x14ac:dyDescent="0.25">
      <c r="A884" t="s">
        <v>1419</v>
      </c>
      <c r="B884" t="str">
        <f t="shared" si="40"/>
        <v>ZK102.K383.C110</v>
      </c>
      <c r="C884">
        <f>+IFERROR(VLOOKUP(B884,'[1]Sum table'!$A:$D,4,FALSE),0)</f>
        <v>0</v>
      </c>
      <c r="D884">
        <f>+IFERROR(VLOOKUP(B884,'[1]Sum table'!$A:$E,5,FALSE),0)</f>
        <v>0</v>
      </c>
      <c r="E884">
        <f>+IFERROR(VLOOKUP(B884,'[1]Sum table'!$A:$F,6,FALSE),0)</f>
        <v>0</v>
      </c>
      <c r="O884" t="s">
        <v>524</v>
      </c>
      <c r="P884" s="616" t="s">
        <v>504</v>
      </c>
      <c r="R884" t="str">
        <f t="shared" si="41"/>
        <v>ZK102</v>
      </c>
      <c r="S884">
        <f t="shared" si="42"/>
        <v>0</v>
      </c>
      <c r="T884">
        <f t="shared" si="42"/>
        <v>0</v>
      </c>
      <c r="U884">
        <f t="shared" si="42"/>
        <v>0</v>
      </c>
    </row>
    <row r="885" spans="1:21" x14ac:dyDescent="0.25">
      <c r="A885" t="s">
        <v>1420</v>
      </c>
      <c r="B885" t="str">
        <f t="shared" si="40"/>
        <v>ZK102.K384.C110</v>
      </c>
      <c r="C885">
        <f>+IFERROR(VLOOKUP(B885,'[1]Sum table'!$A:$D,4,FALSE),0)</f>
        <v>0</v>
      </c>
      <c r="D885">
        <f>+IFERROR(VLOOKUP(B885,'[1]Sum table'!$A:$E,5,FALSE),0)</f>
        <v>0</v>
      </c>
      <c r="E885">
        <f>+IFERROR(VLOOKUP(B885,'[1]Sum table'!$A:$F,6,FALSE),0)</f>
        <v>0</v>
      </c>
      <c r="O885" t="s">
        <v>524</v>
      </c>
      <c r="P885" s="616" t="s">
        <v>505</v>
      </c>
      <c r="R885" t="str">
        <f t="shared" si="41"/>
        <v>ZK102</v>
      </c>
      <c r="S885">
        <f t="shared" si="42"/>
        <v>0</v>
      </c>
      <c r="T885">
        <f t="shared" si="42"/>
        <v>0</v>
      </c>
      <c r="U885">
        <f t="shared" si="42"/>
        <v>0</v>
      </c>
    </row>
    <row r="886" spans="1:21" x14ac:dyDescent="0.25">
      <c r="A886" t="s">
        <v>1421</v>
      </c>
      <c r="B886" t="str">
        <f t="shared" si="40"/>
        <v>ZK102.K385.C110</v>
      </c>
      <c r="C886">
        <f>+IFERROR(VLOOKUP(B886,'[1]Sum table'!$A:$D,4,FALSE),0)</f>
        <v>0</v>
      </c>
      <c r="D886">
        <f>+IFERROR(VLOOKUP(B886,'[1]Sum table'!$A:$E,5,FALSE),0)</f>
        <v>0</v>
      </c>
      <c r="E886">
        <f>+IFERROR(VLOOKUP(B886,'[1]Sum table'!$A:$F,6,FALSE),0)</f>
        <v>0</v>
      </c>
      <c r="O886" t="s">
        <v>524</v>
      </c>
      <c r="P886" s="616" t="s">
        <v>506</v>
      </c>
      <c r="R886" t="str">
        <f t="shared" si="41"/>
        <v>ZK102</v>
      </c>
      <c r="S886">
        <f t="shared" si="42"/>
        <v>0</v>
      </c>
      <c r="T886">
        <f t="shared" si="42"/>
        <v>0</v>
      </c>
      <c r="U886">
        <f t="shared" si="42"/>
        <v>0</v>
      </c>
    </row>
    <row r="887" spans="1:21" x14ac:dyDescent="0.25">
      <c r="A887" t="s">
        <v>1422</v>
      </c>
      <c r="B887" t="str">
        <f t="shared" si="40"/>
        <v>ZK102.K386.C110</v>
      </c>
      <c r="C887">
        <f>+IFERROR(VLOOKUP(B887,'[1]Sum table'!$A:$D,4,FALSE),0)</f>
        <v>0</v>
      </c>
      <c r="D887">
        <f>+IFERROR(VLOOKUP(B887,'[1]Sum table'!$A:$E,5,FALSE),0)</f>
        <v>0</v>
      </c>
      <c r="E887">
        <f>+IFERROR(VLOOKUP(B887,'[1]Sum table'!$A:$F,6,FALSE),0)</f>
        <v>0</v>
      </c>
      <c r="O887" t="s">
        <v>524</v>
      </c>
      <c r="P887" s="616" t="s">
        <v>507</v>
      </c>
      <c r="R887" t="str">
        <f t="shared" si="41"/>
        <v>ZK102</v>
      </c>
      <c r="S887">
        <f t="shared" si="42"/>
        <v>0</v>
      </c>
      <c r="T887">
        <f t="shared" si="42"/>
        <v>0</v>
      </c>
      <c r="U887">
        <f t="shared" si="42"/>
        <v>0</v>
      </c>
    </row>
    <row r="888" spans="1:21" x14ac:dyDescent="0.25">
      <c r="A888" t="s">
        <v>1423</v>
      </c>
      <c r="B888" t="str">
        <f t="shared" si="40"/>
        <v>ZK102.K387.C110</v>
      </c>
      <c r="C888">
        <f>+IFERROR(VLOOKUP(B888,'[1]Sum table'!$A:$D,4,FALSE),0)</f>
        <v>0</v>
      </c>
      <c r="D888">
        <f>+IFERROR(VLOOKUP(B888,'[1]Sum table'!$A:$E,5,FALSE),0)</f>
        <v>0</v>
      </c>
      <c r="E888">
        <f>+IFERROR(VLOOKUP(B888,'[1]Sum table'!$A:$F,6,FALSE),0)</f>
        <v>0</v>
      </c>
      <c r="O888" t="s">
        <v>524</v>
      </c>
      <c r="P888" s="616" t="s">
        <v>508</v>
      </c>
      <c r="R888" t="str">
        <f t="shared" si="41"/>
        <v>ZK102</v>
      </c>
      <c r="S888">
        <f t="shared" si="42"/>
        <v>0</v>
      </c>
      <c r="T888">
        <f t="shared" si="42"/>
        <v>0</v>
      </c>
      <c r="U888">
        <f t="shared" si="42"/>
        <v>0</v>
      </c>
    </row>
    <row r="889" spans="1:21" x14ac:dyDescent="0.25">
      <c r="A889" t="s">
        <v>1424</v>
      </c>
      <c r="B889" t="str">
        <f t="shared" si="40"/>
        <v>ZK102.K388.C110</v>
      </c>
      <c r="C889">
        <f>+IFERROR(VLOOKUP(B889,'[1]Sum table'!$A:$D,4,FALSE),0)</f>
        <v>0</v>
      </c>
      <c r="D889">
        <f>+IFERROR(VLOOKUP(B889,'[1]Sum table'!$A:$E,5,FALSE),0)</f>
        <v>0</v>
      </c>
      <c r="E889">
        <f>+IFERROR(VLOOKUP(B889,'[1]Sum table'!$A:$F,6,FALSE),0)</f>
        <v>0</v>
      </c>
      <c r="O889" t="s">
        <v>524</v>
      </c>
      <c r="P889" s="616" t="s">
        <v>509</v>
      </c>
      <c r="R889" t="str">
        <f t="shared" si="41"/>
        <v>ZK102</v>
      </c>
      <c r="S889">
        <f t="shared" si="42"/>
        <v>0</v>
      </c>
      <c r="T889">
        <f t="shared" si="42"/>
        <v>0</v>
      </c>
      <c r="U889">
        <f t="shared" si="42"/>
        <v>0</v>
      </c>
    </row>
    <row r="890" spans="1:21" x14ac:dyDescent="0.25">
      <c r="A890" t="s">
        <v>1425</v>
      </c>
      <c r="B890" t="str">
        <f t="shared" si="40"/>
        <v>ZK102.K389.C110</v>
      </c>
      <c r="C890">
        <f>+IFERROR(VLOOKUP(B890,'[1]Sum table'!$A:$D,4,FALSE),0)</f>
        <v>0</v>
      </c>
      <c r="D890">
        <f>+IFERROR(VLOOKUP(B890,'[1]Sum table'!$A:$E,5,FALSE),0)</f>
        <v>0</v>
      </c>
      <c r="E890">
        <f>+IFERROR(VLOOKUP(B890,'[1]Sum table'!$A:$F,6,FALSE),0)</f>
        <v>0</v>
      </c>
      <c r="O890" t="s">
        <v>524</v>
      </c>
      <c r="P890" s="616" t="s">
        <v>510</v>
      </c>
      <c r="R890" t="str">
        <f t="shared" si="41"/>
        <v>ZK102</v>
      </c>
      <c r="S890">
        <f t="shared" si="42"/>
        <v>0</v>
      </c>
      <c r="T890">
        <f t="shared" si="42"/>
        <v>0</v>
      </c>
      <c r="U890">
        <f t="shared" si="42"/>
        <v>0</v>
      </c>
    </row>
    <row r="891" spans="1:21" x14ac:dyDescent="0.25">
      <c r="A891" t="s">
        <v>1426</v>
      </c>
      <c r="B891" t="str">
        <f t="shared" si="40"/>
        <v>ZK102.K390.C110</v>
      </c>
      <c r="C891">
        <f>+IFERROR(VLOOKUP(B891,'[1]Sum table'!$A:$D,4,FALSE),0)</f>
        <v>0</v>
      </c>
      <c r="D891">
        <f>+IFERROR(VLOOKUP(B891,'[1]Sum table'!$A:$E,5,FALSE),0)</f>
        <v>0</v>
      </c>
      <c r="E891">
        <f>+IFERROR(VLOOKUP(B891,'[1]Sum table'!$A:$F,6,FALSE),0)</f>
        <v>0</v>
      </c>
      <c r="O891" t="s">
        <v>524</v>
      </c>
      <c r="P891" s="616" t="s">
        <v>511</v>
      </c>
      <c r="R891" t="str">
        <f t="shared" si="41"/>
        <v>ZK102</v>
      </c>
      <c r="S891">
        <f t="shared" si="42"/>
        <v>0</v>
      </c>
      <c r="T891">
        <f t="shared" si="42"/>
        <v>0</v>
      </c>
      <c r="U891">
        <f t="shared" si="42"/>
        <v>0</v>
      </c>
    </row>
    <row r="892" spans="1:21" x14ac:dyDescent="0.25">
      <c r="A892" t="s">
        <v>1427</v>
      </c>
      <c r="B892" t="str">
        <f t="shared" si="40"/>
        <v>ZK102.K391.C110</v>
      </c>
      <c r="C892">
        <f>+IFERROR(VLOOKUP(B892,'[1]Sum table'!$A:$D,4,FALSE),0)</f>
        <v>0</v>
      </c>
      <c r="D892">
        <f>+IFERROR(VLOOKUP(B892,'[1]Sum table'!$A:$E,5,FALSE),0)</f>
        <v>0</v>
      </c>
      <c r="E892">
        <f>+IFERROR(VLOOKUP(B892,'[1]Sum table'!$A:$F,6,FALSE),0)</f>
        <v>0</v>
      </c>
      <c r="O892" t="s">
        <v>524</v>
      </c>
      <c r="P892" s="616" t="s">
        <v>512</v>
      </c>
      <c r="R892" t="str">
        <f t="shared" si="41"/>
        <v>ZK102</v>
      </c>
      <c r="S892">
        <f t="shared" si="42"/>
        <v>0</v>
      </c>
      <c r="T892">
        <f t="shared" si="42"/>
        <v>0</v>
      </c>
      <c r="U892">
        <f t="shared" si="42"/>
        <v>0</v>
      </c>
    </row>
    <row r="893" spans="1:21" x14ac:dyDescent="0.25">
      <c r="A893" t="s">
        <v>1428</v>
      </c>
      <c r="B893" t="str">
        <f t="shared" si="40"/>
        <v>ZK102.K392.C110</v>
      </c>
      <c r="C893">
        <f>+IFERROR(VLOOKUP(B893,'[1]Sum table'!$A:$D,4,FALSE),0)</f>
        <v>0</v>
      </c>
      <c r="D893">
        <f>+IFERROR(VLOOKUP(B893,'[1]Sum table'!$A:$E,5,FALSE),0)</f>
        <v>0</v>
      </c>
      <c r="E893">
        <f>+IFERROR(VLOOKUP(B893,'[1]Sum table'!$A:$F,6,FALSE),0)</f>
        <v>0</v>
      </c>
      <c r="O893" t="s">
        <v>524</v>
      </c>
      <c r="P893" s="616" t="s">
        <v>513</v>
      </c>
      <c r="R893" t="str">
        <f t="shared" si="41"/>
        <v>ZK102</v>
      </c>
      <c r="S893">
        <f t="shared" si="42"/>
        <v>0</v>
      </c>
      <c r="T893">
        <f t="shared" si="42"/>
        <v>0</v>
      </c>
      <c r="U893">
        <f t="shared" si="42"/>
        <v>0</v>
      </c>
    </row>
    <row r="894" spans="1:21" x14ac:dyDescent="0.25">
      <c r="A894" t="s">
        <v>1429</v>
      </c>
      <c r="B894" t="str">
        <f t="shared" si="40"/>
        <v>ZK102.K393.C110</v>
      </c>
      <c r="C894">
        <f>+IFERROR(VLOOKUP(B894,'[1]Sum table'!$A:$D,4,FALSE),0)</f>
        <v>0</v>
      </c>
      <c r="D894">
        <f>+IFERROR(VLOOKUP(B894,'[1]Sum table'!$A:$E,5,FALSE),0)</f>
        <v>0</v>
      </c>
      <c r="E894">
        <f>+IFERROR(VLOOKUP(B894,'[1]Sum table'!$A:$F,6,FALSE),0)</f>
        <v>0</v>
      </c>
      <c r="O894" t="s">
        <v>524</v>
      </c>
      <c r="P894" s="616" t="s">
        <v>514</v>
      </c>
      <c r="R894" t="str">
        <f t="shared" si="41"/>
        <v>ZK102</v>
      </c>
      <c r="S894">
        <f t="shared" si="42"/>
        <v>0</v>
      </c>
      <c r="T894">
        <f t="shared" si="42"/>
        <v>0</v>
      </c>
      <c r="U894">
        <f t="shared" si="42"/>
        <v>0</v>
      </c>
    </row>
    <row r="895" spans="1:21" x14ac:dyDescent="0.25">
      <c r="A895" t="s">
        <v>1430</v>
      </c>
      <c r="B895" t="str">
        <f t="shared" si="40"/>
        <v>ZK102.K394.C110</v>
      </c>
      <c r="C895">
        <f>+IFERROR(VLOOKUP(B895,'[1]Sum table'!$A:$D,4,FALSE),0)</f>
        <v>0</v>
      </c>
      <c r="D895">
        <f>+IFERROR(VLOOKUP(B895,'[1]Sum table'!$A:$E,5,FALSE),0)</f>
        <v>0</v>
      </c>
      <c r="E895">
        <f>+IFERROR(VLOOKUP(B895,'[1]Sum table'!$A:$F,6,FALSE),0)</f>
        <v>0</v>
      </c>
      <c r="O895" t="s">
        <v>524</v>
      </c>
      <c r="P895" s="616" t="s">
        <v>515</v>
      </c>
      <c r="R895" t="str">
        <f t="shared" si="41"/>
        <v>ZK102</v>
      </c>
      <c r="S895">
        <f t="shared" si="42"/>
        <v>0</v>
      </c>
      <c r="T895">
        <f t="shared" si="42"/>
        <v>0</v>
      </c>
      <c r="U895">
        <f t="shared" si="42"/>
        <v>0</v>
      </c>
    </row>
    <row r="896" spans="1:21" x14ac:dyDescent="0.25">
      <c r="A896" t="s">
        <v>1431</v>
      </c>
      <c r="B896" t="str">
        <f t="shared" si="40"/>
        <v>ZK102.K395.C110</v>
      </c>
      <c r="C896">
        <f>+IFERROR(VLOOKUP(B896,'[1]Sum table'!$A:$D,4,FALSE),0)</f>
        <v>0</v>
      </c>
      <c r="D896">
        <f>+IFERROR(VLOOKUP(B896,'[1]Sum table'!$A:$E,5,FALSE),0)</f>
        <v>0</v>
      </c>
      <c r="E896">
        <f>+IFERROR(VLOOKUP(B896,'[1]Sum table'!$A:$F,6,FALSE),0)</f>
        <v>0</v>
      </c>
      <c r="O896" t="s">
        <v>524</v>
      </c>
      <c r="P896" s="616" t="s">
        <v>516</v>
      </c>
      <c r="R896" t="str">
        <f t="shared" si="41"/>
        <v>ZK102</v>
      </c>
      <c r="S896">
        <f t="shared" si="42"/>
        <v>0</v>
      </c>
      <c r="T896">
        <f t="shared" si="42"/>
        <v>0</v>
      </c>
      <c r="U896">
        <f t="shared" si="42"/>
        <v>0</v>
      </c>
    </row>
    <row r="897" spans="1:21" x14ac:dyDescent="0.25">
      <c r="A897" t="s">
        <v>1432</v>
      </c>
      <c r="B897" t="str">
        <f t="shared" si="40"/>
        <v>ZK102.K396.C110</v>
      </c>
      <c r="C897">
        <f>+IFERROR(VLOOKUP(B897,'[1]Sum table'!$A:$D,4,FALSE),0)</f>
        <v>0</v>
      </c>
      <c r="D897">
        <f>+IFERROR(VLOOKUP(B897,'[1]Sum table'!$A:$E,5,FALSE),0)</f>
        <v>0</v>
      </c>
      <c r="E897">
        <f>+IFERROR(VLOOKUP(B897,'[1]Sum table'!$A:$F,6,FALSE),0)</f>
        <v>0</v>
      </c>
      <c r="O897" t="s">
        <v>524</v>
      </c>
      <c r="P897" s="616" t="s">
        <v>517</v>
      </c>
      <c r="R897" t="str">
        <f t="shared" si="41"/>
        <v>ZK102</v>
      </c>
      <c r="S897">
        <f t="shared" si="42"/>
        <v>0</v>
      </c>
      <c r="T897">
        <f t="shared" si="42"/>
        <v>0</v>
      </c>
      <c r="U897">
        <f t="shared" si="42"/>
        <v>0</v>
      </c>
    </row>
    <row r="898" spans="1:21" x14ac:dyDescent="0.25">
      <c r="A898" t="s">
        <v>1433</v>
      </c>
      <c r="B898" t="str">
        <f t="shared" si="40"/>
        <v>ZK102.K397.C110</v>
      </c>
      <c r="C898">
        <f>+IFERROR(VLOOKUP(B898,'[1]Sum table'!$A:$D,4,FALSE),0)</f>
        <v>0</v>
      </c>
      <c r="D898">
        <f>+IFERROR(VLOOKUP(B898,'[1]Sum table'!$A:$E,5,FALSE),0)</f>
        <v>0</v>
      </c>
      <c r="E898">
        <f>+IFERROR(VLOOKUP(B898,'[1]Sum table'!$A:$F,6,FALSE),0)</f>
        <v>0</v>
      </c>
      <c r="O898" t="s">
        <v>524</v>
      </c>
      <c r="P898" s="616" t="s">
        <v>518</v>
      </c>
      <c r="R898" t="str">
        <f t="shared" si="41"/>
        <v>ZK102</v>
      </c>
      <c r="S898">
        <f t="shared" si="42"/>
        <v>0</v>
      </c>
      <c r="T898">
        <f t="shared" si="42"/>
        <v>0</v>
      </c>
      <c r="U898">
        <f t="shared" si="42"/>
        <v>0</v>
      </c>
    </row>
    <row r="899" spans="1:21" x14ac:dyDescent="0.25">
      <c r="A899" t="s">
        <v>1434</v>
      </c>
      <c r="B899" t="str">
        <f t="shared" ref="B899:B962" si="43">+A899&amp;"."&amp;$A$1</f>
        <v>ZK102.K398.C110</v>
      </c>
      <c r="C899">
        <f>+IFERROR(VLOOKUP(B899,'[1]Sum table'!$A:$D,4,FALSE),0)</f>
        <v>0</v>
      </c>
      <c r="D899">
        <f>+IFERROR(VLOOKUP(B899,'[1]Sum table'!$A:$E,5,FALSE),0)</f>
        <v>0</v>
      </c>
      <c r="E899">
        <f>+IFERROR(VLOOKUP(B899,'[1]Sum table'!$A:$F,6,FALSE),0)</f>
        <v>0</v>
      </c>
      <c r="O899" t="s">
        <v>524</v>
      </c>
      <c r="P899" s="616" t="s">
        <v>519</v>
      </c>
      <c r="R899" t="str">
        <f t="shared" ref="R899:R962" si="44">+LEFT(B899,5)</f>
        <v>ZK102</v>
      </c>
      <c r="S899">
        <f t="shared" ref="S899:U962" si="45">+C899</f>
        <v>0</v>
      </c>
      <c r="T899">
        <f t="shared" si="45"/>
        <v>0</v>
      </c>
      <c r="U899">
        <f t="shared" si="45"/>
        <v>0</v>
      </c>
    </row>
    <row r="900" spans="1:21" x14ac:dyDescent="0.25">
      <c r="A900" t="s">
        <v>1435</v>
      </c>
      <c r="B900" t="str">
        <f t="shared" si="43"/>
        <v>ZK102.K399.C110</v>
      </c>
      <c r="C900">
        <f>+IFERROR(VLOOKUP(B900,'[1]Sum table'!$A:$D,4,FALSE),0)</f>
        <v>0</v>
      </c>
      <c r="D900">
        <f>+IFERROR(VLOOKUP(B900,'[1]Sum table'!$A:$E,5,FALSE),0)</f>
        <v>0</v>
      </c>
      <c r="E900">
        <f>+IFERROR(VLOOKUP(B900,'[1]Sum table'!$A:$F,6,FALSE),0)</f>
        <v>0</v>
      </c>
      <c r="O900" t="s">
        <v>524</v>
      </c>
      <c r="P900" s="616" t="s">
        <v>520</v>
      </c>
      <c r="R900" t="str">
        <f t="shared" si="44"/>
        <v>ZK102</v>
      </c>
      <c r="S900">
        <f t="shared" si="45"/>
        <v>0</v>
      </c>
      <c r="T900">
        <f t="shared" si="45"/>
        <v>0</v>
      </c>
      <c r="U900">
        <f t="shared" si="45"/>
        <v>0</v>
      </c>
    </row>
    <row r="901" spans="1:21" x14ac:dyDescent="0.25">
      <c r="A901" t="s">
        <v>1436</v>
      </c>
      <c r="B901" t="str">
        <f t="shared" si="43"/>
        <v>ZK103.K100.C110</v>
      </c>
      <c r="C901">
        <f>+IFERROR(VLOOKUP(B901,'[1]Sum table'!$A:$D,4,FALSE),0)</f>
        <v>0</v>
      </c>
      <c r="D901">
        <f>+IFERROR(VLOOKUP(B901,'[1]Sum table'!$A:$E,5,FALSE),0)</f>
        <v>0</v>
      </c>
      <c r="E901">
        <f>+IFERROR(VLOOKUP(B901,'[1]Sum table'!$A:$F,6,FALSE),0)</f>
        <v>0</v>
      </c>
      <c r="O901" t="s">
        <v>524</v>
      </c>
      <c r="P901" s="616" t="s">
        <v>521</v>
      </c>
      <c r="R901" t="str">
        <f t="shared" si="44"/>
        <v>ZK103</v>
      </c>
      <c r="S901">
        <f t="shared" si="45"/>
        <v>0</v>
      </c>
      <c r="T901">
        <f t="shared" si="45"/>
        <v>0</v>
      </c>
      <c r="U901">
        <f t="shared" si="45"/>
        <v>0</v>
      </c>
    </row>
    <row r="902" spans="1:21" ht="15.75" thickBot="1" x14ac:dyDescent="0.3">
      <c r="A902" t="s">
        <v>1437</v>
      </c>
      <c r="B902" t="str">
        <f t="shared" si="43"/>
        <v>ZK103.K101.C110</v>
      </c>
      <c r="C902">
        <f>+IFERROR(VLOOKUP(B902,'[1]Sum table'!$A:$D,4,FALSE),0)</f>
        <v>0</v>
      </c>
      <c r="D902">
        <f>+IFERROR(VLOOKUP(B902,'[1]Sum table'!$A:$E,5,FALSE),0)</f>
        <v>0</v>
      </c>
      <c r="E902">
        <f>+IFERROR(VLOOKUP(B902,'[1]Sum table'!$A:$F,6,FALSE),0)</f>
        <v>0</v>
      </c>
      <c r="O902" t="s">
        <v>524</v>
      </c>
      <c r="P902" s="618" t="s">
        <v>522</v>
      </c>
      <c r="R902" t="str">
        <f t="shared" si="44"/>
        <v>ZK103</v>
      </c>
      <c r="S902">
        <f t="shared" si="45"/>
        <v>0</v>
      </c>
      <c r="T902">
        <f t="shared" si="45"/>
        <v>0</v>
      </c>
      <c r="U902">
        <f t="shared" si="45"/>
        <v>0</v>
      </c>
    </row>
    <row r="903" spans="1:21" x14ac:dyDescent="0.25">
      <c r="A903" t="s">
        <v>1438</v>
      </c>
      <c r="B903" t="str">
        <f t="shared" si="43"/>
        <v>ZK103.K102.C110</v>
      </c>
      <c r="C903">
        <f>+IFERROR(VLOOKUP(B903,'[1]Sum table'!$A:$D,4,FALSE),0)</f>
        <v>0</v>
      </c>
      <c r="D903">
        <f>+IFERROR(VLOOKUP(B903,'[1]Sum table'!$A:$E,5,FALSE),0)</f>
        <v>0</v>
      </c>
      <c r="E903">
        <f>+IFERROR(VLOOKUP(B903,'[1]Sum table'!$A:$F,6,FALSE),0)</f>
        <v>0</v>
      </c>
      <c r="O903" t="s">
        <v>525</v>
      </c>
      <c r="P903" s="614" t="s">
        <v>304</v>
      </c>
      <c r="R903" t="str">
        <f t="shared" si="44"/>
        <v>ZK103</v>
      </c>
      <c r="S903">
        <f t="shared" si="45"/>
        <v>0</v>
      </c>
      <c r="T903">
        <f t="shared" si="45"/>
        <v>0</v>
      </c>
      <c r="U903">
        <f t="shared" si="45"/>
        <v>0</v>
      </c>
    </row>
    <row r="904" spans="1:21" x14ac:dyDescent="0.25">
      <c r="A904" t="s">
        <v>1439</v>
      </c>
      <c r="B904" t="str">
        <f t="shared" si="43"/>
        <v>ZK103.K103.C110</v>
      </c>
      <c r="C904">
        <f>+IFERROR(VLOOKUP(B904,'[1]Sum table'!$A:$D,4,FALSE),0)</f>
        <v>0</v>
      </c>
      <c r="D904">
        <f>+IFERROR(VLOOKUP(B904,'[1]Sum table'!$A:$E,5,FALSE),0)</f>
        <v>0</v>
      </c>
      <c r="E904">
        <f>+IFERROR(VLOOKUP(B904,'[1]Sum table'!$A:$F,6,FALSE),0)</f>
        <v>0</v>
      </c>
      <c r="O904" t="s">
        <v>525</v>
      </c>
      <c r="P904" s="615" t="s">
        <v>305</v>
      </c>
      <c r="R904" t="str">
        <f t="shared" si="44"/>
        <v>ZK103</v>
      </c>
      <c r="S904">
        <f t="shared" si="45"/>
        <v>0</v>
      </c>
      <c r="T904">
        <f t="shared" si="45"/>
        <v>0</v>
      </c>
      <c r="U904">
        <f t="shared" si="45"/>
        <v>0</v>
      </c>
    </row>
    <row r="905" spans="1:21" x14ac:dyDescent="0.25">
      <c r="A905" t="s">
        <v>1440</v>
      </c>
      <c r="B905" t="str">
        <f t="shared" si="43"/>
        <v>ZK103.K104.C110</v>
      </c>
      <c r="C905">
        <f>+IFERROR(VLOOKUP(B905,'[1]Sum table'!$A:$D,4,FALSE),0)</f>
        <v>0</v>
      </c>
      <c r="D905">
        <f>+IFERROR(VLOOKUP(B905,'[1]Sum table'!$A:$E,5,FALSE),0)</f>
        <v>0</v>
      </c>
      <c r="E905">
        <f>+IFERROR(VLOOKUP(B905,'[1]Sum table'!$A:$F,6,FALSE),0)</f>
        <v>0</v>
      </c>
      <c r="O905" t="s">
        <v>525</v>
      </c>
      <c r="P905" s="615" t="s">
        <v>306</v>
      </c>
      <c r="R905" t="str">
        <f t="shared" si="44"/>
        <v>ZK103</v>
      </c>
      <c r="S905">
        <f t="shared" si="45"/>
        <v>0</v>
      </c>
      <c r="T905">
        <f t="shared" si="45"/>
        <v>0</v>
      </c>
      <c r="U905">
        <f t="shared" si="45"/>
        <v>0</v>
      </c>
    </row>
    <row r="906" spans="1:21" x14ac:dyDescent="0.25">
      <c r="A906" t="s">
        <v>1441</v>
      </c>
      <c r="B906" t="str">
        <f t="shared" si="43"/>
        <v>ZK103.K105.C110</v>
      </c>
      <c r="C906">
        <f>+IFERROR(VLOOKUP(B906,'[1]Sum table'!$A:$D,4,FALSE),0)</f>
        <v>0</v>
      </c>
      <c r="D906">
        <f>+IFERROR(VLOOKUP(B906,'[1]Sum table'!$A:$E,5,FALSE),0)</f>
        <v>0</v>
      </c>
      <c r="E906">
        <f>+IFERROR(VLOOKUP(B906,'[1]Sum table'!$A:$F,6,FALSE),0)</f>
        <v>0</v>
      </c>
      <c r="O906" t="s">
        <v>525</v>
      </c>
      <c r="P906" s="615" t="s">
        <v>307</v>
      </c>
      <c r="R906" t="str">
        <f t="shared" si="44"/>
        <v>ZK103</v>
      </c>
      <c r="S906">
        <f t="shared" si="45"/>
        <v>0</v>
      </c>
      <c r="T906">
        <f t="shared" si="45"/>
        <v>0</v>
      </c>
      <c r="U906">
        <f t="shared" si="45"/>
        <v>0</v>
      </c>
    </row>
    <row r="907" spans="1:21" x14ac:dyDescent="0.25">
      <c r="A907" t="s">
        <v>1442</v>
      </c>
      <c r="B907" t="str">
        <f t="shared" si="43"/>
        <v>ZK103.K106.C110</v>
      </c>
      <c r="C907">
        <f>+IFERROR(VLOOKUP(B907,'[1]Sum table'!$A:$D,4,FALSE),0)</f>
        <v>0</v>
      </c>
      <c r="D907">
        <f>+IFERROR(VLOOKUP(B907,'[1]Sum table'!$A:$E,5,FALSE),0)</f>
        <v>0</v>
      </c>
      <c r="E907">
        <f>+IFERROR(VLOOKUP(B907,'[1]Sum table'!$A:$F,6,FALSE),0)</f>
        <v>0</v>
      </c>
      <c r="O907" t="s">
        <v>525</v>
      </c>
      <c r="P907" s="615" t="s">
        <v>308</v>
      </c>
      <c r="R907" t="str">
        <f t="shared" si="44"/>
        <v>ZK103</v>
      </c>
      <c r="S907">
        <f t="shared" si="45"/>
        <v>0</v>
      </c>
      <c r="T907">
        <f t="shared" si="45"/>
        <v>0</v>
      </c>
      <c r="U907">
        <f t="shared" si="45"/>
        <v>0</v>
      </c>
    </row>
    <row r="908" spans="1:21" x14ac:dyDescent="0.25">
      <c r="A908" t="s">
        <v>1443</v>
      </c>
      <c r="B908" t="str">
        <f t="shared" si="43"/>
        <v>ZK103.K107.C110</v>
      </c>
      <c r="C908">
        <f>+IFERROR(VLOOKUP(B908,'[1]Sum table'!$A:$D,4,FALSE),0)</f>
        <v>0</v>
      </c>
      <c r="D908">
        <f>+IFERROR(VLOOKUP(B908,'[1]Sum table'!$A:$E,5,FALSE),0)</f>
        <v>0</v>
      </c>
      <c r="E908">
        <f>+IFERROR(VLOOKUP(B908,'[1]Sum table'!$A:$F,6,FALSE),0)</f>
        <v>0</v>
      </c>
      <c r="O908" t="s">
        <v>525</v>
      </c>
      <c r="P908" s="615" t="s">
        <v>219</v>
      </c>
      <c r="R908" t="str">
        <f t="shared" si="44"/>
        <v>ZK103</v>
      </c>
      <c r="S908">
        <f t="shared" si="45"/>
        <v>0</v>
      </c>
      <c r="T908">
        <f t="shared" si="45"/>
        <v>0</v>
      </c>
      <c r="U908">
        <f t="shared" si="45"/>
        <v>0</v>
      </c>
    </row>
    <row r="909" spans="1:21" x14ac:dyDescent="0.25">
      <c r="A909" t="s">
        <v>1444</v>
      </c>
      <c r="B909" t="str">
        <f t="shared" si="43"/>
        <v>ZK103.K108.C110</v>
      </c>
      <c r="C909">
        <f>+IFERROR(VLOOKUP(B909,'[1]Sum table'!$A:$D,4,FALSE),0)</f>
        <v>0</v>
      </c>
      <c r="D909">
        <f>+IFERROR(VLOOKUP(B909,'[1]Sum table'!$A:$E,5,FALSE),0)</f>
        <v>0</v>
      </c>
      <c r="E909">
        <f>+IFERROR(VLOOKUP(B909,'[1]Sum table'!$A:$F,6,FALSE),0)</f>
        <v>0</v>
      </c>
      <c r="O909" t="s">
        <v>525</v>
      </c>
      <c r="P909" s="615" t="s">
        <v>215</v>
      </c>
      <c r="R909" t="str">
        <f t="shared" si="44"/>
        <v>ZK103</v>
      </c>
      <c r="S909">
        <f t="shared" si="45"/>
        <v>0</v>
      </c>
      <c r="T909">
        <f t="shared" si="45"/>
        <v>0</v>
      </c>
      <c r="U909">
        <f t="shared" si="45"/>
        <v>0</v>
      </c>
    </row>
    <row r="910" spans="1:21" x14ac:dyDescent="0.25">
      <c r="A910" t="s">
        <v>1445</v>
      </c>
      <c r="B910" t="str">
        <f t="shared" si="43"/>
        <v>ZK103.K109.C110</v>
      </c>
      <c r="C910">
        <f>+IFERROR(VLOOKUP(B910,'[1]Sum table'!$A:$D,4,FALSE),0)</f>
        <v>0</v>
      </c>
      <c r="D910">
        <f>+IFERROR(VLOOKUP(B910,'[1]Sum table'!$A:$E,5,FALSE),0)</f>
        <v>0</v>
      </c>
      <c r="E910">
        <f>+IFERROR(VLOOKUP(B910,'[1]Sum table'!$A:$F,6,FALSE),0)</f>
        <v>0</v>
      </c>
      <c r="O910" t="s">
        <v>525</v>
      </c>
      <c r="P910" s="615" t="s">
        <v>309</v>
      </c>
      <c r="R910" t="str">
        <f t="shared" si="44"/>
        <v>ZK103</v>
      </c>
      <c r="S910">
        <f t="shared" si="45"/>
        <v>0</v>
      </c>
      <c r="T910">
        <f t="shared" si="45"/>
        <v>0</v>
      </c>
      <c r="U910">
        <f t="shared" si="45"/>
        <v>0</v>
      </c>
    </row>
    <row r="911" spans="1:21" x14ac:dyDescent="0.25">
      <c r="A911" t="s">
        <v>1446</v>
      </c>
      <c r="B911" t="str">
        <f t="shared" si="43"/>
        <v>ZK103.K110.C110</v>
      </c>
      <c r="C911">
        <f>+IFERROR(VLOOKUP(B911,'[1]Sum table'!$A:$D,4,FALSE),0)</f>
        <v>0</v>
      </c>
      <c r="D911">
        <f>+IFERROR(VLOOKUP(B911,'[1]Sum table'!$A:$E,5,FALSE),0)</f>
        <v>0</v>
      </c>
      <c r="E911">
        <f>+IFERROR(VLOOKUP(B911,'[1]Sum table'!$A:$F,6,FALSE),0)</f>
        <v>0</v>
      </c>
      <c r="O911" t="s">
        <v>525</v>
      </c>
      <c r="P911" s="616" t="s">
        <v>310</v>
      </c>
      <c r="R911" t="str">
        <f t="shared" si="44"/>
        <v>ZK103</v>
      </c>
      <c r="S911">
        <f t="shared" si="45"/>
        <v>0</v>
      </c>
      <c r="T911">
        <f t="shared" si="45"/>
        <v>0</v>
      </c>
      <c r="U911">
        <f t="shared" si="45"/>
        <v>0</v>
      </c>
    </row>
    <row r="912" spans="1:21" x14ac:dyDescent="0.25">
      <c r="A912" t="s">
        <v>1447</v>
      </c>
      <c r="B912" t="str">
        <f t="shared" si="43"/>
        <v>ZK103.K111.C110</v>
      </c>
      <c r="C912">
        <f>+IFERROR(VLOOKUP(B912,'[1]Sum table'!$A:$D,4,FALSE),0)</f>
        <v>0</v>
      </c>
      <c r="D912">
        <f>+IFERROR(VLOOKUP(B912,'[1]Sum table'!$A:$E,5,FALSE),0)</f>
        <v>0</v>
      </c>
      <c r="E912">
        <f>+IFERROR(VLOOKUP(B912,'[1]Sum table'!$A:$F,6,FALSE),0)</f>
        <v>0</v>
      </c>
      <c r="O912" t="s">
        <v>525</v>
      </c>
      <c r="P912" s="617" t="s">
        <v>311</v>
      </c>
      <c r="R912" t="str">
        <f t="shared" si="44"/>
        <v>ZK103</v>
      </c>
      <c r="S912">
        <f t="shared" si="45"/>
        <v>0</v>
      </c>
      <c r="T912">
        <f t="shared" si="45"/>
        <v>0</v>
      </c>
      <c r="U912">
        <f t="shared" si="45"/>
        <v>0</v>
      </c>
    </row>
    <row r="913" spans="1:21" x14ac:dyDescent="0.25">
      <c r="A913" t="s">
        <v>1448</v>
      </c>
      <c r="B913" t="str">
        <f t="shared" si="43"/>
        <v>ZK103.K112.C110</v>
      </c>
      <c r="C913">
        <f>+IFERROR(VLOOKUP(B913,'[1]Sum table'!$A:$D,4,FALSE),0)</f>
        <v>0</v>
      </c>
      <c r="D913">
        <f>+IFERROR(VLOOKUP(B913,'[1]Sum table'!$A:$E,5,FALSE),0)</f>
        <v>0</v>
      </c>
      <c r="E913">
        <f>+IFERROR(VLOOKUP(B913,'[1]Sum table'!$A:$F,6,FALSE),0)</f>
        <v>0</v>
      </c>
      <c r="O913" t="s">
        <v>525</v>
      </c>
      <c r="P913" s="616" t="s">
        <v>312</v>
      </c>
      <c r="R913" t="str">
        <f t="shared" si="44"/>
        <v>ZK103</v>
      </c>
      <c r="S913">
        <f t="shared" si="45"/>
        <v>0</v>
      </c>
      <c r="T913">
        <f t="shared" si="45"/>
        <v>0</v>
      </c>
      <c r="U913">
        <f t="shared" si="45"/>
        <v>0</v>
      </c>
    </row>
    <row r="914" spans="1:21" x14ac:dyDescent="0.25">
      <c r="A914" t="s">
        <v>1449</v>
      </c>
      <c r="B914" t="str">
        <f t="shared" si="43"/>
        <v>ZK103.K113.C110</v>
      </c>
      <c r="C914">
        <f>+IFERROR(VLOOKUP(B914,'[1]Sum table'!$A:$D,4,FALSE),0)</f>
        <v>0</v>
      </c>
      <c r="D914">
        <f>+IFERROR(VLOOKUP(B914,'[1]Sum table'!$A:$E,5,FALSE),0)</f>
        <v>0</v>
      </c>
      <c r="E914">
        <f>+IFERROR(VLOOKUP(B914,'[1]Sum table'!$A:$F,6,FALSE),0)</f>
        <v>0</v>
      </c>
      <c r="O914" t="s">
        <v>525</v>
      </c>
      <c r="P914" s="616" t="s">
        <v>313</v>
      </c>
      <c r="R914" t="str">
        <f t="shared" si="44"/>
        <v>ZK103</v>
      </c>
      <c r="S914">
        <f t="shared" si="45"/>
        <v>0</v>
      </c>
      <c r="T914">
        <f t="shared" si="45"/>
        <v>0</v>
      </c>
      <c r="U914">
        <f t="shared" si="45"/>
        <v>0</v>
      </c>
    </row>
    <row r="915" spans="1:21" x14ac:dyDescent="0.25">
      <c r="A915" t="s">
        <v>1450</v>
      </c>
      <c r="B915" t="str">
        <f t="shared" si="43"/>
        <v>ZK103.K114.C110</v>
      </c>
      <c r="C915">
        <f>+IFERROR(VLOOKUP(B915,'[1]Sum table'!$A:$D,4,FALSE),0)</f>
        <v>0</v>
      </c>
      <c r="D915">
        <f>+IFERROR(VLOOKUP(B915,'[1]Sum table'!$A:$E,5,FALSE),0)</f>
        <v>0</v>
      </c>
      <c r="E915">
        <f>+IFERROR(VLOOKUP(B915,'[1]Sum table'!$A:$F,6,FALSE),0)</f>
        <v>0</v>
      </c>
      <c r="O915" t="s">
        <v>525</v>
      </c>
      <c r="P915" s="616" t="s">
        <v>314</v>
      </c>
      <c r="R915" t="str">
        <f t="shared" si="44"/>
        <v>ZK103</v>
      </c>
      <c r="S915">
        <f t="shared" si="45"/>
        <v>0</v>
      </c>
      <c r="T915">
        <f t="shared" si="45"/>
        <v>0</v>
      </c>
      <c r="U915">
        <f t="shared" si="45"/>
        <v>0</v>
      </c>
    </row>
    <row r="916" spans="1:21" x14ac:dyDescent="0.25">
      <c r="A916" t="s">
        <v>1451</v>
      </c>
      <c r="B916" t="str">
        <f t="shared" si="43"/>
        <v>ZK103.K115.C110</v>
      </c>
      <c r="C916">
        <f>+IFERROR(VLOOKUP(B916,'[1]Sum table'!$A:$D,4,FALSE),0)</f>
        <v>0</v>
      </c>
      <c r="D916">
        <f>+IFERROR(VLOOKUP(B916,'[1]Sum table'!$A:$E,5,FALSE),0)</f>
        <v>0</v>
      </c>
      <c r="E916">
        <f>+IFERROR(VLOOKUP(B916,'[1]Sum table'!$A:$F,6,FALSE),0)</f>
        <v>0</v>
      </c>
      <c r="O916" t="s">
        <v>525</v>
      </c>
      <c r="P916" s="616" t="s">
        <v>315</v>
      </c>
      <c r="R916" t="str">
        <f t="shared" si="44"/>
        <v>ZK103</v>
      </c>
      <c r="S916">
        <f t="shared" si="45"/>
        <v>0</v>
      </c>
      <c r="T916">
        <f t="shared" si="45"/>
        <v>0</v>
      </c>
      <c r="U916">
        <f t="shared" si="45"/>
        <v>0</v>
      </c>
    </row>
    <row r="917" spans="1:21" x14ac:dyDescent="0.25">
      <c r="A917" t="s">
        <v>1452</v>
      </c>
      <c r="B917" t="str">
        <f t="shared" si="43"/>
        <v>ZK103.K116.C110</v>
      </c>
      <c r="C917">
        <f>+IFERROR(VLOOKUP(B917,'[1]Sum table'!$A:$D,4,FALSE),0)</f>
        <v>0</v>
      </c>
      <c r="D917">
        <f>+IFERROR(VLOOKUP(B917,'[1]Sum table'!$A:$E,5,FALSE),0)</f>
        <v>0</v>
      </c>
      <c r="E917">
        <f>+IFERROR(VLOOKUP(B917,'[1]Sum table'!$A:$F,6,FALSE),0)</f>
        <v>0</v>
      </c>
      <c r="O917" t="s">
        <v>525</v>
      </c>
      <c r="P917" s="615" t="s">
        <v>316</v>
      </c>
      <c r="R917" t="str">
        <f t="shared" si="44"/>
        <v>ZK103</v>
      </c>
      <c r="S917">
        <f t="shared" si="45"/>
        <v>0</v>
      </c>
      <c r="T917">
        <f t="shared" si="45"/>
        <v>0</v>
      </c>
      <c r="U917">
        <f t="shared" si="45"/>
        <v>0</v>
      </c>
    </row>
    <row r="918" spans="1:21" x14ac:dyDescent="0.25">
      <c r="A918" t="s">
        <v>1453</v>
      </c>
      <c r="B918" t="str">
        <f t="shared" si="43"/>
        <v>ZK103.K117.C110</v>
      </c>
      <c r="C918">
        <f>+IFERROR(VLOOKUP(B918,'[1]Sum table'!$A:$D,4,FALSE),0)</f>
        <v>0</v>
      </c>
      <c r="D918">
        <f>+IFERROR(VLOOKUP(B918,'[1]Sum table'!$A:$E,5,FALSE),0)</f>
        <v>0</v>
      </c>
      <c r="E918">
        <f>+IFERROR(VLOOKUP(B918,'[1]Sum table'!$A:$F,6,FALSE),0)</f>
        <v>0</v>
      </c>
      <c r="O918" t="s">
        <v>525</v>
      </c>
      <c r="P918" s="615" t="s">
        <v>112</v>
      </c>
      <c r="R918" t="str">
        <f t="shared" si="44"/>
        <v>ZK103</v>
      </c>
      <c r="S918">
        <f t="shared" si="45"/>
        <v>0</v>
      </c>
      <c r="T918">
        <f t="shared" si="45"/>
        <v>0</v>
      </c>
      <c r="U918">
        <f t="shared" si="45"/>
        <v>0</v>
      </c>
    </row>
    <row r="919" spans="1:21" x14ac:dyDescent="0.25">
      <c r="A919" t="s">
        <v>1454</v>
      </c>
      <c r="B919" t="str">
        <f t="shared" si="43"/>
        <v>ZK103.K118.C110</v>
      </c>
      <c r="C919">
        <f>+IFERROR(VLOOKUP(B919,'[1]Sum table'!$A:$D,4,FALSE),0)</f>
        <v>0</v>
      </c>
      <c r="D919">
        <f>+IFERROR(VLOOKUP(B919,'[1]Sum table'!$A:$E,5,FALSE),0)</f>
        <v>0</v>
      </c>
      <c r="E919">
        <f>+IFERROR(VLOOKUP(B919,'[1]Sum table'!$A:$F,6,FALSE),0)</f>
        <v>0</v>
      </c>
      <c r="O919" t="s">
        <v>525</v>
      </c>
      <c r="P919" s="615" t="s">
        <v>110</v>
      </c>
      <c r="R919" t="str">
        <f t="shared" si="44"/>
        <v>ZK103</v>
      </c>
      <c r="S919">
        <f t="shared" si="45"/>
        <v>0</v>
      </c>
      <c r="T919">
        <f t="shared" si="45"/>
        <v>0</v>
      </c>
      <c r="U919">
        <f t="shared" si="45"/>
        <v>0</v>
      </c>
    </row>
    <row r="920" spans="1:21" x14ac:dyDescent="0.25">
      <c r="A920" t="s">
        <v>1455</v>
      </c>
      <c r="B920" t="str">
        <f t="shared" si="43"/>
        <v>ZK103.K119.C110</v>
      </c>
      <c r="C920">
        <f>+IFERROR(VLOOKUP(B920,'[1]Sum table'!$A:$D,4,FALSE),0)</f>
        <v>0</v>
      </c>
      <c r="D920">
        <f>+IFERROR(VLOOKUP(B920,'[1]Sum table'!$A:$E,5,FALSE),0)</f>
        <v>0</v>
      </c>
      <c r="E920">
        <f>+IFERROR(VLOOKUP(B920,'[1]Sum table'!$A:$F,6,FALSE),0)</f>
        <v>0</v>
      </c>
      <c r="O920" t="s">
        <v>525</v>
      </c>
      <c r="P920" s="615" t="s">
        <v>317</v>
      </c>
      <c r="R920" t="str">
        <f t="shared" si="44"/>
        <v>ZK103</v>
      </c>
      <c r="S920">
        <f t="shared" si="45"/>
        <v>0</v>
      </c>
      <c r="T920">
        <f t="shared" si="45"/>
        <v>0</v>
      </c>
      <c r="U920">
        <f t="shared" si="45"/>
        <v>0</v>
      </c>
    </row>
    <row r="921" spans="1:21" x14ac:dyDescent="0.25">
      <c r="A921" t="s">
        <v>1456</v>
      </c>
      <c r="B921" t="str">
        <f t="shared" si="43"/>
        <v>ZK103.K120.C110</v>
      </c>
      <c r="C921">
        <f>+IFERROR(VLOOKUP(B921,'[1]Sum table'!$A:$D,4,FALSE),0)</f>
        <v>0</v>
      </c>
      <c r="D921">
        <f>+IFERROR(VLOOKUP(B921,'[1]Sum table'!$A:$E,5,FALSE),0)</f>
        <v>0</v>
      </c>
      <c r="E921">
        <f>+IFERROR(VLOOKUP(B921,'[1]Sum table'!$A:$F,6,FALSE),0)</f>
        <v>0</v>
      </c>
      <c r="O921" t="s">
        <v>525</v>
      </c>
      <c r="P921" s="615" t="s">
        <v>318</v>
      </c>
      <c r="R921" t="str">
        <f t="shared" si="44"/>
        <v>ZK103</v>
      </c>
      <c r="S921">
        <f t="shared" si="45"/>
        <v>0</v>
      </c>
      <c r="T921">
        <f t="shared" si="45"/>
        <v>0</v>
      </c>
      <c r="U921">
        <f t="shared" si="45"/>
        <v>0</v>
      </c>
    </row>
    <row r="922" spans="1:21" x14ac:dyDescent="0.25">
      <c r="A922" t="s">
        <v>1457</v>
      </c>
      <c r="B922" t="str">
        <f t="shared" si="43"/>
        <v>ZK103.K121.C110</v>
      </c>
      <c r="C922">
        <f>+IFERROR(VLOOKUP(B922,'[1]Sum table'!$A:$D,4,FALSE),0)</f>
        <v>0</v>
      </c>
      <c r="D922">
        <f>+IFERROR(VLOOKUP(B922,'[1]Sum table'!$A:$E,5,FALSE),0)</f>
        <v>0</v>
      </c>
      <c r="E922">
        <f>+IFERROR(VLOOKUP(B922,'[1]Sum table'!$A:$F,6,FALSE),0)</f>
        <v>0</v>
      </c>
      <c r="O922" t="s">
        <v>525</v>
      </c>
      <c r="P922" s="615" t="s">
        <v>319</v>
      </c>
      <c r="R922" t="str">
        <f t="shared" si="44"/>
        <v>ZK103</v>
      </c>
      <c r="S922">
        <f t="shared" si="45"/>
        <v>0</v>
      </c>
      <c r="T922">
        <f t="shared" si="45"/>
        <v>0</v>
      </c>
      <c r="U922">
        <f t="shared" si="45"/>
        <v>0</v>
      </c>
    </row>
    <row r="923" spans="1:21" x14ac:dyDescent="0.25">
      <c r="A923" t="s">
        <v>1458</v>
      </c>
      <c r="B923" t="str">
        <f t="shared" si="43"/>
        <v>ZK103.K122.C110</v>
      </c>
      <c r="C923">
        <f>+IFERROR(VLOOKUP(B923,'[1]Sum table'!$A:$D,4,FALSE),0)</f>
        <v>0</v>
      </c>
      <c r="D923">
        <f>+IFERROR(VLOOKUP(B923,'[1]Sum table'!$A:$E,5,FALSE),0)</f>
        <v>0</v>
      </c>
      <c r="E923">
        <f>+IFERROR(VLOOKUP(B923,'[1]Sum table'!$A:$F,6,FALSE),0)</f>
        <v>0</v>
      </c>
      <c r="O923" t="s">
        <v>525</v>
      </c>
      <c r="P923" s="615" t="s">
        <v>227</v>
      </c>
      <c r="R923" t="str">
        <f t="shared" si="44"/>
        <v>ZK103</v>
      </c>
      <c r="S923">
        <f t="shared" si="45"/>
        <v>0</v>
      </c>
      <c r="T923">
        <f t="shared" si="45"/>
        <v>0</v>
      </c>
      <c r="U923">
        <f t="shared" si="45"/>
        <v>0</v>
      </c>
    </row>
    <row r="924" spans="1:21" x14ac:dyDescent="0.25">
      <c r="A924" t="s">
        <v>1459</v>
      </c>
      <c r="B924" t="str">
        <f t="shared" si="43"/>
        <v>ZK103.K123.C110</v>
      </c>
      <c r="C924">
        <f>+IFERROR(VLOOKUP(B924,'[1]Sum table'!$A:$D,4,FALSE),0)</f>
        <v>0</v>
      </c>
      <c r="D924">
        <f>+IFERROR(VLOOKUP(B924,'[1]Sum table'!$A:$E,5,FALSE),0)</f>
        <v>0</v>
      </c>
      <c r="E924">
        <f>+IFERROR(VLOOKUP(B924,'[1]Sum table'!$A:$F,6,FALSE),0)</f>
        <v>0</v>
      </c>
      <c r="O924" t="s">
        <v>525</v>
      </c>
      <c r="P924" s="615" t="s">
        <v>320</v>
      </c>
      <c r="R924" t="str">
        <f t="shared" si="44"/>
        <v>ZK103</v>
      </c>
      <c r="S924">
        <f t="shared" si="45"/>
        <v>0</v>
      </c>
      <c r="T924">
        <f t="shared" si="45"/>
        <v>0</v>
      </c>
      <c r="U924">
        <f t="shared" si="45"/>
        <v>0</v>
      </c>
    </row>
    <row r="925" spans="1:21" x14ac:dyDescent="0.25">
      <c r="A925" t="s">
        <v>1460</v>
      </c>
      <c r="B925" t="str">
        <f t="shared" si="43"/>
        <v>ZK103.K124.C110</v>
      </c>
      <c r="C925">
        <f>+IFERROR(VLOOKUP(B925,'[1]Sum table'!$A:$D,4,FALSE),0)</f>
        <v>0</v>
      </c>
      <c r="D925">
        <f>+IFERROR(VLOOKUP(B925,'[1]Sum table'!$A:$E,5,FALSE),0)</f>
        <v>0</v>
      </c>
      <c r="E925">
        <f>+IFERROR(VLOOKUP(B925,'[1]Sum table'!$A:$F,6,FALSE),0)</f>
        <v>0</v>
      </c>
      <c r="O925" t="s">
        <v>525</v>
      </c>
      <c r="P925" s="615" t="s">
        <v>321</v>
      </c>
      <c r="R925" t="str">
        <f t="shared" si="44"/>
        <v>ZK103</v>
      </c>
      <c r="S925">
        <f t="shared" si="45"/>
        <v>0</v>
      </c>
      <c r="T925">
        <f t="shared" si="45"/>
        <v>0</v>
      </c>
      <c r="U925">
        <f t="shared" si="45"/>
        <v>0</v>
      </c>
    </row>
    <row r="926" spans="1:21" x14ac:dyDescent="0.25">
      <c r="A926" t="s">
        <v>1461</v>
      </c>
      <c r="B926" t="str">
        <f t="shared" si="43"/>
        <v>ZK103.K125.C110</v>
      </c>
      <c r="C926">
        <f>+IFERROR(VLOOKUP(B926,'[1]Sum table'!$A:$D,4,FALSE),0)</f>
        <v>0</v>
      </c>
      <c r="D926">
        <f>+IFERROR(VLOOKUP(B926,'[1]Sum table'!$A:$E,5,FALSE),0)</f>
        <v>0</v>
      </c>
      <c r="E926">
        <f>+IFERROR(VLOOKUP(B926,'[1]Sum table'!$A:$F,6,FALSE),0)</f>
        <v>0</v>
      </c>
      <c r="O926" t="s">
        <v>525</v>
      </c>
      <c r="P926" s="616" t="s">
        <v>322</v>
      </c>
      <c r="R926" t="str">
        <f t="shared" si="44"/>
        <v>ZK103</v>
      </c>
      <c r="S926">
        <f t="shared" si="45"/>
        <v>0</v>
      </c>
      <c r="T926">
        <f t="shared" si="45"/>
        <v>0</v>
      </c>
      <c r="U926">
        <f t="shared" si="45"/>
        <v>0</v>
      </c>
    </row>
    <row r="927" spans="1:21" x14ac:dyDescent="0.25">
      <c r="A927" t="s">
        <v>1462</v>
      </c>
      <c r="B927" t="str">
        <f t="shared" si="43"/>
        <v>ZK103.K126.C110</v>
      </c>
      <c r="C927">
        <f>+IFERROR(VLOOKUP(B927,'[1]Sum table'!$A:$D,4,FALSE),0)</f>
        <v>0</v>
      </c>
      <c r="D927">
        <f>+IFERROR(VLOOKUP(B927,'[1]Sum table'!$A:$E,5,FALSE),0)</f>
        <v>0</v>
      </c>
      <c r="E927">
        <f>+IFERROR(VLOOKUP(B927,'[1]Sum table'!$A:$F,6,FALSE),0)</f>
        <v>0</v>
      </c>
      <c r="O927" t="s">
        <v>525</v>
      </c>
      <c r="P927" s="616" t="s">
        <v>323</v>
      </c>
      <c r="R927" t="str">
        <f t="shared" si="44"/>
        <v>ZK103</v>
      </c>
      <c r="S927">
        <f t="shared" si="45"/>
        <v>0</v>
      </c>
      <c r="T927">
        <f t="shared" si="45"/>
        <v>0</v>
      </c>
      <c r="U927">
        <f t="shared" si="45"/>
        <v>0</v>
      </c>
    </row>
    <row r="928" spans="1:21" x14ac:dyDescent="0.25">
      <c r="A928" t="s">
        <v>1463</v>
      </c>
      <c r="B928" t="str">
        <f t="shared" si="43"/>
        <v>ZK103.K127.C110</v>
      </c>
      <c r="C928">
        <f>+IFERROR(VLOOKUP(B928,'[1]Sum table'!$A:$D,4,FALSE),0)</f>
        <v>0</v>
      </c>
      <c r="D928">
        <f>+IFERROR(VLOOKUP(B928,'[1]Sum table'!$A:$E,5,FALSE),0)</f>
        <v>0</v>
      </c>
      <c r="E928">
        <f>+IFERROR(VLOOKUP(B928,'[1]Sum table'!$A:$F,6,FALSE),0)</f>
        <v>0</v>
      </c>
      <c r="O928" t="s">
        <v>525</v>
      </c>
      <c r="P928" s="616" t="s">
        <v>324</v>
      </c>
      <c r="R928" t="str">
        <f t="shared" si="44"/>
        <v>ZK103</v>
      </c>
      <c r="S928">
        <f t="shared" si="45"/>
        <v>0</v>
      </c>
      <c r="T928">
        <f t="shared" si="45"/>
        <v>0</v>
      </c>
      <c r="U928">
        <f t="shared" si="45"/>
        <v>0</v>
      </c>
    </row>
    <row r="929" spans="1:21" x14ac:dyDescent="0.25">
      <c r="A929" t="s">
        <v>1464</v>
      </c>
      <c r="B929" t="str">
        <f t="shared" si="43"/>
        <v>ZK103.K128.C110</v>
      </c>
      <c r="C929">
        <f>+IFERROR(VLOOKUP(B929,'[1]Sum table'!$A:$D,4,FALSE),0)</f>
        <v>0</v>
      </c>
      <c r="D929">
        <f>+IFERROR(VLOOKUP(B929,'[1]Sum table'!$A:$E,5,FALSE),0)</f>
        <v>0</v>
      </c>
      <c r="E929">
        <f>+IFERROR(VLOOKUP(B929,'[1]Sum table'!$A:$F,6,FALSE),0)</f>
        <v>0</v>
      </c>
      <c r="O929" t="s">
        <v>525</v>
      </c>
      <c r="P929" s="616" t="s">
        <v>325</v>
      </c>
      <c r="R929" t="str">
        <f t="shared" si="44"/>
        <v>ZK103</v>
      </c>
      <c r="S929">
        <f t="shared" si="45"/>
        <v>0</v>
      </c>
      <c r="T929">
        <f t="shared" si="45"/>
        <v>0</v>
      </c>
      <c r="U929">
        <f t="shared" si="45"/>
        <v>0</v>
      </c>
    </row>
    <row r="930" spans="1:21" x14ac:dyDescent="0.25">
      <c r="A930" t="s">
        <v>1465</v>
      </c>
      <c r="B930" t="str">
        <f t="shared" si="43"/>
        <v>ZK103.K129.C110</v>
      </c>
      <c r="C930">
        <f>+IFERROR(VLOOKUP(B930,'[1]Sum table'!$A:$D,4,FALSE),0)</f>
        <v>0</v>
      </c>
      <c r="D930">
        <f>+IFERROR(VLOOKUP(B930,'[1]Sum table'!$A:$E,5,FALSE),0)</f>
        <v>0</v>
      </c>
      <c r="E930">
        <f>+IFERROR(VLOOKUP(B930,'[1]Sum table'!$A:$F,6,FALSE),0)</f>
        <v>0</v>
      </c>
      <c r="O930" t="s">
        <v>525</v>
      </c>
      <c r="P930" s="616" t="s">
        <v>326</v>
      </c>
      <c r="R930" t="str">
        <f t="shared" si="44"/>
        <v>ZK103</v>
      </c>
      <c r="S930">
        <f t="shared" si="45"/>
        <v>0</v>
      </c>
      <c r="T930">
        <f t="shared" si="45"/>
        <v>0</v>
      </c>
      <c r="U930">
        <f t="shared" si="45"/>
        <v>0</v>
      </c>
    </row>
    <row r="931" spans="1:21" x14ac:dyDescent="0.25">
      <c r="A931" t="s">
        <v>1466</v>
      </c>
      <c r="B931" t="str">
        <f t="shared" si="43"/>
        <v>ZK103.K130.C110</v>
      </c>
      <c r="C931">
        <f>+IFERROR(VLOOKUP(B931,'[1]Sum table'!$A:$D,4,FALSE),0)</f>
        <v>0</v>
      </c>
      <c r="D931">
        <f>+IFERROR(VLOOKUP(B931,'[1]Sum table'!$A:$E,5,FALSE),0)</f>
        <v>0</v>
      </c>
      <c r="E931">
        <f>+IFERROR(VLOOKUP(B931,'[1]Sum table'!$A:$F,6,FALSE),0)</f>
        <v>0</v>
      </c>
      <c r="O931" t="s">
        <v>525</v>
      </c>
      <c r="P931" s="615" t="s">
        <v>152</v>
      </c>
      <c r="R931" t="str">
        <f t="shared" si="44"/>
        <v>ZK103</v>
      </c>
      <c r="S931">
        <f t="shared" si="45"/>
        <v>0</v>
      </c>
      <c r="T931">
        <f t="shared" si="45"/>
        <v>0</v>
      </c>
      <c r="U931">
        <f t="shared" si="45"/>
        <v>0</v>
      </c>
    </row>
    <row r="932" spans="1:21" x14ac:dyDescent="0.25">
      <c r="A932" t="s">
        <v>1467</v>
      </c>
      <c r="B932" t="str">
        <f t="shared" si="43"/>
        <v>ZK103.K131.C110</v>
      </c>
      <c r="C932">
        <f>+IFERROR(VLOOKUP(B932,'[1]Sum table'!$A:$D,4,FALSE),0)</f>
        <v>0</v>
      </c>
      <c r="D932">
        <f>+IFERROR(VLOOKUP(B932,'[1]Sum table'!$A:$E,5,FALSE),0)</f>
        <v>0</v>
      </c>
      <c r="E932">
        <f>+IFERROR(VLOOKUP(B932,'[1]Sum table'!$A:$F,6,FALSE),0)</f>
        <v>0</v>
      </c>
      <c r="O932" t="s">
        <v>525</v>
      </c>
      <c r="P932" s="615" t="s">
        <v>214</v>
      </c>
      <c r="R932" t="str">
        <f t="shared" si="44"/>
        <v>ZK103</v>
      </c>
      <c r="S932">
        <f t="shared" si="45"/>
        <v>0</v>
      </c>
      <c r="T932">
        <f t="shared" si="45"/>
        <v>0</v>
      </c>
      <c r="U932">
        <f t="shared" si="45"/>
        <v>0</v>
      </c>
    </row>
    <row r="933" spans="1:21" x14ac:dyDescent="0.25">
      <c r="A933" t="s">
        <v>1468</v>
      </c>
      <c r="B933" t="str">
        <f t="shared" si="43"/>
        <v>ZK103.K132.C110</v>
      </c>
      <c r="C933">
        <f>+IFERROR(VLOOKUP(B933,'[1]Sum table'!$A:$D,4,FALSE),0)</f>
        <v>0</v>
      </c>
      <c r="D933">
        <f>+IFERROR(VLOOKUP(B933,'[1]Sum table'!$A:$E,5,FALSE),0)</f>
        <v>0</v>
      </c>
      <c r="E933">
        <f>+IFERROR(VLOOKUP(B933,'[1]Sum table'!$A:$F,6,FALSE),0)</f>
        <v>0</v>
      </c>
      <c r="O933" t="s">
        <v>525</v>
      </c>
      <c r="P933" s="615" t="s">
        <v>239</v>
      </c>
      <c r="R933" t="str">
        <f t="shared" si="44"/>
        <v>ZK103</v>
      </c>
      <c r="S933">
        <f t="shared" si="45"/>
        <v>0</v>
      </c>
      <c r="T933">
        <f t="shared" si="45"/>
        <v>0</v>
      </c>
      <c r="U933">
        <f t="shared" si="45"/>
        <v>0</v>
      </c>
    </row>
    <row r="934" spans="1:21" x14ac:dyDescent="0.25">
      <c r="A934" t="s">
        <v>1469</v>
      </c>
      <c r="B934" t="str">
        <f t="shared" si="43"/>
        <v>ZK103.K133.C110</v>
      </c>
      <c r="C934">
        <f>+IFERROR(VLOOKUP(B934,'[1]Sum table'!$A:$D,4,FALSE),0)</f>
        <v>0</v>
      </c>
      <c r="D934">
        <f>+IFERROR(VLOOKUP(B934,'[1]Sum table'!$A:$E,5,FALSE),0)</f>
        <v>0</v>
      </c>
      <c r="E934">
        <f>+IFERROR(VLOOKUP(B934,'[1]Sum table'!$A:$F,6,FALSE),0)</f>
        <v>0</v>
      </c>
      <c r="O934" t="s">
        <v>525</v>
      </c>
      <c r="P934" s="615" t="s">
        <v>327</v>
      </c>
      <c r="R934" t="str">
        <f t="shared" si="44"/>
        <v>ZK103</v>
      </c>
      <c r="S934">
        <f t="shared" si="45"/>
        <v>0</v>
      </c>
      <c r="T934">
        <f t="shared" si="45"/>
        <v>0</v>
      </c>
      <c r="U934">
        <f t="shared" si="45"/>
        <v>0</v>
      </c>
    </row>
    <row r="935" spans="1:21" x14ac:dyDescent="0.25">
      <c r="A935" t="s">
        <v>1470</v>
      </c>
      <c r="B935" t="str">
        <f t="shared" si="43"/>
        <v>ZK103.K134.C110</v>
      </c>
      <c r="C935">
        <f>+IFERROR(VLOOKUP(B935,'[1]Sum table'!$A:$D,4,FALSE),0)</f>
        <v>0</v>
      </c>
      <c r="D935">
        <f>+IFERROR(VLOOKUP(B935,'[1]Sum table'!$A:$E,5,FALSE),0)</f>
        <v>0</v>
      </c>
      <c r="E935">
        <f>+IFERROR(VLOOKUP(B935,'[1]Sum table'!$A:$F,6,FALSE),0)</f>
        <v>0</v>
      </c>
      <c r="O935" t="s">
        <v>525</v>
      </c>
      <c r="P935" s="615" t="s">
        <v>328</v>
      </c>
      <c r="R935" t="str">
        <f t="shared" si="44"/>
        <v>ZK103</v>
      </c>
      <c r="S935">
        <f t="shared" si="45"/>
        <v>0</v>
      </c>
      <c r="T935">
        <f t="shared" si="45"/>
        <v>0</v>
      </c>
      <c r="U935">
        <f t="shared" si="45"/>
        <v>0</v>
      </c>
    </row>
    <row r="936" spans="1:21" x14ac:dyDescent="0.25">
      <c r="A936" t="s">
        <v>1471</v>
      </c>
      <c r="B936" t="str">
        <f t="shared" si="43"/>
        <v>ZK103.K135.C110</v>
      </c>
      <c r="C936">
        <f>+IFERROR(VLOOKUP(B936,'[1]Sum table'!$A:$D,4,FALSE),0)</f>
        <v>0</v>
      </c>
      <c r="D936">
        <f>+IFERROR(VLOOKUP(B936,'[1]Sum table'!$A:$E,5,FALSE),0)</f>
        <v>0</v>
      </c>
      <c r="E936">
        <f>+IFERROR(VLOOKUP(B936,'[1]Sum table'!$A:$F,6,FALSE),0)</f>
        <v>0</v>
      </c>
      <c r="O936" t="s">
        <v>525</v>
      </c>
      <c r="P936" s="615" t="s">
        <v>329</v>
      </c>
      <c r="R936" t="str">
        <f t="shared" si="44"/>
        <v>ZK103</v>
      </c>
      <c r="S936">
        <f t="shared" si="45"/>
        <v>0</v>
      </c>
      <c r="T936">
        <f t="shared" si="45"/>
        <v>0</v>
      </c>
      <c r="U936">
        <f t="shared" si="45"/>
        <v>0</v>
      </c>
    </row>
    <row r="937" spans="1:21" x14ac:dyDescent="0.25">
      <c r="A937" t="s">
        <v>1472</v>
      </c>
      <c r="B937" t="str">
        <f t="shared" si="43"/>
        <v>ZK103.K136.C110</v>
      </c>
      <c r="C937">
        <f>+IFERROR(VLOOKUP(B937,'[1]Sum table'!$A:$D,4,FALSE),0)</f>
        <v>0</v>
      </c>
      <c r="D937">
        <f>+IFERROR(VLOOKUP(B937,'[1]Sum table'!$A:$E,5,FALSE),0)</f>
        <v>0</v>
      </c>
      <c r="E937">
        <f>+IFERROR(VLOOKUP(B937,'[1]Sum table'!$A:$F,6,FALSE),0)</f>
        <v>0</v>
      </c>
      <c r="O937" t="s">
        <v>525</v>
      </c>
      <c r="P937" s="615" t="s">
        <v>330</v>
      </c>
      <c r="R937" t="str">
        <f t="shared" si="44"/>
        <v>ZK103</v>
      </c>
      <c r="S937">
        <f t="shared" si="45"/>
        <v>0</v>
      </c>
      <c r="T937">
        <f t="shared" si="45"/>
        <v>0</v>
      </c>
      <c r="U937">
        <f t="shared" si="45"/>
        <v>0</v>
      </c>
    </row>
    <row r="938" spans="1:21" x14ac:dyDescent="0.25">
      <c r="A938" t="s">
        <v>1473</v>
      </c>
      <c r="B938" t="str">
        <f t="shared" si="43"/>
        <v>ZK103.K137.C110</v>
      </c>
      <c r="C938">
        <f>+IFERROR(VLOOKUP(B938,'[1]Sum table'!$A:$D,4,FALSE),0)</f>
        <v>0</v>
      </c>
      <c r="D938">
        <f>+IFERROR(VLOOKUP(B938,'[1]Sum table'!$A:$E,5,FALSE),0)</f>
        <v>0</v>
      </c>
      <c r="E938">
        <f>+IFERROR(VLOOKUP(B938,'[1]Sum table'!$A:$F,6,FALSE),0)</f>
        <v>0</v>
      </c>
      <c r="O938" t="s">
        <v>525</v>
      </c>
      <c r="P938" s="615" t="s">
        <v>331</v>
      </c>
      <c r="R938" t="str">
        <f t="shared" si="44"/>
        <v>ZK103</v>
      </c>
      <c r="S938">
        <f t="shared" si="45"/>
        <v>0</v>
      </c>
      <c r="T938">
        <f t="shared" si="45"/>
        <v>0</v>
      </c>
      <c r="U938">
        <f t="shared" si="45"/>
        <v>0</v>
      </c>
    </row>
    <row r="939" spans="1:21" x14ac:dyDescent="0.25">
      <c r="A939" t="s">
        <v>1474</v>
      </c>
      <c r="B939" t="str">
        <f t="shared" si="43"/>
        <v>ZK103.K138.C110</v>
      </c>
      <c r="C939">
        <f>+IFERROR(VLOOKUP(B939,'[1]Sum table'!$A:$D,4,FALSE),0)</f>
        <v>0</v>
      </c>
      <c r="D939">
        <f>+IFERROR(VLOOKUP(B939,'[1]Sum table'!$A:$E,5,FALSE),0)</f>
        <v>0</v>
      </c>
      <c r="E939">
        <f>+IFERROR(VLOOKUP(B939,'[1]Sum table'!$A:$F,6,FALSE),0)</f>
        <v>0</v>
      </c>
      <c r="O939" t="s">
        <v>525</v>
      </c>
      <c r="P939" s="615" t="s">
        <v>165</v>
      </c>
      <c r="R939" t="str">
        <f t="shared" si="44"/>
        <v>ZK103</v>
      </c>
      <c r="S939">
        <f t="shared" si="45"/>
        <v>0</v>
      </c>
      <c r="T939">
        <f t="shared" si="45"/>
        <v>0</v>
      </c>
      <c r="U939">
        <f t="shared" si="45"/>
        <v>0</v>
      </c>
    </row>
    <row r="940" spans="1:21" x14ac:dyDescent="0.25">
      <c r="A940" t="s">
        <v>1475</v>
      </c>
      <c r="B940" t="str">
        <f t="shared" si="43"/>
        <v>ZK103.K139.C110</v>
      </c>
      <c r="C940">
        <f>+IFERROR(VLOOKUP(B940,'[1]Sum table'!$A:$D,4,FALSE),0)</f>
        <v>0</v>
      </c>
      <c r="D940">
        <f>+IFERROR(VLOOKUP(B940,'[1]Sum table'!$A:$E,5,FALSE),0)</f>
        <v>0</v>
      </c>
      <c r="E940">
        <f>+IFERROR(VLOOKUP(B940,'[1]Sum table'!$A:$F,6,FALSE),0)</f>
        <v>0</v>
      </c>
      <c r="O940" t="s">
        <v>525</v>
      </c>
      <c r="P940" s="615" t="s">
        <v>180</v>
      </c>
      <c r="R940" t="str">
        <f t="shared" si="44"/>
        <v>ZK103</v>
      </c>
      <c r="S940">
        <f t="shared" si="45"/>
        <v>0</v>
      </c>
      <c r="T940">
        <f t="shared" si="45"/>
        <v>0</v>
      </c>
      <c r="U940">
        <f t="shared" si="45"/>
        <v>0</v>
      </c>
    </row>
    <row r="941" spans="1:21" x14ac:dyDescent="0.25">
      <c r="A941" t="s">
        <v>1476</v>
      </c>
      <c r="B941" t="str">
        <f t="shared" si="43"/>
        <v>ZK103.K140.C110</v>
      </c>
      <c r="C941">
        <f>+IFERROR(VLOOKUP(B941,'[1]Sum table'!$A:$D,4,FALSE),0)</f>
        <v>0</v>
      </c>
      <c r="D941">
        <f>+IFERROR(VLOOKUP(B941,'[1]Sum table'!$A:$E,5,FALSE),0)</f>
        <v>0</v>
      </c>
      <c r="E941">
        <f>+IFERROR(VLOOKUP(B941,'[1]Sum table'!$A:$F,6,FALSE),0)</f>
        <v>0</v>
      </c>
      <c r="O941" t="s">
        <v>525</v>
      </c>
      <c r="P941" s="615" t="s">
        <v>192</v>
      </c>
      <c r="R941" t="str">
        <f t="shared" si="44"/>
        <v>ZK103</v>
      </c>
      <c r="S941">
        <f t="shared" si="45"/>
        <v>0</v>
      </c>
      <c r="T941">
        <f t="shared" si="45"/>
        <v>0</v>
      </c>
      <c r="U941">
        <f t="shared" si="45"/>
        <v>0</v>
      </c>
    </row>
    <row r="942" spans="1:21" x14ac:dyDescent="0.25">
      <c r="A942" t="s">
        <v>1477</v>
      </c>
      <c r="B942" t="str">
        <f t="shared" si="43"/>
        <v>ZK103.K141.C110</v>
      </c>
      <c r="C942">
        <f>+IFERROR(VLOOKUP(B942,'[1]Sum table'!$A:$D,4,FALSE),0)</f>
        <v>0</v>
      </c>
      <c r="D942">
        <f>+IFERROR(VLOOKUP(B942,'[1]Sum table'!$A:$E,5,FALSE),0)</f>
        <v>0</v>
      </c>
      <c r="E942">
        <f>+IFERROR(VLOOKUP(B942,'[1]Sum table'!$A:$F,6,FALSE),0)</f>
        <v>0</v>
      </c>
      <c r="O942" t="s">
        <v>525</v>
      </c>
      <c r="P942" s="616" t="s">
        <v>332</v>
      </c>
      <c r="R942" t="str">
        <f t="shared" si="44"/>
        <v>ZK103</v>
      </c>
      <c r="S942">
        <f t="shared" si="45"/>
        <v>0</v>
      </c>
      <c r="T942">
        <f t="shared" si="45"/>
        <v>0</v>
      </c>
      <c r="U942">
        <f t="shared" si="45"/>
        <v>0</v>
      </c>
    </row>
    <row r="943" spans="1:21" x14ac:dyDescent="0.25">
      <c r="A943" t="s">
        <v>1478</v>
      </c>
      <c r="B943" t="str">
        <f t="shared" si="43"/>
        <v>ZK103.K142.C110</v>
      </c>
      <c r="C943">
        <f>+IFERROR(VLOOKUP(B943,'[1]Sum table'!$A:$D,4,FALSE),0)</f>
        <v>0</v>
      </c>
      <c r="D943">
        <f>+IFERROR(VLOOKUP(B943,'[1]Sum table'!$A:$E,5,FALSE),0)</f>
        <v>0</v>
      </c>
      <c r="E943">
        <f>+IFERROR(VLOOKUP(B943,'[1]Sum table'!$A:$F,6,FALSE),0)</f>
        <v>0</v>
      </c>
      <c r="O943" t="s">
        <v>525</v>
      </c>
      <c r="P943" s="616" t="s">
        <v>333</v>
      </c>
      <c r="R943" t="str">
        <f t="shared" si="44"/>
        <v>ZK103</v>
      </c>
      <c r="S943">
        <f t="shared" si="45"/>
        <v>0</v>
      </c>
      <c r="T943">
        <f t="shared" si="45"/>
        <v>0</v>
      </c>
      <c r="U943">
        <f t="shared" si="45"/>
        <v>0</v>
      </c>
    </row>
    <row r="944" spans="1:21" x14ac:dyDescent="0.25">
      <c r="A944" t="s">
        <v>1479</v>
      </c>
      <c r="B944" t="str">
        <f t="shared" si="43"/>
        <v>ZK103.K143.C110</v>
      </c>
      <c r="C944">
        <f>+IFERROR(VLOOKUP(B944,'[1]Sum table'!$A:$D,4,FALSE),0)</f>
        <v>0</v>
      </c>
      <c r="D944">
        <f>+IFERROR(VLOOKUP(B944,'[1]Sum table'!$A:$E,5,FALSE),0)</f>
        <v>0</v>
      </c>
      <c r="E944">
        <f>+IFERROR(VLOOKUP(B944,'[1]Sum table'!$A:$F,6,FALSE),0)</f>
        <v>0</v>
      </c>
      <c r="O944" t="s">
        <v>525</v>
      </c>
      <c r="P944" s="616" t="s">
        <v>334</v>
      </c>
      <c r="R944" t="str">
        <f t="shared" si="44"/>
        <v>ZK103</v>
      </c>
      <c r="S944">
        <f t="shared" si="45"/>
        <v>0</v>
      </c>
      <c r="T944">
        <f t="shared" si="45"/>
        <v>0</v>
      </c>
      <c r="U944">
        <f t="shared" si="45"/>
        <v>0</v>
      </c>
    </row>
    <row r="945" spans="1:21" x14ac:dyDescent="0.25">
      <c r="A945" t="s">
        <v>1480</v>
      </c>
      <c r="B945" t="str">
        <f t="shared" si="43"/>
        <v>ZK103.K144.C110</v>
      </c>
      <c r="C945">
        <f>+IFERROR(VLOOKUP(B945,'[1]Sum table'!$A:$D,4,FALSE),0)</f>
        <v>0</v>
      </c>
      <c r="D945">
        <f>+IFERROR(VLOOKUP(B945,'[1]Sum table'!$A:$E,5,FALSE),0)</f>
        <v>0</v>
      </c>
      <c r="E945">
        <f>+IFERROR(VLOOKUP(B945,'[1]Sum table'!$A:$F,6,FALSE),0)</f>
        <v>0</v>
      </c>
      <c r="O945" t="s">
        <v>525</v>
      </c>
      <c r="P945" s="616" t="s">
        <v>335</v>
      </c>
      <c r="R945" t="str">
        <f t="shared" si="44"/>
        <v>ZK103</v>
      </c>
      <c r="S945">
        <f t="shared" si="45"/>
        <v>0</v>
      </c>
      <c r="T945">
        <f t="shared" si="45"/>
        <v>0</v>
      </c>
      <c r="U945">
        <f t="shared" si="45"/>
        <v>0</v>
      </c>
    </row>
    <row r="946" spans="1:21" x14ac:dyDescent="0.25">
      <c r="A946" t="s">
        <v>1481</v>
      </c>
      <c r="B946" t="str">
        <f t="shared" si="43"/>
        <v>ZK103.K145.C110</v>
      </c>
      <c r="C946">
        <f>+IFERROR(VLOOKUP(B946,'[1]Sum table'!$A:$D,4,FALSE),0)</f>
        <v>0</v>
      </c>
      <c r="D946">
        <f>+IFERROR(VLOOKUP(B946,'[1]Sum table'!$A:$E,5,FALSE),0)</f>
        <v>0</v>
      </c>
      <c r="E946">
        <f>+IFERROR(VLOOKUP(B946,'[1]Sum table'!$A:$F,6,FALSE),0)</f>
        <v>0</v>
      </c>
      <c r="O946" t="s">
        <v>525</v>
      </c>
      <c r="P946" s="616" t="s">
        <v>336</v>
      </c>
      <c r="R946" t="str">
        <f t="shared" si="44"/>
        <v>ZK103</v>
      </c>
      <c r="S946">
        <f t="shared" si="45"/>
        <v>0</v>
      </c>
      <c r="T946">
        <f t="shared" si="45"/>
        <v>0</v>
      </c>
      <c r="U946">
        <f t="shared" si="45"/>
        <v>0</v>
      </c>
    </row>
    <row r="947" spans="1:21" x14ac:dyDescent="0.25">
      <c r="A947" t="s">
        <v>1482</v>
      </c>
      <c r="B947" t="str">
        <f t="shared" si="43"/>
        <v>ZK103.K146.C110</v>
      </c>
      <c r="C947">
        <f>+IFERROR(VLOOKUP(B947,'[1]Sum table'!$A:$D,4,FALSE),0)</f>
        <v>0</v>
      </c>
      <c r="D947">
        <f>+IFERROR(VLOOKUP(B947,'[1]Sum table'!$A:$E,5,FALSE),0)</f>
        <v>0</v>
      </c>
      <c r="E947">
        <f>+IFERROR(VLOOKUP(B947,'[1]Sum table'!$A:$F,6,FALSE),0)</f>
        <v>0</v>
      </c>
      <c r="O947" t="s">
        <v>525</v>
      </c>
      <c r="P947" s="616" t="s">
        <v>337</v>
      </c>
      <c r="R947" t="str">
        <f t="shared" si="44"/>
        <v>ZK103</v>
      </c>
      <c r="S947">
        <f t="shared" si="45"/>
        <v>0</v>
      </c>
      <c r="T947">
        <f t="shared" si="45"/>
        <v>0</v>
      </c>
      <c r="U947">
        <f t="shared" si="45"/>
        <v>0</v>
      </c>
    </row>
    <row r="948" spans="1:21" x14ac:dyDescent="0.25">
      <c r="A948" t="s">
        <v>1483</v>
      </c>
      <c r="B948" t="str">
        <f t="shared" si="43"/>
        <v>ZK103.K147.C110</v>
      </c>
      <c r="C948">
        <f>+IFERROR(VLOOKUP(B948,'[1]Sum table'!$A:$D,4,FALSE),0)</f>
        <v>0</v>
      </c>
      <c r="D948">
        <f>+IFERROR(VLOOKUP(B948,'[1]Sum table'!$A:$E,5,FALSE),0)</f>
        <v>0</v>
      </c>
      <c r="E948">
        <f>+IFERROR(VLOOKUP(B948,'[1]Sum table'!$A:$F,6,FALSE),0)</f>
        <v>0</v>
      </c>
      <c r="O948" t="s">
        <v>525</v>
      </c>
      <c r="P948" s="615" t="s">
        <v>178</v>
      </c>
      <c r="R948" t="str">
        <f t="shared" si="44"/>
        <v>ZK103</v>
      </c>
      <c r="S948">
        <f t="shared" si="45"/>
        <v>0</v>
      </c>
      <c r="T948">
        <f t="shared" si="45"/>
        <v>0</v>
      </c>
      <c r="U948">
        <f t="shared" si="45"/>
        <v>0</v>
      </c>
    </row>
    <row r="949" spans="1:21" x14ac:dyDescent="0.25">
      <c r="A949" t="s">
        <v>1484</v>
      </c>
      <c r="B949" t="str">
        <f t="shared" si="43"/>
        <v>ZK103.K148.C110</v>
      </c>
      <c r="C949">
        <f>+IFERROR(VLOOKUP(B949,'[1]Sum table'!$A:$D,4,FALSE),0)</f>
        <v>0</v>
      </c>
      <c r="D949">
        <f>+IFERROR(VLOOKUP(B949,'[1]Sum table'!$A:$E,5,FALSE),0)</f>
        <v>0</v>
      </c>
      <c r="E949">
        <f>+IFERROR(VLOOKUP(B949,'[1]Sum table'!$A:$F,6,FALSE),0)</f>
        <v>0</v>
      </c>
      <c r="O949" t="s">
        <v>525</v>
      </c>
      <c r="P949" s="615" t="s">
        <v>338</v>
      </c>
      <c r="R949" t="str">
        <f t="shared" si="44"/>
        <v>ZK103</v>
      </c>
      <c r="S949">
        <f t="shared" si="45"/>
        <v>0</v>
      </c>
      <c r="T949">
        <f t="shared" si="45"/>
        <v>0</v>
      </c>
      <c r="U949">
        <f t="shared" si="45"/>
        <v>0</v>
      </c>
    </row>
    <row r="950" spans="1:21" x14ac:dyDescent="0.25">
      <c r="A950" t="s">
        <v>1485</v>
      </c>
      <c r="B950" t="str">
        <f t="shared" si="43"/>
        <v>ZK103.K149.C110</v>
      </c>
      <c r="C950">
        <f>+IFERROR(VLOOKUP(B950,'[1]Sum table'!$A:$D,4,FALSE),0)</f>
        <v>0</v>
      </c>
      <c r="D950">
        <f>+IFERROR(VLOOKUP(B950,'[1]Sum table'!$A:$E,5,FALSE),0)</f>
        <v>0</v>
      </c>
      <c r="E950">
        <f>+IFERROR(VLOOKUP(B950,'[1]Sum table'!$A:$F,6,FALSE),0)</f>
        <v>0</v>
      </c>
      <c r="O950" t="s">
        <v>525</v>
      </c>
      <c r="P950" s="615" t="s">
        <v>339</v>
      </c>
      <c r="R950" t="str">
        <f t="shared" si="44"/>
        <v>ZK103</v>
      </c>
      <c r="S950">
        <f t="shared" si="45"/>
        <v>0</v>
      </c>
      <c r="T950">
        <f t="shared" si="45"/>
        <v>0</v>
      </c>
      <c r="U950">
        <f t="shared" si="45"/>
        <v>0</v>
      </c>
    </row>
    <row r="951" spans="1:21" x14ac:dyDescent="0.25">
      <c r="A951" t="s">
        <v>1486</v>
      </c>
      <c r="B951" t="str">
        <f t="shared" si="43"/>
        <v>ZK103.K150.C110</v>
      </c>
      <c r="C951">
        <f>+IFERROR(VLOOKUP(B951,'[1]Sum table'!$A:$D,4,FALSE),0)</f>
        <v>0</v>
      </c>
      <c r="D951">
        <f>+IFERROR(VLOOKUP(B951,'[1]Sum table'!$A:$E,5,FALSE),0)</f>
        <v>0</v>
      </c>
      <c r="E951">
        <f>+IFERROR(VLOOKUP(B951,'[1]Sum table'!$A:$F,6,FALSE),0)</f>
        <v>0</v>
      </c>
      <c r="O951" t="s">
        <v>525</v>
      </c>
      <c r="P951" s="616" t="s">
        <v>340</v>
      </c>
      <c r="R951" t="str">
        <f t="shared" si="44"/>
        <v>ZK103</v>
      </c>
      <c r="S951">
        <f t="shared" si="45"/>
        <v>0</v>
      </c>
      <c r="T951">
        <f t="shared" si="45"/>
        <v>0</v>
      </c>
      <c r="U951">
        <f t="shared" si="45"/>
        <v>0</v>
      </c>
    </row>
    <row r="952" spans="1:21" x14ac:dyDescent="0.25">
      <c r="A952" t="s">
        <v>1487</v>
      </c>
      <c r="B952" t="str">
        <f t="shared" si="43"/>
        <v>ZK103.K151.C110</v>
      </c>
      <c r="C952">
        <f>+IFERROR(VLOOKUP(B952,'[1]Sum table'!$A:$D,4,FALSE),0)</f>
        <v>0</v>
      </c>
      <c r="D952">
        <f>+IFERROR(VLOOKUP(B952,'[1]Sum table'!$A:$E,5,FALSE),0)</f>
        <v>0</v>
      </c>
      <c r="E952">
        <f>+IFERROR(VLOOKUP(B952,'[1]Sum table'!$A:$F,6,FALSE),0)</f>
        <v>0</v>
      </c>
      <c r="O952" t="s">
        <v>525</v>
      </c>
      <c r="P952" s="616" t="s">
        <v>341</v>
      </c>
      <c r="R952" t="str">
        <f t="shared" si="44"/>
        <v>ZK103</v>
      </c>
      <c r="S952">
        <f t="shared" si="45"/>
        <v>0</v>
      </c>
      <c r="T952">
        <f t="shared" si="45"/>
        <v>0</v>
      </c>
      <c r="U952">
        <f t="shared" si="45"/>
        <v>0</v>
      </c>
    </row>
    <row r="953" spans="1:21" x14ac:dyDescent="0.25">
      <c r="A953" t="s">
        <v>1488</v>
      </c>
      <c r="B953" t="str">
        <f t="shared" si="43"/>
        <v>ZK103.K152.C110</v>
      </c>
      <c r="C953">
        <f>+IFERROR(VLOOKUP(B953,'[1]Sum table'!$A:$D,4,FALSE),0)</f>
        <v>0</v>
      </c>
      <c r="D953">
        <f>+IFERROR(VLOOKUP(B953,'[1]Sum table'!$A:$E,5,FALSE),0)</f>
        <v>0</v>
      </c>
      <c r="E953">
        <f>+IFERROR(VLOOKUP(B953,'[1]Sum table'!$A:$F,6,FALSE),0)</f>
        <v>0</v>
      </c>
      <c r="O953" t="s">
        <v>525</v>
      </c>
      <c r="P953" s="616" t="s">
        <v>342</v>
      </c>
      <c r="R953" t="str">
        <f t="shared" si="44"/>
        <v>ZK103</v>
      </c>
      <c r="S953">
        <f t="shared" si="45"/>
        <v>0</v>
      </c>
      <c r="T953">
        <f t="shared" si="45"/>
        <v>0</v>
      </c>
      <c r="U953">
        <f t="shared" si="45"/>
        <v>0</v>
      </c>
    </row>
    <row r="954" spans="1:21" x14ac:dyDescent="0.25">
      <c r="A954" t="s">
        <v>1489</v>
      </c>
      <c r="B954" t="str">
        <f t="shared" si="43"/>
        <v>ZK103.K153.C110</v>
      </c>
      <c r="C954">
        <f>+IFERROR(VLOOKUP(B954,'[1]Sum table'!$A:$D,4,FALSE),0)</f>
        <v>0</v>
      </c>
      <c r="D954">
        <f>+IFERROR(VLOOKUP(B954,'[1]Sum table'!$A:$E,5,FALSE),0)</f>
        <v>0</v>
      </c>
      <c r="E954">
        <f>+IFERROR(VLOOKUP(B954,'[1]Sum table'!$A:$F,6,FALSE),0)</f>
        <v>0</v>
      </c>
      <c r="O954" t="s">
        <v>525</v>
      </c>
      <c r="P954" s="616" t="s">
        <v>343</v>
      </c>
      <c r="R954" t="str">
        <f t="shared" si="44"/>
        <v>ZK103</v>
      </c>
      <c r="S954">
        <f t="shared" si="45"/>
        <v>0</v>
      </c>
      <c r="T954">
        <f t="shared" si="45"/>
        <v>0</v>
      </c>
      <c r="U954">
        <f t="shared" si="45"/>
        <v>0</v>
      </c>
    </row>
    <row r="955" spans="1:21" x14ac:dyDescent="0.25">
      <c r="A955" t="s">
        <v>1490</v>
      </c>
      <c r="B955" t="str">
        <f t="shared" si="43"/>
        <v>ZK103.K154.C110</v>
      </c>
      <c r="C955">
        <f>+IFERROR(VLOOKUP(B955,'[1]Sum table'!$A:$D,4,FALSE),0)</f>
        <v>0</v>
      </c>
      <c r="D955">
        <f>+IFERROR(VLOOKUP(B955,'[1]Sum table'!$A:$E,5,FALSE),0)</f>
        <v>0</v>
      </c>
      <c r="E955">
        <f>+IFERROR(VLOOKUP(B955,'[1]Sum table'!$A:$F,6,FALSE),0)</f>
        <v>0</v>
      </c>
      <c r="O955" t="s">
        <v>525</v>
      </c>
      <c r="P955" s="616" t="s">
        <v>344</v>
      </c>
      <c r="R955" t="str">
        <f t="shared" si="44"/>
        <v>ZK103</v>
      </c>
      <c r="S955">
        <f t="shared" si="45"/>
        <v>0</v>
      </c>
      <c r="T955">
        <f t="shared" si="45"/>
        <v>0</v>
      </c>
      <c r="U955">
        <f t="shared" si="45"/>
        <v>0</v>
      </c>
    </row>
    <row r="956" spans="1:21" x14ac:dyDescent="0.25">
      <c r="A956" t="s">
        <v>1491</v>
      </c>
      <c r="B956" t="str">
        <f t="shared" si="43"/>
        <v>ZK103.K155.C110</v>
      </c>
      <c r="C956">
        <f>+IFERROR(VLOOKUP(B956,'[1]Sum table'!$A:$D,4,FALSE),0)</f>
        <v>0</v>
      </c>
      <c r="D956">
        <f>+IFERROR(VLOOKUP(B956,'[1]Sum table'!$A:$E,5,FALSE),0)</f>
        <v>0</v>
      </c>
      <c r="E956">
        <f>+IFERROR(VLOOKUP(B956,'[1]Sum table'!$A:$F,6,FALSE),0)</f>
        <v>0</v>
      </c>
      <c r="O956" t="s">
        <v>525</v>
      </c>
      <c r="P956" s="616" t="s">
        <v>345</v>
      </c>
      <c r="R956" t="str">
        <f t="shared" si="44"/>
        <v>ZK103</v>
      </c>
      <c r="S956">
        <f t="shared" si="45"/>
        <v>0</v>
      </c>
      <c r="T956">
        <f t="shared" si="45"/>
        <v>0</v>
      </c>
      <c r="U956">
        <f t="shared" si="45"/>
        <v>0</v>
      </c>
    </row>
    <row r="957" spans="1:21" x14ac:dyDescent="0.25">
      <c r="A957" t="s">
        <v>1492</v>
      </c>
      <c r="B957" t="str">
        <f t="shared" si="43"/>
        <v>ZK103.K156.C110</v>
      </c>
      <c r="C957">
        <f>+IFERROR(VLOOKUP(B957,'[1]Sum table'!$A:$D,4,FALSE),0)</f>
        <v>0</v>
      </c>
      <c r="D957">
        <f>+IFERROR(VLOOKUP(B957,'[1]Sum table'!$A:$E,5,FALSE),0)</f>
        <v>0</v>
      </c>
      <c r="E957">
        <f>+IFERROR(VLOOKUP(B957,'[1]Sum table'!$A:$F,6,FALSE),0)</f>
        <v>0</v>
      </c>
      <c r="O957" t="s">
        <v>525</v>
      </c>
      <c r="P957" s="616" t="s">
        <v>346</v>
      </c>
      <c r="R957" t="str">
        <f t="shared" si="44"/>
        <v>ZK103</v>
      </c>
      <c r="S957">
        <f t="shared" si="45"/>
        <v>0</v>
      </c>
      <c r="T957">
        <f t="shared" si="45"/>
        <v>0</v>
      </c>
      <c r="U957">
        <f t="shared" si="45"/>
        <v>0</v>
      </c>
    </row>
    <row r="958" spans="1:21" x14ac:dyDescent="0.25">
      <c r="A958" t="s">
        <v>1493</v>
      </c>
      <c r="B958" t="str">
        <f t="shared" si="43"/>
        <v>ZK103.K157.C110</v>
      </c>
      <c r="C958">
        <f>+IFERROR(VLOOKUP(B958,'[1]Sum table'!$A:$D,4,FALSE),0)</f>
        <v>0</v>
      </c>
      <c r="D958">
        <f>+IFERROR(VLOOKUP(B958,'[1]Sum table'!$A:$E,5,FALSE),0)</f>
        <v>0</v>
      </c>
      <c r="E958">
        <f>+IFERROR(VLOOKUP(B958,'[1]Sum table'!$A:$F,6,FALSE),0)</f>
        <v>0</v>
      </c>
      <c r="O958" t="s">
        <v>525</v>
      </c>
      <c r="P958" s="616" t="s">
        <v>347</v>
      </c>
      <c r="R958" t="str">
        <f t="shared" si="44"/>
        <v>ZK103</v>
      </c>
      <c r="S958">
        <f t="shared" si="45"/>
        <v>0</v>
      </c>
      <c r="T958">
        <f t="shared" si="45"/>
        <v>0</v>
      </c>
      <c r="U958">
        <f t="shared" si="45"/>
        <v>0</v>
      </c>
    </row>
    <row r="959" spans="1:21" x14ac:dyDescent="0.25">
      <c r="A959" t="s">
        <v>1494</v>
      </c>
      <c r="B959" t="str">
        <f t="shared" si="43"/>
        <v>ZK103.K158.C110</v>
      </c>
      <c r="C959">
        <f>+IFERROR(VLOOKUP(B959,'[1]Sum table'!$A:$D,4,FALSE),0)</f>
        <v>0</v>
      </c>
      <c r="D959">
        <f>+IFERROR(VLOOKUP(B959,'[1]Sum table'!$A:$E,5,FALSE),0)</f>
        <v>0</v>
      </c>
      <c r="E959">
        <f>+IFERROR(VLOOKUP(B959,'[1]Sum table'!$A:$F,6,FALSE),0)</f>
        <v>0</v>
      </c>
      <c r="O959" t="s">
        <v>525</v>
      </c>
      <c r="P959" s="616" t="s">
        <v>348</v>
      </c>
      <c r="R959" t="str">
        <f t="shared" si="44"/>
        <v>ZK103</v>
      </c>
      <c r="S959">
        <f t="shared" si="45"/>
        <v>0</v>
      </c>
      <c r="T959">
        <f t="shared" si="45"/>
        <v>0</v>
      </c>
      <c r="U959">
        <f t="shared" si="45"/>
        <v>0</v>
      </c>
    </row>
    <row r="960" spans="1:21" x14ac:dyDescent="0.25">
      <c r="A960" t="s">
        <v>1495</v>
      </c>
      <c r="B960" t="str">
        <f t="shared" si="43"/>
        <v>ZK103.K159.C110</v>
      </c>
      <c r="C960">
        <f>+IFERROR(VLOOKUP(B960,'[1]Sum table'!$A:$D,4,FALSE),0)</f>
        <v>0</v>
      </c>
      <c r="D960">
        <f>+IFERROR(VLOOKUP(B960,'[1]Sum table'!$A:$E,5,FALSE),0)</f>
        <v>0</v>
      </c>
      <c r="E960">
        <f>+IFERROR(VLOOKUP(B960,'[1]Sum table'!$A:$F,6,FALSE),0)</f>
        <v>0</v>
      </c>
      <c r="O960" t="s">
        <v>525</v>
      </c>
      <c r="P960" s="616" t="s">
        <v>349</v>
      </c>
      <c r="R960" t="str">
        <f t="shared" si="44"/>
        <v>ZK103</v>
      </c>
      <c r="S960">
        <f t="shared" si="45"/>
        <v>0</v>
      </c>
      <c r="T960">
        <f t="shared" si="45"/>
        <v>0</v>
      </c>
      <c r="U960">
        <f t="shared" si="45"/>
        <v>0</v>
      </c>
    </row>
    <row r="961" spans="1:21" x14ac:dyDescent="0.25">
      <c r="A961" t="s">
        <v>1496</v>
      </c>
      <c r="B961" t="str">
        <f t="shared" si="43"/>
        <v>ZK103.K160.C110</v>
      </c>
      <c r="C961">
        <f>+IFERROR(VLOOKUP(B961,'[1]Sum table'!$A:$D,4,FALSE),0)</f>
        <v>0</v>
      </c>
      <c r="D961">
        <f>+IFERROR(VLOOKUP(B961,'[1]Sum table'!$A:$E,5,FALSE),0)</f>
        <v>0</v>
      </c>
      <c r="E961">
        <f>+IFERROR(VLOOKUP(B961,'[1]Sum table'!$A:$F,6,FALSE),0)</f>
        <v>0</v>
      </c>
      <c r="O961" t="s">
        <v>525</v>
      </c>
      <c r="P961" s="615" t="s">
        <v>194</v>
      </c>
      <c r="R961" t="str">
        <f t="shared" si="44"/>
        <v>ZK103</v>
      </c>
      <c r="S961">
        <f t="shared" si="45"/>
        <v>0</v>
      </c>
      <c r="T961">
        <f t="shared" si="45"/>
        <v>0</v>
      </c>
      <c r="U961">
        <f t="shared" si="45"/>
        <v>0</v>
      </c>
    </row>
    <row r="962" spans="1:21" x14ac:dyDescent="0.25">
      <c r="A962" t="s">
        <v>1497</v>
      </c>
      <c r="B962" t="str">
        <f t="shared" si="43"/>
        <v>ZK103.K161.C110</v>
      </c>
      <c r="C962">
        <f>+IFERROR(VLOOKUP(B962,'[1]Sum table'!$A:$D,4,FALSE),0)</f>
        <v>0</v>
      </c>
      <c r="D962">
        <f>+IFERROR(VLOOKUP(B962,'[1]Sum table'!$A:$E,5,FALSE),0)</f>
        <v>0</v>
      </c>
      <c r="E962">
        <f>+IFERROR(VLOOKUP(B962,'[1]Sum table'!$A:$F,6,FALSE),0)</f>
        <v>0</v>
      </c>
      <c r="O962" t="s">
        <v>525</v>
      </c>
      <c r="P962" s="615" t="s">
        <v>195</v>
      </c>
      <c r="R962" t="str">
        <f t="shared" si="44"/>
        <v>ZK103</v>
      </c>
      <c r="S962">
        <f t="shared" si="45"/>
        <v>0</v>
      </c>
      <c r="T962">
        <f t="shared" si="45"/>
        <v>0</v>
      </c>
      <c r="U962">
        <f t="shared" si="45"/>
        <v>0</v>
      </c>
    </row>
    <row r="963" spans="1:21" x14ac:dyDescent="0.25">
      <c r="A963" t="s">
        <v>1498</v>
      </c>
      <c r="B963" t="str">
        <f t="shared" ref="B963:B1026" si="46">+A963&amp;"."&amp;$A$1</f>
        <v>ZK103.K162.C110</v>
      </c>
      <c r="C963">
        <f>+IFERROR(VLOOKUP(B963,'[1]Sum table'!$A:$D,4,FALSE),0)</f>
        <v>0</v>
      </c>
      <c r="D963">
        <f>+IFERROR(VLOOKUP(B963,'[1]Sum table'!$A:$E,5,FALSE),0)</f>
        <v>0</v>
      </c>
      <c r="E963">
        <f>+IFERROR(VLOOKUP(B963,'[1]Sum table'!$A:$F,6,FALSE),0)</f>
        <v>0</v>
      </c>
      <c r="O963" t="s">
        <v>525</v>
      </c>
      <c r="P963" s="615" t="s">
        <v>350</v>
      </c>
      <c r="R963" t="str">
        <f t="shared" ref="R963:R1026" si="47">+LEFT(B963,5)</f>
        <v>ZK103</v>
      </c>
      <c r="S963">
        <f t="shared" ref="S963:U1026" si="48">+C963</f>
        <v>0</v>
      </c>
      <c r="T963">
        <f t="shared" si="48"/>
        <v>0</v>
      </c>
      <c r="U963">
        <f t="shared" si="48"/>
        <v>0</v>
      </c>
    </row>
    <row r="964" spans="1:21" x14ac:dyDescent="0.25">
      <c r="A964" t="s">
        <v>1499</v>
      </c>
      <c r="B964" t="str">
        <f t="shared" si="46"/>
        <v>ZK103.K163.C110</v>
      </c>
      <c r="C964">
        <f>+IFERROR(VLOOKUP(B964,'[1]Sum table'!$A:$D,4,FALSE),0)</f>
        <v>0</v>
      </c>
      <c r="D964">
        <f>+IFERROR(VLOOKUP(B964,'[1]Sum table'!$A:$E,5,FALSE),0)</f>
        <v>0</v>
      </c>
      <c r="E964">
        <f>+IFERROR(VLOOKUP(B964,'[1]Sum table'!$A:$F,6,FALSE),0)</f>
        <v>0</v>
      </c>
      <c r="O964" t="s">
        <v>525</v>
      </c>
      <c r="P964" s="615" t="s">
        <v>118</v>
      </c>
      <c r="R964" t="str">
        <f t="shared" si="47"/>
        <v>ZK103</v>
      </c>
      <c r="S964">
        <f t="shared" si="48"/>
        <v>0</v>
      </c>
      <c r="T964">
        <f t="shared" si="48"/>
        <v>0</v>
      </c>
      <c r="U964">
        <f t="shared" si="48"/>
        <v>0</v>
      </c>
    </row>
    <row r="965" spans="1:21" x14ac:dyDescent="0.25">
      <c r="A965" t="s">
        <v>1500</v>
      </c>
      <c r="B965" t="str">
        <f t="shared" si="46"/>
        <v>ZK103.K164.C110</v>
      </c>
      <c r="C965">
        <f>+IFERROR(VLOOKUP(B965,'[1]Sum table'!$A:$D,4,FALSE),0)</f>
        <v>0</v>
      </c>
      <c r="D965">
        <f>+IFERROR(VLOOKUP(B965,'[1]Sum table'!$A:$E,5,FALSE),0)</f>
        <v>0</v>
      </c>
      <c r="E965">
        <f>+IFERROR(VLOOKUP(B965,'[1]Sum table'!$A:$F,6,FALSE),0)</f>
        <v>0</v>
      </c>
      <c r="O965" t="s">
        <v>525</v>
      </c>
      <c r="P965" s="615" t="s">
        <v>184</v>
      </c>
      <c r="R965" t="str">
        <f t="shared" si="47"/>
        <v>ZK103</v>
      </c>
      <c r="S965">
        <f t="shared" si="48"/>
        <v>0</v>
      </c>
      <c r="T965">
        <f t="shared" si="48"/>
        <v>0</v>
      </c>
      <c r="U965">
        <f t="shared" si="48"/>
        <v>0</v>
      </c>
    </row>
    <row r="966" spans="1:21" x14ac:dyDescent="0.25">
      <c r="A966" t="s">
        <v>1501</v>
      </c>
      <c r="B966" t="str">
        <f t="shared" si="46"/>
        <v>ZK103.K165.C110</v>
      </c>
      <c r="C966">
        <f>+IFERROR(VLOOKUP(B966,'[1]Sum table'!$A:$D,4,FALSE),0)</f>
        <v>0</v>
      </c>
      <c r="D966">
        <f>+IFERROR(VLOOKUP(B966,'[1]Sum table'!$A:$E,5,FALSE),0)</f>
        <v>0</v>
      </c>
      <c r="E966">
        <f>+IFERROR(VLOOKUP(B966,'[1]Sum table'!$A:$F,6,FALSE),0)</f>
        <v>0</v>
      </c>
      <c r="O966" t="s">
        <v>525</v>
      </c>
      <c r="P966" s="615" t="s">
        <v>351</v>
      </c>
      <c r="R966" t="str">
        <f t="shared" si="47"/>
        <v>ZK103</v>
      </c>
      <c r="S966">
        <f t="shared" si="48"/>
        <v>0</v>
      </c>
      <c r="T966">
        <f t="shared" si="48"/>
        <v>0</v>
      </c>
      <c r="U966">
        <f t="shared" si="48"/>
        <v>0</v>
      </c>
    </row>
    <row r="967" spans="1:21" x14ac:dyDescent="0.25">
      <c r="A967" t="s">
        <v>1502</v>
      </c>
      <c r="B967" t="str">
        <f t="shared" si="46"/>
        <v>ZK103.K166.C110</v>
      </c>
      <c r="C967">
        <f>+IFERROR(VLOOKUP(B967,'[1]Sum table'!$A:$D,4,FALSE),0)</f>
        <v>0</v>
      </c>
      <c r="D967">
        <f>+IFERROR(VLOOKUP(B967,'[1]Sum table'!$A:$E,5,FALSE),0)</f>
        <v>0</v>
      </c>
      <c r="E967">
        <f>+IFERROR(VLOOKUP(B967,'[1]Sum table'!$A:$F,6,FALSE),0)</f>
        <v>0</v>
      </c>
      <c r="O967" t="s">
        <v>525</v>
      </c>
      <c r="P967" s="616" t="s">
        <v>352</v>
      </c>
      <c r="R967" t="str">
        <f t="shared" si="47"/>
        <v>ZK103</v>
      </c>
      <c r="S967">
        <f t="shared" si="48"/>
        <v>0</v>
      </c>
      <c r="T967">
        <f t="shared" si="48"/>
        <v>0</v>
      </c>
      <c r="U967">
        <f t="shared" si="48"/>
        <v>0</v>
      </c>
    </row>
    <row r="968" spans="1:21" x14ac:dyDescent="0.25">
      <c r="A968" t="s">
        <v>1503</v>
      </c>
      <c r="B968" t="str">
        <f t="shared" si="46"/>
        <v>ZK103.K167.C110</v>
      </c>
      <c r="C968">
        <f>+IFERROR(VLOOKUP(B968,'[1]Sum table'!$A:$D,4,FALSE),0)</f>
        <v>0</v>
      </c>
      <c r="D968">
        <f>+IFERROR(VLOOKUP(B968,'[1]Sum table'!$A:$E,5,FALSE),0)</f>
        <v>0</v>
      </c>
      <c r="E968">
        <f>+IFERROR(VLOOKUP(B968,'[1]Sum table'!$A:$F,6,FALSE),0)</f>
        <v>0</v>
      </c>
      <c r="O968" t="s">
        <v>525</v>
      </c>
      <c r="P968" s="616" t="s">
        <v>353</v>
      </c>
      <c r="R968" t="str">
        <f t="shared" si="47"/>
        <v>ZK103</v>
      </c>
      <c r="S968">
        <f t="shared" si="48"/>
        <v>0</v>
      </c>
      <c r="T968">
        <f t="shared" si="48"/>
        <v>0</v>
      </c>
      <c r="U968">
        <f t="shared" si="48"/>
        <v>0</v>
      </c>
    </row>
    <row r="969" spans="1:21" x14ac:dyDescent="0.25">
      <c r="A969" t="s">
        <v>1504</v>
      </c>
      <c r="B969" t="str">
        <f t="shared" si="46"/>
        <v>ZK103.K168.C110</v>
      </c>
      <c r="C969">
        <f>+IFERROR(VLOOKUP(B969,'[1]Sum table'!$A:$D,4,FALSE),0)</f>
        <v>0</v>
      </c>
      <c r="D969">
        <f>+IFERROR(VLOOKUP(B969,'[1]Sum table'!$A:$E,5,FALSE),0)</f>
        <v>0</v>
      </c>
      <c r="E969">
        <f>+IFERROR(VLOOKUP(B969,'[1]Sum table'!$A:$F,6,FALSE),0)</f>
        <v>0</v>
      </c>
      <c r="O969" t="s">
        <v>525</v>
      </c>
      <c r="P969" s="616" t="s">
        <v>354</v>
      </c>
      <c r="R969" t="str">
        <f t="shared" si="47"/>
        <v>ZK103</v>
      </c>
      <c r="S969">
        <f t="shared" si="48"/>
        <v>0</v>
      </c>
      <c r="T969">
        <f t="shared" si="48"/>
        <v>0</v>
      </c>
      <c r="U969">
        <f t="shared" si="48"/>
        <v>0</v>
      </c>
    </row>
    <row r="970" spans="1:21" x14ac:dyDescent="0.25">
      <c r="A970" t="s">
        <v>1505</v>
      </c>
      <c r="B970" t="str">
        <f t="shared" si="46"/>
        <v>ZK103.K169.C110</v>
      </c>
      <c r="C970">
        <f>+IFERROR(VLOOKUP(B970,'[1]Sum table'!$A:$D,4,FALSE),0)</f>
        <v>0</v>
      </c>
      <c r="D970">
        <f>+IFERROR(VLOOKUP(B970,'[1]Sum table'!$A:$E,5,FALSE),0)</f>
        <v>0</v>
      </c>
      <c r="E970">
        <f>+IFERROR(VLOOKUP(B970,'[1]Sum table'!$A:$F,6,FALSE),0)</f>
        <v>0</v>
      </c>
      <c r="O970" t="s">
        <v>525</v>
      </c>
      <c r="P970" s="616" t="s">
        <v>355</v>
      </c>
      <c r="R970" t="str">
        <f t="shared" si="47"/>
        <v>ZK103</v>
      </c>
      <c r="S970">
        <f t="shared" si="48"/>
        <v>0</v>
      </c>
      <c r="T970">
        <f t="shared" si="48"/>
        <v>0</v>
      </c>
      <c r="U970">
        <f t="shared" si="48"/>
        <v>0</v>
      </c>
    </row>
    <row r="971" spans="1:21" x14ac:dyDescent="0.25">
      <c r="A971" t="s">
        <v>1506</v>
      </c>
      <c r="B971" t="str">
        <f t="shared" si="46"/>
        <v>ZK103.K170.C110</v>
      </c>
      <c r="C971">
        <f>+IFERROR(VLOOKUP(B971,'[1]Sum table'!$A:$D,4,FALSE),0)</f>
        <v>0</v>
      </c>
      <c r="D971">
        <f>+IFERROR(VLOOKUP(B971,'[1]Sum table'!$A:$E,5,FALSE),0)</f>
        <v>0</v>
      </c>
      <c r="E971">
        <f>+IFERROR(VLOOKUP(B971,'[1]Sum table'!$A:$F,6,FALSE),0)</f>
        <v>0</v>
      </c>
      <c r="O971" t="s">
        <v>525</v>
      </c>
      <c r="P971" s="616" t="s">
        <v>356</v>
      </c>
      <c r="R971" t="str">
        <f t="shared" si="47"/>
        <v>ZK103</v>
      </c>
      <c r="S971">
        <f t="shared" si="48"/>
        <v>0</v>
      </c>
      <c r="T971">
        <f t="shared" si="48"/>
        <v>0</v>
      </c>
      <c r="U971">
        <f t="shared" si="48"/>
        <v>0</v>
      </c>
    </row>
    <row r="972" spans="1:21" x14ac:dyDescent="0.25">
      <c r="A972" t="s">
        <v>1507</v>
      </c>
      <c r="B972" t="str">
        <f t="shared" si="46"/>
        <v>ZK103.K171.C110</v>
      </c>
      <c r="C972">
        <f>+IFERROR(VLOOKUP(B972,'[1]Sum table'!$A:$D,4,FALSE),0)</f>
        <v>0</v>
      </c>
      <c r="D972">
        <f>+IFERROR(VLOOKUP(B972,'[1]Sum table'!$A:$E,5,FALSE),0)</f>
        <v>0</v>
      </c>
      <c r="E972">
        <f>+IFERROR(VLOOKUP(B972,'[1]Sum table'!$A:$F,6,FALSE),0)</f>
        <v>0</v>
      </c>
      <c r="O972" t="s">
        <v>525</v>
      </c>
      <c r="P972" s="616" t="s">
        <v>357</v>
      </c>
      <c r="R972" t="str">
        <f t="shared" si="47"/>
        <v>ZK103</v>
      </c>
      <c r="S972">
        <f t="shared" si="48"/>
        <v>0</v>
      </c>
      <c r="T972">
        <f t="shared" si="48"/>
        <v>0</v>
      </c>
      <c r="U972">
        <f t="shared" si="48"/>
        <v>0</v>
      </c>
    </row>
    <row r="973" spans="1:21" x14ac:dyDescent="0.25">
      <c r="A973" t="s">
        <v>1508</v>
      </c>
      <c r="B973" t="str">
        <f t="shared" si="46"/>
        <v>ZK103.K172.C110</v>
      </c>
      <c r="C973">
        <f>+IFERROR(VLOOKUP(B973,'[1]Sum table'!$A:$D,4,FALSE),0)</f>
        <v>0</v>
      </c>
      <c r="D973">
        <f>+IFERROR(VLOOKUP(B973,'[1]Sum table'!$A:$E,5,FALSE),0)</f>
        <v>0</v>
      </c>
      <c r="E973">
        <f>+IFERROR(VLOOKUP(B973,'[1]Sum table'!$A:$F,6,FALSE),0)</f>
        <v>0</v>
      </c>
      <c r="O973" t="s">
        <v>525</v>
      </c>
      <c r="P973" s="615" t="s">
        <v>221</v>
      </c>
      <c r="R973" t="str">
        <f t="shared" si="47"/>
        <v>ZK103</v>
      </c>
      <c r="S973">
        <f t="shared" si="48"/>
        <v>0</v>
      </c>
      <c r="T973">
        <f t="shared" si="48"/>
        <v>0</v>
      </c>
      <c r="U973">
        <f t="shared" si="48"/>
        <v>0</v>
      </c>
    </row>
    <row r="974" spans="1:21" x14ac:dyDescent="0.25">
      <c r="A974" t="s">
        <v>1509</v>
      </c>
      <c r="B974" t="str">
        <f t="shared" si="46"/>
        <v>ZK103.K173.C110</v>
      </c>
      <c r="C974">
        <f>+IFERROR(VLOOKUP(B974,'[1]Sum table'!$A:$D,4,FALSE),0)</f>
        <v>0</v>
      </c>
      <c r="D974">
        <f>+IFERROR(VLOOKUP(B974,'[1]Sum table'!$A:$E,5,FALSE),0)</f>
        <v>0</v>
      </c>
      <c r="E974">
        <f>+IFERROR(VLOOKUP(B974,'[1]Sum table'!$A:$F,6,FALSE),0)</f>
        <v>0</v>
      </c>
      <c r="O974" t="s">
        <v>525</v>
      </c>
      <c r="P974" s="615" t="s">
        <v>358</v>
      </c>
      <c r="R974" t="str">
        <f t="shared" si="47"/>
        <v>ZK103</v>
      </c>
      <c r="S974">
        <f t="shared" si="48"/>
        <v>0</v>
      </c>
      <c r="T974">
        <f t="shared" si="48"/>
        <v>0</v>
      </c>
      <c r="U974">
        <f t="shared" si="48"/>
        <v>0</v>
      </c>
    </row>
    <row r="975" spans="1:21" x14ac:dyDescent="0.25">
      <c r="A975" t="s">
        <v>1510</v>
      </c>
      <c r="B975" t="str">
        <f t="shared" si="46"/>
        <v>ZK103.K174.C110</v>
      </c>
      <c r="C975">
        <f>+IFERROR(VLOOKUP(B975,'[1]Sum table'!$A:$D,4,FALSE),0)</f>
        <v>0</v>
      </c>
      <c r="D975">
        <f>+IFERROR(VLOOKUP(B975,'[1]Sum table'!$A:$E,5,FALSE),0)</f>
        <v>0</v>
      </c>
      <c r="E975">
        <f>+IFERROR(VLOOKUP(B975,'[1]Sum table'!$A:$F,6,FALSE),0)</f>
        <v>0</v>
      </c>
      <c r="O975" t="s">
        <v>525</v>
      </c>
      <c r="P975" s="616" t="s">
        <v>359</v>
      </c>
      <c r="R975" t="str">
        <f t="shared" si="47"/>
        <v>ZK103</v>
      </c>
      <c r="S975">
        <f t="shared" si="48"/>
        <v>0</v>
      </c>
      <c r="T975">
        <f t="shared" si="48"/>
        <v>0</v>
      </c>
      <c r="U975">
        <f t="shared" si="48"/>
        <v>0</v>
      </c>
    </row>
    <row r="976" spans="1:21" x14ac:dyDescent="0.25">
      <c r="A976" t="s">
        <v>1511</v>
      </c>
      <c r="B976" t="str">
        <f t="shared" si="46"/>
        <v>ZK103.K175.C110</v>
      </c>
      <c r="C976">
        <f>+IFERROR(VLOOKUP(B976,'[1]Sum table'!$A:$D,4,FALSE),0)</f>
        <v>0</v>
      </c>
      <c r="D976">
        <f>+IFERROR(VLOOKUP(B976,'[1]Sum table'!$A:$E,5,FALSE),0)</f>
        <v>0</v>
      </c>
      <c r="E976">
        <f>+IFERROR(VLOOKUP(B976,'[1]Sum table'!$A:$F,6,FALSE),0)</f>
        <v>0</v>
      </c>
      <c r="O976" t="s">
        <v>525</v>
      </c>
      <c r="P976" s="616" t="s">
        <v>360</v>
      </c>
      <c r="R976" t="str">
        <f t="shared" si="47"/>
        <v>ZK103</v>
      </c>
      <c r="S976">
        <f t="shared" si="48"/>
        <v>0</v>
      </c>
      <c r="T976">
        <f t="shared" si="48"/>
        <v>0</v>
      </c>
      <c r="U976">
        <f t="shared" si="48"/>
        <v>0</v>
      </c>
    </row>
    <row r="977" spans="1:21" x14ac:dyDescent="0.25">
      <c r="A977" t="s">
        <v>1512</v>
      </c>
      <c r="B977" t="str">
        <f t="shared" si="46"/>
        <v>ZK103.K176.C110</v>
      </c>
      <c r="C977">
        <f>+IFERROR(VLOOKUP(B977,'[1]Sum table'!$A:$D,4,FALSE),0)</f>
        <v>0</v>
      </c>
      <c r="D977">
        <f>+IFERROR(VLOOKUP(B977,'[1]Sum table'!$A:$E,5,FALSE),0)</f>
        <v>0</v>
      </c>
      <c r="E977">
        <f>+IFERROR(VLOOKUP(B977,'[1]Sum table'!$A:$F,6,FALSE),0)</f>
        <v>0</v>
      </c>
      <c r="O977" t="s">
        <v>525</v>
      </c>
      <c r="P977" s="616" t="s">
        <v>361</v>
      </c>
      <c r="R977" t="str">
        <f t="shared" si="47"/>
        <v>ZK103</v>
      </c>
      <c r="S977">
        <f t="shared" si="48"/>
        <v>0</v>
      </c>
      <c r="T977">
        <f t="shared" si="48"/>
        <v>0</v>
      </c>
      <c r="U977">
        <f t="shared" si="48"/>
        <v>0</v>
      </c>
    </row>
    <row r="978" spans="1:21" x14ac:dyDescent="0.25">
      <c r="A978" t="s">
        <v>1513</v>
      </c>
      <c r="B978" t="str">
        <f t="shared" si="46"/>
        <v>ZK103.K177.C110</v>
      </c>
      <c r="C978">
        <f>+IFERROR(VLOOKUP(B978,'[1]Sum table'!$A:$D,4,FALSE),0)</f>
        <v>0</v>
      </c>
      <c r="D978">
        <f>+IFERROR(VLOOKUP(B978,'[1]Sum table'!$A:$E,5,FALSE),0)</f>
        <v>0</v>
      </c>
      <c r="E978">
        <f>+IFERROR(VLOOKUP(B978,'[1]Sum table'!$A:$F,6,FALSE),0)</f>
        <v>0</v>
      </c>
      <c r="O978" t="s">
        <v>525</v>
      </c>
      <c r="P978" s="615" t="s">
        <v>362</v>
      </c>
      <c r="R978" t="str">
        <f t="shared" si="47"/>
        <v>ZK103</v>
      </c>
      <c r="S978">
        <f t="shared" si="48"/>
        <v>0</v>
      </c>
      <c r="T978">
        <f t="shared" si="48"/>
        <v>0</v>
      </c>
      <c r="U978">
        <f t="shared" si="48"/>
        <v>0</v>
      </c>
    </row>
    <row r="979" spans="1:21" x14ac:dyDescent="0.25">
      <c r="A979" t="s">
        <v>1514</v>
      </c>
      <c r="B979" t="str">
        <f t="shared" si="46"/>
        <v>ZK103.K178.C110</v>
      </c>
      <c r="C979">
        <f>+IFERROR(VLOOKUP(B979,'[1]Sum table'!$A:$D,4,FALSE),0)</f>
        <v>0</v>
      </c>
      <c r="D979">
        <f>+IFERROR(VLOOKUP(B979,'[1]Sum table'!$A:$E,5,FALSE),0)</f>
        <v>0</v>
      </c>
      <c r="E979">
        <f>+IFERROR(VLOOKUP(B979,'[1]Sum table'!$A:$F,6,FALSE),0)</f>
        <v>0</v>
      </c>
      <c r="O979" t="s">
        <v>525</v>
      </c>
      <c r="P979" s="615" t="s">
        <v>363</v>
      </c>
      <c r="R979" t="str">
        <f t="shared" si="47"/>
        <v>ZK103</v>
      </c>
      <c r="S979">
        <f t="shared" si="48"/>
        <v>0</v>
      </c>
      <c r="T979">
        <f t="shared" si="48"/>
        <v>0</v>
      </c>
      <c r="U979">
        <f t="shared" si="48"/>
        <v>0</v>
      </c>
    </row>
    <row r="980" spans="1:21" x14ac:dyDescent="0.25">
      <c r="A980" t="s">
        <v>1515</v>
      </c>
      <c r="B980" t="str">
        <f t="shared" si="46"/>
        <v>ZK103.K179.C110</v>
      </c>
      <c r="C980">
        <f>+IFERROR(VLOOKUP(B980,'[1]Sum table'!$A:$D,4,FALSE),0)</f>
        <v>0</v>
      </c>
      <c r="D980">
        <f>+IFERROR(VLOOKUP(B980,'[1]Sum table'!$A:$E,5,FALSE),0)</f>
        <v>0</v>
      </c>
      <c r="E980">
        <f>+IFERROR(VLOOKUP(B980,'[1]Sum table'!$A:$F,6,FALSE),0)</f>
        <v>0</v>
      </c>
      <c r="O980" t="s">
        <v>525</v>
      </c>
      <c r="P980" s="615" t="s">
        <v>364</v>
      </c>
      <c r="R980" t="str">
        <f t="shared" si="47"/>
        <v>ZK103</v>
      </c>
      <c r="S980">
        <f t="shared" si="48"/>
        <v>0</v>
      </c>
      <c r="T980">
        <f t="shared" si="48"/>
        <v>0</v>
      </c>
      <c r="U980">
        <f t="shared" si="48"/>
        <v>0</v>
      </c>
    </row>
    <row r="981" spans="1:21" x14ac:dyDescent="0.25">
      <c r="A981" t="s">
        <v>1516</v>
      </c>
      <c r="B981" t="str">
        <f t="shared" si="46"/>
        <v>ZK103.K180.C110</v>
      </c>
      <c r="C981">
        <f>+IFERROR(VLOOKUP(B981,'[1]Sum table'!$A:$D,4,FALSE),0)</f>
        <v>0</v>
      </c>
      <c r="D981">
        <f>+IFERROR(VLOOKUP(B981,'[1]Sum table'!$A:$E,5,FALSE),0)</f>
        <v>0</v>
      </c>
      <c r="E981">
        <f>+IFERROR(VLOOKUP(B981,'[1]Sum table'!$A:$F,6,FALSE),0)</f>
        <v>0</v>
      </c>
      <c r="O981" t="s">
        <v>525</v>
      </c>
      <c r="P981" s="615" t="s">
        <v>365</v>
      </c>
      <c r="R981" t="str">
        <f t="shared" si="47"/>
        <v>ZK103</v>
      </c>
      <c r="S981">
        <f t="shared" si="48"/>
        <v>0</v>
      </c>
      <c r="T981">
        <f t="shared" si="48"/>
        <v>0</v>
      </c>
      <c r="U981">
        <f t="shared" si="48"/>
        <v>0</v>
      </c>
    </row>
    <row r="982" spans="1:21" x14ac:dyDescent="0.25">
      <c r="A982" t="s">
        <v>1517</v>
      </c>
      <c r="B982" t="str">
        <f t="shared" si="46"/>
        <v>ZK103.K181.C110</v>
      </c>
      <c r="C982">
        <f>+IFERROR(VLOOKUP(B982,'[1]Sum table'!$A:$D,4,FALSE),0)</f>
        <v>0</v>
      </c>
      <c r="D982">
        <f>+IFERROR(VLOOKUP(B982,'[1]Sum table'!$A:$E,5,FALSE),0)</f>
        <v>0</v>
      </c>
      <c r="E982">
        <f>+IFERROR(VLOOKUP(B982,'[1]Sum table'!$A:$F,6,FALSE),0)</f>
        <v>0</v>
      </c>
      <c r="O982" t="s">
        <v>525</v>
      </c>
      <c r="P982" s="616" t="s">
        <v>366</v>
      </c>
      <c r="R982" t="str">
        <f t="shared" si="47"/>
        <v>ZK103</v>
      </c>
      <c r="S982">
        <f t="shared" si="48"/>
        <v>0</v>
      </c>
      <c r="T982">
        <f t="shared" si="48"/>
        <v>0</v>
      </c>
      <c r="U982">
        <f t="shared" si="48"/>
        <v>0</v>
      </c>
    </row>
    <row r="983" spans="1:21" x14ac:dyDescent="0.25">
      <c r="A983" t="s">
        <v>1518</v>
      </c>
      <c r="B983" t="str">
        <f t="shared" si="46"/>
        <v>ZK103.K182.C110</v>
      </c>
      <c r="C983">
        <f>+IFERROR(VLOOKUP(B983,'[1]Sum table'!$A:$D,4,FALSE),0)</f>
        <v>0</v>
      </c>
      <c r="D983">
        <f>+IFERROR(VLOOKUP(B983,'[1]Sum table'!$A:$E,5,FALSE),0)</f>
        <v>0</v>
      </c>
      <c r="E983">
        <f>+IFERROR(VLOOKUP(B983,'[1]Sum table'!$A:$F,6,FALSE),0)</f>
        <v>0</v>
      </c>
      <c r="O983" t="s">
        <v>525</v>
      </c>
      <c r="P983" s="616" t="s">
        <v>367</v>
      </c>
      <c r="R983" t="str">
        <f t="shared" si="47"/>
        <v>ZK103</v>
      </c>
      <c r="S983">
        <f t="shared" si="48"/>
        <v>0</v>
      </c>
      <c r="T983">
        <f t="shared" si="48"/>
        <v>0</v>
      </c>
      <c r="U983">
        <f t="shared" si="48"/>
        <v>0</v>
      </c>
    </row>
    <row r="984" spans="1:21" x14ac:dyDescent="0.25">
      <c r="A984" t="s">
        <v>1519</v>
      </c>
      <c r="B984" t="str">
        <f t="shared" si="46"/>
        <v>ZK103.K183.C110</v>
      </c>
      <c r="C984">
        <f>+IFERROR(VLOOKUP(B984,'[1]Sum table'!$A:$D,4,FALSE),0)</f>
        <v>0</v>
      </c>
      <c r="D984">
        <f>+IFERROR(VLOOKUP(B984,'[1]Sum table'!$A:$E,5,FALSE),0)</f>
        <v>0</v>
      </c>
      <c r="E984">
        <f>+IFERROR(VLOOKUP(B984,'[1]Sum table'!$A:$F,6,FALSE),0)</f>
        <v>0</v>
      </c>
      <c r="O984" t="s">
        <v>525</v>
      </c>
      <c r="P984" s="615" t="s">
        <v>368</v>
      </c>
      <c r="R984" t="str">
        <f t="shared" si="47"/>
        <v>ZK103</v>
      </c>
      <c r="S984">
        <f t="shared" si="48"/>
        <v>0</v>
      </c>
      <c r="T984">
        <f t="shared" si="48"/>
        <v>0</v>
      </c>
      <c r="U984">
        <f t="shared" si="48"/>
        <v>0</v>
      </c>
    </row>
    <row r="985" spans="1:21" x14ac:dyDescent="0.25">
      <c r="A985" t="s">
        <v>1520</v>
      </c>
      <c r="B985" t="str">
        <f t="shared" si="46"/>
        <v>ZK103.K184.C110</v>
      </c>
      <c r="C985">
        <f>+IFERROR(VLOOKUP(B985,'[1]Sum table'!$A:$D,4,FALSE),0)</f>
        <v>0</v>
      </c>
      <c r="D985">
        <f>+IFERROR(VLOOKUP(B985,'[1]Sum table'!$A:$E,5,FALSE),0)</f>
        <v>0</v>
      </c>
      <c r="E985">
        <f>+IFERROR(VLOOKUP(B985,'[1]Sum table'!$A:$F,6,FALSE),0)</f>
        <v>0</v>
      </c>
      <c r="O985" t="s">
        <v>525</v>
      </c>
      <c r="P985" s="615" t="s">
        <v>369</v>
      </c>
      <c r="R985" t="str">
        <f t="shared" si="47"/>
        <v>ZK103</v>
      </c>
      <c r="S985">
        <f t="shared" si="48"/>
        <v>0</v>
      </c>
      <c r="T985">
        <f t="shared" si="48"/>
        <v>0</v>
      </c>
      <c r="U985">
        <f t="shared" si="48"/>
        <v>0</v>
      </c>
    </row>
    <row r="986" spans="1:21" x14ac:dyDescent="0.25">
      <c r="A986" t="s">
        <v>1521</v>
      </c>
      <c r="B986" t="str">
        <f t="shared" si="46"/>
        <v>ZK103.K185.C110</v>
      </c>
      <c r="C986">
        <f>+IFERROR(VLOOKUP(B986,'[1]Sum table'!$A:$D,4,FALSE),0)</f>
        <v>0</v>
      </c>
      <c r="D986">
        <f>+IFERROR(VLOOKUP(B986,'[1]Sum table'!$A:$E,5,FALSE),0)</f>
        <v>0</v>
      </c>
      <c r="E986">
        <f>+IFERROR(VLOOKUP(B986,'[1]Sum table'!$A:$F,6,FALSE),0)</f>
        <v>0</v>
      </c>
      <c r="O986" t="s">
        <v>525</v>
      </c>
      <c r="P986" s="616" t="s">
        <v>370</v>
      </c>
      <c r="R986" t="str">
        <f t="shared" si="47"/>
        <v>ZK103</v>
      </c>
      <c r="S986">
        <f t="shared" si="48"/>
        <v>0</v>
      </c>
      <c r="T986">
        <f t="shared" si="48"/>
        <v>0</v>
      </c>
      <c r="U986">
        <f t="shared" si="48"/>
        <v>0</v>
      </c>
    </row>
    <row r="987" spans="1:21" x14ac:dyDescent="0.25">
      <c r="A987" t="s">
        <v>1522</v>
      </c>
      <c r="B987" t="str">
        <f t="shared" si="46"/>
        <v>ZK103.K186.C110</v>
      </c>
      <c r="C987">
        <f>+IFERROR(VLOOKUP(B987,'[1]Sum table'!$A:$D,4,FALSE),0)</f>
        <v>0</v>
      </c>
      <c r="D987">
        <f>+IFERROR(VLOOKUP(B987,'[1]Sum table'!$A:$E,5,FALSE),0)</f>
        <v>0</v>
      </c>
      <c r="E987">
        <f>+IFERROR(VLOOKUP(B987,'[1]Sum table'!$A:$F,6,FALSE),0)</f>
        <v>0</v>
      </c>
      <c r="O987" t="s">
        <v>525</v>
      </c>
      <c r="P987" s="616" t="s">
        <v>371</v>
      </c>
      <c r="R987" t="str">
        <f t="shared" si="47"/>
        <v>ZK103</v>
      </c>
      <c r="S987">
        <f t="shared" si="48"/>
        <v>0</v>
      </c>
      <c r="T987">
        <f t="shared" si="48"/>
        <v>0</v>
      </c>
      <c r="U987">
        <f t="shared" si="48"/>
        <v>0</v>
      </c>
    </row>
    <row r="988" spans="1:21" x14ac:dyDescent="0.25">
      <c r="A988" t="s">
        <v>1523</v>
      </c>
      <c r="B988" t="str">
        <f t="shared" si="46"/>
        <v>ZK103.K187.C110</v>
      </c>
      <c r="C988">
        <f>+IFERROR(VLOOKUP(B988,'[1]Sum table'!$A:$D,4,FALSE),0)</f>
        <v>0</v>
      </c>
      <c r="D988">
        <f>+IFERROR(VLOOKUP(B988,'[1]Sum table'!$A:$E,5,FALSE),0)</f>
        <v>0</v>
      </c>
      <c r="E988">
        <f>+IFERROR(VLOOKUP(B988,'[1]Sum table'!$A:$F,6,FALSE),0)</f>
        <v>0</v>
      </c>
      <c r="O988" t="s">
        <v>525</v>
      </c>
      <c r="P988" s="615" t="s">
        <v>372</v>
      </c>
      <c r="R988" t="str">
        <f t="shared" si="47"/>
        <v>ZK103</v>
      </c>
      <c r="S988">
        <f t="shared" si="48"/>
        <v>0</v>
      </c>
      <c r="T988">
        <f t="shared" si="48"/>
        <v>0</v>
      </c>
      <c r="U988">
        <f t="shared" si="48"/>
        <v>0</v>
      </c>
    </row>
    <row r="989" spans="1:21" x14ac:dyDescent="0.25">
      <c r="A989" t="s">
        <v>1524</v>
      </c>
      <c r="B989" t="str">
        <f t="shared" si="46"/>
        <v>ZK103.K188.C110</v>
      </c>
      <c r="C989">
        <f>+IFERROR(VLOOKUP(B989,'[1]Sum table'!$A:$D,4,FALSE),0)</f>
        <v>0</v>
      </c>
      <c r="D989">
        <f>+IFERROR(VLOOKUP(B989,'[1]Sum table'!$A:$E,5,FALSE),0)</f>
        <v>0</v>
      </c>
      <c r="E989">
        <f>+IFERROR(VLOOKUP(B989,'[1]Sum table'!$A:$F,6,FALSE),0)</f>
        <v>0</v>
      </c>
      <c r="O989" t="s">
        <v>525</v>
      </c>
      <c r="P989" s="615" t="s">
        <v>373</v>
      </c>
      <c r="R989" t="str">
        <f t="shared" si="47"/>
        <v>ZK103</v>
      </c>
      <c r="S989">
        <f t="shared" si="48"/>
        <v>0</v>
      </c>
      <c r="T989">
        <f t="shared" si="48"/>
        <v>0</v>
      </c>
      <c r="U989">
        <f t="shared" si="48"/>
        <v>0</v>
      </c>
    </row>
    <row r="990" spans="1:21" x14ac:dyDescent="0.25">
      <c r="A990" t="s">
        <v>1525</v>
      </c>
      <c r="B990" t="str">
        <f t="shared" si="46"/>
        <v>ZK103.K189.C110</v>
      </c>
      <c r="C990">
        <f>+IFERROR(VLOOKUP(B990,'[1]Sum table'!$A:$D,4,FALSE),0)</f>
        <v>0</v>
      </c>
      <c r="D990">
        <f>+IFERROR(VLOOKUP(B990,'[1]Sum table'!$A:$E,5,FALSE),0)</f>
        <v>0</v>
      </c>
      <c r="E990">
        <f>+IFERROR(VLOOKUP(B990,'[1]Sum table'!$A:$F,6,FALSE),0)</f>
        <v>0</v>
      </c>
      <c r="O990" t="s">
        <v>525</v>
      </c>
      <c r="P990" s="615" t="s">
        <v>374</v>
      </c>
      <c r="R990" t="str">
        <f t="shared" si="47"/>
        <v>ZK103</v>
      </c>
      <c r="S990">
        <f t="shared" si="48"/>
        <v>0</v>
      </c>
      <c r="T990">
        <f t="shared" si="48"/>
        <v>0</v>
      </c>
      <c r="U990">
        <f t="shared" si="48"/>
        <v>0</v>
      </c>
    </row>
    <row r="991" spans="1:21" x14ac:dyDescent="0.25">
      <c r="A991" t="s">
        <v>1526</v>
      </c>
      <c r="B991" t="str">
        <f t="shared" si="46"/>
        <v>ZK103.K190.C110</v>
      </c>
      <c r="C991">
        <f>+IFERROR(VLOOKUP(B991,'[1]Sum table'!$A:$D,4,FALSE),0)</f>
        <v>0</v>
      </c>
      <c r="D991">
        <f>+IFERROR(VLOOKUP(B991,'[1]Sum table'!$A:$E,5,FALSE),0)</f>
        <v>0</v>
      </c>
      <c r="E991">
        <f>+IFERROR(VLOOKUP(B991,'[1]Sum table'!$A:$F,6,FALSE),0)</f>
        <v>0</v>
      </c>
      <c r="O991" t="s">
        <v>525</v>
      </c>
      <c r="P991" s="616" t="s">
        <v>375</v>
      </c>
      <c r="R991" t="str">
        <f t="shared" si="47"/>
        <v>ZK103</v>
      </c>
      <c r="S991">
        <f t="shared" si="48"/>
        <v>0</v>
      </c>
      <c r="T991">
        <f t="shared" si="48"/>
        <v>0</v>
      </c>
      <c r="U991">
        <f t="shared" si="48"/>
        <v>0</v>
      </c>
    </row>
    <row r="992" spans="1:21" x14ac:dyDescent="0.25">
      <c r="A992" t="s">
        <v>1527</v>
      </c>
      <c r="B992" t="str">
        <f t="shared" si="46"/>
        <v>ZK103.K191.C110</v>
      </c>
      <c r="C992">
        <f>+IFERROR(VLOOKUP(B992,'[1]Sum table'!$A:$D,4,FALSE),0)</f>
        <v>0</v>
      </c>
      <c r="D992">
        <f>+IFERROR(VLOOKUP(B992,'[1]Sum table'!$A:$E,5,FALSE),0)</f>
        <v>0</v>
      </c>
      <c r="E992">
        <f>+IFERROR(VLOOKUP(B992,'[1]Sum table'!$A:$F,6,FALSE),0)</f>
        <v>0</v>
      </c>
      <c r="O992" t="s">
        <v>525</v>
      </c>
      <c r="P992" s="616" t="s">
        <v>376</v>
      </c>
      <c r="R992" t="str">
        <f t="shared" si="47"/>
        <v>ZK103</v>
      </c>
      <c r="S992">
        <f t="shared" si="48"/>
        <v>0</v>
      </c>
      <c r="T992">
        <f t="shared" si="48"/>
        <v>0</v>
      </c>
      <c r="U992">
        <f t="shared" si="48"/>
        <v>0</v>
      </c>
    </row>
    <row r="993" spans="1:21" x14ac:dyDescent="0.25">
      <c r="A993" t="s">
        <v>1528</v>
      </c>
      <c r="B993" t="str">
        <f t="shared" si="46"/>
        <v>ZK103.K192.C110</v>
      </c>
      <c r="C993">
        <f>+IFERROR(VLOOKUP(B993,'[1]Sum table'!$A:$D,4,FALSE),0)</f>
        <v>0</v>
      </c>
      <c r="D993">
        <f>+IFERROR(VLOOKUP(B993,'[1]Sum table'!$A:$E,5,FALSE),0)</f>
        <v>0</v>
      </c>
      <c r="E993">
        <f>+IFERROR(VLOOKUP(B993,'[1]Sum table'!$A:$F,6,FALSE),0)</f>
        <v>0</v>
      </c>
      <c r="O993" t="s">
        <v>525</v>
      </c>
      <c r="P993" s="616" t="s">
        <v>377</v>
      </c>
      <c r="R993" t="str">
        <f t="shared" si="47"/>
        <v>ZK103</v>
      </c>
      <c r="S993">
        <f t="shared" si="48"/>
        <v>0</v>
      </c>
      <c r="T993">
        <f t="shared" si="48"/>
        <v>0</v>
      </c>
      <c r="U993">
        <f t="shared" si="48"/>
        <v>0</v>
      </c>
    </row>
    <row r="994" spans="1:21" x14ac:dyDescent="0.25">
      <c r="A994" t="s">
        <v>1529</v>
      </c>
      <c r="B994" t="str">
        <f t="shared" si="46"/>
        <v>ZK103.K193.C110</v>
      </c>
      <c r="C994">
        <f>+IFERROR(VLOOKUP(B994,'[1]Sum table'!$A:$D,4,FALSE),0)</f>
        <v>0</v>
      </c>
      <c r="D994">
        <f>+IFERROR(VLOOKUP(B994,'[1]Sum table'!$A:$E,5,FALSE),0)</f>
        <v>0</v>
      </c>
      <c r="E994">
        <f>+IFERROR(VLOOKUP(B994,'[1]Sum table'!$A:$F,6,FALSE),0)</f>
        <v>0</v>
      </c>
      <c r="O994" t="s">
        <v>525</v>
      </c>
      <c r="P994" s="616" t="s">
        <v>378</v>
      </c>
      <c r="R994" t="str">
        <f t="shared" si="47"/>
        <v>ZK103</v>
      </c>
      <c r="S994">
        <f t="shared" si="48"/>
        <v>0</v>
      </c>
      <c r="T994">
        <f t="shared" si="48"/>
        <v>0</v>
      </c>
      <c r="U994">
        <f t="shared" si="48"/>
        <v>0</v>
      </c>
    </row>
    <row r="995" spans="1:21" x14ac:dyDescent="0.25">
      <c r="A995" t="s">
        <v>1530</v>
      </c>
      <c r="B995" t="str">
        <f t="shared" si="46"/>
        <v>ZK103.K194.C110</v>
      </c>
      <c r="C995">
        <f>+IFERROR(VLOOKUP(B995,'[1]Sum table'!$A:$D,4,FALSE),0)</f>
        <v>0</v>
      </c>
      <c r="D995">
        <f>+IFERROR(VLOOKUP(B995,'[1]Sum table'!$A:$E,5,FALSE),0)</f>
        <v>0</v>
      </c>
      <c r="E995">
        <f>+IFERROR(VLOOKUP(B995,'[1]Sum table'!$A:$F,6,FALSE),0)</f>
        <v>0</v>
      </c>
      <c r="O995" t="s">
        <v>525</v>
      </c>
      <c r="P995" s="616" t="s">
        <v>379</v>
      </c>
      <c r="R995" t="str">
        <f t="shared" si="47"/>
        <v>ZK103</v>
      </c>
      <c r="S995">
        <f t="shared" si="48"/>
        <v>0</v>
      </c>
      <c r="T995">
        <f t="shared" si="48"/>
        <v>0</v>
      </c>
      <c r="U995">
        <f t="shared" si="48"/>
        <v>0</v>
      </c>
    </row>
    <row r="996" spans="1:21" x14ac:dyDescent="0.25">
      <c r="A996" t="s">
        <v>1531</v>
      </c>
      <c r="B996" t="str">
        <f t="shared" si="46"/>
        <v>ZK103.K195.C110</v>
      </c>
      <c r="C996">
        <f>+IFERROR(VLOOKUP(B996,'[1]Sum table'!$A:$D,4,FALSE),0)</f>
        <v>0</v>
      </c>
      <c r="D996">
        <f>+IFERROR(VLOOKUP(B996,'[1]Sum table'!$A:$E,5,FALSE),0)</f>
        <v>0</v>
      </c>
      <c r="E996">
        <f>+IFERROR(VLOOKUP(B996,'[1]Sum table'!$A:$F,6,FALSE),0)</f>
        <v>0</v>
      </c>
      <c r="O996" t="s">
        <v>525</v>
      </c>
      <c r="P996" s="616" t="s">
        <v>380</v>
      </c>
      <c r="R996" t="str">
        <f t="shared" si="47"/>
        <v>ZK103</v>
      </c>
      <c r="S996">
        <f t="shared" si="48"/>
        <v>0</v>
      </c>
      <c r="T996">
        <f t="shared" si="48"/>
        <v>0</v>
      </c>
      <c r="U996">
        <f t="shared" si="48"/>
        <v>0</v>
      </c>
    </row>
    <row r="997" spans="1:21" x14ac:dyDescent="0.25">
      <c r="A997" t="s">
        <v>1532</v>
      </c>
      <c r="B997" t="str">
        <f t="shared" si="46"/>
        <v>ZK103.K196.C110</v>
      </c>
      <c r="C997">
        <f>+IFERROR(VLOOKUP(B997,'[1]Sum table'!$A:$D,4,FALSE),0)</f>
        <v>0</v>
      </c>
      <c r="D997">
        <f>+IFERROR(VLOOKUP(B997,'[1]Sum table'!$A:$E,5,FALSE),0)</f>
        <v>0</v>
      </c>
      <c r="E997">
        <f>+IFERROR(VLOOKUP(B997,'[1]Sum table'!$A:$F,6,FALSE),0)</f>
        <v>0</v>
      </c>
      <c r="O997" t="s">
        <v>525</v>
      </c>
      <c r="P997" s="616" t="s">
        <v>381</v>
      </c>
      <c r="R997" t="str">
        <f t="shared" si="47"/>
        <v>ZK103</v>
      </c>
      <c r="S997">
        <f t="shared" si="48"/>
        <v>0</v>
      </c>
      <c r="T997">
        <f t="shared" si="48"/>
        <v>0</v>
      </c>
      <c r="U997">
        <f t="shared" si="48"/>
        <v>0</v>
      </c>
    </row>
    <row r="998" spans="1:21" x14ac:dyDescent="0.25">
      <c r="A998" t="s">
        <v>1533</v>
      </c>
      <c r="B998" t="str">
        <f t="shared" si="46"/>
        <v>ZK103.K197.C110</v>
      </c>
      <c r="C998">
        <f>+IFERROR(VLOOKUP(B998,'[1]Sum table'!$A:$D,4,FALSE),0)</f>
        <v>0</v>
      </c>
      <c r="D998">
        <f>+IFERROR(VLOOKUP(B998,'[1]Sum table'!$A:$E,5,FALSE),0)</f>
        <v>0</v>
      </c>
      <c r="E998">
        <f>+IFERROR(VLOOKUP(B998,'[1]Sum table'!$A:$F,6,FALSE),0)</f>
        <v>0</v>
      </c>
      <c r="O998" t="s">
        <v>525</v>
      </c>
      <c r="P998" s="616" t="s">
        <v>382</v>
      </c>
      <c r="R998" t="str">
        <f t="shared" si="47"/>
        <v>ZK103</v>
      </c>
      <c r="S998">
        <f t="shared" si="48"/>
        <v>0</v>
      </c>
      <c r="T998">
        <f t="shared" si="48"/>
        <v>0</v>
      </c>
      <c r="U998">
        <f t="shared" si="48"/>
        <v>0</v>
      </c>
    </row>
    <row r="999" spans="1:21" x14ac:dyDescent="0.25">
      <c r="A999" t="s">
        <v>1534</v>
      </c>
      <c r="B999" t="str">
        <f t="shared" si="46"/>
        <v>ZK103.K198.C110</v>
      </c>
      <c r="C999">
        <f>+IFERROR(VLOOKUP(B999,'[1]Sum table'!$A:$D,4,FALSE),0)</f>
        <v>0</v>
      </c>
      <c r="D999">
        <f>+IFERROR(VLOOKUP(B999,'[1]Sum table'!$A:$E,5,FALSE),0)</f>
        <v>0</v>
      </c>
      <c r="E999">
        <f>+IFERROR(VLOOKUP(B999,'[1]Sum table'!$A:$F,6,FALSE),0)</f>
        <v>0</v>
      </c>
      <c r="O999" t="s">
        <v>525</v>
      </c>
      <c r="P999" s="616" t="s">
        <v>383</v>
      </c>
      <c r="R999" t="str">
        <f t="shared" si="47"/>
        <v>ZK103</v>
      </c>
      <c r="S999">
        <f t="shared" si="48"/>
        <v>0</v>
      </c>
      <c r="T999">
        <f t="shared" si="48"/>
        <v>0</v>
      </c>
      <c r="U999">
        <f t="shared" si="48"/>
        <v>0</v>
      </c>
    </row>
    <row r="1000" spans="1:21" x14ac:dyDescent="0.25">
      <c r="A1000" t="s">
        <v>1535</v>
      </c>
      <c r="B1000" t="str">
        <f t="shared" si="46"/>
        <v>ZK103.K199.C110</v>
      </c>
      <c r="C1000">
        <f>+IFERROR(VLOOKUP(B1000,'[1]Sum table'!$A:$D,4,FALSE),0)</f>
        <v>0</v>
      </c>
      <c r="D1000">
        <f>+IFERROR(VLOOKUP(B1000,'[1]Sum table'!$A:$E,5,FALSE),0)</f>
        <v>0</v>
      </c>
      <c r="E1000">
        <f>+IFERROR(VLOOKUP(B1000,'[1]Sum table'!$A:$F,6,FALSE),0)</f>
        <v>0</v>
      </c>
      <c r="O1000" t="s">
        <v>525</v>
      </c>
      <c r="P1000" s="616" t="s">
        <v>384</v>
      </c>
      <c r="R1000" t="str">
        <f t="shared" si="47"/>
        <v>ZK103</v>
      </c>
      <c r="S1000">
        <f t="shared" si="48"/>
        <v>0</v>
      </c>
      <c r="T1000">
        <f t="shared" si="48"/>
        <v>0</v>
      </c>
      <c r="U1000">
        <f t="shared" si="48"/>
        <v>0</v>
      </c>
    </row>
    <row r="1001" spans="1:21" x14ac:dyDescent="0.25">
      <c r="A1001" t="s">
        <v>1536</v>
      </c>
      <c r="B1001" t="str">
        <f t="shared" si="46"/>
        <v>ZK103.K200.C110</v>
      </c>
      <c r="C1001">
        <f>+IFERROR(VLOOKUP(B1001,'[1]Sum table'!$A:$D,4,FALSE),0)</f>
        <v>0</v>
      </c>
      <c r="D1001">
        <f>+IFERROR(VLOOKUP(B1001,'[1]Sum table'!$A:$E,5,FALSE),0)</f>
        <v>0</v>
      </c>
      <c r="E1001">
        <f>+IFERROR(VLOOKUP(B1001,'[1]Sum table'!$A:$F,6,FALSE),0)</f>
        <v>0</v>
      </c>
      <c r="O1001" t="s">
        <v>525</v>
      </c>
      <c r="P1001" s="616" t="s">
        <v>385</v>
      </c>
      <c r="R1001" t="str">
        <f t="shared" si="47"/>
        <v>ZK103</v>
      </c>
      <c r="S1001">
        <f t="shared" si="48"/>
        <v>0</v>
      </c>
      <c r="T1001">
        <f t="shared" si="48"/>
        <v>0</v>
      </c>
      <c r="U1001">
        <f t="shared" si="48"/>
        <v>0</v>
      </c>
    </row>
    <row r="1002" spans="1:21" ht="15.75" thickBot="1" x14ac:dyDescent="0.3">
      <c r="A1002" t="s">
        <v>1537</v>
      </c>
      <c r="B1002" t="str">
        <f t="shared" si="46"/>
        <v>ZK103.K201.C110</v>
      </c>
      <c r="C1002">
        <f>+IFERROR(VLOOKUP(B1002,'[1]Sum table'!$A:$D,4,FALSE),0)</f>
        <v>0</v>
      </c>
      <c r="D1002">
        <f>+IFERROR(VLOOKUP(B1002,'[1]Sum table'!$A:$E,5,FALSE),0)</f>
        <v>0</v>
      </c>
      <c r="E1002">
        <f>+IFERROR(VLOOKUP(B1002,'[1]Sum table'!$A:$F,6,FALSE),0)</f>
        <v>0</v>
      </c>
      <c r="O1002" t="s">
        <v>525</v>
      </c>
      <c r="P1002" s="618" t="s">
        <v>386</v>
      </c>
      <c r="R1002" t="str">
        <f t="shared" si="47"/>
        <v>ZK103</v>
      </c>
      <c r="S1002">
        <f t="shared" si="48"/>
        <v>0</v>
      </c>
      <c r="T1002">
        <f t="shared" si="48"/>
        <v>0</v>
      </c>
      <c r="U1002">
        <f t="shared" si="48"/>
        <v>0</v>
      </c>
    </row>
    <row r="1003" spans="1:21" x14ac:dyDescent="0.25">
      <c r="A1003" t="s">
        <v>1538</v>
      </c>
      <c r="B1003" t="str">
        <f t="shared" si="46"/>
        <v>ZK103.K202.C110</v>
      </c>
      <c r="C1003">
        <f>+IFERROR(VLOOKUP(B1003,'[1]Sum table'!$A:$D,4,FALSE),0)</f>
        <v>0</v>
      </c>
      <c r="D1003">
        <f>+IFERROR(VLOOKUP(B1003,'[1]Sum table'!$A:$E,5,FALSE),0)</f>
        <v>0</v>
      </c>
      <c r="E1003">
        <f>+IFERROR(VLOOKUP(B1003,'[1]Sum table'!$A:$F,6,FALSE),0)</f>
        <v>0</v>
      </c>
      <c r="O1003" t="s">
        <v>525</v>
      </c>
      <c r="P1003" s="619" t="s">
        <v>267</v>
      </c>
      <c r="R1003" t="str">
        <f t="shared" si="47"/>
        <v>ZK103</v>
      </c>
      <c r="S1003">
        <f t="shared" si="48"/>
        <v>0</v>
      </c>
      <c r="T1003">
        <f t="shared" si="48"/>
        <v>0</v>
      </c>
      <c r="U1003">
        <f t="shared" si="48"/>
        <v>0</v>
      </c>
    </row>
    <row r="1004" spans="1:21" x14ac:dyDescent="0.25">
      <c r="A1004" t="s">
        <v>1539</v>
      </c>
      <c r="B1004" t="str">
        <f t="shared" si="46"/>
        <v>ZK103.K203.C110</v>
      </c>
      <c r="C1004">
        <f>+IFERROR(VLOOKUP(B1004,'[1]Sum table'!$A:$D,4,FALSE),0)</f>
        <v>0</v>
      </c>
      <c r="D1004">
        <f>+IFERROR(VLOOKUP(B1004,'[1]Sum table'!$A:$E,5,FALSE),0)</f>
        <v>0</v>
      </c>
      <c r="E1004">
        <f>+IFERROR(VLOOKUP(B1004,'[1]Sum table'!$A:$F,6,FALSE),0)</f>
        <v>0</v>
      </c>
      <c r="O1004" t="s">
        <v>525</v>
      </c>
      <c r="P1004" s="619" t="s">
        <v>108</v>
      </c>
      <c r="R1004" t="str">
        <f t="shared" si="47"/>
        <v>ZK103</v>
      </c>
      <c r="S1004">
        <f t="shared" si="48"/>
        <v>0</v>
      </c>
      <c r="T1004">
        <f t="shared" si="48"/>
        <v>0</v>
      </c>
      <c r="U1004">
        <f t="shared" si="48"/>
        <v>0</v>
      </c>
    </row>
    <row r="1005" spans="1:21" x14ac:dyDescent="0.25">
      <c r="A1005" t="s">
        <v>1540</v>
      </c>
      <c r="B1005" t="str">
        <f t="shared" si="46"/>
        <v>ZK103.K204.C110</v>
      </c>
      <c r="C1005">
        <f>+IFERROR(VLOOKUP(B1005,'[1]Sum table'!$A:$D,4,FALSE),0)</f>
        <v>0</v>
      </c>
      <c r="D1005">
        <f>+IFERROR(VLOOKUP(B1005,'[1]Sum table'!$A:$E,5,FALSE),0)</f>
        <v>0</v>
      </c>
      <c r="E1005">
        <f>+IFERROR(VLOOKUP(B1005,'[1]Sum table'!$A:$F,6,FALSE),0)</f>
        <v>0</v>
      </c>
      <c r="O1005" t="s">
        <v>525</v>
      </c>
      <c r="P1005" s="619" t="s">
        <v>114</v>
      </c>
      <c r="R1005" t="str">
        <f t="shared" si="47"/>
        <v>ZK103</v>
      </c>
      <c r="S1005">
        <f t="shared" si="48"/>
        <v>0</v>
      </c>
      <c r="T1005">
        <f t="shared" si="48"/>
        <v>0</v>
      </c>
      <c r="U1005">
        <f t="shared" si="48"/>
        <v>0</v>
      </c>
    </row>
    <row r="1006" spans="1:21" x14ac:dyDescent="0.25">
      <c r="A1006" t="s">
        <v>1541</v>
      </c>
      <c r="B1006" t="str">
        <f t="shared" si="46"/>
        <v>ZK103.K205.C110</v>
      </c>
      <c r="C1006">
        <f>+IFERROR(VLOOKUP(B1006,'[1]Sum table'!$A:$D,4,FALSE),0)</f>
        <v>0</v>
      </c>
      <c r="D1006">
        <f>+IFERROR(VLOOKUP(B1006,'[1]Sum table'!$A:$E,5,FALSE),0)</f>
        <v>0</v>
      </c>
      <c r="E1006">
        <f>+IFERROR(VLOOKUP(B1006,'[1]Sum table'!$A:$F,6,FALSE),0)</f>
        <v>0</v>
      </c>
      <c r="O1006" t="s">
        <v>525</v>
      </c>
      <c r="P1006" s="619" t="s">
        <v>116</v>
      </c>
      <c r="R1006" t="str">
        <f t="shared" si="47"/>
        <v>ZK103</v>
      </c>
      <c r="S1006">
        <f t="shared" si="48"/>
        <v>0</v>
      </c>
      <c r="T1006">
        <f t="shared" si="48"/>
        <v>0</v>
      </c>
      <c r="U1006">
        <f t="shared" si="48"/>
        <v>0</v>
      </c>
    </row>
    <row r="1007" spans="1:21" x14ac:dyDescent="0.25">
      <c r="A1007" t="s">
        <v>1542</v>
      </c>
      <c r="B1007" t="str">
        <f t="shared" si="46"/>
        <v>ZK103.K206.C110</v>
      </c>
      <c r="C1007">
        <f>+IFERROR(VLOOKUP(B1007,'[1]Sum table'!$A:$D,4,FALSE),0)</f>
        <v>0</v>
      </c>
      <c r="D1007">
        <f>+IFERROR(VLOOKUP(B1007,'[1]Sum table'!$A:$E,5,FALSE),0)</f>
        <v>0</v>
      </c>
      <c r="E1007">
        <f>+IFERROR(VLOOKUP(B1007,'[1]Sum table'!$A:$F,6,FALSE),0)</f>
        <v>0</v>
      </c>
      <c r="O1007" t="s">
        <v>525</v>
      </c>
      <c r="P1007" s="617" t="s">
        <v>387</v>
      </c>
      <c r="R1007" t="str">
        <f t="shared" si="47"/>
        <v>ZK103</v>
      </c>
      <c r="S1007">
        <f t="shared" si="48"/>
        <v>0</v>
      </c>
      <c r="T1007">
        <f t="shared" si="48"/>
        <v>0</v>
      </c>
      <c r="U1007">
        <f t="shared" si="48"/>
        <v>0</v>
      </c>
    </row>
    <row r="1008" spans="1:21" x14ac:dyDescent="0.25">
      <c r="A1008" t="s">
        <v>1543</v>
      </c>
      <c r="B1008" t="str">
        <f t="shared" si="46"/>
        <v>ZK103.K207.C110</v>
      </c>
      <c r="C1008">
        <f>+IFERROR(VLOOKUP(B1008,'[1]Sum table'!$A:$D,4,FALSE),0)</f>
        <v>0</v>
      </c>
      <c r="D1008">
        <f>+IFERROR(VLOOKUP(B1008,'[1]Sum table'!$A:$E,5,FALSE),0)</f>
        <v>0</v>
      </c>
      <c r="E1008">
        <f>+IFERROR(VLOOKUP(B1008,'[1]Sum table'!$A:$F,6,FALSE),0)</f>
        <v>0</v>
      </c>
      <c r="O1008" t="s">
        <v>525</v>
      </c>
      <c r="P1008" s="617" t="s">
        <v>388</v>
      </c>
      <c r="R1008" t="str">
        <f t="shared" si="47"/>
        <v>ZK103</v>
      </c>
      <c r="S1008">
        <f t="shared" si="48"/>
        <v>0</v>
      </c>
      <c r="T1008">
        <f t="shared" si="48"/>
        <v>0</v>
      </c>
      <c r="U1008">
        <f t="shared" si="48"/>
        <v>0</v>
      </c>
    </row>
    <row r="1009" spans="1:21" x14ac:dyDescent="0.25">
      <c r="A1009" t="s">
        <v>1544</v>
      </c>
      <c r="B1009" t="str">
        <f t="shared" si="46"/>
        <v>ZK103.K208.C110</v>
      </c>
      <c r="C1009">
        <f>+IFERROR(VLOOKUP(B1009,'[1]Sum table'!$A:$D,4,FALSE),0)</f>
        <v>0</v>
      </c>
      <c r="D1009">
        <f>+IFERROR(VLOOKUP(B1009,'[1]Sum table'!$A:$E,5,FALSE),0)</f>
        <v>0</v>
      </c>
      <c r="E1009">
        <f>+IFERROR(VLOOKUP(B1009,'[1]Sum table'!$A:$F,6,FALSE),0)</f>
        <v>0</v>
      </c>
      <c r="O1009" t="s">
        <v>525</v>
      </c>
      <c r="P1009" s="617" t="s">
        <v>389</v>
      </c>
      <c r="R1009" t="str">
        <f t="shared" si="47"/>
        <v>ZK103</v>
      </c>
      <c r="S1009">
        <f t="shared" si="48"/>
        <v>0</v>
      </c>
      <c r="T1009">
        <f t="shared" si="48"/>
        <v>0</v>
      </c>
      <c r="U1009">
        <f t="shared" si="48"/>
        <v>0</v>
      </c>
    </row>
    <row r="1010" spans="1:21" x14ac:dyDescent="0.25">
      <c r="A1010" t="s">
        <v>1545</v>
      </c>
      <c r="B1010" t="str">
        <f t="shared" si="46"/>
        <v>ZK103.K209.C110</v>
      </c>
      <c r="C1010">
        <f>+IFERROR(VLOOKUP(B1010,'[1]Sum table'!$A:$D,4,FALSE),0)</f>
        <v>0</v>
      </c>
      <c r="D1010">
        <f>+IFERROR(VLOOKUP(B1010,'[1]Sum table'!$A:$E,5,FALSE),0)</f>
        <v>0</v>
      </c>
      <c r="E1010">
        <f>+IFERROR(VLOOKUP(B1010,'[1]Sum table'!$A:$F,6,FALSE),0)</f>
        <v>0</v>
      </c>
      <c r="O1010" t="s">
        <v>525</v>
      </c>
      <c r="P1010" s="619" t="s">
        <v>82</v>
      </c>
      <c r="R1010" t="str">
        <f t="shared" si="47"/>
        <v>ZK103</v>
      </c>
      <c r="S1010">
        <f t="shared" si="48"/>
        <v>0</v>
      </c>
      <c r="T1010">
        <f t="shared" si="48"/>
        <v>0</v>
      </c>
      <c r="U1010">
        <f t="shared" si="48"/>
        <v>0</v>
      </c>
    </row>
    <row r="1011" spans="1:21" x14ac:dyDescent="0.25">
      <c r="A1011" t="s">
        <v>1546</v>
      </c>
      <c r="B1011" t="str">
        <f t="shared" si="46"/>
        <v>ZK103.K210.C110</v>
      </c>
      <c r="C1011">
        <f>+IFERROR(VLOOKUP(B1011,'[1]Sum table'!$A:$D,4,FALSE),0)</f>
        <v>0</v>
      </c>
      <c r="D1011">
        <f>+IFERROR(VLOOKUP(B1011,'[1]Sum table'!$A:$E,5,FALSE),0)</f>
        <v>0</v>
      </c>
      <c r="E1011">
        <f>+IFERROR(VLOOKUP(B1011,'[1]Sum table'!$A:$F,6,FALSE),0)</f>
        <v>0</v>
      </c>
      <c r="O1011" t="s">
        <v>525</v>
      </c>
      <c r="P1011" s="619" t="s">
        <v>84</v>
      </c>
      <c r="R1011" t="str">
        <f t="shared" si="47"/>
        <v>ZK103</v>
      </c>
      <c r="S1011">
        <f t="shared" si="48"/>
        <v>0</v>
      </c>
      <c r="T1011">
        <f t="shared" si="48"/>
        <v>0</v>
      </c>
      <c r="U1011">
        <f t="shared" si="48"/>
        <v>0</v>
      </c>
    </row>
    <row r="1012" spans="1:21" x14ac:dyDescent="0.25">
      <c r="A1012" t="s">
        <v>1547</v>
      </c>
      <c r="B1012" t="str">
        <f t="shared" si="46"/>
        <v>ZK103.K211.C110</v>
      </c>
      <c r="C1012">
        <f>+IFERROR(VLOOKUP(B1012,'[1]Sum table'!$A:$D,4,FALSE),0)</f>
        <v>0</v>
      </c>
      <c r="D1012">
        <f>+IFERROR(VLOOKUP(B1012,'[1]Sum table'!$A:$E,5,FALSE),0)</f>
        <v>0</v>
      </c>
      <c r="E1012">
        <f>+IFERROR(VLOOKUP(B1012,'[1]Sum table'!$A:$F,6,FALSE),0)</f>
        <v>0</v>
      </c>
      <c r="O1012" t="s">
        <v>525</v>
      </c>
      <c r="P1012" s="619" t="s">
        <v>86</v>
      </c>
      <c r="R1012" t="str">
        <f t="shared" si="47"/>
        <v>ZK103</v>
      </c>
      <c r="S1012">
        <f t="shared" si="48"/>
        <v>0</v>
      </c>
      <c r="T1012">
        <f t="shared" si="48"/>
        <v>0</v>
      </c>
      <c r="U1012">
        <f t="shared" si="48"/>
        <v>0</v>
      </c>
    </row>
    <row r="1013" spans="1:21" x14ac:dyDescent="0.25">
      <c r="A1013" t="s">
        <v>1548</v>
      </c>
      <c r="B1013" t="str">
        <f t="shared" si="46"/>
        <v>ZK103.K212.C110</v>
      </c>
      <c r="C1013">
        <f>+IFERROR(VLOOKUP(B1013,'[1]Sum table'!$A:$D,4,FALSE),0)</f>
        <v>0</v>
      </c>
      <c r="D1013">
        <f>+IFERROR(VLOOKUP(B1013,'[1]Sum table'!$A:$E,5,FALSE),0)</f>
        <v>0</v>
      </c>
      <c r="E1013">
        <f>+IFERROR(VLOOKUP(B1013,'[1]Sum table'!$A:$F,6,FALSE),0)</f>
        <v>0</v>
      </c>
      <c r="O1013" t="s">
        <v>525</v>
      </c>
      <c r="P1013" s="619" t="s">
        <v>88</v>
      </c>
      <c r="R1013" t="str">
        <f t="shared" si="47"/>
        <v>ZK103</v>
      </c>
      <c r="S1013">
        <f t="shared" si="48"/>
        <v>0</v>
      </c>
      <c r="T1013">
        <f t="shared" si="48"/>
        <v>0</v>
      </c>
      <c r="U1013">
        <f t="shared" si="48"/>
        <v>0</v>
      </c>
    </row>
    <row r="1014" spans="1:21" x14ac:dyDescent="0.25">
      <c r="A1014" t="s">
        <v>1549</v>
      </c>
      <c r="B1014" t="str">
        <f t="shared" si="46"/>
        <v>ZK103.K213.C110</v>
      </c>
      <c r="C1014">
        <f>+IFERROR(VLOOKUP(B1014,'[1]Sum table'!$A:$D,4,FALSE),0)</f>
        <v>0</v>
      </c>
      <c r="D1014">
        <f>+IFERROR(VLOOKUP(B1014,'[1]Sum table'!$A:$E,5,FALSE),0)</f>
        <v>0</v>
      </c>
      <c r="E1014">
        <f>+IFERROR(VLOOKUP(B1014,'[1]Sum table'!$A:$F,6,FALSE),0)</f>
        <v>0</v>
      </c>
      <c r="O1014" t="s">
        <v>525</v>
      </c>
      <c r="P1014" s="619" t="s">
        <v>90</v>
      </c>
      <c r="R1014" t="str">
        <f t="shared" si="47"/>
        <v>ZK103</v>
      </c>
      <c r="S1014">
        <f t="shared" si="48"/>
        <v>0</v>
      </c>
      <c r="T1014">
        <f t="shared" si="48"/>
        <v>0</v>
      </c>
      <c r="U1014">
        <f t="shared" si="48"/>
        <v>0</v>
      </c>
    </row>
    <row r="1015" spans="1:21" x14ac:dyDescent="0.25">
      <c r="A1015" t="s">
        <v>1550</v>
      </c>
      <c r="B1015" t="str">
        <f t="shared" si="46"/>
        <v>ZK103.K214.C110</v>
      </c>
      <c r="C1015">
        <f>+IFERROR(VLOOKUP(B1015,'[1]Sum table'!$A:$D,4,FALSE),0)</f>
        <v>0</v>
      </c>
      <c r="D1015">
        <f>+IFERROR(VLOOKUP(B1015,'[1]Sum table'!$A:$E,5,FALSE),0)</f>
        <v>0</v>
      </c>
      <c r="E1015">
        <f>+IFERROR(VLOOKUP(B1015,'[1]Sum table'!$A:$F,6,FALSE),0)</f>
        <v>0</v>
      </c>
      <c r="O1015" t="s">
        <v>525</v>
      </c>
      <c r="P1015" s="619" t="s">
        <v>92</v>
      </c>
      <c r="R1015" t="str">
        <f t="shared" si="47"/>
        <v>ZK103</v>
      </c>
      <c r="S1015">
        <f t="shared" si="48"/>
        <v>0</v>
      </c>
      <c r="T1015">
        <f t="shared" si="48"/>
        <v>0</v>
      </c>
      <c r="U1015">
        <f t="shared" si="48"/>
        <v>0</v>
      </c>
    </row>
    <row r="1016" spans="1:21" x14ac:dyDescent="0.25">
      <c r="A1016" t="s">
        <v>1551</v>
      </c>
      <c r="B1016" t="str">
        <f t="shared" si="46"/>
        <v>ZK103.K215.C110</v>
      </c>
      <c r="C1016">
        <f>+IFERROR(VLOOKUP(B1016,'[1]Sum table'!$A:$D,4,FALSE),0)</f>
        <v>0</v>
      </c>
      <c r="D1016">
        <f>+IFERROR(VLOOKUP(B1016,'[1]Sum table'!$A:$E,5,FALSE),0)</f>
        <v>0</v>
      </c>
      <c r="E1016">
        <f>+IFERROR(VLOOKUP(B1016,'[1]Sum table'!$A:$F,6,FALSE),0)</f>
        <v>0</v>
      </c>
      <c r="O1016" t="s">
        <v>525</v>
      </c>
      <c r="P1016" s="619" t="s">
        <v>94</v>
      </c>
      <c r="R1016" t="str">
        <f t="shared" si="47"/>
        <v>ZK103</v>
      </c>
      <c r="S1016">
        <f t="shared" si="48"/>
        <v>0</v>
      </c>
      <c r="T1016">
        <f t="shared" si="48"/>
        <v>0</v>
      </c>
      <c r="U1016">
        <f t="shared" si="48"/>
        <v>0</v>
      </c>
    </row>
    <row r="1017" spans="1:21" x14ac:dyDescent="0.25">
      <c r="A1017" t="s">
        <v>1552</v>
      </c>
      <c r="B1017" t="str">
        <f t="shared" si="46"/>
        <v>ZK103.K216.C110</v>
      </c>
      <c r="C1017">
        <f>+IFERROR(VLOOKUP(B1017,'[1]Sum table'!$A:$D,4,FALSE),0)</f>
        <v>0</v>
      </c>
      <c r="D1017">
        <f>+IFERROR(VLOOKUP(B1017,'[1]Sum table'!$A:$E,5,FALSE),0)</f>
        <v>0</v>
      </c>
      <c r="E1017">
        <f>+IFERROR(VLOOKUP(B1017,'[1]Sum table'!$A:$F,6,FALSE),0)</f>
        <v>0</v>
      </c>
      <c r="O1017" t="s">
        <v>525</v>
      </c>
      <c r="P1017" s="619" t="s">
        <v>96</v>
      </c>
      <c r="R1017" t="str">
        <f t="shared" si="47"/>
        <v>ZK103</v>
      </c>
      <c r="S1017">
        <f t="shared" si="48"/>
        <v>0</v>
      </c>
      <c r="T1017">
        <f t="shared" si="48"/>
        <v>0</v>
      </c>
      <c r="U1017">
        <f t="shared" si="48"/>
        <v>0</v>
      </c>
    </row>
    <row r="1018" spans="1:21" x14ac:dyDescent="0.25">
      <c r="A1018" t="s">
        <v>1553</v>
      </c>
      <c r="B1018" t="str">
        <f t="shared" si="46"/>
        <v>ZK103.K217.C110</v>
      </c>
      <c r="C1018">
        <f>+IFERROR(VLOOKUP(B1018,'[1]Sum table'!$A:$D,4,FALSE),0)</f>
        <v>0</v>
      </c>
      <c r="D1018">
        <f>+IFERROR(VLOOKUP(B1018,'[1]Sum table'!$A:$E,5,FALSE),0)</f>
        <v>0</v>
      </c>
      <c r="E1018">
        <f>+IFERROR(VLOOKUP(B1018,'[1]Sum table'!$A:$F,6,FALSE),0)</f>
        <v>0</v>
      </c>
      <c r="O1018" t="s">
        <v>525</v>
      </c>
      <c r="P1018" s="619" t="s">
        <v>98</v>
      </c>
      <c r="R1018" t="str">
        <f t="shared" si="47"/>
        <v>ZK103</v>
      </c>
      <c r="S1018">
        <f t="shared" si="48"/>
        <v>0</v>
      </c>
      <c r="T1018">
        <f t="shared" si="48"/>
        <v>0</v>
      </c>
      <c r="U1018">
        <f t="shared" si="48"/>
        <v>0</v>
      </c>
    </row>
    <row r="1019" spans="1:21" x14ac:dyDescent="0.25">
      <c r="A1019" t="s">
        <v>1554</v>
      </c>
      <c r="B1019" t="str">
        <f t="shared" si="46"/>
        <v>ZK103.K218.C110</v>
      </c>
      <c r="C1019">
        <f>+IFERROR(VLOOKUP(B1019,'[1]Sum table'!$A:$D,4,FALSE),0)</f>
        <v>0</v>
      </c>
      <c r="D1019">
        <f>+IFERROR(VLOOKUP(B1019,'[1]Sum table'!$A:$E,5,FALSE),0)</f>
        <v>0</v>
      </c>
      <c r="E1019">
        <f>+IFERROR(VLOOKUP(B1019,'[1]Sum table'!$A:$F,6,FALSE),0)</f>
        <v>0</v>
      </c>
      <c r="O1019" t="s">
        <v>525</v>
      </c>
      <c r="P1019" s="619" t="s">
        <v>100</v>
      </c>
      <c r="R1019" t="str">
        <f t="shared" si="47"/>
        <v>ZK103</v>
      </c>
      <c r="S1019">
        <f t="shared" si="48"/>
        <v>0</v>
      </c>
      <c r="T1019">
        <f t="shared" si="48"/>
        <v>0</v>
      </c>
      <c r="U1019">
        <f t="shared" si="48"/>
        <v>0</v>
      </c>
    </row>
    <row r="1020" spans="1:21" x14ac:dyDescent="0.25">
      <c r="A1020" t="s">
        <v>1555</v>
      </c>
      <c r="B1020" t="str">
        <f t="shared" si="46"/>
        <v>ZK103.K219.C110</v>
      </c>
      <c r="C1020">
        <f>+IFERROR(VLOOKUP(B1020,'[1]Sum table'!$A:$D,4,FALSE),0)</f>
        <v>0</v>
      </c>
      <c r="D1020">
        <f>+IFERROR(VLOOKUP(B1020,'[1]Sum table'!$A:$E,5,FALSE),0)</f>
        <v>0</v>
      </c>
      <c r="E1020">
        <f>+IFERROR(VLOOKUP(B1020,'[1]Sum table'!$A:$F,6,FALSE),0)</f>
        <v>0</v>
      </c>
      <c r="O1020" t="s">
        <v>525</v>
      </c>
      <c r="P1020" s="619" t="s">
        <v>102</v>
      </c>
      <c r="R1020" t="str">
        <f t="shared" si="47"/>
        <v>ZK103</v>
      </c>
      <c r="S1020">
        <f t="shared" si="48"/>
        <v>0</v>
      </c>
      <c r="T1020">
        <f t="shared" si="48"/>
        <v>0</v>
      </c>
      <c r="U1020">
        <f t="shared" si="48"/>
        <v>0</v>
      </c>
    </row>
    <row r="1021" spans="1:21" x14ac:dyDescent="0.25">
      <c r="A1021" t="s">
        <v>1556</v>
      </c>
      <c r="B1021" t="str">
        <f t="shared" si="46"/>
        <v>ZK103.K220.C110</v>
      </c>
      <c r="C1021">
        <f>+IFERROR(VLOOKUP(B1021,'[1]Sum table'!$A:$D,4,FALSE),0)</f>
        <v>0</v>
      </c>
      <c r="D1021">
        <f>+IFERROR(VLOOKUP(B1021,'[1]Sum table'!$A:$E,5,FALSE),0)</f>
        <v>0</v>
      </c>
      <c r="E1021">
        <f>+IFERROR(VLOOKUP(B1021,'[1]Sum table'!$A:$F,6,FALSE),0)</f>
        <v>0</v>
      </c>
      <c r="O1021" t="s">
        <v>525</v>
      </c>
      <c r="P1021" s="619" t="s">
        <v>104</v>
      </c>
      <c r="R1021" t="str">
        <f t="shared" si="47"/>
        <v>ZK103</v>
      </c>
      <c r="S1021">
        <f t="shared" si="48"/>
        <v>0</v>
      </c>
      <c r="T1021">
        <f t="shared" si="48"/>
        <v>0</v>
      </c>
      <c r="U1021">
        <f t="shared" si="48"/>
        <v>0</v>
      </c>
    </row>
    <row r="1022" spans="1:21" x14ac:dyDescent="0.25">
      <c r="A1022" t="s">
        <v>1557</v>
      </c>
      <c r="B1022" t="str">
        <f t="shared" si="46"/>
        <v>ZK103.K221.C110</v>
      </c>
      <c r="C1022">
        <f>+IFERROR(VLOOKUP(B1022,'[1]Sum table'!$A:$D,4,FALSE),0)</f>
        <v>0</v>
      </c>
      <c r="D1022">
        <f>+IFERROR(VLOOKUP(B1022,'[1]Sum table'!$A:$E,5,FALSE),0)</f>
        <v>0</v>
      </c>
      <c r="E1022">
        <f>+IFERROR(VLOOKUP(B1022,'[1]Sum table'!$A:$F,6,FALSE),0)</f>
        <v>0</v>
      </c>
      <c r="O1022" t="s">
        <v>525</v>
      </c>
      <c r="P1022" s="619" t="s">
        <v>106</v>
      </c>
      <c r="R1022" t="str">
        <f t="shared" si="47"/>
        <v>ZK103</v>
      </c>
      <c r="S1022">
        <f t="shared" si="48"/>
        <v>0</v>
      </c>
      <c r="T1022">
        <f t="shared" si="48"/>
        <v>0</v>
      </c>
      <c r="U1022">
        <f t="shared" si="48"/>
        <v>0</v>
      </c>
    </row>
    <row r="1023" spans="1:21" x14ac:dyDescent="0.25">
      <c r="A1023" t="s">
        <v>1558</v>
      </c>
      <c r="B1023" t="str">
        <f t="shared" si="46"/>
        <v>ZK103.K222.C110</v>
      </c>
      <c r="C1023">
        <f>+IFERROR(VLOOKUP(B1023,'[1]Sum table'!$A:$D,4,FALSE),0)</f>
        <v>0</v>
      </c>
      <c r="D1023">
        <f>+IFERROR(VLOOKUP(B1023,'[1]Sum table'!$A:$E,5,FALSE),0)</f>
        <v>0</v>
      </c>
      <c r="E1023">
        <f>+IFERROR(VLOOKUP(B1023,'[1]Sum table'!$A:$F,6,FALSE),0)</f>
        <v>0</v>
      </c>
      <c r="O1023" t="s">
        <v>525</v>
      </c>
      <c r="P1023" s="617" t="s">
        <v>390</v>
      </c>
      <c r="R1023" t="str">
        <f t="shared" si="47"/>
        <v>ZK103</v>
      </c>
      <c r="S1023">
        <f t="shared" si="48"/>
        <v>0</v>
      </c>
      <c r="T1023">
        <f t="shared" si="48"/>
        <v>0</v>
      </c>
      <c r="U1023">
        <f t="shared" si="48"/>
        <v>0</v>
      </c>
    </row>
    <row r="1024" spans="1:21" x14ac:dyDescent="0.25">
      <c r="A1024" t="s">
        <v>1559</v>
      </c>
      <c r="B1024" t="str">
        <f t="shared" si="46"/>
        <v>ZK103.K223.C110</v>
      </c>
      <c r="C1024">
        <f>+IFERROR(VLOOKUP(B1024,'[1]Sum table'!$A:$D,4,FALSE),0)</f>
        <v>0</v>
      </c>
      <c r="D1024">
        <f>+IFERROR(VLOOKUP(B1024,'[1]Sum table'!$A:$E,5,FALSE),0)</f>
        <v>0</v>
      </c>
      <c r="E1024">
        <f>+IFERROR(VLOOKUP(B1024,'[1]Sum table'!$A:$F,6,FALSE),0)</f>
        <v>0</v>
      </c>
      <c r="O1024" t="s">
        <v>525</v>
      </c>
      <c r="P1024" s="617" t="s">
        <v>391</v>
      </c>
      <c r="R1024" t="str">
        <f t="shared" si="47"/>
        <v>ZK103</v>
      </c>
      <c r="S1024">
        <f t="shared" si="48"/>
        <v>0</v>
      </c>
      <c r="T1024">
        <f t="shared" si="48"/>
        <v>0</v>
      </c>
      <c r="U1024">
        <f t="shared" si="48"/>
        <v>0</v>
      </c>
    </row>
    <row r="1025" spans="1:21" x14ac:dyDescent="0.25">
      <c r="A1025" t="s">
        <v>1560</v>
      </c>
      <c r="B1025" t="str">
        <f t="shared" si="46"/>
        <v>ZK103.K224.C110</v>
      </c>
      <c r="C1025">
        <f>+IFERROR(VLOOKUP(B1025,'[1]Sum table'!$A:$D,4,FALSE),0)</f>
        <v>0</v>
      </c>
      <c r="D1025">
        <f>+IFERROR(VLOOKUP(B1025,'[1]Sum table'!$A:$E,5,FALSE),0)</f>
        <v>0</v>
      </c>
      <c r="E1025">
        <f>+IFERROR(VLOOKUP(B1025,'[1]Sum table'!$A:$F,6,FALSE),0)</f>
        <v>0</v>
      </c>
      <c r="O1025" t="s">
        <v>525</v>
      </c>
      <c r="P1025" s="617" t="s">
        <v>392</v>
      </c>
      <c r="R1025" t="str">
        <f t="shared" si="47"/>
        <v>ZK103</v>
      </c>
      <c r="S1025">
        <f t="shared" si="48"/>
        <v>0</v>
      </c>
      <c r="T1025">
        <f t="shared" si="48"/>
        <v>0</v>
      </c>
      <c r="U1025">
        <f t="shared" si="48"/>
        <v>0</v>
      </c>
    </row>
    <row r="1026" spans="1:21" x14ac:dyDescent="0.25">
      <c r="A1026" t="s">
        <v>1561</v>
      </c>
      <c r="B1026" t="str">
        <f t="shared" si="46"/>
        <v>ZK103.K225.C110</v>
      </c>
      <c r="C1026">
        <f>+IFERROR(VLOOKUP(B1026,'[1]Sum table'!$A:$D,4,FALSE),0)</f>
        <v>0</v>
      </c>
      <c r="D1026">
        <f>+IFERROR(VLOOKUP(B1026,'[1]Sum table'!$A:$E,5,FALSE),0)</f>
        <v>0</v>
      </c>
      <c r="E1026">
        <f>+IFERROR(VLOOKUP(B1026,'[1]Sum table'!$A:$F,6,FALSE),0)</f>
        <v>0</v>
      </c>
      <c r="O1026" t="s">
        <v>525</v>
      </c>
      <c r="P1026" s="619" t="s">
        <v>120</v>
      </c>
      <c r="R1026" t="str">
        <f t="shared" si="47"/>
        <v>ZK103</v>
      </c>
      <c r="S1026">
        <f t="shared" si="48"/>
        <v>0</v>
      </c>
      <c r="T1026">
        <f t="shared" si="48"/>
        <v>0</v>
      </c>
      <c r="U1026">
        <f t="shared" si="48"/>
        <v>0</v>
      </c>
    </row>
    <row r="1027" spans="1:21" x14ac:dyDescent="0.25">
      <c r="A1027" t="s">
        <v>1562</v>
      </c>
      <c r="B1027" t="str">
        <f t="shared" ref="B1027:B1090" si="49">+A1027&amp;"."&amp;$A$1</f>
        <v>ZK103.K226.C110</v>
      </c>
      <c r="C1027">
        <f>+IFERROR(VLOOKUP(B1027,'[1]Sum table'!$A:$D,4,FALSE),0)</f>
        <v>0</v>
      </c>
      <c r="D1027">
        <f>+IFERROR(VLOOKUP(B1027,'[1]Sum table'!$A:$E,5,FALSE),0)</f>
        <v>0</v>
      </c>
      <c r="E1027">
        <f>+IFERROR(VLOOKUP(B1027,'[1]Sum table'!$A:$F,6,FALSE),0)</f>
        <v>0</v>
      </c>
      <c r="O1027" t="s">
        <v>525</v>
      </c>
      <c r="P1027" s="619" t="s">
        <v>122</v>
      </c>
      <c r="R1027" t="str">
        <f t="shared" ref="R1027:R1090" si="50">+LEFT(B1027,5)</f>
        <v>ZK103</v>
      </c>
      <c r="S1027">
        <f t="shared" ref="S1027:U1090" si="51">+C1027</f>
        <v>0</v>
      </c>
      <c r="T1027">
        <f t="shared" si="51"/>
        <v>0</v>
      </c>
      <c r="U1027">
        <f t="shared" si="51"/>
        <v>0</v>
      </c>
    </row>
    <row r="1028" spans="1:21" x14ac:dyDescent="0.25">
      <c r="A1028" t="s">
        <v>1563</v>
      </c>
      <c r="B1028" t="str">
        <f t="shared" si="49"/>
        <v>ZK103.K227.C110</v>
      </c>
      <c r="C1028">
        <f>+IFERROR(VLOOKUP(B1028,'[1]Sum table'!$A:$D,4,FALSE),0)</f>
        <v>0</v>
      </c>
      <c r="D1028">
        <f>+IFERROR(VLOOKUP(B1028,'[1]Sum table'!$A:$E,5,FALSE),0)</f>
        <v>0</v>
      </c>
      <c r="E1028">
        <f>+IFERROR(VLOOKUP(B1028,'[1]Sum table'!$A:$F,6,FALSE),0)</f>
        <v>0</v>
      </c>
      <c r="O1028" t="s">
        <v>525</v>
      </c>
      <c r="P1028" s="619" t="s">
        <v>124</v>
      </c>
      <c r="R1028" t="str">
        <f t="shared" si="50"/>
        <v>ZK103</v>
      </c>
      <c r="S1028">
        <f t="shared" si="51"/>
        <v>0</v>
      </c>
      <c r="T1028">
        <f t="shared" si="51"/>
        <v>0</v>
      </c>
      <c r="U1028">
        <f t="shared" si="51"/>
        <v>0</v>
      </c>
    </row>
    <row r="1029" spans="1:21" x14ac:dyDescent="0.25">
      <c r="A1029" t="s">
        <v>1564</v>
      </c>
      <c r="B1029" t="str">
        <f t="shared" si="49"/>
        <v>ZK103.K228.C110</v>
      </c>
      <c r="C1029">
        <f>+IFERROR(VLOOKUP(B1029,'[1]Sum table'!$A:$D,4,FALSE),0)</f>
        <v>0</v>
      </c>
      <c r="D1029">
        <f>+IFERROR(VLOOKUP(B1029,'[1]Sum table'!$A:$E,5,FALSE),0)</f>
        <v>0</v>
      </c>
      <c r="E1029">
        <f>+IFERROR(VLOOKUP(B1029,'[1]Sum table'!$A:$F,6,FALSE),0)</f>
        <v>0</v>
      </c>
      <c r="O1029" t="s">
        <v>525</v>
      </c>
      <c r="P1029" s="619" t="s">
        <v>126</v>
      </c>
      <c r="R1029" t="str">
        <f t="shared" si="50"/>
        <v>ZK103</v>
      </c>
      <c r="S1029">
        <f t="shared" si="51"/>
        <v>0</v>
      </c>
      <c r="T1029">
        <f t="shared" si="51"/>
        <v>0</v>
      </c>
      <c r="U1029">
        <f t="shared" si="51"/>
        <v>0</v>
      </c>
    </row>
    <row r="1030" spans="1:21" x14ac:dyDescent="0.25">
      <c r="A1030" t="s">
        <v>1565</v>
      </c>
      <c r="B1030" t="str">
        <f t="shared" si="49"/>
        <v>ZK103.K229.C110</v>
      </c>
      <c r="C1030">
        <f>+IFERROR(VLOOKUP(B1030,'[1]Sum table'!$A:$D,4,FALSE),0)</f>
        <v>0</v>
      </c>
      <c r="D1030">
        <f>+IFERROR(VLOOKUP(B1030,'[1]Sum table'!$A:$E,5,FALSE),0)</f>
        <v>0</v>
      </c>
      <c r="E1030">
        <f>+IFERROR(VLOOKUP(B1030,'[1]Sum table'!$A:$F,6,FALSE),0)</f>
        <v>0</v>
      </c>
      <c r="O1030" t="s">
        <v>525</v>
      </c>
      <c r="P1030" s="619" t="s">
        <v>128</v>
      </c>
      <c r="R1030" t="str">
        <f t="shared" si="50"/>
        <v>ZK103</v>
      </c>
      <c r="S1030">
        <f t="shared" si="51"/>
        <v>0</v>
      </c>
      <c r="T1030">
        <f t="shared" si="51"/>
        <v>0</v>
      </c>
      <c r="U1030">
        <f t="shared" si="51"/>
        <v>0</v>
      </c>
    </row>
    <row r="1031" spans="1:21" x14ac:dyDescent="0.25">
      <c r="A1031" t="s">
        <v>1566</v>
      </c>
      <c r="B1031" t="str">
        <f t="shared" si="49"/>
        <v>ZK103.K230.C110</v>
      </c>
      <c r="C1031">
        <f>+IFERROR(VLOOKUP(B1031,'[1]Sum table'!$A:$D,4,FALSE),0)</f>
        <v>0</v>
      </c>
      <c r="D1031">
        <f>+IFERROR(VLOOKUP(B1031,'[1]Sum table'!$A:$E,5,FALSE),0)</f>
        <v>0</v>
      </c>
      <c r="E1031">
        <f>+IFERROR(VLOOKUP(B1031,'[1]Sum table'!$A:$F,6,FALSE),0)</f>
        <v>0</v>
      </c>
      <c r="O1031" t="s">
        <v>525</v>
      </c>
      <c r="P1031" s="617" t="s">
        <v>393</v>
      </c>
      <c r="R1031" t="str">
        <f t="shared" si="50"/>
        <v>ZK103</v>
      </c>
      <c r="S1031">
        <f t="shared" si="51"/>
        <v>0</v>
      </c>
      <c r="T1031">
        <f t="shared" si="51"/>
        <v>0</v>
      </c>
      <c r="U1031">
        <f t="shared" si="51"/>
        <v>0</v>
      </c>
    </row>
    <row r="1032" spans="1:21" x14ac:dyDescent="0.25">
      <c r="A1032" t="s">
        <v>1567</v>
      </c>
      <c r="B1032" t="str">
        <f t="shared" si="49"/>
        <v>ZK103.K231.C110</v>
      </c>
      <c r="C1032">
        <f>+IFERROR(VLOOKUP(B1032,'[1]Sum table'!$A:$D,4,FALSE),0)</f>
        <v>0</v>
      </c>
      <c r="D1032">
        <f>+IFERROR(VLOOKUP(B1032,'[1]Sum table'!$A:$E,5,FALSE),0)</f>
        <v>0</v>
      </c>
      <c r="E1032">
        <f>+IFERROR(VLOOKUP(B1032,'[1]Sum table'!$A:$F,6,FALSE),0)</f>
        <v>0</v>
      </c>
      <c r="O1032" t="s">
        <v>525</v>
      </c>
      <c r="P1032" s="617" t="s">
        <v>394</v>
      </c>
      <c r="R1032" t="str">
        <f t="shared" si="50"/>
        <v>ZK103</v>
      </c>
      <c r="S1032">
        <f t="shared" si="51"/>
        <v>0</v>
      </c>
      <c r="T1032">
        <f t="shared" si="51"/>
        <v>0</v>
      </c>
      <c r="U1032">
        <f t="shared" si="51"/>
        <v>0</v>
      </c>
    </row>
    <row r="1033" spans="1:21" x14ac:dyDescent="0.25">
      <c r="A1033" t="s">
        <v>1568</v>
      </c>
      <c r="B1033" t="str">
        <f t="shared" si="49"/>
        <v>ZK103.K232.C110</v>
      </c>
      <c r="C1033">
        <f>+IFERROR(VLOOKUP(B1033,'[1]Sum table'!$A:$D,4,FALSE),0)</f>
        <v>0</v>
      </c>
      <c r="D1033">
        <f>+IFERROR(VLOOKUP(B1033,'[1]Sum table'!$A:$E,5,FALSE),0)</f>
        <v>0</v>
      </c>
      <c r="E1033">
        <f>+IFERROR(VLOOKUP(B1033,'[1]Sum table'!$A:$F,6,FALSE),0)</f>
        <v>0</v>
      </c>
      <c r="O1033" t="s">
        <v>525</v>
      </c>
      <c r="P1033" s="617" t="s">
        <v>395</v>
      </c>
      <c r="R1033" t="str">
        <f t="shared" si="50"/>
        <v>ZK103</v>
      </c>
      <c r="S1033">
        <f t="shared" si="51"/>
        <v>0</v>
      </c>
      <c r="T1033">
        <f t="shared" si="51"/>
        <v>0</v>
      </c>
      <c r="U1033">
        <f t="shared" si="51"/>
        <v>0</v>
      </c>
    </row>
    <row r="1034" spans="1:21" x14ac:dyDescent="0.25">
      <c r="A1034" t="s">
        <v>1569</v>
      </c>
      <c r="B1034" t="str">
        <f t="shared" si="49"/>
        <v>ZK103.K233.C110</v>
      </c>
      <c r="C1034">
        <f>+IFERROR(VLOOKUP(B1034,'[1]Sum table'!$A:$D,4,FALSE),0)</f>
        <v>0</v>
      </c>
      <c r="D1034">
        <f>+IFERROR(VLOOKUP(B1034,'[1]Sum table'!$A:$E,5,FALSE),0)</f>
        <v>0</v>
      </c>
      <c r="E1034">
        <f>+IFERROR(VLOOKUP(B1034,'[1]Sum table'!$A:$F,6,FALSE),0)</f>
        <v>0</v>
      </c>
      <c r="O1034" t="s">
        <v>525</v>
      </c>
      <c r="P1034" s="619" t="s">
        <v>130</v>
      </c>
      <c r="R1034" t="str">
        <f t="shared" si="50"/>
        <v>ZK103</v>
      </c>
      <c r="S1034">
        <f t="shared" si="51"/>
        <v>0</v>
      </c>
      <c r="T1034">
        <f t="shared" si="51"/>
        <v>0</v>
      </c>
      <c r="U1034">
        <f t="shared" si="51"/>
        <v>0</v>
      </c>
    </row>
    <row r="1035" spans="1:21" x14ac:dyDescent="0.25">
      <c r="A1035" t="s">
        <v>1570</v>
      </c>
      <c r="B1035" t="str">
        <f t="shared" si="49"/>
        <v>ZK103.K234.C110</v>
      </c>
      <c r="C1035">
        <f>+IFERROR(VLOOKUP(B1035,'[1]Sum table'!$A:$D,4,FALSE),0)</f>
        <v>0</v>
      </c>
      <c r="D1035">
        <f>+IFERROR(VLOOKUP(B1035,'[1]Sum table'!$A:$E,5,FALSE),0)</f>
        <v>0</v>
      </c>
      <c r="E1035">
        <f>+IFERROR(VLOOKUP(B1035,'[1]Sum table'!$A:$F,6,FALSE),0)</f>
        <v>0</v>
      </c>
      <c r="O1035" t="s">
        <v>525</v>
      </c>
      <c r="P1035" s="619" t="s">
        <v>132</v>
      </c>
      <c r="R1035" t="str">
        <f t="shared" si="50"/>
        <v>ZK103</v>
      </c>
      <c r="S1035">
        <f t="shared" si="51"/>
        <v>0</v>
      </c>
      <c r="T1035">
        <f t="shared" si="51"/>
        <v>0</v>
      </c>
      <c r="U1035">
        <f t="shared" si="51"/>
        <v>0</v>
      </c>
    </row>
    <row r="1036" spans="1:21" x14ac:dyDescent="0.25">
      <c r="A1036" t="s">
        <v>1571</v>
      </c>
      <c r="B1036" t="str">
        <f t="shared" si="49"/>
        <v>ZK103.K235.C110</v>
      </c>
      <c r="C1036">
        <f>+IFERROR(VLOOKUP(B1036,'[1]Sum table'!$A:$D,4,FALSE),0)</f>
        <v>0</v>
      </c>
      <c r="D1036">
        <f>+IFERROR(VLOOKUP(B1036,'[1]Sum table'!$A:$E,5,FALSE),0)</f>
        <v>0</v>
      </c>
      <c r="E1036">
        <f>+IFERROR(VLOOKUP(B1036,'[1]Sum table'!$A:$F,6,FALSE),0)</f>
        <v>0</v>
      </c>
      <c r="O1036" t="s">
        <v>525</v>
      </c>
      <c r="P1036" s="619" t="s">
        <v>134</v>
      </c>
      <c r="R1036" t="str">
        <f t="shared" si="50"/>
        <v>ZK103</v>
      </c>
      <c r="S1036">
        <f t="shared" si="51"/>
        <v>0</v>
      </c>
      <c r="T1036">
        <f t="shared" si="51"/>
        <v>0</v>
      </c>
      <c r="U1036">
        <f t="shared" si="51"/>
        <v>0</v>
      </c>
    </row>
    <row r="1037" spans="1:21" x14ac:dyDescent="0.25">
      <c r="A1037" t="s">
        <v>1572</v>
      </c>
      <c r="B1037" t="str">
        <f t="shared" si="49"/>
        <v>ZK103.K236.C110</v>
      </c>
      <c r="C1037">
        <f>+IFERROR(VLOOKUP(B1037,'[1]Sum table'!$A:$D,4,FALSE),0)</f>
        <v>0</v>
      </c>
      <c r="D1037">
        <f>+IFERROR(VLOOKUP(B1037,'[1]Sum table'!$A:$E,5,FALSE),0)</f>
        <v>0</v>
      </c>
      <c r="E1037">
        <f>+IFERROR(VLOOKUP(B1037,'[1]Sum table'!$A:$F,6,FALSE),0)</f>
        <v>0</v>
      </c>
      <c r="O1037" t="s">
        <v>525</v>
      </c>
      <c r="P1037" s="617" t="s">
        <v>396</v>
      </c>
      <c r="R1037" t="str">
        <f t="shared" si="50"/>
        <v>ZK103</v>
      </c>
      <c r="S1037">
        <f t="shared" si="51"/>
        <v>0</v>
      </c>
      <c r="T1037">
        <f t="shared" si="51"/>
        <v>0</v>
      </c>
      <c r="U1037">
        <f t="shared" si="51"/>
        <v>0</v>
      </c>
    </row>
    <row r="1038" spans="1:21" x14ac:dyDescent="0.25">
      <c r="A1038" t="s">
        <v>1573</v>
      </c>
      <c r="B1038" t="str">
        <f t="shared" si="49"/>
        <v>ZK103.K237.C110</v>
      </c>
      <c r="C1038">
        <f>+IFERROR(VLOOKUP(B1038,'[1]Sum table'!$A:$D,4,FALSE),0)</f>
        <v>0</v>
      </c>
      <c r="D1038">
        <f>+IFERROR(VLOOKUP(B1038,'[1]Sum table'!$A:$E,5,FALSE),0)</f>
        <v>0</v>
      </c>
      <c r="E1038">
        <f>+IFERROR(VLOOKUP(B1038,'[1]Sum table'!$A:$F,6,FALSE),0)</f>
        <v>0</v>
      </c>
      <c r="O1038" t="s">
        <v>525</v>
      </c>
      <c r="P1038" s="617" t="s">
        <v>397</v>
      </c>
      <c r="R1038" t="str">
        <f t="shared" si="50"/>
        <v>ZK103</v>
      </c>
      <c r="S1038">
        <f t="shared" si="51"/>
        <v>0</v>
      </c>
      <c r="T1038">
        <f t="shared" si="51"/>
        <v>0</v>
      </c>
      <c r="U1038">
        <f t="shared" si="51"/>
        <v>0</v>
      </c>
    </row>
    <row r="1039" spans="1:21" x14ac:dyDescent="0.25">
      <c r="A1039" t="s">
        <v>1574</v>
      </c>
      <c r="B1039" t="str">
        <f t="shared" si="49"/>
        <v>ZK103.K238.C110</v>
      </c>
      <c r="C1039">
        <f>+IFERROR(VLOOKUP(B1039,'[1]Sum table'!$A:$D,4,FALSE),0)</f>
        <v>0</v>
      </c>
      <c r="D1039">
        <f>+IFERROR(VLOOKUP(B1039,'[1]Sum table'!$A:$E,5,FALSE),0)</f>
        <v>0</v>
      </c>
      <c r="E1039">
        <f>+IFERROR(VLOOKUP(B1039,'[1]Sum table'!$A:$F,6,FALSE),0)</f>
        <v>0</v>
      </c>
      <c r="O1039" t="s">
        <v>525</v>
      </c>
      <c r="P1039" s="617" t="s">
        <v>398</v>
      </c>
      <c r="R1039" t="str">
        <f t="shared" si="50"/>
        <v>ZK103</v>
      </c>
      <c r="S1039">
        <f t="shared" si="51"/>
        <v>0</v>
      </c>
      <c r="T1039">
        <f t="shared" si="51"/>
        <v>0</v>
      </c>
      <c r="U1039">
        <f t="shared" si="51"/>
        <v>0</v>
      </c>
    </row>
    <row r="1040" spans="1:21" x14ac:dyDescent="0.25">
      <c r="A1040" t="s">
        <v>1575</v>
      </c>
      <c r="B1040" t="str">
        <f t="shared" si="49"/>
        <v>ZK103.K239.C110</v>
      </c>
      <c r="C1040">
        <f>+IFERROR(VLOOKUP(B1040,'[1]Sum table'!$A:$D,4,FALSE),0)</f>
        <v>0</v>
      </c>
      <c r="D1040">
        <f>+IFERROR(VLOOKUP(B1040,'[1]Sum table'!$A:$E,5,FALSE),0)</f>
        <v>0</v>
      </c>
      <c r="E1040">
        <f>+IFERROR(VLOOKUP(B1040,'[1]Sum table'!$A:$F,6,FALSE),0)</f>
        <v>0</v>
      </c>
      <c r="O1040" t="s">
        <v>525</v>
      </c>
      <c r="P1040" s="619" t="s">
        <v>136</v>
      </c>
      <c r="R1040" t="str">
        <f t="shared" si="50"/>
        <v>ZK103</v>
      </c>
      <c r="S1040">
        <f t="shared" si="51"/>
        <v>0</v>
      </c>
      <c r="T1040">
        <f t="shared" si="51"/>
        <v>0</v>
      </c>
      <c r="U1040">
        <f t="shared" si="51"/>
        <v>0</v>
      </c>
    </row>
    <row r="1041" spans="1:21" x14ac:dyDescent="0.25">
      <c r="A1041" t="s">
        <v>1576</v>
      </c>
      <c r="B1041" t="str">
        <f t="shared" si="49"/>
        <v>ZK103.K240.C110</v>
      </c>
      <c r="C1041">
        <f>+IFERROR(VLOOKUP(B1041,'[1]Sum table'!$A:$D,4,FALSE),0)</f>
        <v>0</v>
      </c>
      <c r="D1041">
        <f>+IFERROR(VLOOKUP(B1041,'[1]Sum table'!$A:$E,5,FALSE),0)</f>
        <v>0</v>
      </c>
      <c r="E1041">
        <f>+IFERROR(VLOOKUP(B1041,'[1]Sum table'!$A:$F,6,FALSE),0)</f>
        <v>0</v>
      </c>
      <c r="O1041" t="s">
        <v>525</v>
      </c>
      <c r="P1041" s="619" t="s">
        <v>138</v>
      </c>
      <c r="R1041" t="str">
        <f t="shared" si="50"/>
        <v>ZK103</v>
      </c>
      <c r="S1041">
        <f t="shared" si="51"/>
        <v>0</v>
      </c>
      <c r="T1041">
        <f t="shared" si="51"/>
        <v>0</v>
      </c>
      <c r="U1041">
        <f t="shared" si="51"/>
        <v>0</v>
      </c>
    </row>
    <row r="1042" spans="1:21" x14ac:dyDescent="0.25">
      <c r="A1042" t="s">
        <v>1577</v>
      </c>
      <c r="B1042" t="str">
        <f t="shared" si="49"/>
        <v>ZK103.K241.C110</v>
      </c>
      <c r="C1042">
        <f>+IFERROR(VLOOKUP(B1042,'[1]Sum table'!$A:$D,4,FALSE),0)</f>
        <v>0</v>
      </c>
      <c r="D1042">
        <f>+IFERROR(VLOOKUP(B1042,'[1]Sum table'!$A:$E,5,FALSE),0)</f>
        <v>0</v>
      </c>
      <c r="E1042">
        <f>+IFERROR(VLOOKUP(B1042,'[1]Sum table'!$A:$F,6,FALSE),0)</f>
        <v>0</v>
      </c>
      <c r="O1042" t="s">
        <v>525</v>
      </c>
      <c r="P1042" s="619" t="s">
        <v>140</v>
      </c>
      <c r="R1042" t="str">
        <f t="shared" si="50"/>
        <v>ZK103</v>
      </c>
      <c r="S1042">
        <f t="shared" si="51"/>
        <v>0</v>
      </c>
      <c r="T1042">
        <f t="shared" si="51"/>
        <v>0</v>
      </c>
      <c r="U1042">
        <f t="shared" si="51"/>
        <v>0</v>
      </c>
    </row>
    <row r="1043" spans="1:21" x14ac:dyDescent="0.25">
      <c r="A1043" t="s">
        <v>1578</v>
      </c>
      <c r="B1043" t="str">
        <f t="shared" si="49"/>
        <v>ZK103.K242.C110</v>
      </c>
      <c r="C1043">
        <f>+IFERROR(VLOOKUP(B1043,'[1]Sum table'!$A:$D,4,FALSE),0)</f>
        <v>0</v>
      </c>
      <c r="D1043">
        <f>+IFERROR(VLOOKUP(B1043,'[1]Sum table'!$A:$E,5,FALSE),0)</f>
        <v>0</v>
      </c>
      <c r="E1043">
        <f>+IFERROR(VLOOKUP(B1043,'[1]Sum table'!$A:$F,6,FALSE),0)</f>
        <v>0</v>
      </c>
      <c r="O1043" t="s">
        <v>525</v>
      </c>
      <c r="P1043" s="619" t="s">
        <v>142</v>
      </c>
      <c r="R1043" t="str">
        <f t="shared" si="50"/>
        <v>ZK103</v>
      </c>
      <c r="S1043">
        <f t="shared" si="51"/>
        <v>0</v>
      </c>
      <c r="T1043">
        <f t="shared" si="51"/>
        <v>0</v>
      </c>
      <c r="U1043">
        <f t="shared" si="51"/>
        <v>0</v>
      </c>
    </row>
    <row r="1044" spans="1:21" x14ac:dyDescent="0.25">
      <c r="A1044" t="s">
        <v>1579</v>
      </c>
      <c r="B1044" t="str">
        <f t="shared" si="49"/>
        <v>ZK103.K243.C110</v>
      </c>
      <c r="C1044">
        <f>+IFERROR(VLOOKUP(B1044,'[1]Sum table'!$A:$D,4,FALSE),0)</f>
        <v>0</v>
      </c>
      <c r="D1044">
        <f>+IFERROR(VLOOKUP(B1044,'[1]Sum table'!$A:$E,5,FALSE),0)</f>
        <v>0</v>
      </c>
      <c r="E1044">
        <f>+IFERROR(VLOOKUP(B1044,'[1]Sum table'!$A:$F,6,FALSE),0)</f>
        <v>0</v>
      </c>
      <c r="O1044" t="s">
        <v>525</v>
      </c>
      <c r="P1044" s="617" t="s">
        <v>399</v>
      </c>
      <c r="R1044" t="str">
        <f t="shared" si="50"/>
        <v>ZK103</v>
      </c>
      <c r="S1044">
        <f t="shared" si="51"/>
        <v>0</v>
      </c>
      <c r="T1044">
        <f t="shared" si="51"/>
        <v>0</v>
      </c>
      <c r="U1044">
        <f t="shared" si="51"/>
        <v>0</v>
      </c>
    </row>
    <row r="1045" spans="1:21" x14ac:dyDescent="0.25">
      <c r="A1045" t="s">
        <v>1580</v>
      </c>
      <c r="B1045" t="str">
        <f t="shared" si="49"/>
        <v>ZK103.K244.C110</v>
      </c>
      <c r="C1045">
        <f>+IFERROR(VLOOKUP(B1045,'[1]Sum table'!$A:$D,4,FALSE),0)</f>
        <v>0</v>
      </c>
      <c r="D1045">
        <f>+IFERROR(VLOOKUP(B1045,'[1]Sum table'!$A:$E,5,FALSE),0)</f>
        <v>0</v>
      </c>
      <c r="E1045">
        <f>+IFERROR(VLOOKUP(B1045,'[1]Sum table'!$A:$F,6,FALSE),0)</f>
        <v>0</v>
      </c>
      <c r="O1045" t="s">
        <v>525</v>
      </c>
      <c r="P1045" s="617" t="s">
        <v>400</v>
      </c>
      <c r="R1045" t="str">
        <f t="shared" si="50"/>
        <v>ZK103</v>
      </c>
      <c r="S1045">
        <f t="shared" si="51"/>
        <v>0</v>
      </c>
      <c r="T1045">
        <f t="shared" si="51"/>
        <v>0</v>
      </c>
      <c r="U1045">
        <f t="shared" si="51"/>
        <v>0</v>
      </c>
    </row>
    <row r="1046" spans="1:21" x14ac:dyDescent="0.25">
      <c r="A1046" t="s">
        <v>1581</v>
      </c>
      <c r="B1046" t="str">
        <f t="shared" si="49"/>
        <v>ZK103.K245.C110</v>
      </c>
      <c r="C1046">
        <f>+IFERROR(VLOOKUP(B1046,'[1]Sum table'!$A:$D,4,FALSE),0)</f>
        <v>0</v>
      </c>
      <c r="D1046">
        <f>+IFERROR(VLOOKUP(B1046,'[1]Sum table'!$A:$E,5,FALSE),0)</f>
        <v>0</v>
      </c>
      <c r="E1046">
        <f>+IFERROR(VLOOKUP(B1046,'[1]Sum table'!$A:$F,6,FALSE),0)</f>
        <v>0</v>
      </c>
      <c r="O1046" t="s">
        <v>525</v>
      </c>
      <c r="P1046" s="617" t="s">
        <v>401</v>
      </c>
      <c r="R1046" t="str">
        <f t="shared" si="50"/>
        <v>ZK103</v>
      </c>
      <c r="S1046">
        <f t="shared" si="51"/>
        <v>0</v>
      </c>
      <c r="T1046">
        <f t="shared" si="51"/>
        <v>0</v>
      </c>
      <c r="U1046">
        <f t="shared" si="51"/>
        <v>0</v>
      </c>
    </row>
    <row r="1047" spans="1:21" x14ac:dyDescent="0.25">
      <c r="A1047" t="s">
        <v>1582</v>
      </c>
      <c r="B1047" t="str">
        <f t="shared" si="49"/>
        <v>ZK103.K246.C110</v>
      </c>
      <c r="C1047">
        <f>+IFERROR(VLOOKUP(B1047,'[1]Sum table'!$A:$D,4,FALSE),0)</f>
        <v>0</v>
      </c>
      <c r="D1047">
        <f>+IFERROR(VLOOKUP(B1047,'[1]Sum table'!$A:$E,5,FALSE),0)</f>
        <v>0</v>
      </c>
      <c r="E1047">
        <f>+IFERROR(VLOOKUP(B1047,'[1]Sum table'!$A:$F,6,FALSE),0)</f>
        <v>0</v>
      </c>
      <c r="O1047" t="s">
        <v>525</v>
      </c>
      <c r="P1047" s="619" t="s">
        <v>144</v>
      </c>
      <c r="R1047" t="str">
        <f t="shared" si="50"/>
        <v>ZK103</v>
      </c>
      <c r="S1047">
        <f t="shared" si="51"/>
        <v>0</v>
      </c>
      <c r="T1047">
        <f t="shared" si="51"/>
        <v>0</v>
      </c>
      <c r="U1047">
        <f t="shared" si="51"/>
        <v>0</v>
      </c>
    </row>
    <row r="1048" spans="1:21" x14ac:dyDescent="0.25">
      <c r="A1048" t="s">
        <v>1583</v>
      </c>
      <c r="B1048" t="str">
        <f t="shared" si="49"/>
        <v>ZK103.K247.C110</v>
      </c>
      <c r="C1048">
        <f>+IFERROR(VLOOKUP(B1048,'[1]Sum table'!$A:$D,4,FALSE),0)</f>
        <v>0</v>
      </c>
      <c r="D1048">
        <f>+IFERROR(VLOOKUP(B1048,'[1]Sum table'!$A:$E,5,FALSE),0)</f>
        <v>0</v>
      </c>
      <c r="E1048">
        <f>+IFERROR(VLOOKUP(B1048,'[1]Sum table'!$A:$F,6,FALSE),0)</f>
        <v>0</v>
      </c>
      <c r="O1048" t="s">
        <v>525</v>
      </c>
      <c r="P1048" s="619" t="s">
        <v>146</v>
      </c>
      <c r="R1048" t="str">
        <f t="shared" si="50"/>
        <v>ZK103</v>
      </c>
      <c r="S1048">
        <f t="shared" si="51"/>
        <v>0</v>
      </c>
      <c r="T1048">
        <f t="shared" si="51"/>
        <v>0</v>
      </c>
      <c r="U1048">
        <f t="shared" si="51"/>
        <v>0</v>
      </c>
    </row>
    <row r="1049" spans="1:21" x14ac:dyDescent="0.25">
      <c r="A1049" t="s">
        <v>1584</v>
      </c>
      <c r="B1049" t="str">
        <f t="shared" si="49"/>
        <v>ZK103.K248.C110</v>
      </c>
      <c r="C1049">
        <f>+IFERROR(VLOOKUP(B1049,'[1]Sum table'!$A:$D,4,FALSE),0)</f>
        <v>0</v>
      </c>
      <c r="D1049">
        <f>+IFERROR(VLOOKUP(B1049,'[1]Sum table'!$A:$E,5,FALSE),0)</f>
        <v>0</v>
      </c>
      <c r="E1049">
        <f>+IFERROR(VLOOKUP(B1049,'[1]Sum table'!$A:$F,6,FALSE),0)</f>
        <v>0</v>
      </c>
      <c r="O1049" t="s">
        <v>525</v>
      </c>
      <c r="P1049" s="619" t="s">
        <v>148</v>
      </c>
      <c r="R1049" t="str">
        <f t="shared" si="50"/>
        <v>ZK103</v>
      </c>
      <c r="S1049">
        <f t="shared" si="51"/>
        <v>0</v>
      </c>
      <c r="T1049">
        <f t="shared" si="51"/>
        <v>0</v>
      </c>
      <c r="U1049">
        <f t="shared" si="51"/>
        <v>0</v>
      </c>
    </row>
    <row r="1050" spans="1:21" x14ac:dyDescent="0.25">
      <c r="A1050" t="s">
        <v>1585</v>
      </c>
      <c r="B1050" t="str">
        <f t="shared" si="49"/>
        <v>ZK103.K249.C110</v>
      </c>
      <c r="C1050">
        <f>+IFERROR(VLOOKUP(B1050,'[1]Sum table'!$A:$D,4,FALSE),0)</f>
        <v>0</v>
      </c>
      <c r="D1050">
        <f>+IFERROR(VLOOKUP(B1050,'[1]Sum table'!$A:$E,5,FALSE),0)</f>
        <v>0</v>
      </c>
      <c r="E1050">
        <f>+IFERROR(VLOOKUP(B1050,'[1]Sum table'!$A:$F,6,FALSE),0)</f>
        <v>0</v>
      </c>
      <c r="O1050" t="s">
        <v>525</v>
      </c>
      <c r="P1050" s="619" t="s">
        <v>150</v>
      </c>
      <c r="R1050" t="str">
        <f t="shared" si="50"/>
        <v>ZK103</v>
      </c>
      <c r="S1050">
        <f t="shared" si="51"/>
        <v>0</v>
      </c>
      <c r="T1050">
        <f t="shared" si="51"/>
        <v>0</v>
      </c>
      <c r="U1050">
        <f t="shared" si="51"/>
        <v>0</v>
      </c>
    </row>
    <row r="1051" spans="1:21" x14ac:dyDescent="0.25">
      <c r="A1051" t="s">
        <v>1586</v>
      </c>
      <c r="B1051" t="str">
        <f t="shared" si="49"/>
        <v>ZK103.K250.C110</v>
      </c>
      <c r="C1051">
        <f>+IFERROR(VLOOKUP(B1051,'[1]Sum table'!$A:$D,4,FALSE),0)</f>
        <v>0</v>
      </c>
      <c r="D1051">
        <f>+IFERROR(VLOOKUP(B1051,'[1]Sum table'!$A:$E,5,FALSE),0)</f>
        <v>0</v>
      </c>
      <c r="E1051">
        <f>+IFERROR(VLOOKUP(B1051,'[1]Sum table'!$A:$F,6,FALSE),0)</f>
        <v>0</v>
      </c>
      <c r="O1051" t="s">
        <v>525</v>
      </c>
      <c r="P1051" s="619" t="s">
        <v>154</v>
      </c>
      <c r="R1051" t="str">
        <f t="shared" si="50"/>
        <v>ZK103</v>
      </c>
      <c r="S1051">
        <f t="shared" si="51"/>
        <v>0</v>
      </c>
      <c r="T1051">
        <f t="shared" si="51"/>
        <v>0</v>
      </c>
      <c r="U1051">
        <f t="shared" si="51"/>
        <v>0</v>
      </c>
    </row>
    <row r="1052" spans="1:21" x14ac:dyDescent="0.25">
      <c r="A1052" t="s">
        <v>1587</v>
      </c>
      <c r="B1052" t="str">
        <f t="shared" si="49"/>
        <v>ZK103.K251.C110</v>
      </c>
      <c r="C1052">
        <f>+IFERROR(VLOOKUP(B1052,'[1]Sum table'!$A:$D,4,FALSE),0)</f>
        <v>0</v>
      </c>
      <c r="D1052">
        <f>+IFERROR(VLOOKUP(B1052,'[1]Sum table'!$A:$E,5,FALSE),0)</f>
        <v>0</v>
      </c>
      <c r="E1052">
        <f>+IFERROR(VLOOKUP(B1052,'[1]Sum table'!$A:$F,6,FALSE),0)</f>
        <v>0</v>
      </c>
      <c r="O1052" t="s">
        <v>525</v>
      </c>
      <c r="P1052" s="619" t="s">
        <v>156</v>
      </c>
      <c r="R1052" t="str">
        <f t="shared" si="50"/>
        <v>ZK103</v>
      </c>
      <c r="S1052">
        <f t="shared" si="51"/>
        <v>0</v>
      </c>
      <c r="T1052">
        <f t="shared" si="51"/>
        <v>0</v>
      </c>
      <c r="U1052">
        <f t="shared" si="51"/>
        <v>0</v>
      </c>
    </row>
    <row r="1053" spans="1:21" x14ac:dyDescent="0.25">
      <c r="A1053" t="s">
        <v>1588</v>
      </c>
      <c r="B1053" t="str">
        <f t="shared" si="49"/>
        <v>ZK103.K252.C110</v>
      </c>
      <c r="C1053">
        <f>+IFERROR(VLOOKUP(B1053,'[1]Sum table'!$A:$D,4,FALSE),0)</f>
        <v>0</v>
      </c>
      <c r="D1053">
        <f>+IFERROR(VLOOKUP(B1053,'[1]Sum table'!$A:$E,5,FALSE),0)</f>
        <v>0</v>
      </c>
      <c r="E1053">
        <f>+IFERROR(VLOOKUP(B1053,'[1]Sum table'!$A:$F,6,FALSE),0)</f>
        <v>0</v>
      </c>
      <c r="O1053" t="s">
        <v>525</v>
      </c>
      <c r="P1053" s="619" t="s">
        <v>157</v>
      </c>
      <c r="R1053" t="str">
        <f t="shared" si="50"/>
        <v>ZK103</v>
      </c>
      <c r="S1053">
        <f t="shared" si="51"/>
        <v>0</v>
      </c>
      <c r="T1053">
        <f t="shared" si="51"/>
        <v>0</v>
      </c>
      <c r="U1053">
        <f t="shared" si="51"/>
        <v>0</v>
      </c>
    </row>
    <row r="1054" spans="1:21" x14ac:dyDescent="0.25">
      <c r="A1054" t="s">
        <v>1589</v>
      </c>
      <c r="B1054" t="str">
        <f t="shared" si="49"/>
        <v>ZK103.K253.C110</v>
      </c>
      <c r="C1054">
        <f>+IFERROR(VLOOKUP(B1054,'[1]Sum table'!$A:$D,4,FALSE),0)</f>
        <v>0</v>
      </c>
      <c r="D1054">
        <f>+IFERROR(VLOOKUP(B1054,'[1]Sum table'!$A:$E,5,FALSE),0)</f>
        <v>0</v>
      </c>
      <c r="E1054">
        <f>+IFERROR(VLOOKUP(B1054,'[1]Sum table'!$A:$F,6,FALSE),0)</f>
        <v>0</v>
      </c>
      <c r="O1054" t="s">
        <v>525</v>
      </c>
      <c r="P1054" s="619" t="s">
        <v>159</v>
      </c>
      <c r="R1054" t="str">
        <f t="shared" si="50"/>
        <v>ZK103</v>
      </c>
      <c r="S1054">
        <f t="shared" si="51"/>
        <v>0</v>
      </c>
      <c r="T1054">
        <f t="shared" si="51"/>
        <v>0</v>
      </c>
      <c r="U1054">
        <f t="shared" si="51"/>
        <v>0</v>
      </c>
    </row>
    <row r="1055" spans="1:21" x14ac:dyDescent="0.25">
      <c r="A1055" t="s">
        <v>1590</v>
      </c>
      <c r="B1055" t="str">
        <f t="shared" si="49"/>
        <v>ZK103.K254.C110</v>
      </c>
      <c r="C1055">
        <f>+IFERROR(VLOOKUP(B1055,'[1]Sum table'!$A:$D,4,FALSE),0)</f>
        <v>0</v>
      </c>
      <c r="D1055">
        <f>+IFERROR(VLOOKUP(B1055,'[1]Sum table'!$A:$E,5,FALSE),0)</f>
        <v>0</v>
      </c>
      <c r="E1055">
        <f>+IFERROR(VLOOKUP(B1055,'[1]Sum table'!$A:$F,6,FALSE),0)</f>
        <v>0</v>
      </c>
      <c r="O1055" t="s">
        <v>525</v>
      </c>
      <c r="P1055" s="619" t="s">
        <v>161</v>
      </c>
      <c r="R1055" t="str">
        <f t="shared" si="50"/>
        <v>ZK103</v>
      </c>
      <c r="S1055">
        <f t="shared" si="51"/>
        <v>0</v>
      </c>
      <c r="T1055">
        <f t="shared" si="51"/>
        <v>0</v>
      </c>
      <c r="U1055">
        <f t="shared" si="51"/>
        <v>0</v>
      </c>
    </row>
    <row r="1056" spans="1:21" x14ac:dyDescent="0.25">
      <c r="A1056" t="s">
        <v>1591</v>
      </c>
      <c r="B1056" t="str">
        <f t="shared" si="49"/>
        <v>ZK103.K255.C110</v>
      </c>
      <c r="C1056">
        <f>+IFERROR(VLOOKUP(B1056,'[1]Sum table'!$A:$D,4,FALSE),0)</f>
        <v>0</v>
      </c>
      <c r="D1056">
        <f>+IFERROR(VLOOKUP(B1056,'[1]Sum table'!$A:$E,5,FALSE),0)</f>
        <v>0</v>
      </c>
      <c r="E1056">
        <f>+IFERROR(VLOOKUP(B1056,'[1]Sum table'!$A:$F,6,FALSE),0)</f>
        <v>0</v>
      </c>
      <c r="O1056" t="s">
        <v>525</v>
      </c>
      <c r="P1056" s="619" t="s">
        <v>163</v>
      </c>
      <c r="R1056" t="str">
        <f t="shared" si="50"/>
        <v>ZK103</v>
      </c>
      <c r="S1056">
        <f t="shared" si="51"/>
        <v>0</v>
      </c>
      <c r="T1056">
        <f t="shared" si="51"/>
        <v>0</v>
      </c>
      <c r="U1056">
        <f t="shared" si="51"/>
        <v>0</v>
      </c>
    </row>
    <row r="1057" spans="1:21" x14ac:dyDescent="0.25">
      <c r="A1057" t="s">
        <v>1592</v>
      </c>
      <c r="B1057" t="str">
        <f t="shared" si="49"/>
        <v>ZK103.K256.C110</v>
      </c>
      <c r="C1057">
        <f>+IFERROR(VLOOKUP(B1057,'[1]Sum table'!$A:$D,4,FALSE),0)</f>
        <v>0</v>
      </c>
      <c r="D1057">
        <f>+IFERROR(VLOOKUP(B1057,'[1]Sum table'!$A:$E,5,FALSE),0)</f>
        <v>0</v>
      </c>
      <c r="E1057">
        <f>+IFERROR(VLOOKUP(B1057,'[1]Sum table'!$A:$F,6,FALSE),0)</f>
        <v>0</v>
      </c>
      <c r="O1057" t="s">
        <v>525</v>
      </c>
      <c r="P1057" s="617" t="s">
        <v>402</v>
      </c>
      <c r="R1057" t="str">
        <f t="shared" si="50"/>
        <v>ZK103</v>
      </c>
      <c r="S1057">
        <f t="shared" si="51"/>
        <v>0</v>
      </c>
      <c r="T1057">
        <f t="shared" si="51"/>
        <v>0</v>
      </c>
      <c r="U1057">
        <f t="shared" si="51"/>
        <v>0</v>
      </c>
    </row>
    <row r="1058" spans="1:21" x14ac:dyDescent="0.25">
      <c r="A1058" t="s">
        <v>1593</v>
      </c>
      <c r="B1058" t="str">
        <f t="shared" si="49"/>
        <v>ZK103.K257.C110</v>
      </c>
      <c r="C1058">
        <f>+IFERROR(VLOOKUP(B1058,'[1]Sum table'!$A:$D,4,FALSE),0)</f>
        <v>0</v>
      </c>
      <c r="D1058">
        <f>+IFERROR(VLOOKUP(B1058,'[1]Sum table'!$A:$E,5,FALSE),0)</f>
        <v>0</v>
      </c>
      <c r="E1058">
        <f>+IFERROR(VLOOKUP(B1058,'[1]Sum table'!$A:$F,6,FALSE),0)</f>
        <v>0</v>
      </c>
      <c r="O1058" t="s">
        <v>525</v>
      </c>
      <c r="P1058" s="617" t="s">
        <v>403</v>
      </c>
      <c r="R1058" t="str">
        <f t="shared" si="50"/>
        <v>ZK103</v>
      </c>
      <c r="S1058">
        <f t="shared" si="51"/>
        <v>0</v>
      </c>
      <c r="T1058">
        <f t="shared" si="51"/>
        <v>0</v>
      </c>
      <c r="U1058">
        <f t="shared" si="51"/>
        <v>0</v>
      </c>
    </row>
    <row r="1059" spans="1:21" x14ac:dyDescent="0.25">
      <c r="A1059" t="s">
        <v>1594</v>
      </c>
      <c r="B1059" t="str">
        <f t="shared" si="49"/>
        <v>ZK103.K258.C110</v>
      </c>
      <c r="C1059">
        <f>+IFERROR(VLOOKUP(B1059,'[1]Sum table'!$A:$D,4,FALSE),0)</f>
        <v>0</v>
      </c>
      <c r="D1059">
        <f>+IFERROR(VLOOKUP(B1059,'[1]Sum table'!$A:$E,5,FALSE),0)</f>
        <v>0</v>
      </c>
      <c r="E1059">
        <f>+IFERROR(VLOOKUP(B1059,'[1]Sum table'!$A:$F,6,FALSE),0)</f>
        <v>0</v>
      </c>
      <c r="O1059" t="s">
        <v>525</v>
      </c>
      <c r="P1059" s="617" t="s">
        <v>404</v>
      </c>
      <c r="R1059" t="str">
        <f t="shared" si="50"/>
        <v>ZK103</v>
      </c>
      <c r="S1059">
        <f t="shared" si="51"/>
        <v>0</v>
      </c>
      <c r="T1059">
        <f t="shared" si="51"/>
        <v>0</v>
      </c>
      <c r="U1059">
        <f t="shared" si="51"/>
        <v>0</v>
      </c>
    </row>
    <row r="1060" spans="1:21" x14ac:dyDescent="0.25">
      <c r="A1060" t="s">
        <v>1595</v>
      </c>
      <c r="B1060" t="str">
        <f t="shared" si="49"/>
        <v>ZK103.K259.C110</v>
      </c>
      <c r="C1060">
        <f>+IFERROR(VLOOKUP(B1060,'[1]Sum table'!$A:$D,4,FALSE),0)</f>
        <v>0</v>
      </c>
      <c r="D1060">
        <f>+IFERROR(VLOOKUP(B1060,'[1]Sum table'!$A:$E,5,FALSE),0)</f>
        <v>0</v>
      </c>
      <c r="E1060">
        <f>+IFERROR(VLOOKUP(B1060,'[1]Sum table'!$A:$F,6,FALSE),0)</f>
        <v>0</v>
      </c>
      <c r="O1060" t="s">
        <v>525</v>
      </c>
      <c r="P1060" s="619" t="s">
        <v>167</v>
      </c>
      <c r="R1060" t="str">
        <f t="shared" si="50"/>
        <v>ZK103</v>
      </c>
      <c r="S1060">
        <f t="shared" si="51"/>
        <v>0</v>
      </c>
      <c r="T1060">
        <f t="shared" si="51"/>
        <v>0</v>
      </c>
      <c r="U1060">
        <f t="shared" si="51"/>
        <v>0</v>
      </c>
    </row>
    <row r="1061" spans="1:21" x14ac:dyDescent="0.25">
      <c r="A1061" t="s">
        <v>1596</v>
      </c>
      <c r="B1061" t="str">
        <f t="shared" si="49"/>
        <v>ZK103.K260.C110</v>
      </c>
      <c r="C1061">
        <f>+IFERROR(VLOOKUP(B1061,'[1]Sum table'!$A:$D,4,FALSE),0)</f>
        <v>0</v>
      </c>
      <c r="D1061">
        <f>+IFERROR(VLOOKUP(B1061,'[1]Sum table'!$A:$E,5,FALSE),0)</f>
        <v>0</v>
      </c>
      <c r="E1061">
        <f>+IFERROR(VLOOKUP(B1061,'[1]Sum table'!$A:$F,6,FALSE),0)</f>
        <v>0</v>
      </c>
      <c r="O1061" t="s">
        <v>525</v>
      </c>
      <c r="P1061" s="619" t="s">
        <v>169</v>
      </c>
      <c r="R1061" t="str">
        <f t="shared" si="50"/>
        <v>ZK103</v>
      </c>
      <c r="S1061">
        <f t="shared" si="51"/>
        <v>0</v>
      </c>
      <c r="T1061">
        <f t="shared" si="51"/>
        <v>0</v>
      </c>
      <c r="U1061">
        <f t="shared" si="51"/>
        <v>0</v>
      </c>
    </row>
    <row r="1062" spans="1:21" x14ac:dyDescent="0.25">
      <c r="A1062" t="s">
        <v>1597</v>
      </c>
      <c r="B1062" t="str">
        <f t="shared" si="49"/>
        <v>ZK103.K261.C110</v>
      </c>
      <c r="C1062">
        <f>+IFERROR(VLOOKUP(B1062,'[1]Sum table'!$A:$D,4,FALSE),0)</f>
        <v>0</v>
      </c>
      <c r="D1062">
        <f>+IFERROR(VLOOKUP(B1062,'[1]Sum table'!$A:$E,5,FALSE),0)</f>
        <v>0</v>
      </c>
      <c r="E1062">
        <f>+IFERROR(VLOOKUP(B1062,'[1]Sum table'!$A:$F,6,FALSE),0)</f>
        <v>0</v>
      </c>
      <c r="O1062" t="s">
        <v>525</v>
      </c>
      <c r="P1062" s="619" t="s">
        <v>171</v>
      </c>
      <c r="R1062" t="str">
        <f t="shared" si="50"/>
        <v>ZK103</v>
      </c>
      <c r="S1062">
        <f t="shared" si="51"/>
        <v>0</v>
      </c>
      <c r="T1062">
        <f t="shared" si="51"/>
        <v>0</v>
      </c>
      <c r="U1062">
        <f t="shared" si="51"/>
        <v>0</v>
      </c>
    </row>
    <row r="1063" spans="1:21" x14ac:dyDescent="0.25">
      <c r="A1063" t="s">
        <v>1598</v>
      </c>
      <c r="B1063" t="str">
        <f t="shared" si="49"/>
        <v>ZK103.K262.C110</v>
      </c>
      <c r="C1063">
        <f>+IFERROR(VLOOKUP(B1063,'[1]Sum table'!$A:$D,4,FALSE),0)</f>
        <v>0</v>
      </c>
      <c r="D1063">
        <f>+IFERROR(VLOOKUP(B1063,'[1]Sum table'!$A:$E,5,FALSE),0)</f>
        <v>0</v>
      </c>
      <c r="E1063">
        <f>+IFERROR(VLOOKUP(B1063,'[1]Sum table'!$A:$F,6,FALSE),0)</f>
        <v>0</v>
      </c>
      <c r="O1063" t="s">
        <v>525</v>
      </c>
      <c r="P1063" s="619" t="s">
        <v>173</v>
      </c>
      <c r="R1063" t="str">
        <f t="shared" si="50"/>
        <v>ZK103</v>
      </c>
      <c r="S1063">
        <f t="shared" si="51"/>
        <v>0</v>
      </c>
      <c r="T1063">
        <f t="shared" si="51"/>
        <v>0</v>
      </c>
      <c r="U1063">
        <f t="shared" si="51"/>
        <v>0</v>
      </c>
    </row>
    <row r="1064" spans="1:21" x14ac:dyDescent="0.25">
      <c r="A1064" t="s">
        <v>1599</v>
      </c>
      <c r="B1064" t="str">
        <f t="shared" si="49"/>
        <v>ZK103.K263.C110</v>
      </c>
      <c r="C1064">
        <f>+IFERROR(VLOOKUP(B1064,'[1]Sum table'!$A:$D,4,FALSE),0)</f>
        <v>0</v>
      </c>
      <c r="D1064">
        <f>+IFERROR(VLOOKUP(B1064,'[1]Sum table'!$A:$E,5,FALSE),0)</f>
        <v>0</v>
      </c>
      <c r="E1064">
        <f>+IFERROR(VLOOKUP(B1064,'[1]Sum table'!$A:$F,6,FALSE),0)</f>
        <v>0</v>
      </c>
      <c r="O1064" t="s">
        <v>525</v>
      </c>
      <c r="P1064" s="619" t="s">
        <v>175</v>
      </c>
      <c r="R1064" t="str">
        <f t="shared" si="50"/>
        <v>ZK103</v>
      </c>
      <c r="S1064">
        <f t="shared" si="51"/>
        <v>0</v>
      </c>
      <c r="T1064">
        <f t="shared" si="51"/>
        <v>0</v>
      </c>
      <c r="U1064">
        <f t="shared" si="51"/>
        <v>0</v>
      </c>
    </row>
    <row r="1065" spans="1:21" x14ac:dyDescent="0.25">
      <c r="A1065" t="s">
        <v>1600</v>
      </c>
      <c r="B1065" t="str">
        <f t="shared" si="49"/>
        <v>ZK103.K264.C110</v>
      </c>
      <c r="C1065">
        <f>+IFERROR(VLOOKUP(B1065,'[1]Sum table'!$A:$D,4,FALSE),0)</f>
        <v>0</v>
      </c>
      <c r="D1065">
        <f>+IFERROR(VLOOKUP(B1065,'[1]Sum table'!$A:$E,5,FALSE),0)</f>
        <v>0</v>
      </c>
      <c r="E1065">
        <f>+IFERROR(VLOOKUP(B1065,'[1]Sum table'!$A:$F,6,FALSE),0)</f>
        <v>0</v>
      </c>
      <c r="O1065" t="s">
        <v>525</v>
      </c>
      <c r="P1065" s="617" t="s">
        <v>405</v>
      </c>
      <c r="R1065" t="str">
        <f t="shared" si="50"/>
        <v>ZK103</v>
      </c>
      <c r="S1065">
        <f t="shared" si="51"/>
        <v>0</v>
      </c>
      <c r="T1065">
        <f t="shared" si="51"/>
        <v>0</v>
      </c>
      <c r="U1065">
        <f t="shared" si="51"/>
        <v>0</v>
      </c>
    </row>
    <row r="1066" spans="1:21" x14ac:dyDescent="0.25">
      <c r="A1066" t="s">
        <v>1601</v>
      </c>
      <c r="B1066" t="str">
        <f t="shared" si="49"/>
        <v>ZK103.K265.C110</v>
      </c>
      <c r="C1066">
        <f>+IFERROR(VLOOKUP(B1066,'[1]Sum table'!$A:$D,4,FALSE),0)</f>
        <v>0</v>
      </c>
      <c r="D1066">
        <f>+IFERROR(VLOOKUP(B1066,'[1]Sum table'!$A:$E,5,FALSE),0)</f>
        <v>0</v>
      </c>
      <c r="E1066">
        <f>+IFERROR(VLOOKUP(B1066,'[1]Sum table'!$A:$F,6,FALSE),0)</f>
        <v>0</v>
      </c>
      <c r="O1066" t="s">
        <v>525</v>
      </c>
      <c r="P1066" s="617" t="s">
        <v>406</v>
      </c>
      <c r="R1066" t="str">
        <f t="shared" si="50"/>
        <v>ZK103</v>
      </c>
      <c r="S1066">
        <f t="shared" si="51"/>
        <v>0</v>
      </c>
      <c r="T1066">
        <f t="shared" si="51"/>
        <v>0</v>
      </c>
      <c r="U1066">
        <f t="shared" si="51"/>
        <v>0</v>
      </c>
    </row>
    <row r="1067" spans="1:21" x14ac:dyDescent="0.25">
      <c r="A1067" t="s">
        <v>1602</v>
      </c>
      <c r="B1067" t="str">
        <f t="shared" si="49"/>
        <v>ZK103.K266.C110</v>
      </c>
      <c r="C1067">
        <f>+IFERROR(VLOOKUP(B1067,'[1]Sum table'!$A:$D,4,FALSE),0)</f>
        <v>0</v>
      </c>
      <c r="D1067">
        <f>+IFERROR(VLOOKUP(B1067,'[1]Sum table'!$A:$E,5,FALSE),0)</f>
        <v>0</v>
      </c>
      <c r="E1067">
        <f>+IFERROR(VLOOKUP(B1067,'[1]Sum table'!$A:$F,6,FALSE),0)</f>
        <v>0</v>
      </c>
      <c r="O1067" t="s">
        <v>525</v>
      </c>
      <c r="P1067" s="617" t="s">
        <v>407</v>
      </c>
      <c r="R1067" t="str">
        <f t="shared" si="50"/>
        <v>ZK103</v>
      </c>
      <c r="S1067">
        <f t="shared" si="51"/>
        <v>0</v>
      </c>
      <c r="T1067">
        <f t="shared" si="51"/>
        <v>0</v>
      </c>
      <c r="U1067">
        <f t="shared" si="51"/>
        <v>0</v>
      </c>
    </row>
    <row r="1068" spans="1:21" x14ac:dyDescent="0.25">
      <c r="A1068" t="s">
        <v>1603</v>
      </c>
      <c r="B1068" t="str">
        <f t="shared" si="49"/>
        <v>ZK103.K267.C110</v>
      </c>
      <c r="C1068">
        <f>+IFERROR(VLOOKUP(B1068,'[1]Sum table'!$A:$D,4,FALSE),0)</f>
        <v>0</v>
      </c>
      <c r="D1068">
        <f>+IFERROR(VLOOKUP(B1068,'[1]Sum table'!$A:$E,5,FALSE),0)</f>
        <v>0</v>
      </c>
      <c r="E1068">
        <f>+IFERROR(VLOOKUP(B1068,'[1]Sum table'!$A:$F,6,FALSE),0)</f>
        <v>0</v>
      </c>
      <c r="O1068" t="s">
        <v>525</v>
      </c>
      <c r="P1068" s="619" t="s">
        <v>182</v>
      </c>
      <c r="R1068" t="str">
        <f t="shared" si="50"/>
        <v>ZK103</v>
      </c>
      <c r="S1068">
        <f t="shared" si="51"/>
        <v>0</v>
      </c>
      <c r="T1068">
        <f t="shared" si="51"/>
        <v>0</v>
      </c>
      <c r="U1068">
        <f t="shared" si="51"/>
        <v>0</v>
      </c>
    </row>
    <row r="1069" spans="1:21" x14ac:dyDescent="0.25">
      <c r="A1069" t="s">
        <v>1604</v>
      </c>
      <c r="B1069" t="str">
        <f t="shared" si="49"/>
        <v>ZK103.K268.C110</v>
      </c>
      <c r="C1069">
        <f>+IFERROR(VLOOKUP(B1069,'[1]Sum table'!$A:$D,4,FALSE),0)</f>
        <v>0</v>
      </c>
      <c r="D1069">
        <f>+IFERROR(VLOOKUP(B1069,'[1]Sum table'!$A:$E,5,FALSE),0)</f>
        <v>0</v>
      </c>
      <c r="E1069">
        <f>+IFERROR(VLOOKUP(B1069,'[1]Sum table'!$A:$F,6,FALSE),0)</f>
        <v>0</v>
      </c>
      <c r="O1069" t="s">
        <v>525</v>
      </c>
      <c r="P1069" s="619" t="s">
        <v>186</v>
      </c>
      <c r="R1069" t="str">
        <f t="shared" si="50"/>
        <v>ZK103</v>
      </c>
      <c r="S1069">
        <f t="shared" si="51"/>
        <v>0</v>
      </c>
      <c r="T1069">
        <f t="shared" si="51"/>
        <v>0</v>
      </c>
      <c r="U1069">
        <f t="shared" si="51"/>
        <v>0</v>
      </c>
    </row>
    <row r="1070" spans="1:21" x14ac:dyDescent="0.25">
      <c r="A1070" t="s">
        <v>1605</v>
      </c>
      <c r="B1070" t="str">
        <f t="shared" si="49"/>
        <v>ZK103.K269.C110</v>
      </c>
      <c r="C1070">
        <f>+IFERROR(VLOOKUP(B1070,'[1]Sum table'!$A:$D,4,FALSE),0)</f>
        <v>0</v>
      </c>
      <c r="D1070">
        <f>+IFERROR(VLOOKUP(B1070,'[1]Sum table'!$A:$E,5,FALSE),0)</f>
        <v>0</v>
      </c>
      <c r="E1070">
        <f>+IFERROR(VLOOKUP(B1070,'[1]Sum table'!$A:$F,6,FALSE),0)</f>
        <v>0</v>
      </c>
      <c r="O1070" t="s">
        <v>525</v>
      </c>
      <c r="P1070" s="617" t="s">
        <v>408</v>
      </c>
      <c r="R1070" t="str">
        <f t="shared" si="50"/>
        <v>ZK103</v>
      </c>
      <c r="S1070">
        <f t="shared" si="51"/>
        <v>0</v>
      </c>
      <c r="T1070">
        <f t="shared" si="51"/>
        <v>0</v>
      </c>
      <c r="U1070">
        <f t="shared" si="51"/>
        <v>0</v>
      </c>
    </row>
    <row r="1071" spans="1:21" x14ac:dyDescent="0.25">
      <c r="A1071" t="s">
        <v>1606</v>
      </c>
      <c r="B1071" t="str">
        <f t="shared" si="49"/>
        <v>ZK103.K270.C110</v>
      </c>
      <c r="C1071">
        <f>+IFERROR(VLOOKUP(B1071,'[1]Sum table'!$A:$D,4,FALSE),0)</f>
        <v>0</v>
      </c>
      <c r="D1071">
        <f>+IFERROR(VLOOKUP(B1071,'[1]Sum table'!$A:$E,5,FALSE),0)</f>
        <v>0</v>
      </c>
      <c r="E1071">
        <f>+IFERROR(VLOOKUP(B1071,'[1]Sum table'!$A:$F,6,FALSE),0)</f>
        <v>0</v>
      </c>
      <c r="O1071" t="s">
        <v>525</v>
      </c>
      <c r="P1071" s="617" t="s">
        <v>409</v>
      </c>
      <c r="R1071" t="str">
        <f t="shared" si="50"/>
        <v>ZK103</v>
      </c>
      <c r="S1071">
        <f t="shared" si="51"/>
        <v>0</v>
      </c>
      <c r="T1071">
        <f t="shared" si="51"/>
        <v>0</v>
      </c>
      <c r="U1071">
        <f t="shared" si="51"/>
        <v>0</v>
      </c>
    </row>
    <row r="1072" spans="1:21" x14ac:dyDescent="0.25">
      <c r="A1072" t="s">
        <v>1607</v>
      </c>
      <c r="B1072" t="str">
        <f t="shared" si="49"/>
        <v>ZK103.K271.C110</v>
      </c>
      <c r="C1072">
        <f>+IFERROR(VLOOKUP(B1072,'[1]Sum table'!$A:$D,4,FALSE),0)</f>
        <v>0</v>
      </c>
      <c r="D1072">
        <f>+IFERROR(VLOOKUP(B1072,'[1]Sum table'!$A:$E,5,FALSE),0)</f>
        <v>0</v>
      </c>
      <c r="E1072">
        <f>+IFERROR(VLOOKUP(B1072,'[1]Sum table'!$A:$F,6,FALSE),0)</f>
        <v>0</v>
      </c>
      <c r="O1072" t="s">
        <v>525</v>
      </c>
      <c r="P1072" s="617" t="s">
        <v>410</v>
      </c>
      <c r="R1072" t="str">
        <f t="shared" si="50"/>
        <v>ZK103</v>
      </c>
      <c r="S1072">
        <f t="shared" si="51"/>
        <v>0</v>
      </c>
      <c r="T1072">
        <f t="shared" si="51"/>
        <v>0</v>
      </c>
      <c r="U1072">
        <f t="shared" si="51"/>
        <v>0</v>
      </c>
    </row>
    <row r="1073" spans="1:21" x14ac:dyDescent="0.25">
      <c r="A1073" t="s">
        <v>1608</v>
      </c>
      <c r="B1073" t="str">
        <f t="shared" si="49"/>
        <v>ZK103.K272.C110</v>
      </c>
      <c r="C1073">
        <f>+IFERROR(VLOOKUP(B1073,'[1]Sum table'!$A:$D,4,FALSE),0)</f>
        <v>0</v>
      </c>
      <c r="D1073">
        <f>+IFERROR(VLOOKUP(B1073,'[1]Sum table'!$A:$E,5,FALSE),0)</f>
        <v>0</v>
      </c>
      <c r="E1073">
        <f>+IFERROR(VLOOKUP(B1073,'[1]Sum table'!$A:$F,6,FALSE),0)</f>
        <v>0</v>
      </c>
      <c r="O1073" t="s">
        <v>525</v>
      </c>
      <c r="P1073" s="619" t="s">
        <v>188</v>
      </c>
      <c r="R1073" t="str">
        <f t="shared" si="50"/>
        <v>ZK103</v>
      </c>
      <c r="S1073">
        <f t="shared" si="51"/>
        <v>0</v>
      </c>
      <c r="T1073">
        <f t="shared" si="51"/>
        <v>0</v>
      </c>
      <c r="U1073">
        <f t="shared" si="51"/>
        <v>0</v>
      </c>
    </row>
    <row r="1074" spans="1:21" x14ac:dyDescent="0.25">
      <c r="A1074" t="s">
        <v>1609</v>
      </c>
      <c r="B1074" t="str">
        <f t="shared" si="49"/>
        <v>ZK103.K273.C110</v>
      </c>
      <c r="C1074">
        <f>+IFERROR(VLOOKUP(B1074,'[1]Sum table'!$A:$D,4,FALSE),0)</f>
        <v>0</v>
      </c>
      <c r="D1074">
        <f>+IFERROR(VLOOKUP(B1074,'[1]Sum table'!$A:$E,5,FALSE),0)</f>
        <v>0</v>
      </c>
      <c r="E1074">
        <f>+IFERROR(VLOOKUP(B1074,'[1]Sum table'!$A:$F,6,FALSE),0)</f>
        <v>0</v>
      </c>
      <c r="O1074" t="s">
        <v>525</v>
      </c>
      <c r="P1074" s="619" t="s">
        <v>190</v>
      </c>
      <c r="R1074" t="str">
        <f t="shared" si="50"/>
        <v>ZK103</v>
      </c>
      <c r="S1074">
        <f t="shared" si="51"/>
        <v>0</v>
      </c>
      <c r="T1074">
        <f t="shared" si="51"/>
        <v>0</v>
      </c>
      <c r="U1074">
        <f t="shared" si="51"/>
        <v>0</v>
      </c>
    </row>
    <row r="1075" spans="1:21" x14ac:dyDescent="0.25">
      <c r="A1075" t="s">
        <v>1610</v>
      </c>
      <c r="B1075" t="str">
        <f t="shared" si="49"/>
        <v>ZK103.K274.C110</v>
      </c>
      <c r="C1075">
        <f>+IFERROR(VLOOKUP(B1075,'[1]Sum table'!$A:$D,4,FALSE),0)</f>
        <v>0</v>
      </c>
      <c r="D1075">
        <f>+IFERROR(VLOOKUP(B1075,'[1]Sum table'!$A:$E,5,FALSE),0)</f>
        <v>0</v>
      </c>
      <c r="E1075">
        <f>+IFERROR(VLOOKUP(B1075,'[1]Sum table'!$A:$F,6,FALSE),0)</f>
        <v>0</v>
      </c>
      <c r="O1075" t="s">
        <v>525</v>
      </c>
      <c r="P1075" s="619" t="s">
        <v>198</v>
      </c>
      <c r="R1075" t="str">
        <f t="shared" si="50"/>
        <v>ZK103</v>
      </c>
      <c r="S1075">
        <f t="shared" si="51"/>
        <v>0</v>
      </c>
      <c r="T1075">
        <f t="shared" si="51"/>
        <v>0</v>
      </c>
      <c r="U1075">
        <f t="shared" si="51"/>
        <v>0</v>
      </c>
    </row>
    <row r="1076" spans="1:21" x14ac:dyDescent="0.25">
      <c r="A1076" t="s">
        <v>1611</v>
      </c>
      <c r="B1076" t="str">
        <f t="shared" si="49"/>
        <v>ZK103.K275.C110</v>
      </c>
      <c r="C1076">
        <f>+IFERROR(VLOOKUP(B1076,'[1]Sum table'!$A:$D,4,FALSE),0)</f>
        <v>0</v>
      </c>
      <c r="D1076">
        <f>+IFERROR(VLOOKUP(B1076,'[1]Sum table'!$A:$E,5,FALSE),0)</f>
        <v>0</v>
      </c>
      <c r="E1076">
        <f>+IFERROR(VLOOKUP(B1076,'[1]Sum table'!$A:$F,6,FALSE),0)</f>
        <v>0</v>
      </c>
      <c r="O1076" t="s">
        <v>525</v>
      </c>
      <c r="P1076" s="619" t="s">
        <v>200</v>
      </c>
      <c r="R1076" t="str">
        <f t="shared" si="50"/>
        <v>ZK103</v>
      </c>
      <c r="S1076">
        <f t="shared" si="51"/>
        <v>0</v>
      </c>
      <c r="T1076">
        <f t="shared" si="51"/>
        <v>0</v>
      </c>
      <c r="U1076">
        <f t="shared" si="51"/>
        <v>0</v>
      </c>
    </row>
    <row r="1077" spans="1:21" x14ac:dyDescent="0.25">
      <c r="A1077" t="s">
        <v>1612</v>
      </c>
      <c r="B1077" t="str">
        <f t="shared" si="49"/>
        <v>ZK103.K276.C110</v>
      </c>
      <c r="C1077">
        <f>+IFERROR(VLOOKUP(B1077,'[1]Sum table'!$A:$D,4,FALSE),0)</f>
        <v>0</v>
      </c>
      <c r="D1077">
        <f>+IFERROR(VLOOKUP(B1077,'[1]Sum table'!$A:$E,5,FALSE),0)</f>
        <v>0</v>
      </c>
      <c r="E1077">
        <f>+IFERROR(VLOOKUP(B1077,'[1]Sum table'!$A:$F,6,FALSE),0)</f>
        <v>0</v>
      </c>
      <c r="O1077" t="s">
        <v>525</v>
      </c>
      <c r="P1077" s="619" t="s">
        <v>202</v>
      </c>
      <c r="R1077" t="str">
        <f t="shared" si="50"/>
        <v>ZK103</v>
      </c>
      <c r="S1077">
        <f t="shared" si="51"/>
        <v>0</v>
      </c>
      <c r="T1077">
        <f t="shared" si="51"/>
        <v>0</v>
      </c>
      <c r="U1077">
        <f t="shared" si="51"/>
        <v>0</v>
      </c>
    </row>
    <row r="1078" spans="1:21" x14ac:dyDescent="0.25">
      <c r="A1078" t="s">
        <v>1613</v>
      </c>
      <c r="B1078" t="str">
        <f t="shared" si="49"/>
        <v>ZK103.K277.C110</v>
      </c>
      <c r="C1078">
        <f>+IFERROR(VLOOKUP(B1078,'[1]Sum table'!$A:$D,4,FALSE),0)</f>
        <v>0</v>
      </c>
      <c r="D1078">
        <f>+IFERROR(VLOOKUP(B1078,'[1]Sum table'!$A:$E,5,FALSE),0)</f>
        <v>0</v>
      </c>
      <c r="E1078">
        <f>+IFERROR(VLOOKUP(B1078,'[1]Sum table'!$A:$F,6,FALSE),0)</f>
        <v>0</v>
      </c>
      <c r="O1078" t="s">
        <v>525</v>
      </c>
      <c r="P1078" s="617" t="s">
        <v>411</v>
      </c>
      <c r="R1078" t="str">
        <f t="shared" si="50"/>
        <v>ZK103</v>
      </c>
      <c r="S1078">
        <f t="shared" si="51"/>
        <v>0</v>
      </c>
      <c r="T1078">
        <f t="shared" si="51"/>
        <v>0</v>
      </c>
      <c r="U1078">
        <f t="shared" si="51"/>
        <v>0</v>
      </c>
    </row>
    <row r="1079" spans="1:21" x14ac:dyDescent="0.25">
      <c r="A1079" t="s">
        <v>1614</v>
      </c>
      <c r="B1079" t="str">
        <f t="shared" si="49"/>
        <v>ZK103.K278.C110</v>
      </c>
      <c r="C1079">
        <f>+IFERROR(VLOOKUP(B1079,'[1]Sum table'!$A:$D,4,FALSE),0)</f>
        <v>0</v>
      </c>
      <c r="D1079">
        <f>+IFERROR(VLOOKUP(B1079,'[1]Sum table'!$A:$E,5,FALSE),0)</f>
        <v>0</v>
      </c>
      <c r="E1079">
        <f>+IFERROR(VLOOKUP(B1079,'[1]Sum table'!$A:$F,6,FALSE),0)</f>
        <v>0</v>
      </c>
      <c r="O1079" t="s">
        <v>525</v>
      </c>
      <c r="P1079" s="617" t="s">
        <v>412</v>
      </c>
      <c r="R1079" t="str">
        <f t="shared" si="50"/>
        <v>ZK103</v>
      </c>
      <c r="S1079">
        <f t="shared" si="51"/>
        <v>0</v>
      </c>
      <c r="T1079">
        <f t="shared" si="51"/>
        <v>0</v>
      </c>
      <c r="U1079">
        <f t="shared" si="51"/>
        <v>0</v>
      </c>
    </row>
    <row r="1080" spans="1:21" x14ac:dyDescent="0.25">
      <c r="A1080" t="s">
        <v>1615</v>
      </c>
      <c r="B1080" t="str">
        <f t="shared" si="49"/>
        <v>ZK103.K279.C110</v>
      </c>
      <c r="C1080">
        <f>+IFERROR(VLOOKUP(B1080,'[1]Sum table'!$A:$D,4,FALSE),0)</f>
        <v>0</v>
      </c>
      <c r="D1080">
        <f>+IFERROR(VLOOKUP(B1080,'[1]Sum table'!$A:$E,5,FALSE),0)</f>
        <v>0</v>
      </c>
      <c r="E1080">
        <f>+IFERROR(VLOOKUP(B1080,'[1]Sum table'!$A:$F,6,FALSE),0)</f>
        <v>0</v>
      </c>
      <c r="O1080" t="s">
        <v>525</v>
      </c>
      <c r="P1080" s="617" t="s">
        <v>413</v>
      </c>
      <c r="R1080" t="str">
        <f t="shared" si="50"/>
        <v>ZK103</v>
      </c>
      <c r="S1080">
        <f t="shared" si="51"/>
        <v>0</v>
      </c>
      <c r="T1080">
        <f t="shared" si="51"/>
        <v>0</v>
      </c>
      <c r="U1080">
        <f t="shared" si="51"/>
        <v>0</v>
      </c>
    </row>
    <row r="1081" spans="1:21" x14ac:dyDescent="0.25">
      <c r="A1081" t="s">
        <v>1616</v>
      </c>
      <c r="B1081" t="str">
        <f t="shared" si="49"/>
        <v>ZK103.K280.C110</v>
      </c>
      <c r="C1081">
        <f>+IFERROR(VLOOKUP(B1081,'[1]Sum table'!$A:$D,4,FALSE),0)</f>
        <v>0</v>
      </c>
      <c r="D1081">
        <f>+IFERROR(VLOOKUP(B1081,'[1]Sum table'!$A:$E,5,FALSE),0)</f>
        <v>0</v>
      </c>
      <c r="E1081">
        <f>+IFERROR(VLOOKUP(B1081,'[1]Sum table'!$A:$F,6,FALSE),0)</f>
        <v>0</v>
      </c>
      <c r="O1081" t="s">
        <v>525</v>
      </c>
      <c r="P1081" s="619" t="s">
        <v>204</v>
      </c>
      <c r="R1081" t="str">
        <f t="shared" si="50"/>
        <v>ZK103</v>
      </c>
      <c r="S1081">
        <f t="shared" si="51"/>
        <v>0</v>
      </c>
      <c r="T1081">
        <f t="shared" si="51"/>
        <v>0</v>
      </c>
      <c r="U1081">
        <f t="shared" si="51"/>
        <v>0</v>
      </c>
    </row>
    <row r="1082" spans="1:21" x14ac:dyDescent="0.25">
      <c r="A1082" t="s">
        <v>1617</v>
      </c>
      <c r="B1082" t="str">
        <f t="shared" si="49"/>
        <v>ZK103.K281.C110</v>
      </c>
      <c r="C1082">
        <f>+IFERROR(VLOOKUP(B1082,'[1]Sum table'!$A:$D,4,FALSE),0)</f>
        <v>0</v>
      </c>
      <c r="D1082">
        <f>+IFERROR(VLOOKUP(B1082,'[1]Sum table'!$A:$E,5,FALSE),0)</f>
        <v>0</v>
      </c>
      <c r="E1082">
        <f>+IFERROR(VLOOKUP(B1082,'[1]Sum table'!$A:$F,6,FALSE),0)</f>
        <v>0</v>
      </c>
      <c r="O1082" t="s">
        <v>525</v>
      </c>
      <c r="P1082" s="619" t="s">
        <v>206</v>
      </c>
      <c r="R1082" t="str">
        <f t="shared" si="50"/>
        <v>ZK103</v>
      </c>
      <c r="S1082">
        <f t="shared" si="51"/>
        <v>0</v>
      </c>
      <c r="T1082">
        <f t="shared" si="51"/>
        <v>0</v>
      </c>
      <c r="U1082">
        <f t="shared" si="51"/>
        <v>0</v>
      </c>
    </row>
    <row r="1083" spans="1:21" x14ac:dyDescent="0.25">
      <c r="A1083" t="s">
        <v>1618</v>
      </c>
      <c r="B1083" t="str">
        <f t="shared" si="49"/>
        <v>ZK103.K282.C110</v>
      </c>
      <c r="C1083">
        <f>+IFERROR(VLOOKUP(B1083,'[1]Sum table'!$A:$D,4,FALSE),0)</f>
        <v>0</v>
      </c>
      <c r="D1083">
        <f>+IFERROR(VLOOKUP(B1083,'[1]Sum table'!$A:$E,5,FALSE),0)</f>
        <v>0</v>
      </c>
      <c r="E1083">
        <f>+IFERROR(VLOOKUP(B1083,'[1]Sum table'!$A:$F,6,FALSE),0)</f>
        <v>0</v>
      </c>
      <c r="O1083" t="s">
        <v>525</v>
      </c>
      <c r="P1083" s="619" t="s">
        <v>208</v>
      </c>
      <c r="R1083" t="str">
        <f t="shared" si="50"/>
        <v>ZK103</v>
      </c>
      <c r="S1083">
        <f t="shared" si="51"/>
        <v>0</v>
      </c>
      <c r="T1083">
        <f t="shared" si="51"/>
        <v>0</v>
      </c>
      <c r="U1083">
        <f t="shared" si="51"/>
        <v>0</v>
      </c>
    </row>
    <row r="1084" spans="1:21" x14ac:dyDescent="0.25">
      <c r="A1084" t="s">
        <v>1619</v>
      </c>
      <c r="B1084" t="str">
        <f t="shared" si="49"/>
        <v>ZK103.K283.C110</v>
      </c>
      <c r="C1084">
        <f>+IFERROR(VLOOKUP(B1084,'[1]Sum table'!$A:$D,4,FALSE),0)</f>
        <v>0</v>
      </c>
      <c r="D1084">
        <f>+IFERROR(VLOOKUP(B1084,'[1]Sum table'!$A:$E,5,FALSE),0)</f>
        <v>0</v>
      </c>
      <c r="E1084">
        <f>+IFERROR(VLOOKUP(B1084,'[1]Sum table'!$A:$F,6,FALSE),0)</f>
        <v>0</v>
      </c>
      <c r="O1084" t="s">
        <v>525</v>
      </c>
      <c r="P1084" s="619" t="s">
        <v>210</v>
      </c>
      <c r="R1084" t="str">
        <f t="shared" si="50"/>
        <v>ZK103</v>
      </c>
      <c r="S1084">
        <f t="shared" si="51"/>
        <v>0</v>
      </c>
      <c r="T1084">
        <f t="shared" si="51"/>
        <v>0</v>
      </c>
      <c r="U1084">
        <f t="shared" si="51"/>
        <v>0</v>
      </c>
    </row>
    <row r="1085" spans="1:21" x14ac:dyDescent="0.25">
      <c r="A1085" t="s">
        <v>1620</v>
      </c>
      <c r="B1085" t="str">
        <f t="shared" si="49"/>
        <v>ZK103.K284.C110</v>
      </c>
      <c r="C1085">
        <f>+IFERROR(VLOOKUP(B1085,'[1]Sum table'!$A:$D,4,FALSE),0)</f>
        <v>0</v>
      </c>
      <c r="D1085">
        <f>+IFERROR(VLOOKUP(B1085,'[1]Sum table'!$A:$E,5,FALSE),0)</f>
        <v>0</v>
      </c>
      <c r="E1085">
        <f>+IFERROR(VLOOKUP(B1085,'[1]Sum table'!$A:$F,6,FALSE),0)</f>
        <v>0</v>
      </c>
      <c r="O1085" t="s">
        <v>525</v>
      </c>
      <c r="P1085" s="619" t="s">
        <v>212</v>
      </c>
      <c r="R1085" t="str">
        <f t="shared" si="50"/>
        <v>ZK103</v>
      </c>
      <c r="S1085">
        <f t="shared" si="51"/>
        <v>0</v>
      </c>
      <c r="T1085">
        <f t="shared" si="51"/>
        <v>0</v>
      </c>
      <c r="U1085">
        <f t="shared" si="51"/>
        <v>0</v>
      </c>
    </row>
    <row r="1086" spans="1:21" x14ac:dyDescent="0.25">
      <c r="A1086" t="s">
        <v>1621</v>
      </c>
      <c r="B1086" t="str">
        <f t="shared" si="49"/>
        <v>ZK103.K285.C110</v>
      </c>
      <c r="C1086">
        <f>+IFERROR(VLOOKUP(B1086,'[1]Sum table'!$A:$D,4,FALSE),0)</f>
        <v>0</v>
      </c>
      <c r="D1086">
        <f>+IFERROR(VLOOKUP(B1086,'[1]Sum table'!$A:$E,5,FALSE),0)</f>
        <v>0</v>
      </c>
      <c r="E1086">
        <f>+IFERROR(VLOOKUP(B1086,'[1]Sum table'!$A:$F,6,FALSE),0)</f>
        <v>0</v>
      </c>
      <c r="O1086" t="s">
        <v>525</v>
      </c>
      <c r="P1086" s="619" t="s">
        <v>217</v>
      </c>
      <c r="R1086" t="str">
        <f t="shared" si="50"/>
        <v>ZK103</v>
      </c>
      <c r="S1086">
        <f t="shared" si="51"/>
        <v>0</v>
      </c>
      <c r="T1086">
        <f t="shared" si="51"/>
        <v>0</v>
      </c>
      <c r="U1086">
        <f t="shared" si="51"/>
        <v>0</v>
      </c>
    </row>
    <row r="1087" spans="1:21" x14ac:dyDescent="0.25">
      <c r="A1087" t="s">
        <v>1622</v>
      </c>
      <c r="B1087" t="str">
        <f t="shared" si="49"/>
        <v>ZK103.K286.C110</v>
      </c>
      <c r="C1087">
        <f>+IFERROR(VLOOKUP(B1087,'[1]Sum table'!$A:$D,4,FALSE),0)</f>
        <v>0</v>
      </c>
      <c r="D1087">
        <f>+IFERROR(VLOOKUP(B1087,'[1]Sum table'!$A:$E,5,FALSE),0)</f>
        <v>0</v>
      </c>
      <c r="E1087">
        <f>+IFERROR(VLOOKUP(B1087,'[1]Sum table'!$A:$F,6,FALSE),0)</f>
        <v>0</v>
      </c>
      <c r="O1087" t="s">
        <v>525</v>
      </c>
      <c r="P1087" s="617" t="s">
        <v>414</v>
      </c>
      <c r="R1087" t="str">
        <f t="shared" si="50"/>
        <v>ZK103</v>
      </c>
      <c r="S1087">
        <f t="shared" si="51"/>
        <v>0</v>
      </c>
      <c r="T1087">
        <f t="shared" si="51"/>
        <v>0</v>
      </c>
      <c r="U1087">
        <f t="shared" si="51"/>
        <v>0</v>
      </c>
    </row>
    <row r="1088" spans="1:21" x14ac:dyDescent="0.25">
      <c r="A1088" t="s">
        <v>1623</v>
      </c>
      <c r="B1088" t="str">
        <f t="shared" si="49"/>
        <v>ZK103.K287.C110</v>
      </c>
      <c r="C1088">
        <f>+IFERROR(VLOOKUP(B1088,'[1]Sum table'!$A:$D,4,FALSE),0)</f>
        <v>0</v>
      </c>
      <c r="D1088">
        <f>+IFERROR(VLOOKUP(B1088,'[1]Sum table'!$A:$E,5,FALSE),0)</f>
        <v>0</v>
      </c>
      <c r="E1088">
        <f>+IFERROR(VLOOKUP(B1088,'[1]Sum table'!$A:$F,6,FALSE),0)</f>
        <v>0</v>
      </c>
      <c r="O1088" t="s">
        <v>525</v>
      </c>
      <c r="P1088" s="617" t="s">
        <v>415</v>
      </c>
      <c r="R1088" t="str">
        <f t="shared" si="50"/>
        <v>ZK103</v>
      </c>
      <c r="S1088">
        <f t="shared" si="51"/>
        <v>0</v>
      </c>
      <c r="T1088">
        <f t="shared" si="51"/>
        <v>0</v>
      </c>
      <c r="U1088">
        <f t="shared" si="51"/>
        <v>0</v>
      </c>
    </row>
    <row r="1089" spans="1:21" x14ac:dyDescent="0.25">
      <c r="A1089" t="s">
        <v>1624</v>
      </c>
      <c r="B1089" t="str">
        <f t="shared" si="49"/>
        <v>ZK103.K288.C110</v>
      </c>
      <c r="C1089">
        <f>+IFERROR(VLOOKUP(B1089,'[1]Sum table'!$A:$D,4,FALSE),0)</f>
        <v>0</v>
      </c>
      <c r="D1089">
        <f>+IFERROR(VLOOKUP(B1089,'[1]Sum table'!$A:$E,5,FALSE),0)</f>
        <v>0</v>
      </c>
      <c r="E1089">
        <f>+IFERROR(VLOOKUP(B1089,'[1]Sum table'!$A:$F,6,FALSE),0)</f>
        <v>0</v>
      </c>
      <c r="O1089" t="s">
        <v>525</v>
      </c>
      <c r="P1089" s="617" t="s">
        <v>416</v>
      </c>
      <c r="R1089" t="str">
        <f t="shared" si="50"/>
        <v>ZK103</v>
      </c>
      <c r="S1089">
        <f t="shared" si="51"/>
        <v>0</v>
      </c>
      <c r="T1089">
        <f t="shared" si="51"/>
        <v>0</v>
      </c>
      <c r="U1089">
        <f t="shared" si="51"/>
        <v>0</v>
      </c>
    </row>
    <row r="1090" spans="1:21" x14ac:dyDescent="0.25">
      <c r="A1090" t="s">
        <v>1625</v>
      </c>
      <c r="B1090" t="str">
        <f t="shared" si="49"/>
        <v>ZK103.K289.C110</v>
      </c>
      <c r="C1090">
        <f>+IFERROR(VLOOKUP(B1090,'[1]Sum table'!$A:$D,4,FALSE),0)</f>
        <v>0</v>
      </c>
      <c r="D1090">
        <f>+IFERROR(VLOOKUP(B1090,'[1]Sum table'!$A:$E,5,FALSE),0)</f>
        <v>0</v>
      </c>
      <c r="E1090">
        <f>+IFERROR(VLOOKUP(B1090,'[1]Sum table'!$A:$F,6,FALSE),0)</f>
        <v>0</v>
      </c>
      <c r="O1090" t="s">
        <v>525</v>
      </c>
      <c r="P1090" s="619" t="s">
        <v>223</v>
      </c>
      <c r="R1090" t="str">
        <f t="shared" si="50"/>
        <v>ZK103</v>
      </c>
      <c r="S1090">
        <f t="shared" si="51"/>
        <v>0</v>
      </c>
      <c r="T1090">
        <f t="shared" si="51"/>
        <v>0</v>
      </c>
      <c r="U1090">
        <f t="shared" si="51"/>
        <v>0</v>
      </c>
    </row>
    <row r="1091" spans="1:21" x14ac:dyDescent="0.25">
      <c r="A1091" t="s">
        <v>1626</v>
      </c>
      <c r="B1091" t="str">
        <f t="shared" ref="B1091:B1154" si="52">+A1091&amp;"."&amp;$A$1</f>
        <v>ZK103.K290.C110</v>
      </c>
      <c r="C1091">
        <f>+IFERROR(VLOOKUP(B1091,'[1]Sum table'!$A:$D,4,FALSE),0)</f>
        <v>0</v>
      </c>
      <c r="D1091">
        <f>+IFERROR(VLOOKUP(B1091,'[1]Sum table'!$A:$E,5,FALSE),0)</f>
        <v>0</v>
      </c>
      <c r="E1091">
        <f>+IFERROR(VLOOKUP(B1091,'[1]Sum table'!$A:$F,6,FALSE),0)</f>
        <v>0</v>
      </c>
      <c r="O1091" t="s">
        <v>525</v>
      </c>
      <c r="P1091" s="619" t="s">
        <v>225</v>
      </c>
      <c r="R1091" t="str">
        <f t="shared" ref="R1091:R1154" si="53">+LEFT(B1091,5)</f>
        <v>ZK103</v>
      </c>
      <c r="S1091">
        <f t="shared" ref="S1091:U1154" si="54">+C1091</f>
        <v>0</v>
      </c>
      <c r="T1091">
        <f t="shared" si="54"/>
        <v>0</v>
      </c>
      <c r="U1091">
        <f t="shared" si="54"/>
        <v>0</v>
      </c>
    </row>
    <row r="1092" spans="1:21" x14ac:dyDescent="0.25">
      <c r="A1092" t="s">
        <v>1627</v>
      </c>
      <c r="B1092" t="str">
        <f t="shared" si="52"/>
        <v>ZK103.K291.C110</v>
      </c>
      <c r="C1092">
        <f>+IFERROR(VLOOKUP(B1092,'[1]Sum table'!$A:$D,4,FALSE),0)</f>
        <v>0</v>
      </c>
      <c r="D1092">
        <f>+IFERROR(VLOOKUP(B1092,'[1]Sum table'!$A:$E,5,FALSE),0)</f>
        <v>0</v>
      </c>
      <c r="E1092">
        <f>+IFERROR(VLOOKUP(B1092,'[1]Sum table'!$A:$F,6,FALSE),0)</f>
        <v>0</v>
      </c>
      <c r="O1092" t="s">
        <v>525</v>
      </c>
      <c r="P1092" s="619" t="s">
        <v>229</v>
      </c>
      <c r="R1092" t="str">
        <f t="shared" si="53"/>
        <v>ZK103</v>
      </c>
      <c r="S1092">
        <f t="shared" si="54"/>
        <v>0</v>
      </c>
      <c r="T1092">
        <f t="shared" si="54"/>
        <v>0</v>
      </c>
      <c r="U1092">
        <f t="shared" si="54"/>
        <v>0</v>
      </c>
    </row>
    <row r="1093" spans="1:21" x14ac:dyDescent="0.25">
      <c r="A1093" t="s">
        <v>1628</v>
      </c>
      <c r="B1093" t="str">
        <f t="shared" si="52"/>
        <v>ZK103.K292.C110</v>
      </c>
      <c r="C1093">
        <f>+IFERROR(VLOOKUP(B1093,'[1]Sum table'!$A:$D,4,FALSE),0)</f>
        <v>0</v>
      </c>
      <c r="D1093">
        <f>+IFERROR(VLOOKUP(B1093,'[1]Sum table'!$A:$E,5,FALSE),0)</f>
        <v>0</v>
      </c>
      <c r="E1093">
        <f>+IFERROR(VLOOKUP(B1093,'[1]Sum table'!$A:$F,6,FALSE),0)</f>
        <v>0</v>
      </c>
      <c r="O1093" t="s">
        <v>525</v>
      </c>
      <c r="P1093" s="617" t="s">
        <v>417</v>
      </c>
      <c r="R1093" t="str">
        <f t="shared" si="53"/>
        <v>ZK103</v>
      </c>
      <c r="S1093">
        <f t="shared" si="54"/>
        <v>0</v>
      </c>
      <c r="T1093">
        <f t="shared" si="54"/>
        <v>0</v>
      </c>
      <c r="U1093">
        <f t="shared" si="54"/>
        <v>0</v>
      </c>
    </row>
    <row r="1094" spans="1:21" x14ac:dyDescent="0.25">
      <c r="A1094" t="s">
        <v>1629</v>
      </c>
      <c r="B1094" t="str">
        <f t="shared" si="52"/>
        <v>ZK103.K293.C110</v>
      </c>
      <c r="C1094">
        <f>+IFERROR(VLOOKUP(B1094,'[1]Sum table'!$A:$D,4,FALSE),0)</f>
        <v>0</v>
      </c>
      <c r="D1094">
        <f>+IFERROR(VLOOKUP(B1094,'[1]Sum table'!$A:$E,5,FALSE),0)</f>
        <v>0</v>
      </c>
      <c r="E1094">
        <f>+IFERROR(VLOOKUP(B1094,'[1]Sum table'!$A:$F,6,FALSE),0)</f>
        <v>0</v>
      </c>
      <c r="O1094" t="s">
        <v>525</v>
      </c>
      <c r="P1094" s="617" t="s">
        <v>418</v>
      </c>
      <c r="R1094" t="str">
        <f t="shared" si="53"/>
        <v>ZK103</v>
      </c>
      <c r="S1094">
        <f t="shared" si="54"/>
        <v>0</v>
      </c>
      <c r="T1094">
        <f t="shared" si="54"/>
        <v>0</v>
      </c>
      <c r="U1094">
        <f t="shared" si="54"/>
        <v>0</v>
      </c>
    </row>
    <row r="1095" spans="1:21" x14ac:dyDescent="0.25">
      <c r="A1095" t="s">
        <v>1630</v>
      </c>
      <c r="B1095" t="str">
        <f t="shared" si="52"/>
        <v>ZK103.K294.C110</v>
      </c>
      <c r="C1095">
        <f>+IFERROR(VLOOKUP(B1095,'[1]Sum table'!$A:$D,4,FALSE),0)</f>
        <v>0</v>
      </c>
      <c r="D1095">
        <f>+IFERROR(VLOOKUP(B1095,'[1]Sum table'!$A:$E,5,FALSE),0)</f>
        <v>0</v>
      </c>
      <c r="E1095">
        <f>+IFERROR(VLOOKUP(B1095,'[1]Sum table'!$A:$F,6,FALSE),0)</f>
        <v>0</v>
      </c>
      <c r="O1095" t="s">
        <v>525</v>
      </c>
      <c r="P1095" s="617" t="s">
        <v>419</v>
      </c>
      <c r="R1095" t="str">
        <f t="shared" si="53"/>
        <v>ZK103</v>
      </c>
      <c r="S1095">
        <f t="shared" si="54"/>
        <v>0</v>
      </c>
      <c r="T1095">
        <f t="shared" si="54"/>
        <v>0</v>
      </c>
      <c r="U1095">
        <f t="shared" si="54"/>
        <v>0</v>
      </c>
    </row>
    <row r="1096" spans="1:21" x14ac:dyDescent="0.25">
      <c r="A1096" t="s">
        <v>1631</v>
      </c>
      <c r="B1096" t="str">
        <f t="shared" si="52"/>
        <v>ZK103.K295.C110</v>
      </c>
      <c r="C1096">
        <f>+IFERROR(VLOOKUP(B1096,'[1]Sum table'!$A:$D,4,FALSE),0)</f>
        <v>0</v>
      </c>
      <c r="D1096">
        <f>+IFERROR(VLOOKUP(B1096,'[1]Sum table'!$A:$E,5,FALSE),0)</f>
        <v>0</v>
      </c>
      <c r="E1096">
        <f>+IFERROR(VLOOKUP(B1096,'[1]Sum table'!$A:$F,6,FALSE),0)</f>
        <v>0</v>
      </c>
      <c r="O1096" t="s">
        <v>525</v>
      </c>
      <c r="P1096" s="619" t="s">
        <v>231</v>
      </c>
      <c r="R1096" t="str">
        <f t="shared" si="53"/>
        <v>ZK103</v>
      </c>
      <c r="S1096">
        <f t="shared" si="54"/>
        <v>0</v>
      </c>
      <c r="T1096">
        <f t="shared" si="54"/>
        <v>0</v>
      </c>
      <c r="U1096">
        <f t="shared" si="54"/>
        <v>0</v>
      </c>
    </row>
    <row r="1097" spans="1:21" x14ac:dyDescent="0.25">
      <c r="A1097" t="s">
        <v>1632</v>
      </c>
      <c r="B1097" t="str">
        <f t="shared" si="52"/>
        <v>ZK103.K296.C110</v>
      </c>
      <c r="C1097">
        <f>+IFERROR(VLOOKUP(B1097,'[1]Sum table'!$A:$D,4,FALSE),0)</f>
        <v>0</v>
      </c>
      <c r="D1097">
        <f>+IFERROR(VLOOKUP(B1097,'[1]Sum table'!$A:$E,5,FALSE),0)</f>
        <v>0</v>
      </c>
      <c r="E1097">
        <f>+IFERROR(VLOOKUP(B1097,'[1]Sum table'!$A:$F,6,FALSE),0)</f>
        <v>0</v>
      </c>
      <c r="O1097" t="s">
        <v>525</v>
      </c>
      <c r="P1097" s="619" t="s">
        <v>233</v>
      </c>
      <c r="R1097" t="str">
        <f t="shared" si="53"/>
        <v>ZK103</v>
      </c>
      <c r="S1097">
        <f t="shared" si="54"/>
        <v>0</v>
      </c>
      <c r="T1097">
        <f t="shared" si="54"/>
        <v>0</v>
      </c>
      <c r="U1097">
        <f t="shared" si="54"/>
        <v>0</v>
      </c>
    </row>
    <row r="1098" spans="1:21" x14ac:dyDescent="0.25">
      <c r="A1098" t="s">
        <v>1633</v>
      </c>
      <c r="B1098" t="str">
        <f t="shared" si="52"/>
        <v>ZK103.K297.C110</v>
      </c>
      <c r="C1098">
        <f>+IFERROR(VLOOKUP(B1098,'[1]Sum table'!$A:$D,4,FALSE),0)</f>
        <v>0</v>
      </c>
      <c r="D1098">
        <f>+IFERROR(VLOOKUP(B1098,'[1]Sum table'!$A:$E,5,FALSE),0)</f>
        <v>0</v>
      </c>
      <c r="E1098">
        <f>+IFERROR(VLOOKUP(B1098,'[1]Sum table'!$A:$F,6,FALSE),0)</f>
        <v>0</v>
      </c>
      <c r="O1098" t="s">
        <v>525</v>
      </c>
      <c r="P1098" s="619" t="s">
        <v>235</v>
      </c>
      <c r="R1098" t="str">
        <f t="shared" si="53"/>
        <v>ZK103</v>
      </c>
      <c r="S1098">
        <f t="shared" si="54"/>
        <v>0</v>
      </c>
      <c r="T1098">
        <f t="shared" si="54"/>
        <v>0</v>
      </c>
      <c r="U1098">
        <f t="shared" si="54"/>
        <v>0</v>
      </c>
    </row>
    <row r="1099" spans="1:21" x14ac:dyDescent="0.25">
      <c r="A1099" t="s">
        <v>1634</v>
      </c>
      <c r="B1099" t="str">
        <f t="shared" si="52"/>
        <v>ZK103.K298.C110</v>
      </c>
      <c r="C1099">
        <f>+IFERROR(VLOOKUP(B1099,'[1]Sum table'!$A:$D,4,FALSE),0)</f>
        <v>0</v>
      </c>
      <c r="D1099">
        <f>+IFERROR(VLOOKUP(B1099,'[1]Sum table'!$A:$E,5,FALSE),0)</f>
        <v>0</v>
      </c>
      <c r="E1099">
        <f>+IFERROR(VLOOKUP(B1099,'[1]Sum table'!$A:$F,6,FALSE),0)</f>
        <v>0</v>
      </c>
      <c r="O1099" t="s">
        <v>525</v>
      </c>
      <c r="P1099" s="617" t="s">
        <v>420</v>
      </c>
      <c r="R1099" t="str">
        <f t="shared" si="53"/>
        <v>ZK103</v>
      </c>
      <c r="S1099">
        <f t="shared" si="54"/>
        <v>0</v>
      </c>
      <c r="T1099">
        <f t="shared" si="54"/>
        <v>0</v>
      </c>
      <c r="U1099">
        <f t="shared" si="54"/>
        <v>0</v>
      </c>
    </row>
    <row r="1100" spans="1:21" x14ac:dyDescent="0.25">
      <c r="A1100" t="s">
        <v>1635</v>
      </c>
      <c r="B1100" t="str">
        <f t="shared" si="52"/>
        <v>ZK103.K299.C110</v>
      </c>
      <c r="C1100">
        <f>+IFERROR(VLOOKUP(B1100,'[1]Sum table'!$A:$D,4,FALSE),0)</f>
        <v>0</v>
      </c>
      <c r="D1100">
        <f>+IFERROR(VLOOKUP(B1100,'[1]Sum table'!$A:$E,5,FALSE),0)</f>
        <v>0</v>
      </c>
      <c r="E1100">
        <f>+IFERROR(VLOOKUP(B1100,'[1]Sum table'!$A:$F,6,FALSE),0)</f>
        <v>0</v>
      </c>
      <c r="O1100" t="s">
        <v>525</v>
      </c>
      <c r="P1100" s="617" t="s">
        <v>421</v>
      </c>
      <c r="R1100" t="str">
        <f t="shared" si="53"/>
        <v>ZK103</v>
      </c>
      <c r="S1100">
        <f t="shared" si="54"/>
        <v>0</v>
      </c>
      <c r="T1100">
        <f t="shared" si="54"/>
        <v>0</v>
      </c>
      <c r="U1100">
        <f t="shared" si="54"/>
        <v>0</v>
      </c>
    </row>
    <row r="1101" spans="1:21" x14ac:dyDescent="0.25">
      <c r="A1101" t="s">
        <v>1636</v>
      </c>
      <c r="B1101" t="str">
        <f t="shared" si="52"/>
        <v>ZK103.K300.C110</v>
      </c>
      <c r="C1101">
        <f>+IFERROR(VLOOKUP(B1101,'[1]Sum table'!$A:$D,4,FALSE),0)</f>
        <v>0</v>
      </c>
      <c r="D1101">
        <f>+IFERROR(VLOOKUP(B1101,'[1]Sum table'!$A:$E,5,FALSE),0)</f>
        <v>0</v>
      </c>
      <c r="E1101">
        <f>+IFERROR(VLOOKUP(B1101,'[1]Sum table'!$A:$F,6,FALSE),0)</f>
        <v>0</v>
      </c>
      <c r="O1101" t="s">
        <v>525</v>
      </c>
      <c r="P1101" s="617" t="s">
        <v>422</v>
      </c>
      <c r="R1101" t="str">
        <f t="shared" si="53"/>
        <v>ZK103</v>
      </c>
      <c r="S1101">
        <f t="shared" si="54"/>
        <v>0</v>
      </c>
      <c r="T1101">
        <f t="shared" si="54"/>
        <v>0</v>
      </c>
      <c r="U1101">
        <f t="shared" si="54"/>
        <v>0</v>
      </c>
    </row>
    <row r="1102" spans="1:21" ht="15.75" thickBot="1" x14ac:dyDescent="0.3">
      <c r="A1102" t="s">
        <v>1637</v>
      </c>
      <c r="B1102" t="str">
        <f t="shared" si="52"/>
        <v>ZK103.K301.C110</v>
      </c>
      <c r="C1102">
        <f>+IFERROR(VLOOKUP(B1102,'[1]Sum table'!$A:$D,4,FALSE),0)</f>
        <v>0</v>
      </c>
      <c r="D1102">
        <f>+IFERROR(VLOOKUP(B1102,'[1]Sum table'!$A:$E,5,FALSE),0)</f>
        <v>0</v>
      </c>
      <c r="E1102">
        <f>+IFERROR(VLOOKUP(B1102,'[1]Sum table'!$A:$F,6,FALSE),0)</f>
        <v>0</v>
      </c>
      <c r="O1102" t="s">
        <v>525</v>
      </c>
      <c r="P1102" s="619" t="s">
        <v>237</v>
      </c>
      <c r="R1102" t="str">
        <f t="shared" si="53"/>
        <v>ZK103</v>
      </c>
      <c r="S1102">
        <f t="shared" si="54"/>
        <v>0</v>
      </c>
      <c r="T1102">
        <f t="shared" si="54"/>
        <v>0</v>
      </c>
      <c r="U1102">
        <f t="shared" si="54"/>
        <v>0</v>
      </c>
    </row>
    <row r="1103" spans="1:21" x14ac:dyDescent="0.25">
      <c r="A1103" t="s">
        <v>1638</v>
      </c>
      <c r="B1103" t="str">
        <f t="shared" si="52"/>
        <v>ZK103.K302.C110</v>
      </c>
      <c r="C1103">
        <f>+IFERROR(VLOOKUP(B1103,'[1]Sum table'!$A:$D,4,FALSE),0)</f>
        <v>0</v>
      </c>
      <c r="D1103">
        <f>+IFERROR(VLOOKUP(B1103,'[1]Sum table'!$A:$E,5,FALSE),0)</f>
        <v>0</v>
      </c>
      <c r="E1103">
        <f>+IFERROR(VLOOKUP(B1103,'[1]Sum table'!$A:$F,6,FALSE),0)</f>
        <v>0</v>
      </c>
      <c r="O1103" t="s">
        <v>525</v>
      </c>
      <c r="P1103" s="614" t="s">
        <v>423</v>
      </c>
      <c r="R1103" t="str">
        <f t="shared" si="53"/>
        <v>ZK103</v>
      </c>
      <c r="S1103">
        <f t="shared" si="54"/>
        <v>0</v>
      </c>
      <c r="T1103">
        <f t="shared" si="54"/>
        <v>0</v>
      </c>
      <c r="U1103">
        <f t="shared" si="54"/>
        <v>0</v>
      </c>
    </row>
    <row r="1104" spans="1:21" x14ac:dyDescent="0.25">
      <c r="A1104" t="s">
        <v>1639</v>
      </c>
      <c r="B1104" t="str">
        <f t="shared" si="52"/>
        <v>ZK103.K303.C110</v>
      </c>
      <c r="C1104">
        <f>+IFERROR(VLOOKUP(B1104,'[1]Sum table'!$A:$D,4,FALSE),0)</f>
        <v>0</v>
      </c>
      <c r="D1104">
        <f>+IFERROR(VLOOKUP(B1104,'[1]Sum table'!$A:$E,5,FALSE),0)</f>
        <v>0</v>
      </c>
      <c r="E1104">
        <f>+IFERROR(VLOOKUP(B1104,'[1]Sum table'!$A:$F,6,FALSE),0)</f>
        <v>0</v>
      </c>
      <c r="O1104" t="s">
        <v>525</v>
      </c>
      <c r="P1104" s="615" t="s">
        <v>424</v>
      </c>
      <c r="R1104" t="str">
        <f t="shared" si="53"/>
        <v>ZK103</v>
      </c>
      <c r="S1104">
        <f t="shared" si="54"/>
        <v>0</v>
      </c>
      <c r="T1104">
        <f t="shared" si="54"/>
        <v>0</v>
      </c>
      <c r="U1104">
        <f t="shared" si="54"/>
        <v>0</v>
      </c>
    </row>
    <row r="1105" spans="1:21" x14ac:dyDescent="0.25">
      <c r="A1105" t="s">
        <v>1640</v>
      </c>
      <c r="B1105" t="str">
        <f t="shared" si="52"/>
        <v>ZK103.K304.C110</v>
      </c>
      <c r="C1105">
        <f>+IFERROR(VLOOKUP(B1105,'[1]Sum table'!$A:$D,4,FALSE),0)</f>
        <v>0</v>
      </c>
      <c r="D1105">
        <f>+IFERROR(VLOOKUP(B1105,'[1]Sum table'!$A:$E,5,FALSE),0)</f>
        <v>0</v>
      </c>
      <c r="E1105">
        <f>+IFERROR(VLOOKUP(B1105,'[1]Sum table'!$A:$F,6,FALSE),0)</f>
        <v>0</v>
      </c>
      <c r="O1105" t="s">
        <v>525</v>
      </c>
      <c r="P1105" s="615" t="s">
        <v>425</v>
      </c>
      <c r="R1105" t="str">
        <f t="shared" si="53"/>
        <v>ZK103</v>
      </c>
      <c r="S1105">
        <f t="shared" si="54"/>
        <v>0</v>
      </c>
      <c r="T1105">
        <f t="shared" si="54"/>
        <v>0</v>
      </c>
      <c r="U1105">
        <f t="shared" si="54"/>
        <v>0</v>
      </c>
    </row>
    <row r="1106" spans="1:21" x14ac:dyDescent="0.25">
      <c r="A1106" t="s">
        <v>1641</v>
      </c>
      <c r="B1106" t="str">
        <f t="shared" si="52"/>
        <v>ZK103.K305.C110</v>
      </c>
      <c r="C1106">
        <f>+IFERROR(VLOOKUP(B1106,'[1]Sum table'!$A:$D,4,FALSE),0)</f>
        <v>0</v>
      </c>
      <c r="D1106">
        <f>+IFERROR(VLOOKUP(B1106,'[1]Sum table'!$A:$E,5,FALSE),0)</f>
        <v>0</v>
      </c>
      <c r="E1106">
        <f>+IFERROR(VLOOKUP(B1106,'[1]Sum table'!$A:$F,6,FALSE),0)</f>
        <v>0</v>
      </c>
      <c r="O1106" t="s">
        <v>525</v>
      </c>
      <c r="P1106" s="615" t="s">
        <v>426</v>
      </c>
      <c r="R1106" t="str">
        <f t="shared" si="53"/>
        <v>ZK103</v>
      </c>
      <c r="S1106">
        <f t="shared" si="54"/>
        <v>0</v>
      </c>
      <c r="T1106">
        <f t="shared" si="54"/>
        <v>0</v>
      </c>
      <c r="U1106">
        <f t="shared" si="54"/>
        <v>0</v>
      </c>
    </row>
    <row r="1107" spans="1:21" x14ac:dyDescent="0.25">
      <c r="A1107" t="s">
        <v>1642</v>
      </c>
      <c r="B1107" t="str">
        <f t="shared" si="52"/>
        <v>ZK103.K306.C110</v>
      </c>
      <c r="C1107">
        <f>+IFERROR(VLOOKUP(B1107,'[1]Sum table'!$A:$D,4,FALSE),0)</f>
        <v>0</v>
      </c>
      <c r="D1107">
        <f>+IFERROR(VLOOKUP(B1107,'[1]Sum table'!$A:$E,5,FALSE),0)</f>
        <v>0</v>
      </c>
      <c r="E1107">
        <f>+IFERROR(VLOOKUP(B1107,'[1]Sum table'!$A:$F,6,FALSE),0)</f>
        <v>0</v>
      </c>
      <c r="O1107" t="s">
        <v>525</v>
      </c>
      <c r="P1107" s="615" t="s">
        <v>427</v>
      </c>
      <c r="R1107" t="str">
        <f t="shared" si="53"/>
        <v>ZK103</v>
      </c>
      <c r="S1107">
        <f t="shared" si="54"/>
        <v>0</v>
      </c>
      <c r="T1107">
        <f t="shared" si="54"/>
        <v>0</v>
      </c>
      <c r="U1107">
        <f t="shared" si="54"/>
        <v>0</v>
      </c>
    </row>
    <row r="1108" spans="1:21" x14ac:dyDescent="0.25">
      <c r="A1108" t="s">
        <v>1643</v>
      </c>
      <c r="B1108" t="str">
        <f t="shared" si="52"/>
        <v>ZK103.K307.C110</v>
      </c>
      <c r="C1108">
        <f>+IFERROR(VLOOKUP(B1108,'[1]Sum table'!$A:$D,4,FALSE),0)</f>
        <v>0</v>
      </c>
      <c r="D1108">
        <f>+IFERROR(VLOOKUP(B1108,'[1]Sum table'!$A:$E,5,FALSE),0)</f>
        <v>0</v>
      </c>
      <c r="E1108">
        <f>+IFERROR(VLOOKUP(B1108,'[1]Sum table'!$A:$F,6,FALSE),0)</f>
        <v>0</v>
      </c>
      <c r="O1108" t="s">
        <v>525</v>
      </c>
      <c r="P1108" s="615" t="s">
        <v>428</v>
      </c>
      <c r="R1108" t="str">
        <f t="shared" si="53"/>
        <v>ZK103</v>
      </c>
      <c r="S1108">
        <f t="shared" si="54"/>
        <v>0</v>
      </c>
      <c r="T1108">
        <f t="shared" si="54"/>
        <v>0</v>
      </c>
      <c r="U1108">
        <f t="shared" si="54"/>
        <v>0</v>
      </c>
    </row>
    <row r="1109" spans="1:21" x14ac:dyDescent="0.25">
      <c r="A1109" t="s">
        <v>1644</v>
      </c>
      <c r="B1109" t="str">
        <f t="shared" si="52"/>
        <v>ZK103.K308.C110</v>
      </c>
      <c r="C1109">
        <f>+IFERROR(VLOOKUP(B1109,'[1]Sum table'!$A:$D,4,FALSE),0)</f>
        <v>0</v>
      </c>
      <c r="D1109">
        <f>+IFERROR(VLOOKUP(B1109,'[1]Sum table'!$A:$E,5,FALSE),0)</f>
        <v>0</v>
      </c>
      <c r="E1109">
        <f>+IFERROR(VLOOKUP(B1109,'[1]Sum table'!$A:$F,6,FALSE),0)</f>
        <v>0</v>
      </c>
      <c r="O1109" t="s">
        <v>525</v>
      </c>
      <c r="P1109" s="615" t="s">
        <v>429</v>
      </c>
      <c r="R1109" t="str">
        <f t="shared" si="53"/>
        <v>ZK103</v>
      </c>
      <c r="S1109">
        <f t="shared" si="54"/>
        <v>0</v>
      </c>
      <c r="T1109">
        <f t="shared" si="54"/>
        <v>0</v>
      </c>
      <c r="U1109">
        <f t="shared" si="54"/>
        <v>0</v>
      </c>
    </row>
    <row r="1110" spans="1:21" x14ac:dyDescent="0.25">
      <c r="A1110" t="s">
        <v>1645</v>
      </c>
      <c r="B1110" t="str">
        <f t="shared" si="52"/>
        <v>ZK103.K309.C110</v>
      </c>
      <c r="C1110">
        <f>+IFERROR(VLOOKUP(B1110,'[1]Sum table'!$A:$D,4,FALSE),0)</f>
        <v>0</v>
      </c>
      <c r="D1110">
        <f>+IFERROR(VLOOKUP(B1110,'[1]Sum table'!$A:$E,5,FALSE),0)</f>
        <v>0</v>
      </c>
      <c r="E1110">
        <f>+IFERROR(VLOOKUP(B1110,'[1]Sum table'!$A:$F,6,FALSE),0)</f>
        <v>0</v>
      </c>
      <c r="O1110" t="s">
        <v>525</v>
      </c>
      <c r="P1110" s="615" t="s">
        <v>430</v>
      </c>
      <c r="R1110" t="str">
        <f t="shared" si="53"/>
        <v>ZK103</v>
      </c>
      <c r="S1110">
        <f t="shared" si="54"/>
        <v>0</v>
      </c>
      <c r="T1110">
        <f t="shared" si="54"/>
        <v>0</v>
      </c>
      <c r="U1110">
        <f t="shared" si="54"/>
        <v>0</v>
      </c>
    </row>
    <row r="1111" spans="1:21" x14ac:dyDescent="0.25">
      <c r="A1111" t="s">
        <v>1646</v>
      </c>
      <c r="B1111" t="str">
        <f t="shared" si="52"/>
        <v>ZK103.K310.C110</v>
      </c>
      <c r="C1111">
        <f>+IFERROR(VLOOKUP(B1111,'[1]Sum table'!$A:$D,4,FALSE),0)</f>
        <v>0</v>
      </c>
      <c r="D1111">
        <f>+IFERROR(VLOOKUP(B1111,'[1]Sum table'!$A:$E,5,FALSE),0)</f>
        <v>0</v>
      </c>
      <c r="E1111">
        <f>+IFERROR(VLOOKUP(B1111,'[1]Sum table'!$A:$F,6,FALSE),0)</f>
        <v>0</v>
      </c>
      <c r="O1111" t="s">
        <v>525</v>
      </c>
      <c r="P1111" s="615" t="s">
        <v>431</v>
      </c>
      <c r="R1111" t="str">
        <f t="shared" si="53"/>
        <v>ZK103</v>
      </c>
      <c r="S1111">
        <f t="shared" si="54"/>
        <v>0</v>
      </c>
      <c r="T1111">
        <f t="shared" si="54"/>
        <v>0</v>
      </c>
      <c r="U1111">
        <f t="shared" si="54"/>
        <v>0</v>
      </c>
    </row>
    <row r="1112" spans="1:21" x14ac:dyDescent="0.25">
      <c r="A1112" t="s">
        <v>1647</v>
      </c>
      <c r="B1112" t="str">
        <f t="shared" si="52"/>
        <v>ZK103.K311.C110</v>
      </c>
      <c r="C1112">
        <f>+IFERROR(VLOOKUP(B1112,'[1]Sum table'!$A:$D,4,FALSE),0)</f>
        <v>0</v>
      </c>
      <c r="D1112">
        <f>+IFERROR(VLOOKUP(B1112,'[1]Sum table'!$A:$E,5,FALSE),0)</f>
        <v>0</v>
      </c>
      <c r="E1112">
        <f>+IFERROR(VLOOKUP(B1112,'[1]Sum table'!$A:$F,6,FALSE),0)</f>
        <v>0</v>
      </c>
      <c r="O1112" t="s">
        <v>525</v>
      </c>
      <c r="P1112" s="615" t="s">
        <v>432</v>
      </c>
      <c r="R1112" t="str">
        <f t="shared" si="53"/>
        <v>ZK103</v>
      </c>
      <c r="S1112">
        <f t="shared" si="54"/>
        <v>0</v>
      </c>
      <c r="T1112">
        <f t="shared" si="54"/>
        <v>0</v>
      </c>
      <c r="U1112">
        <f t="shared" si="54"/>
        <v>0</v>
      </c>
    </row>
    <row r="1113" spans="1:21" x14ac:dyDescent="0.25">
      <c r="A1113" t="s">
        <v>1648</v>
      </c>
      <c r="B1113" t="str">
        <f t="shared" si="52"/>
        <v>ZK103.K312.C110</v>
      </c>
      <c r="C1113">
        <f>+IFERROR(VLOOKUP(B1113,'[1]Sum table'!$A:$D,4,FALSE),0)</f>
        <v>0</v>
      </c>
      <c r="D1113">
        <f>+IFERROR(VLOOKUP(B1113,'[1]Sum table'!$A:$E,5,FALSE),0)</f>
        <v>0</v>
      </c>
      <c r="E1113">
        <f>+IFERROR(VLOOKUP(B1113,'[1]Sum table'!$A:$F,6,FALSE),0)</f>
        <v>0</v>
      </c>
      <c r="O1113" t="s">
        <v>525</v>
      </c>
      <c r="P1113" s="615" t="s">
        <v>433</v>
      </c>
      <c r="R1113" t="str">
        <f t="shared" si="53"/>
        <v>ZK103</v>
      </c>
      <c r="S1113">
        <f t="shared" si="54"/>
        <v>0</v>
      </c>
      <c r="T1113">
        <f t="shared" si="54"/>
        <v>0</v>
      </c>
      <c r="U1113">
        <f t="shared" si="54"/>
        <v>0</v>
      </c>
    </row>
    <row r="1114" spans="1:21" x14ac:dyDescent="0.25">
      <c r="A1114" t="s">
        <v>1649</v>
      </c>
      <c r="B1114" t="str">
        <f t="shared" si="52"/>
        <v>ZK103.K313.C110</v>
      </c>
      <c r="C1114">
        <f>+IFERROR(VLOOKUP(B1114,'[1]Sum table'!$A:$D,4,FALSE),0)</f>
        <v>0</v>
      </c>
      <c r="D1114">
        <f>+IFERROR(VLOOKUP(B1114,'[1]Sum table'!$A:$E,5,FALSE),0)</f>
        <v>0</v>
      </c>
      <c r="E1114">
        <f>+IFERROR(VLOOKUP(B1114,'[1]Sum table'!$A:$F,6,FALSE),0)</f>
        <v>0</v>
      </c>
      <c r="O1114" t="s">
        <v>525</v>
      </c>
      <c r="P1114" s="616" t="s">
        <v>434</v>
      </c>
      <c r="R1114" t="str">
        <f t="shared" si="53"/>
        <v>ZK103</v>
      </c>
      <c r="S1114">
        <f t="shared" si="54"/>
        <v>0</v>
      </c>
      <c r="T1114">
        <f t="shared" si="54"/>
        <v>0</v>
      </c>
      <c r="U1114">
        <f t="shared" si="54"/>
        <v>0</v>
      </c>
    </row>
    <row r="1115" spans="1:21" x14ac:dyDescent="0.25">
      <c r="A1115" t="s">
        <v>1650</v>
      </c>
      <c r="B1115" t="str">
        <f t="shared" si="52"/>
        <v>ZK103.K314.C110</v>
      </c>
      <c r="C1115">
        <f>+IFERROR(VLOOKUP(B1115,'[1]Sum table'!$A:$D,4,FALSE),0)</f>
        <v>0</v>
      </c>
      <c r="D1115">
        <f>+IFERROR(VLOOKUP(B1115,'[1]Sum table'!$A:$E,5,FALSE),0)</f>
        <v>0</v>
      </c>
      <c r="E1115">
        <f>+IFERROR(VLOOKUP(B1115,'[1]Sum table'!$A:$F,6,FALSE),0)</f>
        <v>0</v>
      </c>
      <c r="O1115" t="s">
        <v>525</v>
      </c>
      <c r="P1115" s="616" t="s">
        <v>435</v>
      </c>
      <c r="R1115" t="str">
        <f t="shared" si="53"/>
        <v>ZK103</v>
      </c>
      <c r="S1115">
        <f t="shared" si="54"/>
        <v>0</v>
      </c>
      <c r="T1115">
        <f t="shared" si="54"/>
        <v>0</v>
      </c>
      <c r="U1115">
        <f t="shared" si="54"/>
        <v>0</v>
      </c>
    </row>
    <row r="1116" spans="1:21" x14ac:dyDescent="0.25">
      <c r="A1116" t="s">
        <v>1651</v>
      </c>
      <c r="B1116" t="str">
        <f t="shared" si="52"/>
        <v>ZK103.K315.C110</v>
      </c>
      <c r="C1116">
        <f>+IFERROR(VLOOKUP(B1116,'[1]Sum table'!$A:$D,4,FALSE),0)</f>
        <v>0</v>
      </c>
      <c r="D1116">
        <f>+IFERROR(VLOOKUP(B1116,'[1]Sum table'!$A:$E,5,FALSE),0)</f>
        <v>0</v>
      </c>
      <c r="E1116">
        <f>+IFERROR(VLOOKUP(B1116,'[1]Sum table'!$A:$F,6,FALSE),0)</f>
        <v>0</v>
      </c>
      <c r="O1116" t="s">
        <v>525</v>
      </c>
      <c r="P1116" s="616" t="s">
        <v>436</v>
      </c>
      <c r="R1116" t="str">
        <f t="shared" si="53"/>
        <v>ZK103</v>
      </c>
      <c r="S1116">
        <f t="shared" si="54"/>
        <v>0</v>
      </c>
      <c r="T1116">
        <f t="shared" si="54"/>
        <v>0</v>
      </c>
      <c r="U1116">
        <f t="shared" si="54"/>
        <v>0</v>
      </c>
    </row>
    <row r="1117" spans="1:21" x14ac:dyDescent="0.25">
      <c r="A1117" t="s">
        <v>1652</v>
      </c>
      <c r="B1117" t="str">
        <f t="shared" si="52"/>
        <v>ZK103.K316.C110</v>
      </c>
      <c r="C1117">
        <f>+IFERROR(VLOOKUP(B1117,'[1]Sum table'!$A:$D,4,FALSE),0)</f>
        <v>0</v>
      </c>
      <c r="D1117">
        <f>+IFERROR(VLOOKUP(B1117,'[1]Sum table'!$A:$E,5,FALSE),0)</f>
        <v>0</v>
      </c>
      <c r="E1117">
        <f>+IFERROR(VLOOKUP(B1117,'[1]Sum table'!$A:$F,6,FALSE),0)</f>
        <v>0</v>
      </c>
      <c r="O1117" t="s">
        <v>525</v>
      </c>
      <c r="P1117" s="616" t="s">
        <v>437</v>
      </c>
      <c r="R1117" t="str">
        <f t="shared" si="53"/>
        <v>ZK103</v>
      </c>
      <c r="S1117">
        <f t="shared" si="54"/>
        <v>0</v>
      </c>
      <c r="T1117">
        <f t="shared" si="54"/>
        <v>0</v>
      </c>
      <c r="U1117">
        <f t="shared" si="54"/>
        <v>0</v>
      </c>
    </row>
    <row r="1118" spans="1:21" x14ac:dyDescent="0.25">
      <c r="A1118" t="s">
        <v>1653</v>
      </c>
      <c r="B1118" t="str">
        <f t="shared" si="52"/>
        <v>ZK103.K317.C110</v>
      </c>
      <c r="C1118">
        <f>+IFERROR(VLOOKUP(B1118,'[1]Sum table'!$A:$D,4,FALSE),0)</f>
        <v>0</v>
      </c>
      <c r="D1118">
        <f>+IFERROR(VLOOKUP(B1118,'[1]Sum table'!$A:$E,5,FALSE),0)</f>
        <v>0</v>
      </c>
      <c r="E1118">
        <f>+IFERROR(VLOOKUP(B1118,'[1]Sum table'!$A:$F,6,FALSE),0)</f>
        <v>0</v>
      </c>
      <c r="O1118" t="s">
        <v>525</v>
      </c>
      <c r="P1118" s="616" t="s">
        <v>438</v>
      </c>
      <c r="R1118" t="str">
        <f t="shared" si="53"/>
        <v>ZK103</v>
      </c>
      <c r="S1118">
        <f t="shared" si="54"/>
        <v>0</v>
      </c>
      <c r="T1118">
        <f t="shared" si="54"/>
        <v>0</v>
      </c>
      <c r="U1118">
        <f t="shared" si="54"/>
        <v>0</v>
      </c>
    </row>
    <row r="1119" spans="1:21" x14ac:dyDescent="0.25">
      <c r="A1119" t="s">
        <v>1654</v>
      </c>
      <c r="B1119" t="str">
        <f t="shared" si="52"/>
        <v>ZK103.K318.C110</v>
      </c>
      <c r="C1119">
        <f>+IFERROR(VLOOKUP(B1119,'[1]Sum table'!$A:$D,4,FALSE),0)</f>
        <v>0</v>
      </c>
      <c r="D1119">
        <f>+IFERROR(VLOOKUP(B1119,'[1]Sum table'!$A:$E,5,FALSE),0)</f>
        <v>0</v>
      </c>
      <c r="E1119">
        <f>+IFERROR(VLOOKUP(B1119,'[1]Sum table'!$A:$F,6,FALSE),0)</f>
        <v>0</v>
      </c>
      <c r="O1119" t="s">
        <v>525</v>
      </c>
      <c r="P1119" s="615" t="s">
        <v>439</v>
      </c>
      <c r="R1119" t="str">
        <f t="shared" si="53"/>
        <v>ZK103</v>
      </c>
      <c r="S1119">
        <f t="shared" si="54"/>
        <v>0</v>
      </c>
      <c r="T1119">
        <f t="shared" si="54"/>
        <v>0</v>
      </c>
      <c r="U1119">
        <f t="shared" si="54"/>
        <v>0</v>
      </c>
    </row>
    <row r="1120" spans="1:21" x14ac:dyDescent="0.25">
      <c r="A1120" t="s">
        <v>1655</v>
      </c>
      <c r="B1120" t="str">
        <f t="shared" si="52"/>
        <v>ZK103.K319.C110</v>
      </c>
      <c r="C1120">
        <f>+IFERROR(VLOOKUP(B1120,'[1]Sum table'!$A:$D,4,FALSE),0)</f>
        <v>0</v>
      </c>
      <c r="D1120">
        <f>+IFERROR(VLOOKUP(B1120,'[1]Sum table'!$A:$E,5,FALSE),0)</f>
        <v>0</v>
      </c>
      <c r="E1120">
        <f>+IFERROR(VLOOKUP(B1120,'[1]Sum table'!$A:$F,6,FALSE),0)</f>
        <v>0</v>
      </c>
      <c r="O1120" t="s">
        <v>525</v>
      </c>
      <c r="P1120" s="615" t="s">
        <v>440</v>
      </c>
      <c r="R1120" t="str">
        <f t="shared" si="53"/>
        <v>ZK103</v>
      </c>
      <c r="S1120">
        <f t="shared" si="54"/>
        <v>0</v>
      </c>
      <c r="T1120">
        <f t="shared" si="54"/>
        <v>0</v>
      </c>
      <c r="U1120">
        <f t="shared" si="54"/>
        <v>0</v>
      </c>
    </row>
    <row r="1121" spans="1:21" x14ac:dyDescent="0.25">
      <c r="A1121" t="s">
        <v>1656</v>
      </c>
      <c r="B1121" t="str">
        <f t="shared" si="52"/>
        <v>ZK103.K320.C110</v>
      </c>
      <c r="C1121">
        <f>+IFERROR(VLOOKUP(B1121,'[1]Sum table'!$A:$D,4,FALSE),0)</f>
        <v>0</v>
      </c>
      <c r="D1121">
        <f>+IFERROR(VLOOKUP(B1121,'[1]Sum table'!$A:$E,5,FALSE),0)</f>
        <v>0</v>
      </c>
      <c r="E1121">
        <f>+IFERROR(VLOOKUP(B1121,'[1]Sum table'!$A:$F,6,FALSE),0)</f>
        <v>0</v>
      </c>
      <c r="O1121" t="s">
        <v>525</v>
      </c>
      <c r="P1121" s="615" t="s">
        <v>441</v>
      </c>
      <c r="R1121" t="str">
        <f t="shared" si="53"/>
        <v>ZK103</v>
      </c>
      <c r="S1121">
        <f t="shared" si="54"/>
        <v>0</v>
      </c>
      <c r="T1121">
        <f t="shared" si="54"/>
        <v>0</v>
      </c>
      <c r="U1121">
        <f t="shared" si="54"/>
        <v>0</v>
      </c>
    </row>
    <row r="1122" spans="1:21" x14ac:dyDescent="0.25">
      <c r="A1122" t="s">
        <v>1657</v>
      </c>
      <c r="B1122" t="str">
        <f t="shared" si="52"/>
        <v>ZK103.K321.C110</v>
      </c>
      <c r="C1122">
        <f>+IFERROR(VLOOKUP(B1122,'[1]Sum table'!$A:$D,4,FALSE),0)</f>
        <v>0</v>
      </c>
      <c r="D1122">
        <f>+IFERROR(VLOOKUP(B1122,'[1]Sum table'!$A:$E,5,FALSE),0)</f>
        <v>0</v>
      </c>
      <c r="E1122">
        <f>+IFERROR(VLOOKUP(B1122,'[1]Sum table'!$A:$F,6,FALSE),0)</f>
        <v>0</v>
      </c>
      <c r="O1122" t="s">
        <v>525</v>
      </c>
      <c r="P1122" s="615" t="s">
        <v>442</v>
      </c>
      <c r="R1122" t="str">
        <f t="shared" si="53"/>
        <v>ZK103</v>
      </c>
      <c r="S1122">
        <f t="shared" si="54"/>
        <v>0</v>
      </c>
      <c r="T1122">
        <f t="shared" si="54"/>
        <v>0</v>
      </c>
      <c r="U1122">
        <f t="shared" si="54"/>
        <v>0</v>
      </c>
    </row>
    <row r="1123" spans="1:21" x14ac:dyDescent="0.25">
      <c r="A1123" t="s">
        <v>1658</v>
      </c>
      <c r="B1123" t="str">
        <f t="shared" si="52"/>
        <v>ZK103.K322.C110</v>
      </c>
      <c r="C1123">
        <f>+IFERROR(VLOOKUP(B1123,'[1]Sum table'!$A:$D,4,FALSE),0)</f>
        <v>0</v>
      </c>
      <c r="D1123">
        <f>+IFERROR(VLOOKUP(B1123,'[1]Sum table'!$A:$E,5,FALSE),0)</f>
        <v>0</v>
      </c>
      <c r="E1123">
        <f>+IFERROR(VLOOKUP(B1123,'[1]Sum table'!$A:$F,6,FALSE),0)</f>
        <v>0</v>
      </c>
      <c r="O1123" t="s">
        <v>525</v>
      </c>
      <c r="P1123" s="616" t="s">
        <v>443</v>
      </c>
      <c r="R1123" t="str">
        <f t="shared" si="53"/>
        <v>ZK103</v>
      </c>
      <c r="S1123">
        <f t="shared" si="54"/>
        <v>0</v>
      </c>
      <c r="T1123">
        <f t="shared" si="54"/>
        <v>0</v>
      </c>
      <c r="U1123">
        <f t="shared" si="54"/>
        <v>0</v>
      </c>
    </row>
    <row r="1124" spans="1:21" x14ac:dyDescent="0.25">
      <c r="A1124" t="s">
        <v>1659</v>
      </c>
      <c r="B1124" t="str">
        <f t="shared" si="52"/>
        <v>ZK103.K323.C110</v>
      </c>
      <c r="C1124">
        <f>+IFERROR(VLOOKUP(B1124,'[1]Sum table'!$A:$D,4,FALSE),0)</f>
        <v>0</v>
      </c>
      <c r="D1124">
        <f>+IFERROR(VLOOKUP(B1124,'[1]Sum table'!$A:$E,5,FALSE),0)</f>
        <v>0</v>
      </c>
      <c r="E1124">
        <f>+IFERROR(VLOOKUP(B1124,'[1]Sum table'!$A:$F,6,FALSE),0)</f>
        <v>0</v>
      </c>
      <c r="O1124" t="s">
        <v>525</v>
      </c>
      <c r="P1124" s="616" t="s">
        <v>444</v>
      </c>
      <c r="R1124" t="str">
        <f t="shared" si="53"/>
        <v>ZK103</v>
      </c>
      <c r="S1124">
        <f t="shared" si="54"/>
        <v>0</v>
      </c>
      <c r="T1124">
        <f t="shared" si="54"/>
        <v>0</v>
      </c>
      <c r="U1124">
        <f t="shared" si="54"/>
        <v>0</v>
      </c>
    </row>
    <row r="1125" spans="1:21" x14ac:dyDescent="0.25">
      <c r="A1125" t="s">
        <v>1660</v>
      </c>
      <c r="B1125" t="str">
        <f t="shared" si="52"/>
        <v>ZK103.K324.C110</v>
      </c>
      <c r="C1125">
        <f>+IFERROR(VLOOKUP(B1125,'[1]Sum table'!$A:$D,4,FALSE),0)</f>
        <v>0</v>
      </c>
      <c r="D1125">
        <f>+IFERROR(VLOOKUP(B1125,'[1]Sum table'!$A:$E,5,FALSE),0)</f>
        <v>0</v>
      </c>
      <c r="E1125">
        <f>+IFERROR(VLOOKUP(B1125,'[1]Sum table'!$A:$F,6,FALSE),0)</f>
        <v>0</v>
      </c>
      <c r="O1125" t="s">
        <v>525</v>
      </c>
      <c r="P1125" s="616" t="s">
        <v>445</v>
      </c>
      <c r="R1125" t="str">
        <f t="shared" si="53"/>
        <v>ZK103</v>
      </c>
      <c r="S1125">
        <f t="shared" si="54"/>
        <v>0</v>
      </c>
      <c r="T1125">
        <f t="shared" si="54"/>
        <v>0</v>
      </c>
      <c r="U1125">
        <f t="shared" si="54"/>
        <v>0</v>
      </c>
    </row>
    <row r="1126" spans="1:21" x14ac:dyDescent="0.25">
      <c r="A1126" t="s">
        <v>1661</v>
      </c>
      <c r="B1126" t="str">
        <f t="shared" si="52"/>
        <v>ZK103.K325.C110</v>
      </c>
      <c r="C1126">
        <f>+IFERROR(VLOOKUP(B1126,'[1]Sum table'!$A:$D,4,FALSE),0)</f>
        <v>0</v>
      </c>
      <c r="D1126">
        <f>+IFERROR(VLOOKUP(B1126,'[1]Sum table'!$A:$E,5,FALSE),0)</f>
        <v>0</v>
      </c>
      <c r="E1126">
        <f>+IFERROR(VLOOKUP(B1126,'[1]Sum table'!$A:$F,6,FALSE),0)</f>
        <v>0</v>
      </c>
      <c r="O1126" t="s">
        <v>525</v>
      </c>
      <c r="P1126" s="616" t="s">
        <v>446</v>
      </c>
      <c r="R1126" t="str">
        <f t="shared" si="53"/>
        <v>ZK103</v>
      </c>
      <c r="S1126">
        <f t="shared" si="54"/>
        <v>0</v>
      </c>
      <c r="T1126">
        <f t="shared" si="54"/>
        <v>0</v>
      </c>
      <c r="U1126">
        <f t="shared" si="54"/>
        <v>0</v>
      </c>
    </row>
    <row r="1127" spans="1:21" x14ac:dyDescent="0.25">
      <c r="A1127" t="s">
        <v>1662</v>
      </c>
      <c r="B1127" t="str">
        <f t="shared" si="52"/>
        <v>ZK103.K326.C110</v>
      </c>
      <c r="C1127">
        <f>+IFERROR(VLOOKUP(B1127,'[1]Sum table'!$A:$D,4,FALSE),0)</f>
        <v>0</v>
      </c>
      <c r="D1127">
        <f>+IFERROR(VLOOKUP(B1127,'[1]Sum table'!$A:$E,5,FALSE),0)</f>
        <v>0</v>
      </c>
      <c r="E1127">
        <f>+IFERROR(VLOOKUP(B1127,'[1]Sum table'!$A:$F,6,FALSE),0)</f>
        <v>0</v>
      </c>
      <c r="O1127" t="s">
        <v>525</v>
      </c>
      <c r="P1127" s="615" t="s">
        <v>447</v>
      </c>
      <c r="R1127" t="str">
        <f t="shared" si="53"/>
        <v>ZK103</v>
      </c>
      <c r="S1127">
        <f t="shared" si="54"/>
        <v>0</v>
      </c>
      <c r="T1127">
        <f t="shared" si="54"/>
        <v>0</v>
      </c>
      <c r="U1127">
        <f t="shared" si="54"/>
        <v>0</v>
      </c>
    </row>
    <row r="1128" spans="1:21" x14ac:dyDescent="0.25">
      <c r="A1128" t="s">
        <v>1663</v>
      </c>
      <c r="B1128" t="str">
        <f t="shared" si="52"/>
        <v>ZK103.K327.C110</v>
      </c>
      <c r="C1128">
        <f>+IFERROR(VLOOKUP(B1128,'[1]Sum table'!$A:$D,4,FALSE),0)</f>
        <v>0</v>
      </c>
      <c r="D1128">
        <f>+IFERROR(VLOOKUP(B1128,'[1]Sum table'!$A:$E,5,FALSE),0)</f>
        <v>0</v>
      </c>
      <c r="E1128">
        <f>+IFERROR(VLOOKUP(B1128,'[1]Sum table'!$A:$F,6,FALSE),0)</f>
        <v>0</v>
      </c>
      <c r="O1128" t="s">
        <v>525</v>
      </c>
      <c r="P1128" s="615" t="s">
        <v>448</v>
      </c>
      <c r="R1128" t="str">
        <f t="shared" si="53"/>
        <v>ZK103</v>
      </c>
      <c r="S1128">
        <f t="shared" si="54"/>
        <v>0</v>
      </c>
      <c r="T1128">
        <f t="shared" si="54"/>
        <v>0</v>
      </c>
      <c r="U1128">
        <f t="shared" si="54"/>
        <v>0</v>
      </c>
    </row>
    <row r="1129" spans="1:21" x14ac:dyDescent="0.25">
      <c r="A1129" t="s">
        <v>1664</v>
      </c>
      <c r="B1129" t="str">
        <f t="shared" si="52"/>
        <v>ZK103.K328.C110</v>
      </c>
      <c r="C1129">
        <f>+IFERROR(VLOOKUP(B1129,'[1]Sum table'!$A:$D,4,FALSE),0)</f>
        <v>0</v>
      </c>
      <c r="D1129">
        <f>+IFERROR(VLOOKUP(B1129,'[1]Sum table'!$A:$E,5,FALSE),0)</f>
        <v>0</v>
      </c>
      <c r="E1129">
        <f>+IFERROR(VLOOKUP(B1129,'[1]Sum table'!$A:$F,6,FALSE),0)</f>
        <v>0</v>
      </c>
      <c r="O1129" t="s">
        <v>525</v>
      </c>
      <c r="P1129" s="615" t="s">
        <v>449</v>
      </c>
      <c r="R1129" t="str">
        <f t="shared" si="53"/>
        <v>ZK103</v>
      </c>
      <c r="S1129">
        <f t="shared" si="54"/>
        <v>0</v>
      </c>
      <c r="T1129">
        <f t="shared" si="54"/>
        <v>0</v>
      </c>
      <c r="U1129">
        <f t="shared" si="54"/>
        <v>0</v>
      </c>
    </row>
    <row r="1130" spans="1:21" x14ac:dyDescent="0.25">
      <c r="A1130" t="s">
        <v>1665</v>
      </c>
      <c r="B1130" t="str">
        <f t="shared" si="52"/>
        <v>ZK103.K329.C110</v>
      </c>
      <c r="C1130">
        <f>+IFERROR(VLOOKUP(B1130,'[1]Sum table'!$A:$D,4,FALSE),0)</f>
        <v>0</v>
      </c>
      <c r="D1130">
        <f>+IFERROR(VLOOKUP(B1130,'[1]Sum table'!$A:$E,5,FALSE),0)</f>
        <v>0</v>
      </c>
      <c r="E1130">
        <f>+IFERROR(VLOOKUP(B1130,'[1]Sum table'!$A:$F,6,FALSE),0)</f>
        <v>0</v>
      </c>
      <c r="O1130" t="s">
        <v>525</v>
      </c>
      <c r="P1130" s="615" t="s">
        <v>450</v>
      </c>
      <c r="R1130" t="str">
        <f t="shared" si="53"/>
        <v>ZK103</v>
      </c>
      <c r="S1130">
        <f t="shared" si="54"/>
        <v>0</v>
      </c>
      <c r="T1130">
        <f t="shared" si="54"/>
        <v>0</v>
      </c>
      <c r="U1130">
        <f t="shared" si="54"/>
        <v>0</v>
      </c>
    </row>
    <row r="1131" spans="1:21" x14ac:dyDescent="0.25">
      <c r="A1131" t="s">
        <v>1666</v>
      </c>
      <c r="B1131" t="str">
        <f t="shared" si="52"/>
        <v>ZK103.K330.C110</v>
      </c>
      <c r="C1131">
        <f>+IFERROR(VLOOKUP(B1131,'[1]Sum table'!$A:$D,4,FALSE),0)</f>
        <v>0</v>
      </c>
      <c r="D1131">
        <f>+IFERROR(VLOOKUP(B1131,'[1]Sum table'!$A:$E,5,FALSE),0)</f>
        <v>0</v>
      </c>
      <c r="E1131">
        <f>+IFERROR(VLOOKUP(B1131,'[1]Sum table'!$A:$F,6,FALSE),0)</f>
        <v>0</v>
      </c>
      <c r="O1131" t="s">
        <v>525</v>
      </c>
      <c r="P1131" s="615" t="s">
        <v>451</v>
      </c>
      <c r="R1131" t="str">
        <f t="shared" si="53"/>
        <v>ZK103</v>
      </c>
      <c r="S1131">
        <f t="shared" si="54"/>
        <v>0</v>
      </c>
      <c r="T1131">
        <f t="shared" si="54"/>
        <v>0</v>
      </c>
      <c r="U1131">
        <f t="shared" si="54"/>
        <v>0</v>
      </c>
    </row>
    <row r="1132" spans="1:21" x14ac:dyDescent="0.25">
      <c r="A1132" t="s">
        <v>1667</v>
      </c>
      <c r="B1132" t="str">
        <f t="shared" si="52"/>
        <v>ZK103.K331.C110</v>
      </c>
      <c r="C1132">
        <f>+IFERROR(VLOOKUP(B1132,'[1]Sum table'!$A:$D,4,FALSE),0)</f>
        <v>0</v>
      </c>
      <c r="D1132">
        <f>+IFERROR(VLOOKUP(B1132,'[1]Sum table'!$A:$E,5,FALSE),0)</f>
        <v>0</v>
      </c>
      <c r="E1132">
        <f>+IFERROR(VLOOKUP(B1132,'[1]Sum table'!$A:$F,6,FALSE),0)</f>
        <v>0</v>
      </c>
      <c r="O1132" t="s">
        <v>525</v>
      </c>
      <c r="P1132" s="615" t="s">
        <v>452</v>
      </c>
      <c r="R1132" t="str">
        <f t="shared" si="53"/>
        <v>ZK103</v>
      </c>
      <c r="S1132">
        <f t="shared" si="54"/>
        <v>0</v>
      </c>
      <c r="T1132">
        <f t="shared" si="54"/>
        <v>0</v>
      </c>
      <c r="U1132">
        <f t="shared" si="54"/>
        <v>0</v>
      </c>
    </row>
    <row r="1133" spans="1:21" x14ac:dyDescent="0.25">
      <c r="A1133" t="s">
        <v>1668</v>
      </c>
      <c r="B1133" t="str">
        <f t="shared" si="52"/>
        <v>ZK103.K332.C110</v>
      </c>
      <c r="C1133">
        <f>+IFERROR(VLOOKUP(B1133,'[1]Sum table'!$A:$D,4,FALSE),0)</f>
        <v>0</v>
      </c>
      <c r="D1133">
        <f>+IFERROR(VLOOKUP(B1133,'[1]Sum table'!$A:$E,5,FALSE),0)</f>
        <v>0</v>
      </c>
      <c r="E1133">
        <f>+IFERROR(VLOOKUP(B1133,'[1]Sum table'!$A:$F,6,FALSE),0)</f>
        <v>0</v>
      </c>
      <c r="O1133" t="s">
        <v>525</v>
      </c>
      <c r="P1133" s="616" t="s">
        <v>453</v>
      </c>
      <c r="R1133" t="str">
        <f t="shared" si="53"/>
        <v>ZK103</v>
      </c>
      <c r="S1133">
        <f t="shared" si="54"/>
        <v>0</v>
      </c>
      <c r="T1133">
        <f t="shared" si="54"/>
        <v>0</v>
      </c>
      <c r="U1133">
        <f t="shared" si="54"/>
        <v>0</v>
      </c>
    </row>
    <row r="1134" spans="1:21" x14ac:dyDescent="0.25">
      <c r="A1134" t="s">
        <v>1669</v>
      </c>
      <c r="B1134" t="str">
        <f t="shared" si="52"/>
        <v>ZK103.K333.C110</v>
      </c>
      <c r="C1134">
        <f>+IFERROR(VLOOKUP(B1134,'[1]Sum table'!$A:$D,4,FALSE),0)</f>
        <v>0</v>
      </c>
      <c r="D1134">
        <f>+IFERROR(VLOOKUP(B1134,'[1]Sum table'!$A:$E,5,FALSE),0)</f>
        <v>0</v>
      </c>
      <c r="E1134">
        <f>+IFERROR(VLOOKUP(B1134,'[1]Sum table'!$A:$F,6,FALSE),0)</f>
        <v>0</v>
      </c>
      <c r="O1134" t="s">
        <v>525</v>
      </c>
      <c r="P1134" s="616" t="s">
        <v>454</v>
      </c>
      <c r="R1134" t="str">
        <f t="shared" si="53"/>
        <v>ZK103</v>
      </c>
      <c r="S1134">
        <f t="shared" si="54"/>
        <v>0</v>
      </c>
      <c r="T1134">
        <f t="shared" si="54"/>
        <v>0</v>
      </c>
      <c r="U1134">
        <f t="shared" si="54"/>
        <v>0</v>
      </c>
    </row>
    <row r="1135" spans="1:21" x14ac:dyDescent="0.25">
      <c r="A1135" t="s">
        <v>1670</v>
      </c>
      <c r="B1135" t="str">
        <f t="shared" si="52"/>
        <v>ZK103.K334.C110</v>
      </c>
      <c r="C1135">
        <f>+IFERROR(VLOOKUP(B1135,'[1]Sum table'!$A:$D,4,FALSE),0)</f>
        <v>0</v>
      </c>
      <c r="D1135">
        <f>+IFERROR(VLOOKUP(B1135,'[1]Sum table'!$A:$E,5,FALSE),0)</f>
        <v>0</v>
      </c>
      <c r="E1135">
        <f>+IFERROR(VLOOKUP(B1135,'[1]Sum table'!$A:$F,6,FALSE),0)</f>
        <v>0</v>
      </c>
      <c r="O1135" t="s">
        <v>525</v>
      </c>
      <c r="P1135" s="616" t="s">
        <v>455</v>
      </c>
      <c r="R1135" t="str">
        <f t="shared" si="53"/>
        <v>ZK103</v>
      </c>
      <c r="S1135">
        <f t="shared" si="54"/>
        <v>0</v>
      </c>
      <c r="T1135">
        <f t="shared" si="54"/>
        <v>0</v>
      </c>
      <c r="U1135">
        <f t="shared" si="54"/>
        <v>0</v>
      </c>
    </row>
    <row r="1136" spans="1:21" x14ac:dyDescent="0.25">
      <c r="A1136" t="s">
        <v>1671</v>
      </c>
      <c r="B1136" t="str">
        <f t="shared" si="52"/>
        <v>ZK103.K335.C110</v>
      </c>
      <c r="C1136">
        <f>+IFERROR(VLOOKUP(B1136,'[1]Sum table'!$A:$D,4,FALSE),0)</f>
        <v>0</v>
      </c>
      <c r="D1136">
        <f>+IFERROR(VLOOKUP(B1136,'[1]Sum table'!$A:$E,5,FALSE),0)</f>
        <v>0</v>
      </c>
      <c r="E1136">
        <f>+IFERROR(VLOOKUP(B1136,'[1]Sum table'!$A:$F,6,FALSE),0)</f>
        <v>0</v>
      </c>
      <c r="O1136" t="s">
        <v>525</v>
      </c>
      <c r="P1136" s="616" t="s">
        <v>456</v>
      </c>
      <c r="R1136" t="str">
        <f t="shared" si="53"/>
        <v>ZK103</v>
      </c>
      <c r="S1136">
        <f t="shared" si="54"/>
        <v>0</v>
      </c>
      <c r="T1136">
        <f t="shared" si="54"/>
        <v>0</v>
      </c>
      <c r="U1136">
        <f t="shared" si="54"/>
        <v>0</v>
      </c>
    </row>
    <row r="1137" spans="1:21" x14ac:dyDescent="0.25">
      <c r="A1137" t="s">
        <v>1672</v>
      </c>
      <c r="B1137" t="str">
        <f t="shared" si="52"/>
        <v>ZK103.K336.C110</v>
      </c>
      <c r="C1137">
        <f>+IFERROR(VLOOKUP(B1137,'[1]Sum table'!$A:$D,4,FALSE),0)</f>
        <v>0</v>
      </c>
      <c r="D1137">
        <f>+IFERROR(VLOOKUP(B1137,'[1]Sum table'!$A:$E,5,FALSE),0)</f>
        <v>0</v>
      </c>
      <c r="E1137">
        <f>+IFERROR(VLOOKUP(B1137,'[1]Sum table'!$A:$F,6,FALSE),0)</f>
        <v>0</v>
      </c>
      <c r="O1137" t="s">
        <v>525</v>
      </c>
      <c r="P1137" s="615" t="s">
        <v>457</v>
      </c>
      <c r="R1137" t="str">
        <f t="shared" si="53"/>
        <v>ZK103</v>
      </c>
      <c r="S1137">
        <f t="shared" si="54"/>
        <v>0</v>
      </c>
      <c r="T1137">
        <f t="shared" si="54"/>
        <v>0</v>
      </c>
      <c r="U1137">
        <f t="shared" si="54"/>
        <v>0</v>
      </c>
    </row>
    <row r="1138" spans="1:21" x14ac:dyDescent="0.25">
      <c r="A1138" t="s">
        <v>1673</v>
      </c>
      <c r="B1138" t="str">
        <f t="shared" si="52"/>
        <v>ZK103.K337.C110</v>
      </c>
      <c r="C1138">
        <f>+IFERROR(VLOOKUP(B1138,'[1]Sum table'!$A:$D,4,FALSE),0)</f>
        <v>0</v>
      </c>
      <c r="D1138">
        <f>+IFERROR(VLOOKUP(B1138,'[1]Sum table'!$A:$E,5,FALSE),0)</f>
        <v>0</v>
      </c>
      <c r="E1138">
        <f>+IFERROR(VLOOKUP(B1138,'[1]Sum table'!$A:$F,6,FALSE),0)</f>
        <v>0</v>
      </c>
      <c r="O1138" t="s">
        <v>525</v>
      </c>
      <c r="P1138" s="615" t="s">
        <v>458</v>
      </c>
      <c r="R1138" t="str">
        <f t="shared" si="53"/>
        <v>ZK103</v>
      </c>
      <c r="S1138">
        <f t="shared" si="54"/>
        <v>0</v>
      </c>
      <c r="T1138">
        <f t="shared" si="54"/>
        <v>0</v>
      </c>
      <c r="U1138">
        <f t="shared" si="54"/>
        <v>0</v>
      </c>
    </row>
    <row r="1139" spans="1:21" x14ac:dyDescent="0.25">
      <c r="A1139" t="s">
        <v>1674</v>
      </c>
      <c r="B1139" t="str">
        <f t="shared" si="52"/>
        <v>ZK103.K338.C110</v>
      </c>
      <c r="C1139">
        <f>+IFERROR(VLOOKUP(B1139,'[1]Sum table'!$A:$D,4,FALSE),0)</f>
        <v>0</v>
      </c>
      <c r="D1139">
        <f>+IFERROR(VLOOKUP(B1139,'[1]Sum table'!$A:$E,5,FALSE),0)</f>
        <v>0</v>
      </c>
      <c r="E1139">
        <f>+IFERROR(VLOOKUP(B1139,'[1]Sum table'!$A:$F,6,FALSE),0)</f>
        <v>0</v>
      </c>
      <c r="O1139" t="s">
        <v>525</v>
      </c>
      <c r="P1139" s="615" t="s">
        <v>459</v>
      </c>
      <c r="R1139" t="str">
        <f t="shared" si="53"/>
        <v>ZK103</v>
      </c>
      <c r="S1139">
        <f t="shared" si="54"/>
        <v>0</v>
      </c>
      <c r="T1139">
        <f t="shared" si="54"/>
        <v>0</v>
      </c>
      <c r="U1139">
        <f t="shared" si="54"/>
        <v>0</v>
      </c>
    </row>
    <row r="1140" spans="1:21" x14ac:dyDescent="0.25">
      <c r="A1140" t="s">
        <v>1675</v>
      </c>
      <c r="B1140" t="str">
        <f t="shared" si="52"/>
        <v>ZK103.K339.C110</v>
      </c>
      <c r="C1140">
        <f>+IFERROR(VLOOKUP(B1140,'[1]Sum table'!$A:$D,4,FALSE),0)</f>
        <v>0</v>
      </c>
      <c r="D1140">
        <f>+IFERROR(VLOOKUP(B1140,'[1]Sum table'!$A:$E,5,FALSE),0)</f>
        <v>0</v>
      </c>
      <c r="E1140">
        <f>+IFERROR(VLOOKUP(B1140,'[1]Sum table'!$A:$F,6,FALSE),0)</f>
        <v>0</v>
      </c>
      <c r="O1140" t="s">
        <v>525</v>
      </c>
      <c r="P1140" s="616" t="s">
        <v>460</v>
      </c>
      <c r="R1140" t="str">
        <f t="shared" si="53"/>
        <v>ZK103</v>
      </c>
      <c r="S1140">
        <f t="shared" si="54"/>
        <v>0</v>
      </c>
      <c r="T1140">
        <f t="shared" si="54"/>
        <v>0</v>
      </c>
      <c r="U1140">
        <f t="shared" si="54"/>
        <v>0</v>
      </c>
    </row>
    <row r="1141" spans="1:21" x14ac:dyDescent="0.25">
      <c r="A1141" t="s">
        <v>1676</v>
      </c>
      <c r="B1141" t="str">
        <f t="shared" si="52"/>
        <v>ZK103.K340.C110</v>
      </c>
      <c r="C1141">
        <f>+IFERROR(VLOOKUP(B1141,'[1]Sum table'!$A:$D,4,FALSE),0)</f>
        <v>0</v>
      </c>
      <c r="D1141">
        <f>+IFERROR(VLOOKUP(B1141,'[1]Sum table'!$A:$E,5,FALSE),0)</f>
        <v>0</v>
      </c>
      <c r="E1141">
        <f>+IFERROR(VLOOKUP(B1141,'[1]Sum table'!$A:$F,6,FALSE),0)</f>
        <v>0</v>
      </c>
      <c r="O1141" t="s">
        <v>525</v>
      </c>
      <c r="P1141" s="616" t="s">
        <v>461</v>
      </c>
      <c r="R1141" t="str">
        <f t="shared" si="53"/>
        <v>ZK103</v>
      </c>
      <c r="S1141">
        <f t="shared" si="54"/>
        <v>0</v>
      </c>
      <c r="T1141">
        <f t="shared" si="54"/>
        <v>0</v>
      </c>
      <c r="U1141">
        <f t="shared" si="54"/>
        <v>0</v>
      </c>
    </row>
    <row r="1142" spans="1:21" x14ac:dyDescent="0.25">
      <c r="A1142" t="s">
        <v>1677</v>
      </c>
      <c r="B1142" t="str">
        <f t="shared" si="52"/>
        <v>ZK103.K341.C110</v>
      </c>
      <c r="C1142">
        <f>+IFERROR(VLOOKUP(B1142,'[1]Sum table'!$A:$D,4,FALSE),0)</f>
        <v>0</v>
      </c>
      <c r="D1142">
        <f>+IFERROR(VLOOKUP(B1142,'[1]Sum table'!$A:$E,5,FALSE),0)</f>
        <v>0</v>
      </c>
      <c r="E1142">
        <f>+IFERROR(VLOOKUP(B1142,'[1]Sum table'!$A:$F,6,FALSE),0)</f>
        <v>0</v>
      </c>
      <c r="O1142" t="s">
        <v>525</v>
      </c>
      <c r="P1142" s="616" t="s">
        <v>462</v>
      </c>
      <c r="R1142" t="str">
        <f t="shared" si="53"/>
        <v>ZK103</v>
      </c>
      <c r="S1142">
        <f t="shared" si="54"/>
        <v>0</v>
      </c>
      <c r="T1142">
        <f t="shared" si="54"/>
        <v>0</v>
      </c>
      <c r="U1142">
        <f t="shared" si="54"/>
        <v>0</v>
      </c>
    </row>
    <row r="1143" spans="1:21" x14ac:dyDescent="0.25">
      <c r="A1143" t="s">
        <v>1678</v>
      </c>
      <c r="B1143" t="str">
        <f t="shared" si="52"/>
        <v>ZK103.K342.C110</v>
      </c>
      <c r="C1143">
        <f>+IFERROR(VLOOKUP(B1143,'[1]Sum table'!$A:$D,4,FALSE),0)</f>
        <v>0</v>
      </c>
      <c r="D1143">
        <f>+IFERROR(VLOOKUP(B1143,'[1]Sum table'!$A:$E,5,FALSE),0)</f>
        <v>0</v>
      </c>
      <c r="E1143">
        <f>+IFERROR(VLOOKUP(B1143,'[1]Sum table'!$A:$F,6,FALSE),0)</f>
        <v>0</v>
      </c>
      <c r="O1143" t="s">
        <v>525</v>
      </c>
      <c r="P1143" s="616" t="s">
        <v>463</v>
      </c>
      <c r="R1143" t="str">
        <f t="shared" si="53"/>
        <v>ZK103</v>
      </c>
      <c r="S1143">
        <f t="shared" si="54"/>
        <v>0</v>
      </c>
      <c r="T1143">
        <f t="shared" si="54"/>
        <v>0</v>
      </c>
      <c r="U1143">
        <f t="shared" si="54"/>
        <v>0</v>
      </c>
    </row>
    <row r="1144" spans="1:21" x14ac:dyDescent="0.25">
      <c r="A1144" t="s">
        <v>1679</v>
      </c>
      <c r="B1144" t="str">
        <f t="shared" si="52"/>
        <v>ZK103.K343.C110</v>
      </c>
      <c r="C1144">
        <f>+IFERROR(VLOOKUP(B1144,'[1]Sum table'!$A:$D,4,FALSE),0)</f>
        <v>0</v>
      </c>
      <c r="D1144">
        <f>+IFERROR(VLOOKUP(B1144,'[1]Sum table'!$A:$E,5,FALSE),0)</f>
        <v>0</v>
      </c>
      <c r="E1144">
        <f>+IFERROR(VLOOKUP(B1144,'[1]Sum table'!$A:$F,6,FALSE),0)</f>
        <v>0</v>
      </c>
      <c r="O1144" t="s">
        <v>525</v>
      </c>
      <c r="P1144" s="615" t="s">
        <v>464</v>
      </c>
      <c r="R1144" t="str">
        <f t="shared" si="53"/>
        <v>ZK103</v>
      </c>
      <c r="S1144">
        <f t="shared" si="54"/>
        <v>0</v>
      </c>
      <c r="T1144">
        <f t="shared" si="54"/>
        <v>0</v>
      </c>
      <c r="U1144">
        <f t="shared" si="54"/>
        <v>0</v>
      </c>
    </row>
    <row r="1145" spans="1:21" x14ac:dyDescent="0.25">
      <c r="A1145" t="s">
        <v>1680</v>
      </c>
      <c r="B1145" t="str">
        <f t="shared" si="52"/>
        <v>ZK103.K344.C110</v>
      </c>
      <c r="C1145">
        <f>+IFERROR(VLOOKUP(B1145,'[1]Sum table'!$A:$D,4,FALSE),0)</f>
        <v>0</v>
      </c>
      <c r="D1145">
        <f>+IFERROR(VLOOKUP(B1145,'[1]Sum table'!$A:$E,5,FALSE),0)</f>
        <v>0</v>
      </c>
      <c r="E1145">
        <f>+IFERROR(VLOOKUP(B1145,'[1]Sum table'!$A:$F,6,FALSE),0)</f>
        <v>0</v>
      </c>
      <c r="O1145" t="s">
        <v>525</v>
      </c>
      <c r="P1145" s="615" t="s">
        <v>465</v>
      </c>
      <c r="R1145" t="str">
        <f t="shared" si="53"/>
        <v>ZK103</v>
      </c>
      <c r="S1145">
        <f t="shared" si="54"/>
        <v>0</v>
      </c>
      <c r="T1145">
        <f t="shared" si="54"/>
        <v>0</v>
      </c>
      <c r="U1145">
        <f t="shared" si="54"/>
        <v>0</v>
      </c>
    </row>
    <row r="1146" spans="1:21" x14ac:dyDescent="0.25">
      <c r="A1146" t="s">
        <v>1681</v>
      </c>
      <c r="B1146" t="str">
        <f t="shared" si="52"/>
        <v>ZK103.K345.C110</v>
      </c>
      <c r="C1146">
        <f>+IFERROR(VLOOKUP(B1146,'[1]Sum table'!$A:$D,4,FALSE),0)</f>
        <v>0</v>
      </c>
      <c r="D1146">
        <f>+IFERROR(VLOOKUP(B1146,'[1]Sum table'!$A:$E,5,FALSE),0)</f>
        <v>0</v>
      </c>
      <c r="E1146">
        <f>+IFERROR(VLOOKUP(B1146,'[1]Sum table'!$A:$F,6,FALSE),0)</f>
        <v>0</v>
      </c>
      <c r="O1146" t="s">
        <v>525</v>
      </c>
      <c r="P1146" s="615" t="s">
        <v>466</v>
      </c>
      <c r="R1146" t="str">
        <f t="shared" si="53"/>
        <v>ZK103</v>
      </c>
      <c r="S1146">
        <f t="shared" si="54"/>
        <v>0</v>
      </c>
      <c r="T1146">
        <f t="shared" si="54"/>
        <v>0</v>
      </c>
      <c r="U1146">
        <f t="shared" si="54"/>
        <v>0</v>
      </c>
    </row>
    <row r="1147" spans="1:21" x14ac:dyDescent="0.25">
      <c r="A1147" t="s">
        <v>1682</v>
      </c>
      <c r="B1147" t="str">
        <f t="shared" si="52"/>
        <v>ZK103.K346.C110</v>
      </c>
      <c r="C1147">
        <f>+IFERROR(VLOOKUP(B1147,'[1]Sum table'!$A:$D,4,FALSE),0)</f>
        <v>0</v>
      </c>
      <c r="D1147">
        <f>+IFERROR(VLOOKUP(B1147,'[1]Sum table'!$A:$E,5,FALSE),0)</f>
        <v>0</v>
      </c>
      <c r="E1147">
        <f>+IFERROR(VLOOKUP(B1147,'[1]Sum table'!$A:$F,6,FALSE),0)</f>
        <v>0</v>
      </c>
      <c r="O1147" t="s">
        <v>525</v>
      </c>
      <c r="P1147" s="615" t="s">
        <v>467</v>
      </c>
      <c r="R1147" t="str">
        <f t="shared" si="53"/>
        <v>ZK103</v>
      </c>
      <c r="S1147">
        <f t="shared" si="54"/>
        <v>0</v>
      </c>
      <c r="T1147">
        <f t="shared" si="54"/>
        <v>0</v>
      </c>
      <c r="U1147">
        <f t="shared" si="54"/>
        <v>0</v>
      </c>
    </row>
    <row r="1148" spans="1:21" x14ac:dyDescent="0.25">
      <c r="A1148" t="s">
        <v>1683</v>
      </c>
      <c r="B1148" t="str">
        <f t="shared" si="52"/>
        <v>ZK103.K347.C110</v>
      </c>
      <c r="C1148">
        <f>+IFERROR(VLOOKUP(B1148,'[1]Sum table'!$A:$D,4,FALSE),0)</f>
        <v>0</v>
      </c>
      <c r="D1148">
        <f>+IFERROR(VLOOKUP(B1148,'[1]Sum table'!$A:$E,5,FALSE),0)</f>
        <v>0</v>
      </c>
      <c r="E1148">
        <f>+IFERROR(VLOOKUP(B1148,'[1]Sum table'!$A:$F,6,FALSE),0)</f>
        <v>0</v>
      </c>
      <c r="O1148" t="s">
        <v>525</v>
      </c>
      <c r="P1148" s="616" t="s">
        <v>468</v>
      </c>
      <c r="R1148" t="str">
        <f t="shared" si="53"/>
        <v>ZK103</v>
      </c>
      <c r="S1148">
        <f t="shared" si="54"/>
        <v>0</v>
      </c>
      <c r="T1148">
        <f t="shared" si="54"/>
        <v>0</v>
      </c>
      <c r="U1148">
        <f t="shared" si="54"/>
        <v>0</v>
      </c>
    </row>
    <row r="1149" spans="1:21" x14ac:dyDescent="0.25">
      <c r="A1149" t="s">
        <v>1684</v>
      </c>
      <c r="B1149" t="str">
        <f t="shared" si="52"/>
        <v>ZK103.K348.C110</v>
      </c>
      <c r="C1149">
        <f>+IFERROR(VLOOKUP(B1149,'[1]Sum table'!$A:$D,4,FALSE),0)</f>
        <v>0</v>
      </c>
      <c r="D1149">
        <f>+IFERROR(VLOOKUP(B1149,'[1]Sum table'!$A:$E,5,FALSE),0)</f>
        <v>0</v>
      </c>
      <c r="E1149">
        <f>+IFERROR(VLOOKUP(B1149,'[1]Sum table'!$A:$F,6,FALSE),0)</f>
        <v>0</v>
      </c>
      <c r="O1149" t="s">
        <v>525</v>
      </c>
      <c r="P1149" s="616" t="s">
        <v>469</v>
      </c>
      <c r="R1149" t="str">
        <f t="shared" si="53"/>
        <v>ZK103</v>
      </c>
      <c r="S1149">
        <f t="shared" si="54"/>
        <v>0</v>
      </c>
      <c r="T1149">
        <f t="shared" si="54"/>
        <v>0</v>
      </c>
      <c r="U1149">
        <f t="shared" si="54"/>
        <v>0</v>
      </c>
    </row>
    <row r="1150" spans="1:21" x14ac:dyDescent="0.25">
      <c r="A1150" t="s">
        <v>1685</v>
      </c>
      <c r="B1150" t="str">
        <f t="shared" si="52"/>
        <v>ZK103.K349.C110</v>
      </c>
      <c r="C1150">
        <f>+IFERROR(VLOOKUP(B1150,'[1]Sum table'!$A:$D,4,FALSE),0)</f>
        <v>0</v>
      </c>
      <c r="D1150">
        <f>+IFERROR(VLOOKUP(B1150,'[1]Sum table'!$A:$E,5,FALSE),0)</f>
        <v>0</v>
      </c>
      <c r="E1150">
        <f>+IFERROR(VLOOKUP(B1150,'[1]Sum table'!$A:$F,6,FALSE),0)</f>
        <v>0</v>
      </c>
      <c r="O1150" t="s">
        <v>525</v>
      </c>
      <c r="P1150" s="616" t="s">
        <v>470</v>
      </c>
      <c r="R1150" t="str">
        <f t="shared" si="53"/>
        <v>ZK103</v>
      </c>
      <c r="S1150">
        <f t="shared" si="54"/>
        <v>0</v>
      </c>
      <c r="T1150">
        <f t="shared" si="54"/>
        <v>0</v>
      </c>
      <c r="U1150">
        <f t="shared" si="54"/>
        <v>0</v>
      </c>
    </row>
    <row r="1151" spans="1:21" x14ac:dyDescent="0.25">
      <c r="A1151" t="s">
        <v>1686</v>
      </c>
      <c r="B1151" t="str">
        <f t="shared" si="52"/>
        <v>ZK103.K350.C110</v>
      </c>
      <c r="C1151">
        <f>+IFERROR(VLOOKUP(B1151,'[1]Sum table'!$A:$D,4,FALSE),0)</f>
        <v>0</v>
      </c>
      <c r="D1151">
        <f>+IFERROR(VLOOKUP(B1151,'[1]Sum table'!$A:$E,5,FALSE),0)</f>
        <v>0</v>
      </c>
      <c r="E1151">
        <f>+IFERROR(VLOOKUP(B1151,'[1]Sum table'!$A:$F,6,FALSE),0)</f>
        <v>0</v>
      </c>
      <c r="O1151" t="s">
        <v>525</v>
      </c>
      <c r="P1151" s="616" t="s">
        <v>471</v>
      </c>
      <c r="R1151" t="str">
        <f t="shared" si="53"/>
        <v>ZK103</v>
      </c>
      <c r="S1151">
        <f t="shared" si="54"/>
        <v>0</v>
      </c>
      <c r="T1151">
        <f t="shared" si="54"/>
        <v>0</v>
      </c>
      <c r="U1151">
        <f t="shared" si="54"/>
        <v>0</v>
      </c>
    </row>
    <row r="1152" spans="1:21" x14ac:dyDescent="0.25">
      <c r="A1152" t="s">
        <v>1687</v>
      </c>
      <c r="B1152" t="str">
        <f t="shared" si="52"/>
        <v>ZK103.K351.C110</v>
      </c>
      <c r="C1152">
        <f>+IFERROR(VLOOKUP(B1152,'[1]Sum table'!$A:$D,4,FALSE),0)</f>
        <v>0</v>
      </c>
      <c r="D1152">
        <f>+IFERROR(VLOOKUP(B1152,'[1]Sum table'!$A:$E,5,FALSE),0)</f>
        <v>0</v>
      </c>
      <c r="E1152">
        <f>+IFERROR(VLOOKUP(B1152,'[1]Sum table'!$A:$F,6,FALSE),0)</f>
        <v>0</v>
      </c>
      <c r="O1152" t="s">
        <v>525</v>
      </c>
      <c r="P1152" s="615" t="s">
        <v>472</v>
      </c>
      <c r="R1152" t="str">
        <f t="shared" si="53"/>
        <v>ZK103</v>
      </c>
      <c r="S1152">
        <f t="shared" si="54"/>
        <v>0</v>
      </c>
      <c r="T1152">
        <f t="shared" si="54"/>
        <v>0</v>
      </c>
      <c r="U1152">
        <f t="shared" si="54"/>
        <v>0</v>
      </c>
    </row>
    <row r="1153" spans="1:21" x14ac:dyDescent="0.25">
      <c r="A1153" t="s">
        <v>1688</v>
      </c>
      <c r="B1153" t="str">
        <f t="shared" si="52"/>
        <v>ZK103.K352.C110</v>
      </c>
      <c r="C1153">
        <f>+IFERROR(VLOOKUP(B1153,'[1]Sum table'!$A:$D,4,FALSE),0)</f>
        <v>0</v>
      </c>
      <c r="D1153">
        <f>+IFERROR(VLOOKUP(B1153,'[1]Sum table'!$A:$E,5,FALSE),0)</f>
        <v>0</v>
      </c>
      <c r="E1153">
        <f>+IFERROR(VLOOKUP(B1153,'[1]Sum table'!$A:$F,6,FALSE),0)</f>
        <v>0</v>
      </c>
      <c r="O1153" t="s">
        <v>525</v>
      </c>
      <c r="P1153" s="615" t="s">
        <v>473</v>
      </c>
      <c r="R1153" t="str">
        <f t="shared" si="53"/>
        <v>ZK103</v>
      </c>
      <c r="S1153">
        <f t="shared" si="54"/>
        <v>0</v>
      </c>
      <c r="T1153">
        <f t="shared" si="54"/>
        <v>0</v>
      </c>
      <c r="U1153">
        <f t="shared" si="54"/>
        <v>0</v>
      </c>
    </row>
    <row r="1154" spans="1:21" x14ac:dyDescent="0.25">
      <c r="A1154" t="s">
        <v>1689</v>
      </c>
      <c r="B1154" t="str">
        <f t="shared" si="52"/>
        <v>ZK103.K353.C110</v>
      </c>
      <c r="C1154">
        <f>+IFERROR(VLOOKUP(B1154,'[1]Sum table'!$A:$D,4,FALSE),0)</f>
        <v>0</v>
      </c>
      <c r="D1154">
        <f>+IFERROR(VLOOKUP(B1154,'[1]Sum table'!$A:$E,5,FALSE),0)</f>
        <v>0</v>
      </c>
      <c r="E1154">
        <f>+IFERROR(VLOOKUP(B1154,'[1]Sum table'!$A:$F,6,FALSE),0)</f>
        <v>0</v>
      </c>
      <c r="O1154" t="s">
        <v>525</v>
      </c>
      <c r="P1154" s="615" t="s">
        <v>474</v>
      </c>
      <c r="R1154" t="str">
        <f t="shared" si="53"/>
        <v>ZK103</v>
      </c>
      <c r="S1154">
        <f t="shared" si="54"/>
        <v>0</v>
      </c>
      <c r="T1154">
        <f t="shared" si="54"/>
        <v>0</v>
      </c>
      <c r="U1154">
        <f t="shared" si="54"/>
        <v>0</v>
      </c>
    </row>
    <row r="1155" spans="1:21" x14ac:dyDescent="0.25">
      <c r="A1155" t="s">
        <v>1690</v>
      </c>
      <c r="B1155" t="str">
        <f t="shared" ref="B1155:B1218" si="55">+A1155&amp;"."&amp;$A$1</f>
        <v>ZK103.K354.C110</v>
      </c>
      <c r="C1155">
        <f>+IFERROR(VLOOKUP(B1155,'[1]Sum table'!$A:$D,4,FALSE),0)</f>
        <v>0</v>
      </c>
      <c r="D1155">
        <f>+IFERROR(VLOOKUP(B1155,'[1]Sum table'!$A:$E,5,FALSE),0)</f>
        <v>0</v>
      </c>
      <c r="E1155">
        <f>+IFERROR(VLOOKUP(B1155,'[1]Sum table'!$A:$F,6,FALSE),0)</f>
        <v>0</v>
      </c>
      <c r="O1155" t="s">
        <v>525</v>
      </c>
      <c r="P1155" s="615" t="s">
        <v>475</v>
      </c>
      <c r="R1155" t="str">
        <f t="shared" ref="R1155:R1218" si="56">+LEFT(B1155,5)</f>
        <v>ZK103</v>
      </c>
      <c r="S1155">
        <f t="shared" ref="S1155:U1218" si="57">+C1155</f>
        <v>0</v>
      </c>
      <c r="T1155">
        <f t="shared" si="57"/>
        <v>0</v>
      </c>
      <c r="U1155">
        <f t="shared" si="57"/>
        <v>0</v>
      </c>
    </row>
    <row r="1156" spans="1:21" x14ac:dyDescent="0.25">
      <c r="A1156" t="s">
        <v>1691</v>
      </c>
      <c r="B1156" t="str">
        <f t="shared" si="55"/>
        <v>ZK103.K355.C110</v>
      </c>
      <c r="C1156">
        <f>+IFERROR(VLOOKUP(B1156,'[1]Sum table'!$A:$D,4,FALSE),0)</f>
        <v>0</v>
      </c>
      <c r="D1156">
        <f>+IFERROR(VLOOKUP(B1156,'[1]Sum table'!$A:$E,5,FALSE),0)</f>
        <v>0</v>
      </c>
      <c r="E1156">
        <f>+IFERROR(VLOOKUP(B1156,'[1]Sum table'!$A:$F,6,FALSE),0)</f>
        <v>0</v>
      </c>
      <c r="O1156" t="s">
        <v>525</v>
      </c>
      <c r="P1156" s="615" t="s">
        <v>476</v>
      </c>
      <c r="R1156" t="str">
        <f t="shared" si="56"/>
        <v>ZK103</v>
      </c>
      <c r="S1156">
        <f t="shared" si="57"/>
        <v>0</v>
      </c>
      <c r="T1156">
        <f t="shared" si="57"/>
        <v>0</v>
      </c>
      <c r="U1156">
        <f t="shared" si="57"/>
        <v>0</v>
      </c>
    </row>
    <row r="1157" spans="1:21" x14ac:dyDescent="0.25">
      <c r="A1157" t="s">
        <v>1692</v>
      </c>
      <c r="B1157" t="str">
        <f t="shared" si="55"/>
        <v>ZK103.K356.C110</v>
      </c>
      <c r="C1157">
        <f>+IFERROR(VLOOKUP(B1157,'[1]Sum table'!$A:$D,4,FALSE),0)</f>
        <v>0</v>
      </c>
      <c r="D1157">
        <f>+IFERROR(VLOOKUP(B1157,'[1]Sum table'!$A:$E,5,FALSE),0)</f>
        <v>0</v>
      </c>
      <c r="E1157">
        <f>+IFERROR(VLOOKUP(B1157,'[1]Sum table'!$A:$F,6,FALSE),0)</f>
        <v>0</v>
      </c>
      <c r="O1157" t="s">
        <v>525</v>
      </c>
      <c r="P1157" s="615" t="s">
        <v>477</v>
      </c>
      <c r="R1157" t="str">
        <f t="shared" si="56"/>
        <v>ZK103</v>
      </c>
      <c r="S1157">
        <f t="shared" si="57"/>
        <v>0</v>
      </c>
      <c r="T1157">
        <f t="shared" si="57"/>
        <v>0</v>
      </c>
      <c r="U1157">
        <f t="shared" si="57"/>
        <v>0</v>
      </c>
    </row>
    <row r="1158" spans="1:21" x14ac:dyDescent="0.25">
      <c r="A1158" t="s">
        <v>1693</v>
      </c>
      <c r="B1158" t="str">
        <f t="shared" si="55"/>
        <v>ZK103.K357.C110</v>
      </c>
      <c r="C1158">
        <f>+IFERROR(VLOOKUP(B1158,'[1]Sum table'!$A:$D,4,FALSE),0)</f>
        <v>0</v>
      </c>
      <c r="D1158">
        <f>+IFERROR(VLOOKUP(B1158,'[1]Sum table'!$A:$E,5,FALSE),0)</f>
        <v>0</v>
      </c>
      <c r="E1158">
        <f>+IFERROR(VLOOKUP(B1158,'[1]Sum table'!$A:$F,6,FALSE),0)</f>
        <v>0</v>
      </c>
      <c r="O1158" t="s">
        <v>525</v>
      </c>
      <c r="P1158" s="615" t="s">
        <v>478</v>
      </c>
      <c r="R1158" t="str">
        <f t="shared" si="56"/>
        <v>ZK103</v>
      </c>
      <c r="S1158">
        <f t="shared" si="57"/>
        <v>0</v>
      </c>
      <c r="T1158">
        <f t="shared" si="57"/>
        <v>0</v>
      </c>
      <c r="U1158">
        <f t="shared" si="57"/>
        <v>0</v>
      </c>
    </row>
    <row r="1159" spans="1:21" x14ac:dyDescent="0.25">
      <c r="A1159" t="s">
        <v>1694</v>
      </c>
      <c r="B1159" t="str">
        <f t="shared" si="55"/>
        <v>ZK103.K358.C110</v>
      </c>
      <c r="C1159">
        <f>+IFERROR(VLOOKUP(B1159,'[1]Sum table'!$A:$D,4,FALSE),0)</f>
        <v>0</v>
      </c>
      <c r="D1159">
        <f>+IFERROR(VLOOKUP(B1159,'[1]Sum table'!$A:$E,5,FALSE),0)</f>
        <v>0</v>
      </c>
      <c r="E1159">
        <f>+IFERROR(VLOOKUP(B1159,'[1]Sum table'!$A:$F,6,FALSE),0)</f>
        <v>0</v>
      </c>
      <c r="O1159" t="s">
        <v>525</v>
      </c>
      <c r="P1159" s="615" t="s">
        <v>479</v>
      </c>
      <c r="R1159" t="str">
        <f t="shared" si="56"/>
        <v>ZK103</v>
      </c>
      <c r="S1159">
        <f t="shared" si="57"/>
        <v>0</v>
      </c>
      <c r="T1159">
        <f t="shared" si="57"/>
        <v>0</v>
      </c>
      <c r="U1159">
        <f t="shared" si="57"/>
        <v>0</v>
      </c>
    </row>
    <row r="1160" spans="1:21" x14ac:dyDescent="0.25">
      <c r="A1160" t="s">
        <v>1695</v>
      </c>
      <c r="B1160" t="str">
        <f t="shared" si="55"/>
        <v>ZK103.K359.C110</v>
      </c>
      <c r="C1160">
        <f>+IFERROR(VLOOKUP(B1160,'[1]Sum table'!$A:$D,4,FALSE),0)</f>
        <v>0</v>
      </c>
      <c r="D1160">
        <f>+IFERROR(VLOOKUP(B1160,'[1]Sum table'!$A:$E,5,FALSE),0)</f>
        <v>0</v>
      </c>
      <c r="E1160">
        <f>+IFERROR(VLOOKUP(B1160,'[1]Sum table'!$A:$F,6,FALSE),0)</f>
        <v>0</v>
      </c>
      <c r="O1160" t="s">
        <v>525</v>
      </c>
      <c r="P1160" s="616" t="s">
        <v>480</v>
      </c>
      <c r="R1160" t="str">
        <f t="shared" si="56"/>
        <v>ZK103</v>
      </c>
      <c r="S1160">
        <f t="shared" si="57"/>
        <v>0</v>
      </c>
      <c r="T1160">
        <f t="shared" si="57"/>
        <v>0</v>
      </c>
      <c r="U1160">
        <f t="shared" si="57"/>
        <v>0</v>
      </c>
    </row>
    <row r="1161" spans="1:21" x14ac:dyDescent="0.25">
      <c r="A1161" t="s">
        <v>1696</v>
      </c>
      <c r="B1161" t="str">
        <f t="shared" si="55"/>
        <v>ZK103.K360.C110</v>
      </c>
      <c r="C1161">
        <f>+IFERROR(VLOOKUP(B1161,'[1]Sum table'!$A:$D,4,FALSE),0)</f>
        <v>0</v>
      </c>
      <c r="D1161">
        <f>+IFERROR(VLOOKUP(B1161,'[1]Sum table'!$A:$E,5,FALSE),0)</f>
        <v>0</v>
      </c>
      <c r="E1161">
        <f>+IFERROR(VLOOKUP(B1161,'[1]Sum table'!$A:$F,6,FALSE),0)</f>
        <v>0</v>
      </c>
      <c r="O1161" t="s">
        <v>525</v>
      </c>
      <c r="P1161" s="616" t="s">
        <v>481</v>
      </c>
      <c r="R1161" t="str">
        <f t="shared" si="56"/>
        <v>ZK103</v>
      </c>
      <c r="S1161">
        <f t="shared" si="57"/>
        <v>0</v>
      </c>
      <c r="T1161">
        <f t="shared" si="57"/>
        <v>0</v>
      </c>
      <c r="U1161">
        <f t="shared" si="57"/>
        <v>0</v>
      </c>
    </row>
    <row r="1162" spans="1:21" x14ac:dyDescent="0.25">
      <c r="A1162" t="s">
        <v>1697</v>
      </c>
      <c r="B1162" t="str">
        <f t="shared" si="55"/>
        <v>ZK103.K361.C110</v>
      </c>
      <c r="C1162">
        <f>+IFERROR(VLOOKUP(B1162,'[1]Sum table'!$A:$D,4,FALSE),0)</f>
        <v>0</v>
      </c>
      <c r="D1162">
        <f>+IFERROR(VLOOKUP(B1162,'[1]Sum table'!$A:$E,5,FALSE),0)</f>
        <v>0</v>
      </c>
      <c r="E1162">
        <f>+IFERROR(VLOOKUP(B1162,'[1]Sum table'!$A:$F,6,FALSE),0)</f>
        <v>0</v>
      </c>
      <c r="O1162" t="s">
        <v>525</v>
      </c>
      <c r="P1162" s="616" t="s">
        <v>482</v>
      </c>
      <c r="R1162" t="str">
        <f t="shared" si="56"/>
        <v>ZK103</v>
      </c>
      <c r="S1162">
        <f t="shared" si="57"/>
        <v>0</v>
      </c>
      <c r="T1162">
        <f t="shared" si="57"/>
        <v>0</v>
      </c>
      <c r="U1162">
        <f t="shared" si="57"/>
        <v>0</v>
      </c>
    </row>
    <row r="1163" spans="1:21" x14ac:dyDescent="0.25">
      <c r="A1163" t="s">
        <v>1698</v>
      </c>
      <c r="B1163" t="str">
        <f t="shared" si="55"/>
        <v>ZK103.K362.C110</v>
      </c>
      <c r="C1163">
        <f>+IFERROR(VLOOKUP(B1163,'[1]Sum table'!$A:$D,4,FALSE),0)</f>
        <v>0</v>
      </c>
      <c r="D1163">
        <f>+IFERROR(VLOOKUP(B1163,'[1]Sum table'!$A:$E,5,FALSE),0)</f>
        <v>0</v>
      </c>
      <c r="E1163">
        <f>+IFERROR(VLOOKUP(B1163,'[1]Sum table'!$A:$F,6,FALSE),0)</f>
        <v>0</v>
      </c>
      <c r="O1163" t="s">
        <v>525</v>
      </c>
      <c r="P1163" s="616" t="s">
        <v>483</v>
      </c>
      <c r="R1163" t="str">
        <f t="shared" si="56"/>
        <v>ZK103</v>
      </c>
      <c r="S1163">
        <f t="shared" si="57"/>
        <v>0</v>
      </c>
      <c r="T1163">
        <f t="shared" si="57"/>
        <v>0</v>
      </c>
      <c r="U1163">
        <f t="shared" si="57"/>
        <v>0</v>
      </c>
    </row>
    <row r="1164" spans="1:21" x14ac:dyDescent="0.25">
      <c r="A1164" t="s">
        <v>1699</v>
      </c>
      <c r="B1164" t="str">
        <f t="shared" si="55"/>
        <v>ZK103.K363.C110</v>
      </c>
      <c r="C1164">
        <f>+IFERROR(VLOOKUP(B1164,'[1]Sum table'!$A:$D,4,FALSE),0)</f>
        <v>0</v>
      </c>
      <c r="D1164">
        <f>+IFERROR(VLOOKUP(B1164,'[1]Sum table'!$A:$E,5,FALSE),0)</f>
        <v>0</v>
      </c>
      <c r="E1164">
        <f>+IFERROR(VLOOKUP(B1164,'[1]Sum table'!$A:$F,6,FALSE),0)</f>
        <v>0</v>
      </c>
      <c r="O1164" t="s">
        <v>525</v>
      </c>
      <c r="P1164" s="616" t="s">
        <v>484</v>
      </c>
      <c r="R1164" t="str">
        <f t="shared" si="56"/>
        <v>ZK103</v>
      </c>
      <c r="S1164">
        <f t="shared" si="57"/>
        <v>0</v>
      </c>
      <c r="T1164">
        <f t="shared" si="57"/>
        <v>0</v>
      </c>
      <c r="U1164">
        <f t="shared" si="57"/>
        <v>0</v>
      </c>
    </row>
    <row r="1165" spans="1:21" x14ac:dyDescent="0.25">
      <c r="A1165" t="s">
        <v>1700</v>
      </c>
      <c r="B1165" t="str">
        <f t="shared" si="55"/>
        <v>ZK103.K364.C110</v>
      </c>
      <c r="C1165">
        <f>+IFERROR(VLOOKUP(B1165,'[1]Sum table'!$A:$D,4,FALSE),0)</f>
        <v>0</v>
      </c>
      <c r="D1165">
        <f>+IFERROR(VLOOKUP(B1165,'[1]Sum table'!$A:$E,5,FALSE),0)</f>
        <v>0</v>
      </c>
      <c r="E1165">
        <f>+IFERROR(VLOOKUP(B1165,'[1]Sum table'!$A:$F,6,FALSE),0)</f>
        <v>0</v>
      </c>
      <c r="O1165" t="s">
        <v>525</v>
      </c>
      <c r="P1165" s="616" t="s">
        <v>485</v>
      </c>
      <c r="R1165" t="str">
        <f t="shared" si="56"/>
        <v>ZK103</v>
      </c>
      <c r="S1165">
        <f t="shared" si="57"/>
        <v>0</v>
      </c>
      <c r="T1165">
        <f t="shared" si="57"/>
        <v>0</v>
      </c>
      <c r="U1165">
        <f t="shared" si="57"/>
        <v>0</v>
      </c>
    </row>
    <row r="1166" spans="1:21" x14ac:dyDescent="0.25">
      <c r="A1166" t="s">
        <v>1701</v>
      </c>
      <c r="B1166" t="str">
        <f t="shared" si="55"/>
        <v>ZK103.K365.C110</v>
      </c>
      <c r="C1166">
        <f>+IFERROR(VLOOKUP(B1166,'[1]Sum table'!$A:$D,4,FALSE),0)</f>
        <v>0</v>
      </c>
      <c r="D1166">
        <f>+IFERROR(VLOOKUP(B1166,'[1]Sum table'!$A:$E,5,FALSE),0)</f>
        <v>0</v>
      </c>
      <c r="E1166">
        <f>+IFERROR(VLOOKUP(B1166,'[1]Sum table'!$A:$F,6,FALSE),0)</f>
        <v>0</v>
      </c>
      <c r="O1166" t="s">
        <v>525</v>
      </c>
      <c r="P1166" s="616" t="s">
        <v>486</v>
      </c>
      <c r="R1166" t="str">
        <f t="shared" si="56"/>
        <v>ZK103</v>
      </c>
      <c r="S1166">
        <f t="shared" si="57"/>
        <v>0</v>
      </c>
      <c r="T1166">
        <f t="shared" si="57"/>
        <v>0</v>
      </c>
      <c r="U1166">
        <f t="shared" si="57"/>
        <v>0</v>
      </c>
    </row>
    <row r="1167" spans="1:21" x14ac:dyDescent="0.25">
      <c r="A1167" t="s">
        <v>1702</v>
      </c>
      <c r="B1167" t="str">
        <f t="shared" si="55"/>
        <v>ZK103.K366.C110</v>
      </c>
      <c r="C1167">
        <f>+IFERROR(VLOOKUP(B1167,'[1]Sum table'!$A:$D,4,FALSE),0)</f>
        <v>0</v>
      </c>
      <c r="D1167">
        <f>+IFERROR(VLOOKUP(B1167,'[1]Sum table'!$A:$E,5,FALSE),0)</f>
        <v>0</v>
      </c>
      <c r="E1167">
        <f>+IFERROR(VLOOKUP(B1167,'[1]Sum table'!$A:$F,6,FALSE),0)</f>
        <v>0</v>
      </c>
      <c r="O1167" t="s">
        <v>525</v>
      </c>
      <c r="P1167" s="616" t="s">
        <v>487</v>
      </c>
      <c r="R1167" t="str">
        <f t="shared" si="56"/>
        <v>ZK103</v>
      </c>
      <c r="S1167">
        <f t="shared" si="57"/>
        <v>0</v>
      </c>
      <c r="T1167">
        <f t="shared" si="57"/>
        <v>0</v>
      </c>
      <c r="U1167">
        <f t="shared" si="57"/>
        <v>0</v>
      </c>
    </row>
    <row r="1168" spans="1:21" x14ac:dyDescent="0.25">
      <c r="A1168" t="s">
        <v>1703</v>
      </c>
      <c r="B1168" t="str">
        <f t="shared" si="55"/>
        <v>ZK103.K367.C110</v>
      </c>
      <c r="C1168">
        <f>+IFERROR(VLOOKUP(B1168,'[1]Sum table'!$A:$D,4,FALSE),0)</f>
        <v>0</v>
      </c>
      <c r="D1168">
        <f>+IFERROR(VLOOKUP(B1168,'[1]Sum table'!$A:$E,5,FALSE),0)</f>
        <v>0</v>
      </c>
      <c r="E1168">
        <f>+IFERROR(VLOOKUP(B1168,'[1]Sum table'!$A:$F,6,FALSE),0)</f>
        <v>0</v>
      </c>
      <c r="O1168" t="s">
        <v>525</v>
      </c>
      <c r="P1168" s="616" t="s">
        <v>488</v>
      </c>
      <c r="R1168" t="str">
        <f t="shared" si="56"/>
        <v>ZK103</v>
      </c>
      <c r="S1168">
        <f t="shared" si="57"/>
        <v>0</v>
      </c>
      <c r="T1168">
        <f t="shared" si="57"/>
        <v>0</v>
      </c>
      <c r="U1168">
        <f t="shared" si="57"/>
        <v>0</v>
      </c>
    </row>
    <row r="1169" spans="1:21" x14ac:dyDescent="0.25">
      <c r="A1169" t="s">
        <v>1704</v>
      </c>
      <c r="B1169" t="str">
        <f t="shared" si="55"/>
        <v>ZK103.K368.C110</v>
      </c>
      <c r="C1169">
        <f>+IFERROR(VLOOKUP(B1169,'[1]Sum table'!$A:$D,4,FALSE),0)</f>
        <v>0</v>
      </c>
      <c r="D1169">
        <f>+IFERROR(VLOOKUP(B1169,'[1]Sum table'!$A:$E,5,FALSE),0)</f>
        <v>0</v>
      </c>
      <c r="E1169">
        <f>+IFERROR(VLOOKUP(B1169,'[1]Sum table'!$A:$F,6,FALSE),0)</f>
        <v>0</v>
      </c>
      <c r="O1169" t="s">
        <v>525</v>
      </c>
      <c r="P1169" s="616" t="s">
        <v>489</v>
      </c>
      <c r="R1169" t="str">
        <f t="shared" si="56"/>
        <v>ZK103</v>
      </c>
      <c r="S1169">
        <f t="shared" si="57"/>
        <v>0</v>
      </c>
      <c r="T1169">
        <f t="shared" si="57"/>
        <v>0</v>
      </c>
      <c r="U1169">
        <f t="shared" si="57"/>
        <v>0</v>
      </c>
    </row>
    <row r="1170" spans="1:21" x14ac:dyDescent="0.25">
      <c r="A1170" t="s">
        <v>1705</v>
      </c>
      <c r="B1170" t="str">
        <f t="shared" si="55"/>
        <v>ZK103.K369.C110</v>
      </c>
      <c r="C1170">
        <f>+IFERROR(VLOOKUP(B1170,'[1]Sum table'!$A:$D,4,FALSE),0)</f>
        <v>0</v>
      </c>
      <c r="D1170">
        <f>+IFERROR(VLOOKUP(B1170,'[1]Sum table'!$A:$E,5,FALSE),0)</f>
        <v>0</v>
      </c>
      <c r="E1170">
        <f>+IFERROR(VLOOKUP(B1170,'[1]Sum table'!$A:$F,6,FALSE),0)</f>
        <v>0</v>
      </c>
      <c r="O1170" t="s">
        <v>525</v>
      </c>
      <c r="P1170" s="616" t="s">
        <v>490</v>
      </c>
      <c r="R1170" t="str">
        <f t="shared" si="56"/>
        <v>ZK103</v>
      </c>
      <c r="S1170">
        <f t="shared" si="57"/>
        <v>0</v>
      </c>
      <c r="T1170">
        <f t="shared" si="57"/>
        <v>0</v>
      </c>
      <c r="U1170">
        <f t="shared" si="57"/>
        <v>0</v>
      </c>
    </row>
    <row r="1171" spans="1:21" x14ac:dyDescent="0.25">
      <c r="A1171" t="s">
        <v>1706</v>
      </c>
      <c r="B1171" t="str">
        <f t="shared" si="55"/>
        <v>ZK103.K370.C110</v>
      </c>
      <c r="C1171">
        <f>+IFERROR(VLOOKUP(B1171,'[1]Sum table'!$A:$D,4,FALSE),0)</f>
        <v>0</v>
      </c>
      <c r="D1171">
        <f>+IFERROR(VLOOKUP(B1171,'[1]Sum table'!$A:$E,5,FALSE),0)</f>
        <v>0</v>
      </c>
      <c r="E1171">
        <f>+IFERROR(VLOOKUP(B1171,'[1]Sum table'!$A:$F,6,FALSE),0)</f>
        <v>0</v>
      </c>
      <c r="O1171" t="s">
        <v>525</v>
      </c>
      <c r="P1171" s="616" t="s">
        <v>491</v>
      </c>
      <c r="R1171" t="str">
        <f t="shared" si="56"/>
        <v>ZK103</v>
      </c>
      <c r="S1171">
        <f t="shared" si="57"/>
        <v>0</v>
      </c>
      <c r="T1171">
        <f t="shared" si="57"/>
        <v>0</v>
      </c>
      <c r="U1171">
        <f t="shared" si="57"/>
        <v>0</v>
      </c>
    </row>
    <row r="1172" spans="1:21" x14ac:dyDescent="0.25">
      <c r="A1172" t="s">
        <v>1707</v>
      </c>
      <c r="B1172" t="str">
        <f t="shared" si="55"/>
        <v>ZK103.K371.C110</v>
      </c>
      <c r="C1172">
        <f>+IFERROR(VLOOKUP(B1172,'[1]Sum table'!$A:$D,4,FALSE),0)</f>
        <v>0</v>
      </c>
      <c r="D1172">
        <f>+IFERROR(VLOOKUP(B1172,'[1]Sum table'!$A:$E,5,FALSE),0)</f>
        <v>0</v>
      </c>
      <c r="E1172">
        <f>+IFERROR(VLOOKUP(B1172,'[1]Sum table'!$A:$F,6,FALSE),0)</f>
        <v>0</v>
      </c>
      <c r="O1172" t="s">
        <v>525</v>
      </c>
      <c r="P1172" s="616" t="s">
        <v>492</v>
      </c>
      <c r="R1172" t="str">
        <f t="shared" si="56"/>
        <v>ZK103</v>
      </c>
      <c r="S1172">
        <f t="shared" si="57"/>
        <v>0</v>
      </c>
      <c r="T1172">
        <f t="shared" si="57"/>
        <v>0</v>
      </c>
      <c r="U1172">
        <f t="shared" si="57"/>
        <v>0</v>
      </c>
    </row>
    <row r="1173" spans="1:21" x14ac:dyDescent="0.25">
      <c r="A1173" t="s">
        <v>1708</v>
      </c>
      <c r="B1173" t="str">
        <f t="shared" si="55"/>
        <v>ZK103.K372.C110</v>
      </c>
      <c r="C1173">
        <f>+IFERROR(VLOOKUP(B1173,'[1]Sum table'!$A:$D,4,FALSE),0)</f>
        <v>0</v>
      </c>
      <c r="D1173">
        <f>+IFERROR(VLOOKUP(B1173,'[1]Sum table'!$A:$E,5,FALSE),0)</f>
        <v>0</v>
      </c>
      <c r="E1173">
        <f>+IFERROR(VLOOKUP(B1173,'[1]Sum table'!$A:$F,6,FALSE),0)</f>
        <v>0</v>
      </c>
      <c r="O1173" t="s">
        <v>525</v>
      </c>
      <c r="P1173" s="616" t="s">
        <v>493</v>
      </c>
      <c r="R1173" t="str">
        <f t="shared" si="56"/>
        <v>ZK103</v>
      </c>
      <c r="S1173">
        <f t="shared" si="57"/>
        <v>0</v>
      </c>
      <c r="T1173">
        <f t="shared" si="57"/>
        <v>0</v>
      </c>
      <c r="U1173">
        <f t="shared" si="57"/>
        <v>0</v>
      </c>
    </row>
    <row r="1174" spans="1:21" x14ac:dyDescent="0.25">
      <c r="A1174" t="s">
        <v>1709</v>
      </c>
      <c r="B1174" t="str">
        <f t="shared" si="55"/>
        <v>ZK103.K373.C110</v>
      </c>
      <c r="C1174">
        <f>+IFERROR(VLOOKUP(B1174,'[1]Sum table'!$A:$D,4,FALSE),0)</f>
        <v>0</v>
      </c>
      <c r="D1174">
        <f>+IFERROR(VLOOKUP(B1174,'[1]Sum table'!$A:$E,5,FALSE),0)</f>
        <v>0</v>
      </c>
      <c r="E1174">
        <f>+IFERROR(VLOOKUP(B1174,'[1]Sum table'!$A:$F,6,FALSE),0)</f>
        <v>0</v>
      </c>
      <c r="O1174" t="s">
        <v>525</v>
      </c>
      <c r="P1174" s="616" t="s">
        <v>494</v>
      </c>
      <c r="R1174" t="str">
        <f t="shared" si="56"/>
        <v>ZK103</v>
      </c>
      <c r="S1174">
        <f t="shared" si="57"/>
        <v>0</v>
      </c>
      <c r="T1174">
        <f t="shared" si="57"/>
        <v>0</v>
      </c>
      <c r="U1174">
        <f t="shared" si="57"/>
        <v>0</v>
      </c>
    </row>
    <row r="1175" spans="1:21" x14ac:dyDescent="0.25">
      <c r="A1175" t="s">
        <v>1710</v>
      </c>
      <c r="B1175" t="str">
        <f t="shared" si="55"/>
        <v>ZK103.K374.C110</v>
      </c>
      <c r="C1175">
        <f>+IFERROR(VLOOKUP(B1175,'[1]Sum table'!$A:$D,4,FALSE),0)</f>
        <v>0</v>
      </c>
      <c r="D1175">
        <f>+IFERROR(VLOOKUP(B1175,'[1]Sum table'!$A:$E,5,FALSE),0)</f>
        <v>0</v>
      </c>
      <c r="E1175">
        <f>+IFERROR(VLOOKUP(B1175,'[1]Sum table'!$A:$F,6,FALSE),0)</f>
        <v>0</v>
      </c>
      <c r="O1175" t="s">
        <v>525</v>
      </c>
      <c r="P1175" s="616" t="s">
        <v>495</v>
      </c>
      <c r="R1175" t="str">
        <f t="shared" si="56"/>
        <v>ZK103</v>
      </c>
      <c r="S1175">
        <f t="shared" si="57"/>
        <v>0</v>
      </c>
      <c r="T1175">
        <f t="shared" si="57"/>
        <v>0</v>
      </c>
      <c r="U1175">
        <f t="shared" si="57"/>
        <v>0</v>
      </c>
    </row>
    <row r="1176" spans="1:21" x14ac:dyDescent="0.25">
      <c r="A1176" t="s">
        <v>1711</v>
      </c>
      <c r="B1176" t="str">
        <f t="shared" si="55"/>
        <v>ZK103.K375.C110</v>
      </c>
      <c r="C1176">
        <f>+IFERROR(VLOOKUP(B1176,'[1]Sum table'!$A:$D,4,FALSE),0)</f>
        <v>0</v>
      </c>
      <c r="D1176">
        <f>+IFERROR(VLOOKUP(B1176,'[1]Sum table'!$A:$E,5,FALSE),0)</f>
        <v>0</v>
      </c>
      <c r="E1176">
        <f>+IFERROR(VLOOKUP(B1176,'[1]Sum table'!$A:$F,6,FALSE),0)</f>
        <v>0</v>
      </c>
      <c r="O1176" t="s">
        <v>525</v>
      </c>
      <c r="P1176" s="616" t="s">
        <v>496</v>
      </c>
      <c r="R1176" t="str">
        <f t="shared" si="56"/>
        <v>ZK103</v>
      </c>
      <c r="S1176">
        <f t="shared" si="57"/>
        <v>0</v>
      </c>
      <c r="T1176">
        <f t="shared" si="57"/>
        <v>0</v>
      </c>
      <c r="U1176">
        <f t="shared" si="57"/>
        <v>0</v>
      </c>
    </row>
    <row r="1177" spans="1:21" x14ac:dyDescent="0.25">
      <c r="A1177" t="s">
        <v>1712</v>
      </c>
      <c r="B1177" t="str">
        <f t="shared" si="55"/>
        <v>ZK103.K376.C110</v>
      </c>
      <c r="C1177">
        <f>+IFERROR(VLOOKUP(B1177,'[1]Sum table'!$A:$D,4,FALSE),0)</f>
        <v>0</v>
      </c>
      <c r="D1177">
        <f>+IFERROR(VLOOKUP(B1177,'[1]Sum table'!$A:$E,5,FALSE),0)</f>
        <v>0</v>
      </c>
      <c r="E1177">
        <f>+IFERROR(VLOOKUP(B1177,'[1]Sum table'!$A:$F,6,FALSE),0)</f>
        <v>0</v>
      </c>
      <c r="O1177" t="s">
        <v>525</v>
      </c>
      <c r="P1177" s="616" t="s">
        <v>497</v>
      </c>
      <c r="R1177" t="str">
        <f t="shared" si="56"/>
        <v>ZK103</v>
      </c>
      <c r="S1177">
        <f t="shared" si="57"/>
        <v>0</v>
      </c>
      <c r="T1177">
        <f t="shared" si="57"/>
        <v>0</v>
      </c>
      <c r="U1177">
        <f t="shared" si="57"/>
        <v>0</v>
      </c>
    </row>
    <row r="1178" spans="1:21" x14ac:dyDescent="0.25">
      <c r="A1178" t="s">
        <v>1713</v>
      </c>
      <c r="B1178" t="str">
        <f t="shared" si="55"/>
        <v>ZK103.K377.C110</v>
      </c>
      <c r="C1178">
        <f>+IFERROR(VLOOKUP(B1178,'[1]Sum table'!$A:$D,4,FALSE),0)</f>
        <v>0</v>
      </c>
      <c r="D1178">
        <f>+IFERROR(VLOOKUP(B1178,'[1]Sum table'!$A:$E,5,FALSE),0)</f>
        <v>0</v>
      </c>
      <c r="E1178">
        <f>+IFERROR(VLOOKUP(B1178,'[1]Sum table'!$A:$F,6,FALSE),0)</f>
        <v>0</v>
      </c>
      <c r="O1178" t="s">
        <v>525</v>
      </c>
      <c r="P1178" s="616" t="s">
        <v>498</v>
      </c>
      <c r="R1178" t="str">
        <f t="shared" si="56"/>
        <v>ZK103</v>
      </c>
      <c r="S1178">
        <f t="shared" si="57"/>
        <v>0</v>
      </c>
      <c r="T1178">
        <f t="shared" si="57"/>
        <v>0</v>
      </c>
      <c r="U1178">
        <f t="shared" si="57"/>
        <v>0</v>
      </c>
    </row>
    <row r="1179" spans="1:21" x14ac:dyDescent="0.25">
      <c r="A1179" t="s">
        <v>1714</v>
      </c>
      <c r="B1179" t="str">
        <f t="shared" si="55"/>
        <v>ZK103.K378.C110</v>
      </c>
      <c r="C1179">
        <f>+IFERROR(VLOOKUP(B1179,'[1]Sum table'!$A:$D,4,FALSE),0)</f>
        <v>0</v>
      </c>
      <c r="D1179">
        <f>+IFERROR(VLOOKUP(B1179,'[1]Sum table'!$A:$E,5,FALSE),0)</f>
        <v>0</v>
      </c>
      <c r="E1179">
        <f>+IFERROR(VLOOKUP(B1179,'[1]Sum table'!$A:$F,6,FALSE),0)</f>
        <v>0</v>
      </c>
      <c r="O1179" t="s">
        <v>525</v>
      </c>
      <c r="P1179" s="616" t="s">
        <v>499</v>
      </c>
      <c r="R1179" t="str">
        <f t="shared" si="56"/>
        <v>ZK103</v>
      </c>
      <c r="S1179">
        <f t="shared" si="57"/>
        <v>0</v>
      </c>
      <c r="T1179">
        <f t="shared" si="57"/>
        <v>0</v>
      </c>
      <c r="U1179">
        <f t="shared" si="57"/>
        <v>0</v>
      </c>
    </row>
    <row r="1180" spans="1:21" x14ac:dyDescent="0.25">
      <c r="A1180" t="s">
        <v>1715</v>
      </c>
      <c r="B1180" t="str">
        <f t="shared" si="55"/>
        <v>ZK103.K379.C110</v>
      </c>
      <c r="C1180">
        <f>+IFERROR(VLOOKUP(B1180,'[1]Sum table'!$A:$D,4,FALSE),0)</f>
        <v>0</v>
      </c>
      <c r="D1180">
        <f>+IFERROR(VLOOKUP(B1180,'[1]Sum table'!$A:$E,5,FALSE),0)</f>
        <v>0</v>
      </c>
      <c r="E1180">
        <f>+IFERROR(VLOOKUP(B1180,'[1]Sum table'!$A:$F,6,FALSE),0)</f>
        <v>0</v>
      </c>
      <c r="O1180" t="s">
        <v>525</v>
      </c>
      <c r="P1180" s="616" t="s">
        <v>500</v>
      </c>
      <c r="R1180" t="str">
        <f t="shared" si="56"/>
        <v>ZK103</v>
      </c>
      <c r="S1180">
        <f t="shared" si="57"/>
        <v>0</v>
      </c>
      <c r="T1180">
        <f t="shared" si="57"/>
        <v>0</v>
      </c>
      <c r="U1180">
        <f t="shared" si="57"/>
        <v>0</v>
      </c>
    </row>
    <row r="1181" spans="1:21" x14ac:dyDescent="0.25">
      <c r="A1181" t="s">
        <v>1716</v>
      </c>
      <c r="B1181" t="str">
        <f t="shared" si="55"/>
        <v>ZK103.K380.C110</v>
      </c>
      <c r="C1181">
        <f>+IFERROR(VLOOKUP(B1181,'[1]Sum table'!$A:$D,4,FALSE),0)</f>
        <v>0</v>
      </c>
      <c r="D1181">
        <f>+IFERROR(VLOOKUP(B1181,'[1]Sum table'!$A:$E,5,FALSE),0)</f>
        <v>0</v>
      </c>
      <c r="E1181">
        <f>+IFERROR(VLOOKUP(B1181,'[1]Sum table'!$A:$F,6,FALSE),0)</f>
        <v>0</v>
      </c>
      <c r="O1181" t="s">
        <v>525</v>
      </c>
      <c r="P1181" s="616" t="s">
        <v>501</v>
      </c>
      <c r="R1181" t="str">
        <f t="shared" si="56"/>
        <v>ZK103</v>
      </c>
      <c r="S1181">
        <f t="shared" si="57"/>
        <v>0</v>
      </c>
      <c r="T1181">
        <f t="shared" si="57"/>
        <v>0</v>
      </c>
      <c r="U1181">
        <f t="shared" si="57"/>
        <v>0</v>
      </c>
    </row>
    <row r="1182" spans="1:21" x14ac:dyDescent="0.25">
      <c r="A1182" t="s">
        <v>1717</v>
      </c>
      <c r="B1182" t="str">
        <f t="shared" si="55"/>
        <v>ZK103.K381.C110</v>
      </c>
      <c r="C1182">
        <f>+IFERROR(VLOOKUP(B1182,'[1]Sum table'!$A:$D,4,FALSE),0)</f>
        <v>0</v>
      </c>
      <c r="D1182">
        <f>+IFERROR(VLOOKUP(B1182,'[1]Sum table'!$A:$E,5,FALSE),0)</f>
        <v>0</v>
      </c>
      <c r="E1182">
        <f>+IFERROR(VLOOKUP(B1182,'[1]Sum table'!$A:$F,6,FALSE),0)</f>
        <v>0</v>
      </c>
      <c r="O1182" t="s">
        <v>525</v>
      </c>
      <c r="P1182" s="616" t="s">
        <v>502</v>
      </c>
      <c r="R1182" t="str">
        <f t="shared" si="56"/>
        <v>ZK103</v>
      </c>
      <c r="S1182">
        <f t="shared" si="57"/>
        <v>0</v>
      </c>
      <c r="T1182">
        <f t="shared" si="57"/>
        <v>0</v>
      </c>
      <c r="U1182">
        <f t="shared" si="57"/>
        <v>0</v>
      </c>
    </row>
    <row r="1183" spans="1:21" x14ac:dyDescent="0.25">
      <c r="A1183" t="s">
        <v>1718</v>
      </c>
      <c r="B1183" t="str">
        <f t="shared" si="55"/>
        <v>ZK103.K382.C110</v>
      </c>
      <c r="C1183">
        <f>+IFERROR(VLOOKUP(B1183,'[1]Sum table'!$A:$D,4,FALSE),0)</f>
        <v>0</v>
      </c>
      <c r="D1183">
        <f>+IFERROR(VLOOKUP(B1183,'[1]Sum table'!$A:$E,5,FALSE),0)</f>
        <v>0</v>
      </c>
      <c r="E1183">
        <f>+IFERROR(VLOOKUP(B1183,'[1]Sum table'!$A:$F,6,FALSE),0)</f>
        <v>0</v>
      </c>
      <c r="O1183" t="s">
        <v>525</v>
      </c>
      <c r="P1183" s="616" t="s">
        <v>503</v>
      </c>
      <c r="R1183" t="str">
        <f t="shared" si="56"/>
        <v>ZK103</v>
      </c>
      <c r="S1183">
        <f t="shared" si="57"/>
        <v>0</v>
      </c>
      <c r="T1183">
        <f t="shared" si="57"/>
        <v>0</v>
      </c>
      <c r="U1183">
        <f t="shared" si="57"/>
        <v>0</v>
      </c>
    </row>
    <row r="1184" spans="1:21" x14ac:dyDescent="0.25">
      <c r="A1184" t="s">
        <v>1719</v>
      </c>
      <c r="B1184" t="str">
        <f t="shared" si="55"/>
        <v>ZK103.K383.C110</v>
      </c>
      <c r="C1184">
        <f>+IFERROR(VLOOKUP(B1184,'[1]Sum table'!$A:$D,4,FALSE),0)</f>
        <v>0</v>
      </c>
      <c r="D1184">
        <f>+IFERROR(VLOOKUP(B1184,'[1]Sum table'!$A:$E,5,FALSE),0)</f>
        <v>0</v>
      </c>
      <c r="E1184">
        <f>+IFERROR(VLOOKUP(B1184,'[1]Sum table'!$A:$F,6,FALSE),0)</f>
        <v>0</v>
      </c>
      <c r="O1184" t="s">
        <v>525</v>
      </c>
      <c r="P1184" s="616" t="s">
        <v>504</v>
      </c>
      <c r="R1184" t="str">
        <f t="shared" si="56"/>
        <v>ZK103</v>
      </c>
      <c r="S1184">
        <f t="shared" si="57"/>
        <v>0</v>
      </c>
      <c r="T1184">
        <f t="shared" si="57"/>
        <v>0</v>
      </c>
      <c r="U1184">
        <f t="shared" si="57"/>
        <v>0</v>
      </c>
    </row>
    <row r="1185" spans="1:21" x14ac:dyDescent="0.25">
      <c r="A1185" t="s">
        <v>1720</v>
      </c>
      <c r="B1185" t="str">
        <f t="shared" si="55"/>
        <v>ZK103.K384.C110</v>
      </c>
      <c r="C1185">
        <f>+IFERROR(VLOOKUP(B1185,'[1]Sum table'!$A:$D,4,FALSE),0)</f>
        <v>0</v>
      </c>
      <c r="D1185">
        <f>+IFERROR(VLOOKUP(B1185,'[1]Sum table'!$A:$E,5,FALSE),0)</f>
        <v>0</v>
      </c>
      <c r="E1185">
        <f>+IFERROR(VLOOKUP(B1185,'[1]Sum table'!$A:$F,6,FALSE),0)</f>
        <v>0</v>
      </c>
      <c r="O1185" t="s">
        <v>525</v>
      </c>
      <c r="P1185" s="616" t="s">
        <v>505</v>
      </c>
      <c r="R1185" t="str">
        <f t="shared" si="56"/>
        <v>ZK103</v>
      </c>
      <c r="S1185">
        <f t="shared" si="57"/>
        <v>0</v>
      </c>
      <c r="T1185">
        <f t="shared" si="57"/>
        <v>0</v>
      </c>
      <c r="U1185">
        <f t="shared" si="57"/>
        <v>0</v>
      </c>
    </row>
    <row r="1186" spans="1:21" x14ac:dyDescent="0.25">
      <c r="A1186" t="s">
        <v>1721</v>
      </c>
      <c r="B1186" t="str">
        <f t="shared" si="55"/>
        <v>ZK103.K385.C110</v>
      </c>
      <c r="C1186">
        <f>+IFERROR(VLOOKUP(B1186,'[1]Sum table'!$A:$D,4,FALSE),0)</f>
        <v>0</v>
      </c>
      <c r="D1186">
        <f>+IFERROR(VLOOKUP(B1186,'[1]Sum table'!$A:$E,5,FALSE),0)</f>
        <v>0</v>
      </c>
      <c r="E1186">
        <f>+IFERROR(VLOOKUP(B1186,'[1]Sum table'!$A:$F,6,FALSE),0)</f>
        <v>0</v>
      </c>
      <c r="O1186" t="s">
        <v>525</v>
      </c>
      <c r="P1186" s="616" t="s">
        <v>506</v>
      </c>
      <c r="R1186" t="str">
        <f t="shared" si="56"/>
        <v>ZK103</v>
      </c>
      <c r="S1186">
        <f t="shared" si="57"/>
        <v>0</v>
      </c>
      <c r="T1186">
        <f t="shared" si="57"/>
        <v>0</v>
      </c>
      <c r="U1186">
        <f t="shared" si="57"/>
        <v>0</v>
      </c>
    </row>
    <row r="1187" spans="1:21" x14ac:dyDescent="0.25">
      <c r="A1187" t="s">
        <v>1722</v>
      </c>
      <c r="B1187" t="str">
        <f t="shared" si="55"/>
        <v>ZK103.K386.C110</v>
      </c>
      <c r="C1187">
        <f>+IFERROR(VLOOKUP(B1187,'[1]Sum table'!$A:$D,4,FALSE),0)</f>
        <v>0</v>
      </c>
      <c r="D1187">
        <f>+IFERROR(VLOOKUP(B1187,'[1]Sum table'!$A:$E,5,FALSE),0)</f>
        <v>0</v>
      </c>
      <c r="E1187">
        <f>+IFERROR(VLOOKUP(B1187,'[1]Sum table'!$A:$F,6,FALSE),0)</f>
        <v>0</v>
      </c>
      <c r="O1187" t="s">
        <v>525</v>
      </c>
      <c r="P1187" s="616" t="s">
        <v>507</v>
      </c>
      <c r="R1187" t="str">
        <f t="shared" si="56"/>
        <v>ZK103</v>
      </c>
      <c r="S1187">
        <f t="shared" si="57"/>
        <v>0</v>
      </c>
      <c r="T1187">
        <f t="shared" si="57"/>
        <v>0</v>
      </c>
      <c r="U1187">
        <f t="shared" si="57"/>
        <v>0</v>
      </c>
    </row>
    <row r="1188" spans="1:21" x14ac:dyDescent="0.25">
      <c r="A1188" t="s">
        <v>1723</v>
      </c>
      <c r="B1188" t="str">
        <f t="shared" si="55"/>
        <v>ZK103.K387.C110</v>
      </c>
      <c r="C1188">
        <f>+IFERROR(VLOOKUP(B1188,'[1]Sum table'!$A:$D,4,FALSE),0)</f>
        <v>0</v>
      </c>
      <c r="D1188">
        <f>+IFERROR(VLOOKUP(B1188,'[1]Sum table'!$A:$E,5,FALSE),0)</f>
        <v>0</v>
      </c>
      <c r="E1188">
        <f>+IFERROR(VLOOKUP(B1188,'[1]Sum table'!$A:$F,6,FALSE),0)</f>
        <v>0</v>
      </c>
      <c r="O1188" t="s">
        <v>525</v>
      </c>
      <c r="P1188" s="616" t="s">
        <v>508</v>
      </c>
      <c r="R1188" t="str">
        <f t="shared" si="56"/>
        <v>ZK103</v>
      </c>
      <c r="S1188">
        <f t="shared" si="57"/>
        <v>0</v>
      </c>
      <c r="T1188">
        <f t="shared" si="57"/>
        <v>0</v>
      </c>
      <c r="U1188">
        <f t="shared" si="57"/>
        <v>0</v>
      </c>
    </row>
    <row r="1189" spans="1:21" x14ac:dyDescent="0.25">
      <c r="A1189" t="s">
        <v>1724</v>
      </c>
      <c r="B1189" t="str">
        <f t="shared" si="55"/>
        <v>ZK103.K388.C110</v>
      </c>
      <c r="C1189">
        <f>+IFERROR(VLOOKUP(B1189,'[1]Sum table'!$A:$D,4,FALSE),0)</f>
        <v>0</v>
      </c>
      <c r="D1189">
        <f>+IFERROR(VLOOKUP(B1189,'[1]Sum table'!$A:$E,5,FALSE),0)</f>
        <v>0</v>
      </c>
      <c r="E1189">
        <f>+IFERROR(VLOOKUP(B1189,'[1]Sum table'!$A:$F,6,FALSE),0)</f>
        <v>0</v>
      </c>
      <c r="O1189" t="s">
        <v>525</v>
      </c>
      <c r="P1189" s="616" t="s">
        <v>509</v>
      </c>
      <c r="R1189" t="str">
        <f t="shared" si="56"/>
        <v>ZK103</v>
      </c>
      <c r="S1189">
        <f t="shared" si="57"/>
        <v>0</v>
      </c>
      <c r="T1189">
        <f t="shared" si="57"/>
        <v>0</v>
      </c>
      <c r="U1189">
        <f t="shared" si="57"/>
        <v>0</v>
      </c>
    </row>
    <row r="1190" spans="1:21" x14ac:dyDescent="0.25">
      <c r="A1190" t="s">
        <v>1725</v>
      </c>
      <c r="B1190" t="str">
        <f t="shared" si="55"/>
        <v>ZK103.K389.C110</v>
      </c>
      <c r="C1190">
        <f>+IFERROR(VLOOKUP(B1190,'[1]Sum table'!$A:$D,4,FALSE),0)</f>
        <v>0</v>
      </c>
      <c r="D1190">
        <f>+IFERROR(VLOOKUP(B1190,'[1]Sum table'!$A:$E,5,FALSE),0)</f>
        <v>0</v>
      </c>
      <c r="E1190">
        <f>+IFERROR(VLOOKUP(B1190,'[1]Sum table'!$A:$F,6,FALSE),0)</f>
        <v>0</v>
      </c>
      <c r="O1190" t="s">
        <v>525</v>
      </c>
      <c r="P1190" s="616" t="s">
        <v>510</v>
      </c>
      <c r="R1190" t="str">
        <f t="shared" si="56"/>
        <v>ZK103</v>
      </c>
      <c r="S1190">
        <f t="shared" si="57"/>
        <v>0</v>
      </c>
      <c r="T1190">
        <f t="shared" si="57"/>
        <v>0</v>
      </c>
      <c r="U1190">
        <f t="shared" si="57"/>
        <v>0</v>
      </c>
    </row>
    <row r="1191" spans="1:21" x14ac:dyDescent="0.25">
      <c r="A1191" t="s">
        <v>1726</v>
      </c>
      <c r="B1191" t="str">
        <f t="shared" si="55"/>
        <v>ZK103.K390.C110</v>
      </c>
      <c r="C1191">
        <f>+IFERROR(VLOOKUP(B1191,'[1]Sum table'!$A:$D,4,FALSE),0)</f>
        <v>0</v>
      </c>
      <c r="D1191">
        <f>+IFERROR(VLOOKUP(B1191,'[1]Sum table'!$A:$E,5,FALSE),0)</f>
        <v>0</v>
      </c>
      <c r="E1191">
        <f>+IFERROR(VLOOKUP(B1191,'[1]Sum table'!$A:$F,6,FALSE),0)</f>
        <v>0</v>
      </c>
      <c r="O1191" t="s">
        <v>525</v>
      </c>
      <c r="P1191" s="616" t="s">
        <v>511</v>
      </c>
      <c r="R1191" t="str">
        <f t="shared" si="56"/>
        <v>ZK103</v>
      </c>
      <c r="S1191">
        <f t="shared" si="57"/>
        <v>0</v>
      </c>
      <c r="T1191">
        <f t="shared" si="57"/>
        <v>0</v>
      </c>
      <c r="U1191">
        <f t="shared" si="57"/>
        <v>0</v>
      </c>
    </row>
    <row r="1192" spans="1:21" x14ac:dyDescent="0.25">
      <c r="A1192" t="s">
        <v>1727</v>
      </c>
      <c r="B1192" t="str">
        <f t="shared" si="55"/>
        <v>ZK103.K391.C110</v>
      </c>
      <c r="C1192">
        <f>+IFERROR(VLOOKUP(B1192,'[1]Sum table'!$A:$D,4,FALSE),0)</f>
        <v>0</v>
      </c>
      <c r="D1192">
        <f>+IFERROR(VLOOKUP(B1192,'[1]Sum table'!$A:$E,5,FALSE),0)</f>
        <v>0</v>
      </c>
      <c r="E1192">
        <f>+IFERROR(VLOOKUP(B1192,'[1]Sum table'!$A:$F,6,FALSE),0)</f>
        <v>0</v>
      </c>
      <c r="O1192" t="s">
        <v>525</v>
      </c>
      <c r="P1192" s="616" t="s">
        <v>512</v>
      </c>
      <c r="R1192" t="str">
        <f t="shared" si="56"/>
        <v>ZK103</v>
      </c>
      <c r="S1192">
        <f t="shared" si="57"/>
        <v>0</v>
      </c>
      <c r="T1192">
        <f t="shared" si="57"/>
        <v>0</v>
      </c>
      <c r="U1192">
        <f t="shared" si="57"/>
        <v>0</v>
      </c>
    </row>
    <row r="1193" spans="1:21" x14ac:dyDescent="0.25">
      <c r="A1193" t="s">
        <v>1728</v>
      </c>
      <c r="B1193" t="str">
        <f t="shared" si="55"/>
        <v>ZK103.K392.C110</v>
      </c>
      <c r="C1193">
        <f>+IFERROR(VLOOKUP(B1193,'[1]Sum table'!$A:$D,4,FALSE),0)</f>
        <v>0</v>
      </c>
      <c r="D1193">
        <f>+IFERROR(VLOOKUP(B1193,'[1]Sum table'!$A:$E,5,FALSE),0)</f>
        <v>0</v>
      </c>
      <c r="E1193">
        <f>+IFERROR(VLOOKUP(B1193,'[1]Sum table'!$A:$F,6,FALSE),0)</f>
        <v>0</v>
      </c>
      <c r="O1193" t="s">
        <v>525</v>
      </c>
      <c r="P1193" s="616" t="s">
        <v>513</v>
      </c>
      <c r="R1193" t="str">
        <f t="shared" si="56"/>
        <v>ZK103</v>
      </c>
      <c r="S1193">
        <f t="shared" si="57"/>
        <v>0</v>
      </c>
      <c r="T1193">
        <f t="shared" si="57"/>
        <v>0</v>
      </c>
      <c r="U1193">
        <f t="shared" si="57"/>
        <v>0</v>
      </c>
    </row>
    <row r="1194" spans="1:21" x14ac:dyDescent="0.25">
      <c r="A1194" t="s">
        <v>1729</v>
      </c>
      <c r="B1194" t="str">
        <f t="shared" si="55"/>
        <v>ZK103.K393.C110</v>
      </c>
      <c r="C1194">
        <f>+IFERROR(VLOOKUP(B1194,'[1]Sum table'!$A:$D,4,FALSE),0)</f>
        <v>0</v>
      </c>
      <c r="D1194">
        <f>+IFERROR(VLOOKUP(B1194,'[1]Sum table'!$A:$E,5,FALSE),0)</f>
        <v>0</v>
      </c>
      <c r="E1194">
        <f>+IFERROR(VLOOKUP(B1194,'[1]Sum table'!$A:$F,6,FALSE),0)</f>
        <v>0</v>
      </c>
      <c r="O1194" t="s">
        <v>525</v>
      </c>
      <c r="P1194" s="616" t="s">
        <v>514</v>
      </c>
      <c r="R1194" t="str">
        <f t="shared" si="56"/>
        <v>ZK103</v>
      </c>
      <c r="S1194">
        <f t="shared" si="57"/>
        <v>0</v>
      </c>
      <c r="T1194">
        <f t="shared" si="57"/>
        <v>0</v>
      </c>
      <c r="U1194">
        <f t="shared" si="57"/>
        <v>0</v>
      </c>
    </row>
    <row r="1195" spans="1:21" x14ac:dyDescent="0.25">
      <c r="A1195" t="s">
        <v>1730</v>
      </c>
      <c r="B1195" t="str">
        <f t="shared" si="55"/>
        <v>ZK103.K394.C110</v>
      </c>
      <c r="C1195">
        <f>+IFERROR(VLOOKUP(B1195,'[1]Sum table'!$A:$D,4,FALSE),0)</f>
        <v>0</v>
      </c>
      <c r="D1195">
        <f>+IFERROR(VLOOKUP(B1195,'[1]Sum table'!$A:$E,5,FALSE),0)</f>
        <v>0</v>
      </c>
      <c r="E1195">
        <f>+IFERROR(VLOOKUP(B1195,'[1]Sum table'!$A:$F,6,FALSE),0)</f>
        <v>0</v>
      </c>
      <c r="O1195" t="s">
        <v>525</v>
      </c>
      <c r="P1195" s="616" t="s">
        <v>515</v>
      </c>
      <c r="R1195" t="str">
        <f t="shared" si="56"/>
        <v>ZK103</v>
      </c>
      <c r="S1195">
        <f t="shared" si="57"/>
        <v>0</v>
      </c>
      <c r="T1195">
        <f t="shared" si="57"/>
        <v>0</v>
      </c>
      <c r="U1195">
        <f t="shared" si="57"/>
        <v>0</v>
      </c>
    </row>
    <row r="1196" spans="1:21" x14ac:dyDescent="0.25">
      <c r="A1196" t="s">
        <v>1731</v>
      </c>
      <c r="B1196" t="str">
        <f t="shared" si="55"/>
        <v>ZK103.K395.C110</v>
      </c>
      <c r="C1196">
        <f>+IFERROR(VLOOKUP(B1196,'[1]Sum table'!$A:$D,4,FALSE),0)</f>
        <v>0</v>
      </c>
      <c r="D1196">
        <f>+IFERROR(VLOOKUP(B1196,'[1]Sum table'!$A:$E,5,FALSE),0)</f>
        <v>0</v>
      </c>
      <c r="E1196">
        <f>+IFERROR(VLOOKUP(B1196,'[1]Sum table'!$A:$F,6,FALSE),0)</f>
        <v>0</v>
      </c>
      <c r="O1196" t="s">
        <v>525</v>
      </c>
      <c r="P1196" s="616" t="s">
        <v>516</v>
      </c>
      <c r="R1196" t="str">
        <f t="shared" si="56"/>
        <v>ZK103</v>
      </c>
      <c r="S1196">
        <f t="shared" si="57"/>
        <v>0</v>
      </c>
      <c r="T1196">
        <f t="shared" si="57"/>
        <v>0</v>
      </c>
      <c r="U1196">
        <f t="shared" si="57"/>
        <v>0</v>
      </c>
    </row>
    <row r="1197" spans="1:21" x14ac:dyDescent="0.25">
      <c r="A1197" t="s">
        <v>1732</v>
      </c>
      <c r="B1197" t="str">
        <f t="shared" si="55"/>
        <v>ZK103.K396.C110</v>
      </c>
      <c r="C1197">
        <f>+IFERROR(VLOOKUP(B1197,'[1]Sum table'!$A:$D,4,FALSE),0)</f>
        <v>0</v>
      </c>
      <c r="D1197">
        <f>+IFERROR(VLOOKUP(B1197,'[1]Sum table'!$A:$E,5,FALSE),0)</f>
        <v>0</v>
      </c>
      <c r="E1197">
        <f>+IFERROR(VLOOKUP(B1197,'[1]Sum table'!$A:$F,6,FALSE),0)</f>
        <v>0</v>
      </c>
      <c r="O1197" t="s">
        <v>525</v>
      </c>
      <c r="P1197" s="616" t="s">
        <v>517</v>
      </c>
      <c r="R1197" t="str">
        <f t="shared" si="56"/>
        <v>ZK103</v>
      </c>
      <c r="S1197">
        <f t="shared" si="57"/>
        <v>0</v>
      </c>
      <c r="T1197">
        <f t="shared" si="57"/>
        <v>0</v>
      </c>
      <c r="U1197">
        <f t="shared" si="57"/>
        <v>0</v>
      </c>
    </row>
    <row r="1198" spans="1:21" x14ac:dyDescent="0.25">
      <c r="A1198" t="s">
        <v>1733</v>
      </c>
      <c r="B1198" t="str">
        <f t="shared" si="55"/>
        <v>ZK103.K397.C110</v>
      </c>
      <c r="C1198">
        <f>+IFERROR(VLOOKUP(B1198,'[1]Sum table'!$A:$D,4,FALSE),0)</f>
        <v>0</v>
      </c>
      <c r="D1198">
        <f>+IFERROR(VLOOKUP(B1198,'[1]Sum table'!$A:$E,5,FALSE),0)</f>
        <v>0</v>
      </c>
      <c r="E1198">
        <f>+IFERROR(VLOOKUP(B1198,'[1]Sum table'!$A:$F,6,FALSE),0)</f>
        <v>0</v>
      </c>
      <c r="O1198" t="s">
        <v>525</v>
      </c>
      <c r="P1198" s="616" t="s">
        <v>518</v>
      </c>
      <c r="R1198" t="str">
        <f t="shared" si="56"/>
        <v>ZK103</v>
      </c>
      <c r="S1198">
        <f t="shared" si="57"/>
        <v>0</v>
      </c>
      <c r="T1198">
        <f t="shared" si="57"/>
        <v>0</v>
      </c>
      <c r="U1198">
        <f t="shared" si="57"/>
        <v>0</v>
      </c>
    </row>
    <row r="1199" spans="1:21" x14ac:dyDescent="0.25">
      <c r="A1199" t="s">
        <v>1734</v>
      </c>
      <c r="B1199" t="str">
        <f t="shared" si="55"/>
        <v>ZK103.K398.C110</v>
      </c>
      <c r="C1199">
        <f>+IFERROR(VLOOKUP(B1199,'[1]Sum table'!$A:$D,4,FALSE),0)</f>
        <v>0</v>
      </c>
      <c r="D1199">
        <f>+IFERROR(VLOOKUP(B1199,'[1]Sum table'!$A:$E,5,FALSE),0)</f>
        <v>0</v>
      </c>
      <c r="E1199">
        <f>+IFERROR(VLOOKUP(B1199,'[1]Sum table'!$A:$F,6,FALSE),0)</f>
        <v>0</v>
      </c>
      <c r="O1199" t="s">
        <v>525</v>
      </c>
      <c r="P1199" s="616" t="s">
        <v>519</v>
      </c>
      <c r="R1199" t="str">
        <f t="shared" si="56"/>
        <v>ZK103</v>
      </c>
      <c r="S1199">
        <f t="shared" si="57"/>
        <v>0</v>
      </c>
      <c r="T1199">
        <f t="shared" si="57"/>
        <v>0</v>
      </c>
      <c r="U1199">
        <f t="shared" si="57"/>
        <v>0</v>
      </c>
    </row>
    <row r="1200" spans="1:21" x14ac:dyDescent="0.25">
      <c r="A1200" t="s">
        <v>1735</v>
      </c>
      <c r="B1200" t="str">
        <f t="shared" si="55"/>
        <v>ZK103.K399.C110</v>
      </c>
      <c r="C1200">
        <f>+IFERROR(VLOOKUP(B1200,'[1]Sum table'!$A:$D,4,FALSE),0)</f>
        <v>0</v>
      </c>
      <c r="D1200">
        <f>+IFERROR(VLOOKUP(B1200,'[1]Sum table'!$A:$E,5,FALSE),0)</f>
        <v>0</v>
      </c>
      <c r="E1200">
        <f>+IFERROR(VLOOKUP(B1200,'[1]Sum table'!$A:$F,6,FALSE),0)</f>
        <v>0</v>
      </c>
      <c r="O1200" t="s">
        <v>525</v>
      </c>
      <c r="P1200" s="616" t="s">
        <v>520</v>
      </c>
      <c r="R1200" t="str">
        <f t="shared" si="56"/>
        <v>ZK103</v>
      </c>
      <c r="S1200">
        <f t="shared" si="57"/>
        <v>0</v>
      </c>
      <c r="T1200">
        <f t="shared" si="57"/>
        <v>0</v>
      </c>
      <c r="U1200">
        <f t="shared" si="57"/>
        <v>0</v>
      </c>
    </row>
    <row r="1201" spans="1:21" x14ac:dyDescent="0.25">
      <c r="A1201" t="s">
        <v>1736</v>
      </c>
      <c r="B1201" t="str">
        <f t="shared" si="55"/>
        <v>ZK104.K100.C110</v>
      </c>
      <c r="C1201">
        <f>+IFERROR(VLOOKUP(B1201,'[1]Sum table'!$A:$D,4,FALSE),0)</f>
        <v>0</v>
      </c>
      <c r="D1201">
        <f>+IFERROR(VLOOKUP(B1201,'[1]Sum table'!$A:$E,5,FALSE),0)</f>
        <v>0</v>
      </c>
      <c r="E1201">
        <f>+IFERROR(VLOOKUP(B1201,'[1]Sum table'!$A:$F,6,FALSE),0)</f>
        <v>0</v>
      </c>
      <c r="O1201" t="s">
        <v>525</v>
      </c>
      <c r="P1201" s="616" t="s">
        <v>521</v>
      </c>
      <c r="R1201" t="str">
        <f t="shared" si="56"/>
        <v>ZK104</v>
      </c>
      <c r="S1201">
        <f t="shared" si="57"/>
        <v>0</v>
      </c>
      <c r="T1201">
        <f t="shared" si="57"/>
        <v>0</v>
      </c>
      <c r="U1201">
        <f t="shared" si="57"/>
        <v>0</v>
      </c>
    </row>
    <row r="1202" spans="1:21" ht="15.75" thickBot="1" x14ac:dyDescent="0.3">
      <c r="A1202" t="s">
        <v>1737</v>
      </c>
      <c r="B1202" t="str">
        <f t="shared" si="55"/>
        <v>ZK104.K101.C110</v>
      </c>
      <c r="C1202">
        <f>+IFERROR(VLOOKUP(B1202,'[1]Sum table'!$A:$D,4,FALSE),0)</f>
        <v>0</v>
      </c>
      <c r="D1202">
        <f>+IFERROR(VLOOKUP(B1202,'[1]Sum table'!$A:$E,5,FALSE),0)</f>
        <v>0</v>
      </c>
      <c r="E1202">
        <f>+IFERROR(VLOOKUP(B1202,'[1]Sum table'!$A:$F,6,FALSE),0)</f>
        <v>0</v>
      </c>
      <c r="O1202" t="s">
        <v>525</v>
      </c>
      <c r="P1202" s="618" t="s">
        <v>522</v>
      </c>
      <c r="R1202" t="str">
        <f t="shared" si="56"/>
        <v>ZK104</v>
      </c>
      <c r="S1202">
        <f t="shared" si="57"/>
        <v>0</v>
      </c>
      <c r="T1202">
        <f t="shared" si="57"/>
        <v>0</v>
      </c>
      <c r="U1202">
        <f t="shared" si="57"/>
        <v>0</v>
      </c>
    </row>
    <row r="1203" spans="1:21" x14ac:dyDescent="0.25">
      <c r="A1203" t="s">
        <v>1738</v>
      </c>
      <c r="B1203" t="str">
        <f t="shared" si="55"/>
        <v>ZK104.K102.C110</v>
      </c>
      <c r="C1203">
        <f>+IFERROR(VLOOKUP(B1203,'[1]Sum table'!$A:$D,4,FALSE),0)</f>
        <v>0</v>
      </c>
      <c r="D1203">
        <f>+IFERROR(VLOOKUP(B1203,'[1]Sum table'!$A:$E,5,FALSE),0)</f>
        <v>0</v>
      </c>
      <c r="E1203">
        <f>+IFERROR(VLOOKUP(B1203,'[1]Sum table'!$A:$F,6,FALSE),0)</f>
        <v>0</v>
      </c>
      <c r="O1203" t="s">
        <v>526</v>
      </c>
      <c r="P1203" s="614" t="s">
        <v>304</v>
      </c>
      <c r="R1203" t="str">
        <f t="shared" si="56"/>
        <v>ZK104</v>
      </c>
      <c r="S1203">
        <f t="shared" si="57"/>
        <v>0</v>
      </c>
      <c r="T1203">
        <f t="shared" si="57"/>
        <v>0</v>
      </c>
      <c r="U1203">
        <f t="shared" si="57"/>
        <v>0</v>
      </c>
    </row>
    <row r="1204" spans="1:21" x14ac:dyDescent="0.25">
      <c r="A1204" t="s">
        <v>1739</v>
      </c>
      <c r="B1204" t="str">
        <f t="shared" si="55"/>
        <v>ZK104.K103.C110</v>
      </c>
      <c r="C1204">
        <f>+IFERROR(VLOOKUP(B1204,'[1]Sum table'!$A:$D,4,FALSE),0)</f>
        <v>0</v>
      </c>
      <c r="D1204">
        <f>+IFERROR(VLOOKUP(B1204,'[1]Sum table'!$A:$E,5,FALSE),0)</f>
        <v>0</v>
      </c>
      <c r="E1204">
        <f>+IFERROR(VLOOKUP(B1204,'[1]Sum table'!$A:$F,6,FALSE),0)</f>
        <v>0</v>
      </c>
      <c r="O1204" t="s">
        <v>526</v>
      </c>
      <c r="P1204" s="615" t="s">
        <v>305</v>
      </c>
      <c r="R1204" t="str">
        <f t="shared" si="56"/>
        <v>ZK104</v>
      </c>
      <c r="S1204">
        <f t="shared" si="57"/>
        <v>0</v>
      </c>
      <c r="T1204">
        <f t="shared" si="57"/>
        <v>0</v>
      </c>
      <c r="U1204">
        <f t="shared" si="57"/>
        <v>0</v>
      </c>
    </row>
    <row r="1205" spans="1:21" x14ac:dyDescent="0.25">
      <c r="A1205" t="s">
        <v>1740</v>
      </c>
      <c r="B1205" t="str">
        <f t="shared" si="55"/>
        <v>ZK104.K104.C110</v>
      </c>
      <c r="C1205">
        <f>+IFERROR(VLOOKUP(B1205,'[1]Sum table'!$A:$D,4,FALSE),0)</f>
        <v>0</v>
      </c>
      <c r="D1205">
        <f>+IFERROR(VLOOKUP(B1205,'[1]Sum table'!$A:$E,5,FALSE),0)</f>
        <v>0</v>
      </c>
      <c r="E1205">
        <f>+IFERROR(VLOOKUP(B1205,'[1]Sum table'!$A:$F,6,FALSE),0)</f>
        <v>0</v>
      </c>
      <c r="O1205" t="s">
        <v>526</v>
      </c>
      <c r="P1205" s="615" t="s">
        <v>306</v>
      </c>
      <c r="R1205" t="str">
        <f t="shared" si="56"/>
        <v>ZK104</v>
      </c>
      <c r="S1205">
        <f t="shared" si="57"/>
        <v>0</v>
      </c>
      <c r="T1205">
        <f t="shared" si="57"/>
        <v>0</v>
      </c>
      <c r="U1205">
        <f t="shared" si="57"/>
        <v>0</v>
      </c>
    </row>
    <row r="1206" spans="1:21" x14ac:dyDescent="0.25">
      <c r="A1206" t="s">
        <v>1741</v>
      </c>
      <c r="B1206" t="str">
        <f t="shared" si="55"/>
        <v>ZK104.K105.C110</v>
      </c>
      <c r="C1206">
        <f>+IFERROR(VLOOKUP(B1206,'[1]Sum table'!$A:$D,4,FALSE),0)</f>
        <v>0</v>
      </c>
      <c r="D1206">
        <f>+IFERROR(VLOOKUP(B1206,'[1]Sum table'!$A:$E,5,FALSE),0)</f>
        <v>0</v>
      </c>
      <c r="E1206">
        <f>+IFERROR(VLOOKUP(B1206,'[1]Sum table'!$A:$F,6,FALSE),0)</f>
        <v>0</v>
      </c>
      <c r="O1206" t="s">
        <v>526</v>
      </c>
      <c r="P1206" s="615" t="s">
        <v>307</v>
      </c>
      <c r="R1206" t="str">
        <f t="shared" si="56"/>
        <v>ZK104</v>
      </c>
      <c r="S1206">
        <f t="shared" si="57"/>
        <v>0</v>
      </c>
      <c r="T1206">
        <f t="shared" si="57"/>
        <v>0</v>
      </c>
      <c r="U1206">
        <f t="shared" si="57"/>
        <v>0</v>
      </c>
    </row>
    <row r="1207" spans="1:21" x14ac:dyDescent="0.25">
      <c r="A1207" t="s">
        <v>1742</v>
      </c>
      <c r="B1207" t="str">
        <f t="shared" si="55"/>
        <v>ZK104.K106.C110</v>
      </c>
      <c r="C1207">
        <f>+IFERROR(VLOOKUP(B1207,'[1]Sum table'!$A:$D,4,FALSE),0)</f>
        <v>0</v>
      </c>
      <c r="D1207">
        <f>+IFERROR(VLOOKUP(B1207,'[1]Sum table'!$A:$E,5,FALSE),0)</f>
        <v>0</v>
      </c>
      <c r="E1207">
        <f>+IFERROR(VLOOKUP(B1207,'[1]Sum table'!$A:$F,6,FALSE),0)</f>
        <v>0</v>
      </c>
      <c r="O1207" t="s">
        <v>526</v>
      </c>
      <c r="P1207" s="615" t="s">
        <v>308</v>
      </c>
      <c r="R1207" t="str">
        <f t="shared" si="56"/>
        <v>ZK104</v>
      </c>
      <c r="S1207">
        <f t="shared" si="57"/>
        <v>0</v>
      </c>
      <c r="T1207">
        <f t="shared" si="57"/>
        <v>0</v>
      </c>
      <c r="U1207">
        <f t="shared" si="57"/>
        <v>0</v>
      </c>
    </row>
    <row r="1208" spans="1:21" x14ac:dyDescent="0.25">
      <c r="A1208" t="s">
        <v>1743</v>
      </c>
      <c r="B1208" t="str">
        <f t="shared" si="55"/>
        <v>ZK104.K107.C110</v>
      </c>
      <c r="C1208">
        <f>+IFERROR(VLOOKUP(B1208,'[1]Sum table'!$A:$D,4,FALSE),0)</f>
        <v>0</v>
      </c>
      <c r="D1208">
        <f>+IFERROR(VLOOKUP(B1208,'[1]Sum table'!$A:$E,5,FALSE),0)</f>
        <v>0</v>
      </c>
      <c r="E1208">
        <f>+IFERROR(VLOOKUP(B1208,'[1]Sum table'!$A:$F,6,FALSE),0)</f>
        <v>0</v>
      </c>
      <c r="O1208" t="s">
        <v>526</v>
      </c>
      <c r="P1208" s="615" t="s">
        <v>219</v>
      </c>
      <c r="R1208" t="str">
        <f t="shared" si="56"/>
        <v>ZK104</v>
      </c>
      <c r="S1208">
        <f t="shared" si="57"/>
        <v>0</v>
      </c>
      <c r="T1208">
        <f t="shared" si="57"/>
        <v>0</v>
      </c>
      <c r="U1208">
        <f t="shared" si="57"/>
        <v>0</v>
      </c>
    </row>
    <row r="1209" spans="1:21" x14ac:dyDescent="0.25">
      <c r="A1209" t="s">
        <v>1744</v>
      </c>
      <c r="B1209" t="str">
        <f t="shared" si="55"/>
        <v>ZK104.K108.C110</v>
      </c>
      <c r="C1209">
        <f>+IFERROR(VLOOKUP(B1209,'[1]Sum table'!$A:$D,4,FALSE),0)</f>
        <v>0</v>
      </c>
      <c r="D1209">
        <f>+IFERROR(VLOOKUP(B1209,'[1]Sum table'!$A:$E,5,FALSE),0)</f>
        <v>0</v>
      </c>
      <c r="E1209">
        <f>+IFERROR(VLOOKUP(B1209,'[1]Sum table'!$A:$F,6,FALSE),0)</f>
        <v>0</v>
      </c>
      <c r="O1209" t="s">
        <v>526</v>
      </c>
      <c r="P1209" s="615" t="s">
        <v>215</v>
      </c>
      <c r="R1209" t="str">
        <f t="shared" si="56"/>
        <v>ZK104</v>
      </c>
      <c r="S1209">
        <f t="shared" si="57"/>
        <v>0</v>
      </c>
      <c r="T1209">
        <f t="shared" si="57"/>
        <v>0</v>
      </c>
      <c r="U1209">
        <f t="shared" si="57"/>
        <v>0</v>
      </c>
    </row>
    <row r="1210" spans="1:21" x14ac:dyDescent="0.25">
      <c r="A1210" t="s">
        <v>1745</v>
      </c>
      <c r="B1210" t="str">
        <f t="shared" si="55"/>
        <v>ZK104.K109.C110</v>
      </c>
      <c r="C1210">
        <f>+IFERROR(VLOOKUP(B1210,'[1]Sum table'!$A:$D,4,FALSE),0)</f>
        <v>0</v>
      </c>
      <c r="D1210">
        <f>+IFERROR(VLOOKUP(B1210,'[1]Sum table'!$A:$E,5,FALSE),0)</f>
        <v>0</v>
      </c>
      <c r="E1210">
        <f>+IFERROR(VLOOKUP(B1210,'[1]Sum table'!$A:$F,6,FALSE),0)</f>
        <v>0</v>
      </c>
      <c r="O1210" t="s">
        <v>526</v>
      </c>
      <c r="P1210" s="615" t="s">
        <v>309</v>
      </c>
      <c r="R1210" t="str">
        <f t="shared" si="56"/>
        <v>ZK104</v>
      </c>
      <c r="S1210">
        <f t="shared" si="57"/>
        <v>0</v>
      </c>
      <c r="T1210">
        <f t="shared" si="57"/>
        <v>0</v>
      </c>
      <c r="U1210">
        <f t="shared" si="57"/>
        <v>0</v>
      </c>
    </row>
    <row r="1211" spans="1:21" x14ac:dyDescent="0.25">
      <c r="A1211" t="s">
        <v>1746</v>
      </c>
      <c r="B1211" t="str">
        <f t="shared" si="55"/>
        <v>ZK104.K110.C110</v>
      </c>
      <c r="C1211">
        <f>+IFERROR(VLOOKUP(B1211,'[1]Sum table'!$A:$D,4,FALSE),0)</f>
        <v>0</v>
      </c>
      <c r="D1211">
        <f>+IFERROR(VLOOKUP(B1211,'[1]Sum table'!$A:$E,5,FALSE),0)</f>
        <v>0</v>
      </c>
      <c r="E1211">
        <f>+IFERROR(VLOOKUP(B1211,'[1]Sum table'!$A:$F,6,FALSE),0)</f>
        <v>0</v>
      </c>
      <c r="O1211" t="s">
        <v>526</v>
      </c>
      <c r="P1211" s="616" t="s">
        <v>310</v>
      </c>
      <c r="R1211" t="str">
        <f t="shared" si="56"/>
        <v>ZK104</v>
      </c>
      <c r="S1211">
        <f t="shared" si="57"/>
        <v>0</v>
      </c>
      <c r="T1211">
        <f t="shared" si="57"/>
        <v>0</v>
      </c>
      <c r="U1211">
        <f t="shared" si="57"/>
        <v>0</v>
      </c>
    </row>
    <row r="1212" spans="1:21" x14ac:dyDescent="0.25">
      <c r="A1212" t="s">
        <v>1747</v>
      </c>
      <c r="B1212" t="str">
        <f t="shared" si="55"/>
        <v>ZK104.K111.C110</v>
      </c>
      <c r="C1212">
        <f>+IFERROR(VLOOKUP(B1212,'[1]Sum table'!$A:$D,4,FALSE),0)</f>
        <v>0</v>
      </c>
      <c r="D1212">
        <f>+IFERROR(VLOOKUP(B1212,'[1]Sum table'!$A:$E,5,FALSE),0)</f>
        <v>0</v>
      </c>
      <c r="E1212">
        <f>+IFERROR(VLOOKUP(B1212,'[1]Sum table'!$A:$F,6,FALSE),0)</f>
        <v>0</v>
      </c>
      <c r="O1212" t="s">
        <v>526</v>
      </c>
      <c r="P1212" s="617" t="s">
        <v>311</v>
      </c>
      <c r="R1212" t="str">
        <f t="shared" si="56"/>
        <v>ZK104</v>
      </c>
      <c r="S1212">
        <f t="shared" si="57"/>
        <v>0</v>
      </c>
      <c r="T1212">
        <f t="shared" si="57"/>
        <v>0</v>
      </c>
      <c r="U1212">
        <f t="shared" si="57"/>
        <v>0</v>
      </c>
    </row>
    <row r="1213" spans="1:21" x14ac:dyDescent="0.25">
      <c r="A1213" t="s">
        <v>1748</v>
      </c>
      <c r="B1213" t="str">
        <f t="shared" si="55"/>
        <v>ZK104.K112.C110</v>
      </c>
      <c r="C1213">
        <f>+IFERROR(VLOOKUP(B1213,'[1]Sum table'!$A:$D,4,FALSE),0)</f>
        <v>0</v>
      </c>
      <c r="D1213">
        <f>+IFERROR(VLOOKUP(B1213,'[1]Sum table'!$A:$E,5,FALSE),0)</f>
        <v>0</v>
      </c>
      <c r="E1213">
        <f>+IFERROR(VLOOKUP(B1213,'[1]Sum table'!$A:$F,6,FALSE),0)</f>
        <v>0</v>
      </c>
      <c r="O1213" t="s">
        <v>526</v>
      </c>
      <c r="P1213" s="616" t="s">
        <v>312</v>
      </c>
      <c r="R1213" t="str">
        <f t="shared" si="56"/>
        <v>ZK104</v>
      </c>
      <c r="S1213">
        <f t="shared" si="57"/>
        <v>0</v>
      </c>
      <c r="T1213">
        <f t="shared" si="57"/>
        <v>0</v>
      </c>
      <c r="U1213">
        <f t="shared" si="57"/>
        <v>0</v>
      </c>
    </row>
    <row r="1214" spans="1:21" x14ac:dyDescent="0.25">
      <c r="A1214" t="s">
        <v>1749</v>
      </c>
      <c r="B1214" t="str">
        <f t="shared" si="55"/>
        <v>ZK104.K113.C110</v>
      </c>
      <c r="C1214">
        <f>+IFERROR(VLOOKUP(B1214,'[1]Sum table'!$A:$D,4,FALSE),0)</f>
        <v>0</v>
      </c>
      <c r="D1214">
        <f>+IFERROR(VLOOKUP(B1214,'[1]Sum table'!$A:$E,5,FALSE),0)</f>
        <v>0</v>
      </c>
      <c r="E1214">
        <f>+IFERROR(VLOOKUP(B1214,'[1]Sum table'!$A:$F,6,FALSE),0)</f>
        <v>0</v>
      </c>
      <c r="O1214" t="s">
        <v>526</v>
      </c>
      <c r="P1214" s="616" t="s">
        <v>313</v>
      </c>
      <c r="R1214" t="str">
        <f t="shared" si="56"/>
        <v>ZK104</v>
      </c>
      <c r="S1214">
        <f t="shared" si="57"/>
        <v>0</v>
      </c>
      <c r="T1214">
        <f t="shared" si="57"/>
        <v>0</v>
      </c>
      <c r="U1214">
        <f t="shared" si="57"/>
        <v>0</v>
      </c>
    </row>
    <row r="1215" spans="1:21" x14ac:dyDescent="0.25">
      <c r="A1215" t="s">
        <v>1750</v>
      </c>
      <c r="B1215" t="str">
        <f t="shared" si="55"/>
        <v>ZK104.K114.C110</v>
      </c>
      <c r="C1215">
        <f>+IFERROR(VLOOKUP(B1215,'[1]Sum table'!$A:$D,4,FALSE),0)</f>
        <v>0</v>
      </c>
      <c r="D1215">
        <f>+IFERROR(VLOOKUP(B1215,'[1]Sum table'!$A:$E,5,FALSE),0)</f>
        <v>0</v>
      </c>
      <c r="E1215">
        <f>+IFERROR(VLOOKUP(B1215,'[1]Sum table'!$A:$F,6,FALSE),0)</f>
        <v>0</v>
      </c>
      <c r="O1215" t="s">
        <v>526</v>
      </c>
      <c r="P1215" s="616" t="s">
        <v>314</v>
      </c>
      <c r="R1215" t="str">
        <f t="shared" si="56"/>
        <v>ZK104</v>
      </c>
      <c r="S1215">
        <f t="shared" si="57"/>
        <v>0</v>
      </c>
      <c r="T1215">
        <f t="shared" si="57"/>
        <v>0</v>
      </c>
      <c r="U1215">
        <f t="shared" si="57"/>
        <v>0</v>
      </c>
    </row>
    <row r="1216" spans="1:21" x14ac:dyDescent="0.25">
      <c r="A1216" t="s">
        <v>1751</v>
      </c>
      <c r="B1216" t="str">
        <f t="shared" si="55"/>
        <v>ZK104.K115.C110</v>
      </c>
      <c r="C1216">
        <f>+IFERROR(VLOOKUP(B1216,'[1]Sum table'!$A:$D,4,FALSE),0)</f>
        <v>0</v>
      </c>
      <c r="D1216">
        <f>+IFERROR(VLOOKUP(B1216,'[1]Sum table'!$A:$E,5,FALSE),0)</f>
        <v>0</v>
      </c>
      <c r="E1216">
        <f>+IFERROR(VLOOKUP(B1216,'[1]Sum table'!$A:$F,6,FALSE),0)</f>
        <v>0</v>
      </c>
      <c r="O1216" t="s">
        <v>526</v>
      </c>
      <c r="P1216" s="616" t="s">
        <v>315</v>
      </c>
      <c r="R1216" t="str">
        <f t="shared" si="56"/>
        <v>ZK104</v>
      </c>
      <c r="S1216">
        <f t="shared" si="57"/>
        <v>0</v>
      </c>
      <c r="T1216">
        <f t="shared" si="57"/>
        <v>0</v>
      </c>
      <c r="U1216">
        <f t="shared" si="57"/>
        <v>0</v>
      </c>
    </row>
    <row r="1217" spans="1:21" x14ac:dyDescent="0.25">
      <c r="A1217" t="s">
        <v>1752</v>
      </c>
      <c r="B1217" t="str">
        <f t="shared" si="55"/>
        <v>ZK104.K116.C110</v>
      </c>
      <c r="C1217">
        <f>+IFERROR(VLOOKUP(B1217,'[1]Sum table'!$A:$D,4,FALSE),0)</f>
        <v>0</v>
      </c>
      <c r="D1217">
        <f>+IFERROR(VLOOKUP(B1217,'[1]Sum table'!$A:$E,5,FALSE),0)</f>
        <v>0</v>
      </c>
      <c r="E1217">
        <f>+IFERROR(VLOOKUP(B1217,'[1]Sum table'!$A:$F,6,FALSE),0)</f>
        <v>0</v>
      </c>
      <c r="O1217" t="s">
        <v>526</v>
      </c>
      <c r="P1217" s="615" t="s">
        <v>316</v>
      </c>
      <c r="R1217" t="str">
        <f t="shared" si="56"/>
        <v>ZK104</v>
      </c>
      <c r="S1217">
        <f t="shared" si="57"/>
        <v>0</v>
      </c>
      <c r="T1217">
        <f t="shared" si="57"/>
        <v>0</v>
      </c>
      <c r="U1217">
        <f t="shared" si="57"/>
        <v>0</v>
      </c>
    </row>
    <row r="1218" spans="1:21" x14ac:dyDescent="0.25">
      <c r="A1218" t="s">
        <v>1753</v>
      </c>
      <c r="B1218" t="str">
        <f t="shared" si="55"/>
        <v>ZK104.K117.C110</v>
      </c>
      <c r="C1218">
        <f>+IFERROR(VLOOKUP(B1218,'[1]Sum table'!$A:$D,4,FALSE),0)</f>
        <v>0</v>
      </c>
      <c r="D1218">
        <f>+IFERROR(VLOOKUP(B1218,'[1]Sum table'!$A:$E,5,FALSE),0)</f>
        <v>0</v>
      </c>
      <c r="E1218">
        <f>+IFERROR(VLOOKUP(B1218,'[1]Sum table'!$A:$F,6,FALSE),0)</f>
        <v>0</v>
      </c>
      <c r="O1218" t="s">
        <v>526</v>
      </c>
      <c r="P1218" s="615" t="s">
        <v>112</v>
      </c>
      <c r="R1218" t="str">
        <f t="shared" si="56"/>
        <v>ZK104</v>
      </c>
      <c r="S1218">
        <f t="shared" si="57"/>
        <v>0</v>
      </c>
      <c r="T1218">
        <f t="shared" si="57"/>
        <v>0</v>
      </c>
      <c r="U1218">
        <f t="shared" si="57"/>
        <v>0</v>
      </c>
    </row>
    <row r="1219" spans="1:21" x14ac:dyDescent="0.25">
      <c r="A1219" t="s">
        <v>1754</v>
      </c>
      <c r="B1219" t="str">
        <f t="shared" ref="B1219:B1282" si="58">+A1219&amp;"."&amp;$A$1</f>
        <v>ZK104.K118.C110</v>
      </c>
      <c r="C1219">
        <f>+IFERROR(VLOOKUP(B1219,'[1]Sum table'!$A:$D,4,FALSE),0)</f>
        <v>0</v>
      </c>
      <c r="D1219">
        <f>+IFERROR(VLOOKUP(B1219,'[1]Sum table'!$A:$E,5,FALSE),0)</f>
        <v>0</v>
      </c>
      <c r="E1219">
        <f>+IFERROR(VLOOKUP(B1219,'[1]Sum table'!$A:$F,6,FALSE),0)</f>
        <v>0</v>
      </c>
      <c r="O1219" t="s">
        <v>526</v>
      </c>
      <c r="P1219" s="615" t="s">
        <v>110</v>
      </c>
      <c r="R1219" t="str">
        <f t="shared" ref="R1219:R1282" si="59">+LEFT(B1219,5)</f>
        <v>ZK104</v>
      </c>
      <c r="S1219">
        <f t="shared" ref="S1219:U1282" si="60">+C1219</f>
        <v>0</v>
      </c>
      <c r="T1219">
        <f t="shared" si="60"/>
        <v>0</v>
      </c>
      <c r="U1219">
        <f t="shared" si="60"/>
        <v>0</v>
      </c>
    </row>
    <row r="1220" spans="1:21" x14ac:dyDescent="0.25">
      <c r="A1220" t="s">
        <v>1755</v>
      </c>
      <c r="B1220" t="str">
        <f t="shared" si="58"/>
        <v>ZK104.K119.C110</v>
      </c>
      <c r="C1220">
        <f>+IFERROR(VLOOKUP(B1220,'[1]Sum table'!$A:$D,4,FALSE),0)</f>
        <v>0</v>
      </c>
      <c r="D1220">
        <f>+IFERROR(VLOOKUP(B1220,'[1]Sum table'!$A:$E,5,FALSE),0)</f>
        <v>0</v>
      </c>
      <c r="E1220">
        <f>+IFERROR(VLOOKUP(B1220,'[1]Sum table'!$A:$F,6,FALSE),0)</f>
        <v>0</v>
      </c>
      <c r="O1220" t="s">
        <v>526</v>
      </c>
      <c r="P1220" s="615" t="s">
        <v>317</v>
      </c>
      <c r="R1220" t="str">
        <f t="shared" si="59"/>
        <v>ZK104</v>
      </c>
      <c r="S1220">
        <f t="shared" si="60"/>
        <v>0</v>
      </c>
      <c r="T1220">
        <f t="shared" si="60"/>
        <v>0</v>
      </c>
      <c r="U1220">
        <f t="shared" si="60"/>
        <v>0</v>
      </c>
    </row>
    <row r="1221" spans="1:21" x14ac:dyDescent="0.25">
      <c r="A1221" t="s">
        <v>1756</v>
      </c>
      <c r="B1221" t="str">
        <f t="shared" si="58"/>
        <v>ZK104.K120.C110</v>
      </c>
      <c r="C1221">
        <f>+IFERROR(VLOOKUP(B1221,'[1]Sum table'!$A:$D,4,FALSE),0)</f>
        <v>0</v>
      </c>
      <c r="D1221">
        <f>+IFERROR(VLOOKUP(B1221,'[1]Sum table'!$A:$E,5,FALSE),0)</f>
        <v>0</v>
      </c>
      <c r="E1221">
        <f>+IFERROR(VLOOKUP(B1221,'[1]Sum table'!$A:$F,6,FALSE),0)</f>
        <v>0</v>
      </c>
      <c r="O1221" t="s">
        <v>526</v>
      </c>
      <c r="P1221" s="615" t="s">
        <v>318</v>
      </c>
      <c r="R1221" t="str">
        <f t="shared" si="59"/>
        <v>ZK104</v>
      </c>
      <c r="S1221">
        <f t="shared" si="60"/>
        <v>0</v>
      </c>
      <c r="T1221">
        <f t="shared" si="60"/>
        <v>0</v>
      </c>
      <c r="U1221">
        <f t="shared" si="60"/>
        <v>0</v>
      </c>
    </row>
    <row r="1222" spans="1:21" x14ac:dyDescent="0.25">
      <c r="A1222" t="s">
        <v>1757</v>
      </c>
      <c r="B1222" t="str">
        <f t="shared" si="58"/>
        <v>ZK104.K121.C110</v>
      </c>
      <c r="C1222">
        <f>+IFERROR(VLOOKUP(B1222,'[1]Sum table'!$A:$D,4,FALSE),0)</f>
        <v>0</v>
      </c>
      <c r="D1222">
        <f>+IFERROR(VLOOKUP(B1222,'[1]Sum table'!$A:$E,5,FALSE),0)</f>
        <v>0</v>
      </c>
      <c r="E1222">
        <f>+IFERROR(VLOOKUP(B1222,'[1]Sum table'!$A:$F,6,FALSE),0)</f>
        <v>0</v>
      </c>
      <c r="O1222" t="s">
        <v>526</v>
      </c>
      <c r="P1222" s="615" t="s">
        <v>319</v>
      </c>
      <c r="R1222" t="str">
        <f t="shared" si="59"/>
        <v>ZK104</v>
      </c>
      <c r="S1222">
        <f t="shared" si="60"/>
        <v>0</v>
      </c>
      <c r="T1222">
        <f t="shared" si="60"/>
        <v>0</v>
      </c>
      <c r="U1222">
        <f t="shared" si="60"/>
        <v>0</v>
      </c>
    </row>
    <row r="1223" spans="1:21" x14ac:dyDescent="0.25">
      <c r="A1223" t="s">
        <v>1758</v>
      </c>
      <c r="B1223" t="str">
        <f t="shared" si="58"/>
        <v>ZK104.K122.C110</v>
      </c>
      <c r="C1223">
        <f>+IFERROR(VLOOKUP(B1223,'[1]Sum table'!$A:$D,4,FALSE),0)</f>
        <v>0</v>
      </c>
      <c r="D1223">
        <f>+IFERROR(VLOOKUP(B1223,'[1]Sum table'!$A:$E,5,FALSE),0)</f>
        <v>0</v>
      </c>
      <c r="E1223">
        <f>+IFERROR(VLOOKUP(B1223,'[1]Sum table'!$A:$F,6,FALSE),0)</f>
        <v>0</v>
      </c>
      <c r="O1223" t="s">
        <v>526</v>
      </c>
      <c r="P1223" s="615" t="s">
        <v>227</v>
      </c>
      <c r="R1223" t="str">
        <f t="shared" si="59"/>
        <v>ZK104</v>
      </c>
      <c r="S1223">
        <f t="shared" si="60"/>
        <v>0</v>
      </c>
      <c r="T1223">
        <f t="shared" si="60"/>
        <v>0</v>
      </c>
      <c r="U1223">
        <f t="shared" si="60"/>
        <v>0</v>
      </c>
    </row>
    <row r="1224" spans="1:21" x14ac:dyDescent="0.25">
      <c r="A1224" t="s">
        <v>1759</v>
      </c>
      <c r="B1224" t="str">
        <f t="shared" si="58"/>
        <v>ZK104.K123.C110</v>
      </c>
      <c r="C1224">
        <f>+IFERROR(VLOOKUP(B1224,'[1]Sum table'!$A:$D,4,FALSE),0)</f>
        <v>0</v>
      </c>
      <c r="D1224">
        <f>+IFERROR(VLOOKUP(B1224,'[1]Sum table'!$A:$E,5,FALSE),0)</f>
        <v>0</v>
      </c>
      <c r="E1224">
        <f>+IFERROR(VLOOKUP(B1224,'[1]Sum table'!$A:$F,6,FALSE),0)</f>
        <v>0</v>
      </c>
      <c r="O1224" t="s">
        <v>526</v>
      </c>
      <c r="P1224" s="615" t="s">
        <v>320</v>
      </c>
      <c r="R1224" t="str">
        <f t="shared" si="59"/>
        <v>ZK104</v>
      </c>
      <c r="S1224">
        <f t="shared" si="60"/>
        <v>0</v>
      </c>
      <c r="T1224">
        <f t="shared" si="60"/>
        <v>0</v>
      </c>
      <c r="U1224">
        <f t="shared" si="60"/>
        <v>0</v>
      </c>
    </row>
    <row r="1225" spans="1:21" x14ac:dyDescent="0.25">
      <c r="A1225" t="s">
        <v>1760</v>
      </c>
      <c r="B1225" t="str">
        <f t="shared" si="58"/>
        <v>ZK104.K124.C110</v>
      </c>
      <c r="C1225">
        <f>+IFERROR(VLOOKUP(B1225,'[1]Sum table'!$A:$D,4,FALSE),0)</f>
        <v>0</v>
      </c>
      <c r="D1225">
        <f>+IFERROR(VLOOKUP(B1225,'[1]Sum table'!$A:$E,5,FALSE),0)</f>
        <v>0</v>
      </c>
      <c r="E1225">
        <f>+IFERROR(VLOOKUP(B1225,'[1]Sum table'!$A:$F,6,FALSE),0)</f>
        <v>0</v>
      </c>
      <c r="O1225" t="s">
        <v>526</v>
      </c>
      <c r="P1225" s="615" t="s">
        <v>321</v>
      </c>
      <c r="R1225" t="str">
        <f t="shared" si="59"/>
        <v>ZK104</v>
      </c>
      <c r="S1225">
        <f t="shared" si="60"/>
        <v>0</v>
      </c>
      <c r="T1225">
        <f t="shared" si="60"/>
        <v>0</v>
      </c>
      <c r="U1225">
        <f t="shared" si="60"/>
        <v>0</v>
      </c>
    </row>
    <row r="1226" spans="1:21" x14ac:dyDescent="0.25">
      <c r="A1226" t="s">
        <v>1761</v>
      </c>
      <c r="B1226" t="str">
        <f t="shared" si="58"/>
        <v>ZK104.K125.C110</v>
      </c>
      <c r="C1226">
        <f>+IFERROR(VLOOKUP(B1226,'[1]Sum table'!$A:$D,4,FALSE),0)</f>
        <v>0</v>
      </c>
      <c r="D1226">
        <f>+IFERROR(VLOOKUP(B1226,'[1]Sum table'!$A:$E,5,FALSE),0)</f>
        <v>0</v>
      </c>
      <c r="E1226">
        <f>+IFERROR(VLOOKUP(B1226,'[1]Sum table'!$A:$F,6,FALSE),0)</f>
        <v>0</v>
      </c>
      <c r="O1226" t="s">
        <v>526</v>
      </c>
      <c r="P1226" s="616" t="s">
        <v>322</v>
      </c>
      <c r="R1226" t="str">
        <f t="shared" si="59"/>
        <v>ZK104</v>
      </c>
      <c r="S1226">
        <f t="shared" si="60"/>
        <v>0</v>
      </c>
      <c r="T1226">
        <f t="shared" si="60"/>
        <v>0</v>
      </c>
      <c r="U1226">
        <f t="shared" si="60"/>
        <v>0</v>
      </c>
    </row>
    <row r="1227" spans="1:21" x14ac:dyDescent="0.25">
      <c r="A1227" t="s">
        <v>1762</v>
      </c>
      <c r="B1227" t="str">
        <f t="shared" si="58"/>
        <v>ZK104.K126.C110</v>
      </c>
      <c r="C1227">
        <f>+IFERROR(VLOOKUP(B1227,'[1]Sum table'!$A:$D,4,FALSE),0)</f>
        <v>0</v>
      </c>
      <c r="D1227">
        <f>+IFERROR(VLOOKUP(B1227,'[1]Sum table'!$A:$E,5,FALSE),0)</f>
        <v>0</v>
      </c>
      <c r="E1227">
        <f>+IFERROR(VLOOKUP(B1227,'[1]Sum table'!$A:$F,6,FALSE),0)</f>
        <v>0</v>
      </c>
      <c r="O1227" t="s">
        <v>526</v>
      </c>
      <c r="P1227" s="616" t="s">
        <v>323</v>
      </c>
      <c r="R1227" t="str">
        <f t="shared" si="59"/>
        <v>ZK104</v>
      </c>
      <c r="S1227">
        <f t="shared" si="60"/>
        <v>0</v>
      </c>
      <c r="T1227">
        <f t="shared" si="60"/>
        <v>0</v>
      </c>
      <c r="U1227">
        <f t="shared" si="60"/>
        <v>0</v>
      </c>
    </row>
    <row r="1228" spans="1:21" x14ac:dyDescent="0.25">
      <c r="A1228" t="s">
        <v>1763</v>
      </c>
      <c r="B1228" t="str">
        <f t="shared" si="58"/>
        <v>ZK104.K127.C110</v>
      </c>
      <c r="C1228">
        <f>+IFERROR(VLOOKUP(B1228,'[1]Sum table'!$A:$D,4,FALSE),0)</f>
        <v>0</v>
      </c>
      <c r="D1228">
        <f>+IFERROR(VLOOKUP(B1228,'[1]Sum table'!$A:$E,5,FALSE),0)</f>
        <v>0</v>
      </c>
      <c r="E1228">
        <f>+IFERROR(VLOOKUP(B1228,'[1]Sum table'!$A:$F,6,FALSE),0)</f>
        <v>0</v>
      </c>
      <c r="O1228" t="s">
        <v>526</v>
      </c>
      <c r="P1228" s="616" t="s">
        <v>324</v>
      </c>
      <c r="R1228" t="str">
        <f t="shared" si="59"/>
        <v>ZK104</v>
      </c>
      <c r="S1228">
        <f t="shared" si="60"/>
        <v>0</v>
      </c>
      <c r="T1228">
        <f t="shared" si="60"/>
        <v>0</v>
      </c>
      <c r="U1228">
        <f t="shared" si="60"/>
        <v>0</v>
      </c>
    </row>
    <row r="1229" spans="1:21" x14ac:dyDescent="0.25">
      <c r="A1229" t="s">
        <v>1764</v>
      </c>
      <c r="B1229" t="str">
        <f t="shared" si="58"/>
        <v>ZK104.K128.C110</v>
      </c>
      <c r="C1229">
        <f>+IFERROR(VLOOKUP(B1229,'[1]Sum table'!$A:$D,4,FALSE),0)</f>
        <v>0</v>
      </c>
      <c r="D1229">
        <f>+IFERROR(VLOOKUP(B1229,'[1]Sum table'!$A:$E,5,FALSE),0)</f>
        <v>0</v>
      </c>
      <c r="E1229">
        <f>+IFERROR(VLOOKUP(B1229,'[1]Sum table'!$A:$F,6,FALSE),0)</f>
        <v>0</v>
      </c>
      <c r="O1229" t="s">
        <v>526</v>
      </c>
      <c r="P1229" s="616" t="s">
        <v>325</v>
      </c>
      <c r="R1229" t="str">
        <f t="shared" si="59"/>
        <v>ZK104</v>
      </c>
      <c r="S1229">
        <f t="shared" si="60"/>
        <v>0</v>
      </c>
      <c r="T1229">
        <f t="shared" si="60"/>
        <v>0</v>
      </c>
      <c r="U1229">
        <f t="shared" si="60"/>
        <v>0</v>
      </c>
    </row>
    <row r="1230" spans="1:21" x14ac:dyDescent="0.25">
      <c r="A1230" t="s">
        <v>1765</v>
      </c>
      <c r="B1230" t="str">
        <f t="shared" si="58"/>
        <v>ZK104.K129.C110</v>
      </c>
      <c r="C1230">
        <f>+IFERROR(VLOOKUP(B1230,'[1]Sum table'!$A:$D,4,FALSE),0)</f>
        <v>0</v>
      </c>
      <c r="D1230">
        <f>+IFERROR(VLOOKUP(B1230,'[1]Sum table'!$A:$E,5,FALSE),0)</f>
        <v>0</v>
      </c>
      <c r="E1230">
        <f>+IFERROR(VLOOKUP(B1230,'[1]Sum table'!$A:$F,6,FALSE),0)</f>
        <v>0</v>
      </c>
      <c r="O1230" t="s">
        <v>526</v>
      </c>
      <c r="P1230" s="616" t="s">
        <v>326</v>
      </c>
      <c r="R1230" t="str">
        <f t="shared" si="59"/>
        <v>ZK104</v>
      </c>
      <c r="S1230">
        <f t="shared" si="60"/>
        <v>0</v>
      </c>
      <c r="T1230">
        <f t="shared" si="60"/>
        <v>0</v>
      </c>
      <c r="U1230">
        <f t="shared" si="60"/>
        <v>0</v>
      </c>
    </row>
    <row r="1231" spans="1:21" x14ac:dyDescent="0.25">
      <c r="A1231" t="s">
        <v>1766</v>
      </c>
      <c r="B1231" t="str">
        <f t="shared" si="58"/>
        <v>ZK104.K130.C110</v>
      </c>
      <c r="C1231">
        <f>+IFERROR(VLOOKUP(B1231,'[1]Sum table'!$A:$D,4,FALSE),0)</f>
        <v>0</v>
      </c>
      <c r="D1231">
        <f>+IFERROR(VLOOKUP(B1231,'[1]Sum table'!$A:$E,5,FALSE),0)</f>
        <v>0</v>
      </c>
      <c r="E1231">
        <f>+IFERROR(VLOOKUP(B1231,'[1]Sum table'!$A:$F,6,FALSE),0)</f>
        <v>0</v>
      </c>
      <c r="O1231" t="s">
        <v>526</v>
      </c>
      <c r="P1231" s="615" t="s">
        <v>152</v>
      </c>
      <c r="R1231" t="str">
        <f t="shared" si="59"/>
        <v>ZK104</v>
      </c>
      <c r="S1231">
        <f t="shared" si="60"/>
        <v>0</v>
      </c>
      <c r="T1231">
        <f t="shared" si="60"/>
        <v>0</v>
      </c>
      <c r="U1231">
        <f t="shared" si="60"/>
        <v>0</v>
      </c>
    </row>
    <row r="1232" spans="1:21" x14ac:dyDescent="0.25">
      <c r="A1232" t="s">
        <v>1767</v>
      </c>
      <c r="B1232" t="str">
        <f t="shared" si="58"/>
        <v>ZK104.K131.C110</v>
      </c>
      <c r="C1232">
        <f>+IFERROR(VLOOKUP(B1232,'[1]Sum table'!$A:$D,4,FALSE),0)</f>
        <v>0</v>
      </c>
      <c r="D1232">
        <f>+IFERROR(VLOOKUP(B1232,'[1]Sum table'!$A:$E,5,FALSE),0)</f>
        <v>0</v>
      </c>
      <c r="E1232">
        <f>+IFERROR(VLOOKUP(B1232,'[1]Sum table'!$A:$F,6,FALSE),0)</f>
        <v>0</v>
      </c>
      <c r="O1232" t="s">
        <v>526</v>
      </c>
      <c r="P1232" s="615" t="s">
        <v>214</v>
      </c>
      <c r="R1232" t="str">
        <f t="shared" si="59"/>
        <v>ZK104</v>
      </c>
      <c r="S1232">
        <f t="shared" si="60"/>
        <v>0</v>
      </c>
      <c r="T1232">
        <f t="shared" si="60"/>
        <v>0</v>
      </c>
      <c r="U1232">
        <f t="shared" si="60"/>
        <v>0</v>
      </c>
    </row>
    <row r="1233" spans="1:21" x14ac:dyDescent="0.25">
      <c r="A1233" t="s">
        <v>1768</v>
      </c>
      <c r="B1233" t="str">
        <f t="shared" si="58"/>
        <v>ZK104.K132.C110</v>
      </c>
      <c r="C1233">
        <f>+IFERROR(VLOOKUP(B1233,'[1]Sum table'!$A:$D,4,FALSE),0)</f>
        <v>0</v>
      </c>
      <c r="D1233">
        <f>+IFERROR(VLOOKUP(B1233,'[1]Sum table'!$A:$E,5,FALSE),0)</f>
        <v>0</v>
      </c>
      <c r="E1233">
        <f>+IFERROR(VLOOKUP(B1233,'[1]Sum table'!$A:$F,6,FALSE),0)</f>
        <v>0</v>
      </c>
      <c r="O1233" t="s">
        <v>526</v>
      </c>
      <c r="P1233" s="615" t="s">
        <v>239</v>
      </c>
      <c r="R1233" t="str">
        <f t="shared" si="59"/>
        <v>ZK104</v>
      </c>
      <c r="S1233">
        <f t="shared" si="60"/>
        <v>0</v>
      </c>
      <c r="T1233">
        <f t="shared" si="60"/>
        <v>0</v>
      </c>
      <c r="U1233">
        <f t="shared" si="60"/>
        <v>0</v>
      </c>
    </row>
    <row r="1234" spans="1:21" x14ac:dyDescent="0.25">
      <c r="A1234" t="s">
        <v>1769</v>
      </c>
      <c r="B1234" t="str">
        <f t="shared" si="58"/>
        <v>ZK104.K133.C110</v>
      </c>
      <c r="C1234">
        <f>+IFERROR(VLOOKUP(B1234,'[1]Sum table'!$A:$D,4,FALSE),0)</f>
        <v>0</v>
      </c>
      <c r="D1234">
        <f>+IFERROR(VLOOKUP(B1234,'[1]Sum table'!$A:$E,5,FALSE),0)</f>
        <v>0</v>
      </c>
      <c r="E1234">
        <f>+IFERROR(VLOOKUP(B1234,'[1]Sum table'!$A:$F,6,FALSE),0)</f>
        <v>0</v>
      </c>
      <c r="O1234" t="s">
        <v>526</v>
      </c>
      <c r="P1234" s="615" t="s">
        <v>327</v>
      </c>
      <c r="R1234" t="str">
        <f t="shared" si="59"/>
        <v>ZK104</v>
      </c>
      <c r="S1234">
        <f t="shared" si="60"/>
        <v>0</v>
      </c>
      <c r="T1234">
        <f t="shared" si="60"/>
        <v>0</v>
      </c>
      <c r="U1234">
        <f t="shared" si="60"/>
        <v>0</v>
      </c>
    </row>
    <row r="1235" spans="1:21" x14ac:dyDescent="0.25">
      <c r="A1235" t="s">
        <v>1770</v>
      </c>
      <c r="B1235" t="str">
        <f t="shared" si="58"/>
        <v>ZK104.K134.C110</v>
      </c>
      <c r="C1235">
        <f>+IFERROR(VLOOKUP(B1235,'[1]Sum table'!$A:$D,4,FALSE),0)</f>
        <v>0</v>
      </c>
      <c r="D1235">
        <f>+IFERROR(VLOOKUP(B1235,'[1]Sum table'!$A:$E,5,FALSE),0)</f>
        <v>0</v>
      </c>
      <c r="E1235">
        <f>+IFERROR(VLOOKUP(B1235,'[1]Sum table'!$A:$F,6,FALSE),0)</f>
        <v>0</v>
      </c>
      <c r="O1235" t="s">
        <v>526</v>
      </c>
      <c r="P1235" s="615" t="s">
        <v>328</v>
      </c>
      <c r="R1235" t="str">
        <f t="shared" si="59"/>
        <v>ZK104</v>
      </c>
      <c r="S1235">
        <f t="shared" si="60"/>
        <v>0</v>
      </c>
      <c r="T1235">
        <f t="shared" si="60"/>
        <v>0</v>
      </c>
      <c r="U1235">
        <f t="shared" si="60"/>
        <v>0</v>
      </c>
    </row>
    <row r="1236" spans="1:21" x14ac:dyDescent="0.25">
      <c r="A1236" t="s">
        <v>1771</v>
      </c>
      <c r="B1236" t="str">
        <f t="shared" si="58"/>
        <v>ZK104.K135.C110</v>
      </c>
      <c r="C1236">
        <f>+IFERROR(VLOOKUP(B1236,'[1]Sum table'!$A:$D,4,FALSE),0)</f>
        <v>0</v>
      </c>
      <c r="D1236">
        <f>+IFERROR(VLOOKUP(B1236,'[1]Sum table'!$A:$E,5,FALSE),0)</f>
        <v>0</v>
      </c>
      <c r="E1236">
        <f>+IFERROR(VLOOKUP(B1236,'[1]Sum table'!$A:$F,6,FALSE),0)</f>
        <v>0</v>
      </c>
      <c r="O1236" t="s">
        <v>526</v>
      </c>
      <c r="P1236" s="615" t="s">
        <v>329</v>
      </c>
      <c r="R1236" t="str">
        <f t="shared" si="59"/>
        <v>ZK104</v>
      </c>
      <c r="S1236">
        <f t="shared" si="60"/>
        <v>0</v>
      </c>
      <c r="T1236">
        <f t="shared" si="60"/>
        <v>0</v>
      </c>
      <c r="U1236">
        <f t="shared" si="60"/>
        <v>0</v>
      </c>
    </row>
    <row r="1237" spans="1:21" x14ac:dyDescent="0.25">
      <c r="A1237" t="s">
        <v>1772</v>
      </c>
      <c r="B1237" t="str">
        <f t="shared" si="58"/>
        <v>ZK104.K136.C110</v>
      </c>
      <c r="C1237">
        <f>+IFERROR(VLOOKUP(B1237,'[1]Sum table'!$A:$D,4,FALSE),0)</f>
        <v>0</v>
      </c>
      <c r="D1237">
        <f>+IFERROR(VLOOKUP(B1237,'[1]Sum table'!$A:$E,5,FALSE),0)</f>
        <v>0</v>
      </c>
      <c r="E1237">
        <f>+IFERROR(VLOOKUP(B1237,'[1]Sum table'!$A:$F,6,FALSE),0)</f>
        <v>0</v>
      </c>
      <c r="O1237" t="s">
        <v>526</v>
      </c>
      <c r="P1237" s="615" t="s">
        <v>330</v>
      </c>
      <c r="R1237" t="str">
        <f t="shared" si="59"/>
        <v>ZK104</v>
      </c>
      <c r="S1237">
        <f t="shared" si="60"/>
        <v>0</v>
      </c>
      <c r="T1237">
        <f t="shared" si="60"/>
        <v>0</v>
      </c>
      <c r="U1237">
        <f t="shared" si="60"/>
        <v>0</v>
      </c>
    </row>
    <row r="1238" spans="1:21" x14ac:dyDescent="0.25">
      <c r="A1238" t="s">
        <v>1773</v>
      </c>
      <c r="B1238" t="str">
        <f t="shared" si="58"/>
        <v>ZK104.K137.C110</v>
      </c>
      <c r="C1238">
        <f>+IFERROR(VLOOKUP(B1238,'[1]Sum table'!$A:$D,4,FALSE),0)</f>
        <v>0</v>
      </c>
      <c r="D1238">
        <f>+IFERROR(VLOOKUP(B1238,'[1]Sum table'!$A:$E,5,FALSE),0)</f>
        <v>0</v>
      </c>
      <c r="E1238">
        <f>+IFERROR(VLOOKUP(B1238,'[1]Sum table'!$A:$F,6,FALSE),0)</f>
        <v>0</v>
      </c>
      <c r="O1238" t="s">
        <v>526</v>
      </c>
      <c r="P1238" s="615" t="s">
        <v>331</v>
      </c>
      <c r="R1238" t="str">
        <f t="shared" si="59"/>
        <v>ZK104</v>
      </c>
      <c r="S1238">
        <f t="shared" si="60"/>
        <v>0</v>
      </c>
      <c r="T1238">
        <f t="shared" si="60"/>
        <v>0</v>
      </c>
      <c r="U1238">
        <f t="shared" si="60"/>
        <v>0</v>
      </c>
    </row>
    <row r="1239" spans="1:21" x14ac:dyDescent="0.25">
      <c r="A1239" t="s">
        <v>1774</v>
      </c>
      <c r="B1239" t="str">
        <f t="shared" si="58"/>
        <v>ZK104.K138.C110</v>
      </c>
      <c r="C1239">
        <f>+IFERROR(VLOOKUP(B1239,'[1]Sum table'!$A:$D,4,FALSE),0)</f>
        <v>0</v>
      </c>
      <c r="D1239">
        <f>+IFERROR(VLOOKUP(B1239,'[1]Sum table'!$A:$E,5,FALSE),0)</f>
        <v>0</v>
      </c>
      <c r="E1239">
        <f>+IFERROR(VLOOKUP(B1239,'[1]Sum table'!$A:$F,6,FALSE),0)</f>
        <v>0</v>
      </c>
      <c r="O1239" t="s">
        <v>526</v>
      </c>
      <c r="P1239" s="615" t="s">
        <v>165</v>
      </c>
      <c r="R1239" t="str">
        <f t="shared" si="59"/>
        <v>ZK104</v>
      </c>
      <c r="S1239">
        <f t="shared" si="60"/>
        <v>0</v>
      </c>
      <c r="T1239">
        <f t="shared" si="60"/>
        <v>0</v>
      </c>
      <c r="U1239">
        <f t="shared" si="60"/>
        <v>0</v>
      </c>
    </row>
    <row r="1240" spans="1:21" x14ac:dyDescent="0.25">
      <c r="A1240" t="s">
        <v>1775</v>
      </c>
      <c r="B1240" t="str">
        <f t="shared" si="58"/>
        <v>ZK104.K139.C110</v>
      </c>
      <c r="C1240">
        <f>+IFERROR(VLOOKUP(B1240,'[1]Sum table'!$A:$D,4,FALSE),0)</f>
        <v>0</v>
      </c>
      <c r="D1240">
        <f>+IFERROR(VLOOKUP(B1240,'[1]Sum table'!$A:$E,5,FALSE),0)</f>
        <v>0</v>
      </c>
      <c r="E1240">
        <f>+IFERROR(VLOOKUP(B1240,'[1]Sum table'!$A:$F,6,FALSE),0)</f>
        <v>0</v>
      </c>
      <c r="O1240" t="s">
        <v>526</v>
      </c>
      <c r="P1240" s="615" t="s">
        <v>180</v>
      </c>
      <c r="R1240" t="str">
        <f t="shared" si="59"/>
        <v>ZK104</v>
      </c>
      <c r="S1240">
        <f t="shared" si="60"/>
        <v>0</v>
      </c>
      <c r="T1240">
        <f t="shared" si="60"/>
        <v>0</v>
      </c>
      <c r="U1240">
        <f t="shared" si="60"/>
        <v>0</v>
      </c>
    </row>
    <row r="1241" spans="1:21" x14ac:dyDescent="0.25">
      <c r="A1241" t="s">
        <v>1776</v>
      </c>
      <c r="B1241" t="str">
        <f t="shared" si="58"/>
        <v>ZK104.K140.C110</v>
      </c>
      <c r="C1241">
        <f>+IFERROR(VLOOKUP(B1241,'[1]Sum table'!$A:$D,4,FALSE),0)</f>
        <v>0</v>
      </c>
      <c r="D1241">
        <f>+IFERROR(VLOOKUP(B1241,'[1]Sum table'!$A:$E,5,FALSE),0)</f>
        <v>0</v>
      </c>
      <c r="E1241">
        <f>+IFERROR(VLOOKUP(B1241,'[1]Sum table'!$A:$F,6,FALSE),0)</f>
        <v>0</v>
      </c>
      <c r="O1241" t="s">
        <v>526</v>
      </c>
      <c r="P1241" s="615" t="s">
        <v>192</v>
      </c>
      <c r="R1241" t="str">
        <f t="shared" si="59"/>
        <v>ZK104</v>
      </c>
      <c r="S1241">
        <f t="shared" si="60"/>
        <v>0</v>
      </c>
      <c r="T1241">
        <f t="shared" si="60"/>
        <v>0</v>
      </c>
      <c r="U1241">
        <f t="shared" si="60"/>
        <v>0</v>
      </c>
    </row>
    <row r="1242" spans="1:21" x14ac:dyDescent="0.25">
      <c r="A1242" t="s">
        <v>1777</v>
      </c>
      <c r="B1242" t="str">
        <f t="shared" si="58"/>
        <v>ZK104.K141.C110</v>
      </c>
      <c r="C1242">
        <f>+IFERROR(VLOOKUP(B1242,'[1]Sum table'!$A:$D,4,FALSE),0)</f>
        <v>0</v>
      </c>
      <c r="D1242">
        <f>+IFERROR(VLOOKUP(B1242,'[1]Sum table'!$A:$E,5,FALSE),0)</f>
        <v>0</v>
      </c>
      <c r="E1242">
        <f>+IFERROR(VLOOKUP(B1242,'[1]Sum table'!$A:$F,6,FALSE),0)</f>
        <v>0</v>
      </c>
      <c r="O1242" t="s">
        <v>526</v>
      </c>
      <c r="P1242" s="616" t="s">
        <v>332</v>
      </c>
      <c r="R1242" t="str">
        <f t="shared" si="59"/>
        <v>ZK104</v>
      </c>
      <c r="S1242">
        <f t="shared" si="60"/>
        <v>0</v>
      </c>
      <c r="T1242">
        <f t="shared" si="60"/>
        <v>0</v>
      </c>
      <c r="U1242">
        <f t="shared" si="60"/>
        <v>0</v>
      </c>
    </row>
    <row r="1243" spans="1:21" x14ac:dyDescent="0.25">
      <c r="A1243" t="s">
        <v>1778</v>
      </c>
      <c r="B1243" t="str">
        <f t="shared" si="58"/>
        <v>ZK104.K142.C110</v>
      </c>
      <c r="C1243">
        <f>+IFERROR(VLOOKUP(B1243,'[1]Sum table'!$A:$D,4,FALSE),0)</f>
        <v>0</v>
      </c>
      <c r="D1243">
        <f>+IFERROR(VLOOKUP(B1243,'[1]Sum table'!$A:$E,5,FALSE),0)</f>
        <v>0</v>
      </c>
      <c r="E1243">
        <f>+IFERROR(VLOOKUP(B1243,'[1]Sum table'!$A:$F,6,FALSE),0)</f>
        <v>0</v>
      </c>
      <c r="O1243" t="s">
        <v>526</v>
      </c>
      <c r="P1243" s="616" t="s">
        <v>333</v>
      </c>
      <c r="R1243" t="str">
        <f t="shared" si="59"/>
        <v>ZK104</v>
      </c>
      <c r="S1243">
        <f t="shared" si="60"/>
        <v>0</v>
      </c>
      <c r="T1243">
        <f t="shared" si="60"/>
        <v>0</v>
      </c>
      <c r="U1243">
        <f t="shared" si="60"/>
        <v>0</v>
      </c>
    </row>
    <row r="1244" spans="1:21" x14ac:dyDescent="0.25">
      <c r="A1244" t="s">
        <v>1779</v>
      </c>
      <c r="B1244" t="str">
        <f t="shared" si="58"/>
        <v>ZK104.K143.C110</v>
      </c>
      <c r="C1244">
        <f>+IFERROR(VLOOKUP(B1244,'[1]Sum table'!$A:$D,4,FALSE),0)</f>
        <v>0</v>
      </c>
      <c r="D1244">
        <f>+IFERROR(VLOOKUP(B1244,'[1]Sum table'!$A:$E,5,FALSE),0)</f>
        <v>0</v>
      </c>
      <c r="E1244">
        <f>+IFERROR(VLOOKUP(B1244,'[1]Sum table'!$A:$F,6,FALSE),0)</f>
        <v>0</v>
      </c>
      <c r="O1244" t="s">
        <v>526</v>
      </c>
      <c r="P1244" s="616" t="s">
        <v>334</v>
      </c>
      <c r="R1244" t="str">
        <f t="shared" si="59"/>
        <v>ZK104</v>
      </c>
      <c r="S1244">
        <f t="shared" si="60"/>
        <v>0</v>
      </c>
      <c r="T1244">
        <f t="shared" si="60"/>
        <v>0</v>
      </c>
      <c r="U1244">
        <f t="shared" si="60"/>
        <v>0</v>
      </c>
    </row>
    <row r="1245" spans="1:21" x14ac:dyDescent="0.25">
      <c r="A1245" t="s">
        <v>1780</v>
      </c>
      <c r="B1245" t="str">
        <f t="shared" si="58"/>
        <v>ZK104.K144.C110</v>
      </c>
      <c r="C1245">
        <f>+IFERROR(VLOOKUP(B1245,'[1]Sum table'!$A:$D,4,FALSE),0)</f>
        <v>0</v>
      </c>
      <c r="D1245">
        <f>+IFERROR(VLOOKUP(B1245,'[1]Sum table'!$A:$E,5,FALSE),0)</f>
        <v>0</v>
      </c>
      <c r="E1245">
        <f>+IFERROR(VLOOKUP(B1245,'[1]Sum table'!$A:$F,6,FALSE),0)</f>
        <v>0</v>
      </c>
      <c r="O1245" t="s">
        <v>526</v>
      </c>
      <c r="P1245" s="616" t="s">
        <v>335</v>
      </c>
      <c r="R1245" t="str">
        <f t="shared" si="59"/>
        <v>ZK104</v>
      </c>
      <c r="S1245">
        <f t="shared" si="60"/>
        <v>0</v>
      </c>
      <c r="T1245">
        <f t="shared" si="60"/>
        <v>0</v>
      </c>
      <c r="U1245">
        <f t="shared" si="60"/>
        <v>0</v>
      </c>
    </row>
    <row r="1246" spans="1:21" x14ac:dyDescent="0.25">
      <c r="A1246" t="s">
        <v>1781</v>
      </c>
      <c r="B1246" t="str">
        <f t="shared" si="58"/>
        <v>ZK104.K145.C110</v>
      </c>
      <c r="C1246">
        <f>+IFERROR(VLOOKUP(B1246,'[1]Sum table'!$A:$D,4,FALSE),0)</f>
        <v>0</v>
      </c>
      <c r="D1246">
        <f>+IFERROR(VLOOKUP(B1246,'[1]Sum table'!$A:$E,5,FALSE),0)</f>
        <v>0</v>
      </c>
      <c r="E1246">
        <f>+IFERROR(VLOOKUP(B1246,'[1]Sum table'!$A:$F,6,FALSE),0)</f>
        <v>0</v>
      </c>
      <c r="O1246" t="s">
        <v>526</v>
      </c>
      <c r="P1246" s="616" t="s">
        <v>336</v>
      </c>
      <c r="R1246" t="str">
        <f t="shared" si="59"/>
        <v>ZK104</v>
      </c>
      <c r="S1246">
        <f t="shared" si="60"/>
        <v>0</v>
      </c>
      <c r="T1246">
        <f t="shared" si="60"/>
        <v>0</v>
      </c>
      <c r="U1246">
        <f t="shared" si="60"/>
        <v>0</v>
      </c>
    </row>
    <row r="1247" spans="1:21" x14ac:dyDescent="0.25">
      <c r="A1247" t="s">
        <v>1782</v>
      </c>
      <c r="B1247" t="str">
        <f t="shared" si="58"/>
        <v>ZK104.K146.C110</v>
      </c>
      <c r="C1247">
        <f>+IFERROR(VLOOKUP(B1247,'[1]Sum table'!$A:$D,4,FALSE),0)</f>
        <v>0</v>
      </c>
      <c r="D1247">
        <f>+IFERROR(VLOOKUP(B1247,'[1]Sum table'!$A:$E,5,FALSE),0)</f>
        <v>0</v>
      </c>
      <c r="E1247">
        <f>+IFERROR(VLOOKUP(B1247,'[1]Sum table'!$A:$F,6,FALSE),0)</f>
        <v>0</v>
      </c>
      <c r="O1247" t="s">
        <v>526</v>
      </c>
      <c r="P1247" s="616" t="s">
        <v>337</v>
      </c>
      <c r="R1247" t="str">
        <f t="shared" si="59"/>
        <v>ZK104</v>
      </c>
      <c r="S1247">
        <f t="shared" si="60"/>
        <v>0</v>
      </c>
      <c r="T1247">
        <f t="shared" si="60"/>
        <v>0</v>
      </c>
      <c r="U1247">
        <f t="shared" si="60"/>
        <v>0</v>
      </c>
    </row>
    <row r="1248" spans="1:21" x14ac:dyDescent="0.25">
      <c r="A1248" t="s">
        <v>1783</v>
      </c>
      <c r="B1248" t="str">
        <f t="shared" si="58"/>
        <v>ZK104.K147.C110</v>
      </c>
      <c r="C1248">
        <f>+IFERROR(VLOOKUP(B1248,'[1]Sum table'!$A:$D,4,FALSE),0)</f>
        <v>0</v>
      </c>
      <c r="D1248">
        <f>+IFERROR(VLOOKUP(B1248,'[1]Sum table'!$A:$E,5,FALSE),0)</f>
        <v>0</v>
      </c>
      <c r="E1248">
        <f>+IFERROR(VLOOKUP(B1248,'[1]Sum table'!$A:$F,6,FALSE),0)</f>
        <v>0</v>
      </c>
      <c r="O1248" t="s">
        <v>526</v>
      </c>
      <c r="P1248" s="615" t="s">
        <v>178</v>
      </c>
      <c r="R1248" t="str">
        <f t="shared" si="59"/>
        <v>ZK104</v>
      </c>
      <c r="S1248">
        <f t="shared" si="60"/>
        <v>0</v>
      </c>
      <c r="T1248">
        <f t="shared" si="60"/>
        <v>0</v>
      </c>
      <c r="U1248">
        <f t="shared" si="60"/>
        <v>0</v>
      </c>
    </row>
    <row r="1249" spans="1:21" x14ac:dyDescent="0.25">
      <c r="A1249" t="s">
        <v>1784</v>
      </c>
      <c r="B1249" t="str">
        <f t="shared" si="58"/>
        <v>ZK104.K148.C110</v>
      </c>
      <c r="C1249">
        <f>+IFERROR(VLOOKUP(B1249,'[1]Sum table'!$A:$D,4,FALSE),0)</f>
        <v>0</v>
      </c>
      <c r="D1249">
        <f>+IFERROR(VLOOKUP(B1249,'[1]Sum table'!$A:$E,5,FALSE),0)</f>
        <v>0</v>
      </c>
      <c r="E1249">
        <f>+IFERROR(VLOOKUP(B1249,'[1]Sum table'!$A:$F,6,FALSE),0)</f>
        <v>0</v>
      </c>
      <c r="O1249" t="s">
        <v>526</v>
      </c>
      <c r="P1249" s="615" t="s">
        <v>338</v>
      </c>
      <c r="R1249" t="str">
        <f t="shared" si="59"/>
        <v>ZK104</v>
      </c>
      <c r="S1249">
        <f t="shared" si="60"/>
        <v>0</v>
      </c>
      <c r="T1249">
        <f t="shared" si="60"/>
        <v>0</v>
      </c>
      <c r="U1249">
        <f t="shared" si="60"/>
        <v>0</v>
      </c>
    </row>
    <row r="1250" spans="1:21" x14ac:dyDescent="0.25">
      <c r="A1250" t="s">
        <v>1785</v>
      </c>
      <c r="B1250" t="str">
        <f t="shared" si="58"/>
        <v>ZK104.K149.C110</v>
      </c>
      <c r="C1250">
        <f>+IFERROR(VLOOKUP(B1250,'[1]Sum table'!$A:$D,4,FALSE),0)</f>
        <v>0</v>
      </c>
      <c r="D1250">
        <f>+IFERROR(VLOOKUP(B1250,'[1]Sum table'!$A:$E,5,FALSE),0)</f>
        <v>0</v>
      </c>
      <c r="E1250">
        <f>+IFERROR(VLOOKUP(B1250,'[1]Sum table'!$A:$F,6,FALSE),0)</f>
        <v>0</v>
      </c>
      <c r="O1250" t="s">
        <v>526</v>
      </c>
      <c r="P1250" s="615" t="s">
        <v>339</v>
      </c>
      <c r="R1250" t="str">
        <f t="shared" si="59"/>
        <v>ZK104</v>
      </c>
      <c r="S1250">
        <f t="shared" si="60"/>
        <v>0</v>
      </c>
      <c r="T1250">
        <f t="shared" si="60"/>
        <v>0</v>
      </c>
      <c r="U1250">
        <f t="shared" si="60"/>
        <v>0</v>
      </c>
    </row>
    <row r="1251" spans="1:21" x14ac:dyDescent="0.25">
      <c r="A1251" t="s">
        <v>1786</v>
      </c>
      <c r="B1251" t="str">
        <f t="shared" si="58"/>
        <v>ZK104.K150.C110</v>
      </c>
      <c r="C1251">
        <f>+IFERROR(VLOOKUP(B1251,'[1]Sum table'!$A:$D,4,FALSE),0)</f>
        <v>0</v>
      </c>
      <c r="D1251">
        <f>+IFERROR(VLOOKUP(B1251,'[1]Sum table'!$A:$E,5,FALSE),0)</f>
        <v>0</v>
      </c>
      <c r="E1251">
        <f>+IFERROR(VLOOKUP(B1251,'[1]Sum table'!$A:$F,6,FALSE),0)</f>
        <v>0</v>
      </c>
      <c r="O1251" t="s">
        <v>526</v>
      </c>
      <c r="P1251" s="616" t="s">
        <v>340</v>
      </c>
      <c r="R1251" t="str">
        <f t="shared" si="59"/>
        <v>ZK104</v>
      </c>
      <c r="S1251">
        <f t="shared" si="60"/>
        <v>0</v>
      </c>
      <c r="T1251">
        <f t="shared" si="60"/>
        <v>0</v>
      </c>
      <c r="U1251">
        <f t="shared" si="60"/>
        <v>0</v>
      </c>
    </row>
    <row r="1252" spans="1:21" x14ac:dyDescent="0.25">
      <c r="A1252" t="s">
        <v>1787</v>
      </c>
      <c r="B1252" t="str">
        <f t="shared" si="58"/>
        <v>ZK104.K151.C110</v>
      </c>
      <c r="C1252">
        <f>+IFERROR(VLOOKUP(B1252,'[1]Sum table'!$A:$D,4,FALSE),0)</f>
        <v>0</v>
      </c>
      <c r="D1252">
        <f>+IFERROR(VLOOKUP(B1252,'[1]Sum table'!$A:$E,5,FALSE),0)</f>
        <v>0</v>
      </c>
      <c r="E1252">
        <f>+IFERROR(VLOOKUP(B1252,'[1]Sum table'!$A:$F,6,FALSE),0)</f>
        <v>0</v>
      </c>
      <c r="O1252" t="s">
        <v>526</v>
      </c>
      <c r="P1252" s="616" t="s">
        <v>341</v>
      </c>
      <c r="R1252" t="str">
        <f t="shared" si="59"/>
        <v>ZK104</v>
      </c>
      <c r="S1252">
        <f t="shared" si="60"/>
        <v>0</v>
      </c>
      <c r="T1252">
        <f t="shared" si="60"/>
        <v>0</v>
      </c>
      <c r="U1252">
        <f t="shared" si="60"/>
        <v>0</v>
      </c>
    </row>
    <row r="1253" spans="1:21" x14ac:dyDescent="0.25">
      <c r="A1253" t="s">
        <v>1788</v>
      </c>
      <c r="B1253" t="str">
        <f t="shared" si="58"/>
        <v>ZK104.K152.C110</v>
      </c>
      <c r="C1253">
        <f>+IFERROR(VLOOKUP(B1253,'[1]Sum table'!$A:$D,4,FALSE),0)</f>
        <v>0</v>
      </c>
      <c r="D1253">
        <f>+IFERROR(VLOOKUP(B1253,'[1]Sum table'!$A:$E,5,FALSE),0)</f>
        <v>0</v>
      </c>
      <c r="E1253">
        <f>+IFERROR(VLOOKUP(B1253,'[1]Sum table'!$A:$F,6,FALSE),0)</f>
        <v>0</v>
      </c>
      <c r="O1253" t="s">
        <v>526</v>
      </c>
      <c r="P1253" s="616" t="s">
        <v>342</v>
      </c>
      <c r="R1253" t="str">
        <f t="shared" si="59"/>
        <v>ZK104</v>
      </c>
      <c r="S1253">
        <f t="shared" si="60"/>
        <v>0</v>
      </c>
      <c r="T1253">
        <f t="shared" si="60"/>
        <v>0</v>
      </c>
      <c r="U1253">
        <f t="shared" si="60"/>
        <v>0</v>
      </c>
    </row>
    <row r="1254" spans="1:21" x14ac:dyDescent="0.25">
      <c r="A1254" t="s">
        <v>1789</v>
      </c>
      <c r="B1254" t="str">
        <f t="shared" si="58"/>
        <v>ZK104.K153.C110</v>
      </c>
      <c r="C1254">
        <f>+IFERROR(VLOOKUP(B1254,'[1]Sum table'!$A:$D,4,FALSE),0)</f>
        <v>0</v>
      </c>
      <c r="D1254">
        <f>+IFERROR(VLOOKUP(B1254,'[1]Sum table'!$A:$E,5,FALSE),0)</f>
        <v>0</v>
      </c>
      <c r="E1254">
        <f>+IFERROR(VLOOKUP(B1254,'[1]Sum table'!$A:$F,6,FALSE),0)</f>
        <v>0</v>
      </c>
      <c r="O1254" t="s">
        <v>526</v>
      </c>
      <c r="P1254" s="616" t="s">
        <v>343</v>
      </c>
      <c r="R1254" t="str">
        <f t="shared" si="59"/>
        <v>ZK104</v>
      </c>
      <c r="S1254">
        <f t="shared" si="60"/>
        <v>0</v>
      </c>
      <c r="T1254">
        <f t="shared" si="60"/>
        <v>0</v>
      </c>
      <c r="U1254">
        <f t="shared" si="60"/>
        <v>0</v>
      </c>
    </row>
    <row r="1255" spans="1:21" x14ac:dyDescent="0.25">
      <c r="A1255" t="s">
        <v>1790</v>
      </c>
      <c r="B1255" t="str">
        <f t="shared" si="58"/>
        <v>ZK104.K154.C110</v>
      </c>
      <c r="C1255">
        <f>+IFERROR(VLOOKUP(B1255,'[1]Sum table'!$A:$D,4,FALSE),0)</f>
        <v>0</v>
      </c>
      <c r="D1255">
        <f>+IFERROR(VLOOKUP(B1255,'[1]Sum table'!$A:$E,5,FALSE),0)</f>
        <v>0</v>
      </c>
      <c r="E1255">
        <f>+IFERROR(VLOOKUP(B1255,'[1]Sum table'!$A:$F,6,FALSE),0)</f>
        <v>0</v>
      </c>
      <c r="O1255" t="s">
        <v>526</v>
      </c>
      <c r="P1255" s="616" t="s">
        <v>344</v>
      </c>
      <c r="R1255" t="str">
        <f t="shared" si="59"/>
        <v>ZK104</v>
      </c>
      <c r="S1255">
        <f t="shared" si="60"/>
        <v>0</v>
      </c>
      <c r="T1255">
        <f t="shared" si="60"/>
        <v>0</v>
      </c>
      <c r="U1255">
        <f t="shared" si="60"/>
        <v>0</v>
      </c>
    </row>
    <row r="1256" spans="1:21" x14ac:dyDescent="0.25">
      <c r="A1256" t="s">
        <v>1791</v>
      </c>
      <c r="B1256" t="str">
        <f t="shared" si="58"/>
        <v>ZK104.K155.C110</v>
      </c>
      <c r="C1256">
        <f>+IFERROR(VLOOKUP(B1256,'[1]Sum table'!$A:$D,4,FALSE),0)</f>
        <v>0</v>
      </c>
      <c r="D1256">
        <f>+IFERROR(VLOOKUP(B1256,'[1]Sum table'!$A:$E,5,FALSE),0)</f>
        <v>0</v>
      </c>
      <c r="E1256">
        <f>+IFERROR(VLOOKUP(B1256,'[1]Sum table'!$A:$F,6,FALSE),0)</f>
        <v>0</v>
      </c>
      <c r="O1256" t="s">
        <v>526</v>
      </c>
      <c r="P1256" s="616" t="s">
        <v>345</v>
      </c>
      <c r="R1256" t="str">
        <f t="shared" si="59"/>
        <v>ZK104</v>
      </c>
      <c r="S1256">
        <f t="shared" si="60"/>
        <v>0</v>
      </c>
      <c r="T1256">
        <f t="shared" si="60"/>
        <v>0</v>
      </c>
      <c r="U1256">
        <f t="shared" si="60"/>
        <v>0</v>
      </c>
    </row>
    <row r="1257" spans="1:21" x14ac:dyDescent="0.25">
      <c r="A1257" t="s">
        <v>1792</v>
      </c>
      <c r="B1257" t="str">
        <f t="shared" si="58"/>
        <v>ZK104.K156.C110</v>
      </c>
      <c r="C1257">
        <f>+IFERROR(VLOOKUP(B1257,'[1]Sum table'!$A:$D,4,FALSE),0)</f>
        <v>0</v>
      </c>
      <c r="D1257">
        <f>+IFERROR(VLOOKUP(B1257,'[1]Sum table'!$A:$E,5,FALSE),0)</f>
        <v>0</v>
      </c>
      <c r="E1257">
        <f>+IFERROR(VLOOKUP(B1257,'[1]Sum table'!$A:$F,6,FALSE),0)</f>
        <v>0</v>
      </c>
      <c r="O1257" t="s">
        <v>526</v>
      </c>
      <c r="P1257" s="616" t="s">
        <v>346</v>
      </c>
      <c r="R1257" t="str">
        <f t="shared" si="59"/>
        <v>ZK104</v>
      </c>
      <c r="S1257">
        <f t="shared" si="60"/>
        <v>0</v>
      </c>
      <c r="T1257">
        <f t="shared" si="60"/>
        <v>0</v>
      </c>
      <c r="U1257">
        <f t="shared" si="60"/>
        <v>0</v>
      </c>
    </row>
    <row r="1258" spans="1:21" x14ac:dyDescent="0.25">
      <c r="A1258" t="s">
        <v>1793</v>
      </c>
      <c r="B1258" t="str">
        <f t="shared" si="58"/>
        <v>ZK104.K157.C110</v>
      </c>
      <c r="C1258">
        <f>+IFERROR(VLOOKUP(B1258,'[1]Sum table'!$A:$D,4,FALSE),0)</f>
        <v>0</v>
      </c>
      <c r="D1258">
        <f>+IFERROR(VLOOKUP(B1258,'[1]Sum table'!$A:$E,5,FALSE),0)</f>
        <v>0</v>
      </c>
      <c r="E1258">
        <f>+IFERROR(VLOOKUP(B1258,'[1]Sum table'!$A:$F,6,FALSE),0)</f>
        <v>0</v>
      </c>
      <c r="O1258" t="s">
        <v>526</v>
      </c>
      <c r="P1258" s="616" t="s">
        <v>347</v>
      </c>
      <c r="R1258" t="str">
        <f t="shared" si="59"/>
        <v>ZK104</v>
      </c>
      <c r="S1258">
        <f t="shared" si="60"/>
        <v>0</v>
      </c>
      <c r="T1258">
        <f t="shared" si="60"/>
        <v>0</v>
      </c>
      <c r="U1258">
        <f t="shared" si="60"/>
        <v>0</v>
      </c>
    </row>
    <row r="1259" spans="1:21" x14ac:dyDescent="0.25">
      <c r="A1259" t="s">
        <v>1794</v>
      </c>
      <c r="B1259" t="str">
        <f t="shared" si="58"/>
        <v>ZK104.K158.C110</v>
      </c>
      <c r="C1259">
        <f>+IFERROR(VLOOKUP(B1259,'[1]Sum table'!$A:$D,4,FALSE),0)</f>
        <v>0</v>
      </c>
      <c r="D1259">
        <f>+IFERROR(VLOOKUP(B1259,'[1]Sum table'!$A:$E,5,FALSE),0)</f>
        <v>0</v>
      </c>
      <c r="E1259">
        <f>+IFERROR(VLOOKUP(B1259,'[1]Sum table'!$A:$F,6,FALSE),0)</f>
        <v>0</v>
      </c>
      <c r="O1259" t="s">
        <v>526</v>
      </c>
      <c r="P1259" s="616" t="s">
        <v>348</v>
      </c>
      <c r="R1259" t="str">
        <f t="shared" si="59"/>
        <v>ZK104</v>
      </c>
      <c r="S1259">
        <f t="shared" si="60"/>
        <v>0</v>
      </c>
      <c r="T1259">
        <f t="shared" si="60"/>
        <v>0</v>
      </c>
      <c r="U1259">
        <f t="shared" si="60"/>
        <v>0</v>
      </c>
    </row>
    <row r="1260" spans="1:21" x14ac:dyDescent="0.25">
      <c r="A1260" t="s">
        <v>1795</v>
      </c>
      <c r="B1260" t="str">
        <f t="shared" si="58"/>
        <v>ZK104.K159.C110</v>
      </c>
      <c r="C1260">
        <f>+IFERROR(VLOOKUP(B1260,'[1]Sum table'!$A:$D,4,FALSE),0)</f>
        <v>0</v>
      </c>
      <c r="D1260">
        <f>+IFERROR(VLOOKUP(B1260,'[1]Sum table'!$A:$E,5,FALSE),0)</f>
        <v>0</v>
      </c>
      <c r="E1260">
        <f>+IFERROR(VLOOKUP(B1260,'[1]Sum table'!$A:$F,6,FALSE),0)</f>
        <v>0</v>
      </c>
      <c r="O1260" t="s">
        <v>526</v>
      </c>
      <c r="P1260" s="616" t="s">
        <v>349</v>
      </c>
      <c r="R1260" t="str">
        <f t="shared" si="59"/>
        <v>ZK104</v>
      </c>
      <c r="S1260">
        <f t="shared" si="60"/>
        <v>0</v>
      </c>
      <c r="T1260">
        <f t="shared" si="60"/>
        <v>0</v>
      </c>
      <c r="U1260">
        <f t="shared" si="60"/>
        <v>0</v>
      </c>
    </row>
    <row r="1261" spans="1:21" x14ac:dyDescent="0.25">
      <c r="A1261" t="s">
        <v>1796</v>
      </c>
      <c r="B1261" t="str">
        <f t="shared" si="58"/>
        <v>ZK104.K160.C110</v>
      </c>
      <c r="C1261">
        <f>+IFERROR(VLOOKUP(B1261,'[1]Sum table'!$A:$D,4,FALSE),0)</f>
        <v>0</v>
      </c>
      <c r="D1261">
        <f>+IFERROR(VLOOKUP(B1261,'[1]Sum table'!$A:$E,5,FALSE),0)</f>
        <v>0</v>
      </c>
      <c r="E1261">
        <f>+IFERROR(VLOOKUP(B1261,'[1]Sum table'!$A:$F,6,FALSE),0)</f>
        <v>0</v>
      </c>
      <c r="O1261" t="s">
        <v>526</v>
      </c>
      <c r="P1261" s="615" t="s">
        <v>194</v>
      </c>
      <c r="R1261" t="str">
        <f t="shared" si="59"/>
        <v>ZK104</v>
      </c>
      <c r="S1261">
        <f t="shared" si="60"/>
        <v>0</v>
      </c>
      <c r="T1261">
        <f t="shared" si="60"/>
        <v>0</v>
      </c>
      <c r="U1261">
        <f t="shared" si="60"/>
        <v>0</v>
      </c>
    </row>
    <row r="1262" spans="1:21" x14ac:dyDescent="0.25">
      <c r="A1262" t="s">
        <v>1797</v>
      </c>
      <c r="B1262" t="str">
        <f t="shared" si="58"/>
        <v>ZK104.K161.C110</v>
      </c>
      <c r="C1262">
        <f>+IFERROR(VLOOKUP(B1262,'[1]Sum table'!$A:$D,4,FALSE),0)</f>
        <v>0</v>
      </c>
      <c r="D1262">
        <f>+IFERROR(VLOOKUP(B1262,'[1]Sum table'!$A:$E,5,FALSE),0)</f>
        <v>0</v>
      </c>
      <c r="E1262">
        <f>+IFERROR(VLOOKUP(B1262,'[1]Sum table'!$A:$F,6,FALSE),0)</f>
        <v>0</v>
      </c>
      <c r="O1262" t="s">
        <v>526</v>
      </c>
      <c r="P1262" s="615" t="s">
        <v>195</v>
      </c>
      <c r="R1262" t="str">
        <f t="shared" si="59"/>
        <v>ZK104</v>
      </c>
      <c r="S1262">
        <f t="shared" si="60"/>
        <v>0</v>
      </c>
      <c r="T1262">
        <f t="shared" si="60"/>
        <v>0</v>
      </c>
      <c r="U1262">
        <f t="shared" si="60"/>
        <v>0</v>
      </c>
    </row>
    <row r="1263" spans="1:21" x14ac:dyDescent="0.25">
      <c r="A1263" t="s">
        <v>1798</v>
      </c>
      <c r="B1263" t="str">
        <f t="shared" si="58"/>
        <v>ZK104.K162.C110</v>
      </c>
      <c r="C1263">
        <f>+IFERROR(VLOOKUP(B1263,'[1]Sum table'!$A:$D,4,FALSE),0)</f>
        <v>0</v>
      </c>
      <c r="D1263">
        <f>+IFERROR(VLOOKUP(B1263,'[1]Sum table'!$A:$E,5,FALSE),0)</f>
        <v>0</v>
      </c>
      <c r="E1263">
        <f>+IFERROR(VLOOKUP(B1263,'[1]Sum table'!$A:$F,6,FALSE),0)</f>
        <v>0</v>
      </c>
      <c r="O1263" t="s">
        <v>526</v>
      </c>
      <c r="P1263" s="615" t="s">
        <v>350</v>
      </c>
      <c r="R1263" t="str">
        <f t="shared" si="59"/>
        <v>ZK104</v>
      </c>
      <c r="S1263">
        <f t="shared" si="60"/>
        <v>0</v>
      </c>
      <c r="T1263">
        <f t="shared" si="60"/>
        <v>0</v>
      </c>
      <c r="U1263">
        <f t="shared" si="60"/>
        <v>0</v>
      </c>
    </row>
    <row r="1264" spans="1:21" x14ac:dyDescent="0.25">
      <c r="A1264" t="s">
        <v>1799</v>
      </c>
      <c r="B1264" t="str">
        <f t="shared" si="58"/>
        <v>ZK104.K163.C110</v>
      </c>
      <c r="C1264">
        <f>+IFERROR(VLOOKUP(B1264,'[1]Sum table'!$A:$D,4,FALSE),0)</f>
        <v>0</v>
      </c>
      <c r="D1264">
        <f>+IFERROR(VLOOKUP(B1264,'[1]Sum table'!$A:$E,5,FALSE),0)</f>
        <v>0</v>
      </c>
      <c r="E1264">
        <f>+IFERROR(VLOOKUP(B1264,'[1]Sum table'!$A:$F,6,FALSE),0)</f>
        <v>0</v>
      </c>
      <c r="O1264" t="s">
        <v>526</v>
      </c>
      <c r="P1264" s="615" t="s">
        <v>118</v>
      </c>
      <c r="R1264" t="str">
        <f t="shared" si="59"/>
        <v>ZK104</v>
      </c>
      <c r="S1264">
        <f t="shared" si="60"/>
        <v>0</v>
      </c>
      <c r="T1264">
        <f t="shared" si="60"/>
        <v>0</v>
      </c>
      <c r="U1264">
        <f t="shared" si="60"/>
        <v>0</v>
      </c>
    </row>
    <row r="1265" spans="1:21" x14ac:dyDescent="0.25">
      <c r="A1265" t="s">
        <v>1800</v>
      </c>
      <c r="B1265" t="str">
        <f t="shared" si="58"/>
        <v>ZK104.K164.C110</v>
      </c>
      <c r="C1265">
        <f>+IFERROR(VLOOKUP(B1265,'[1]Sum table'!$A:$D,4,FALSE),0)</f>
        <v>0</v>
      </c>
      <c r="D1265">
        <f>+IFERROR(VLOOKUP(B1265,'[1]Sum table'!$A:$E,5,FALSE),0)</f>
        <v>0</v>
      </c>
      <c r="E1265">
        <f>+IFERROR(VLOOKUP(B1265,'[1]Sum table'!$A:$F,6,FALSE),0)</f>
        <v>0</v>
      </c>
      <c r="O1265" t="s">
        <v>526</v>
      </c>
      <c r="P1265" s="615" t="s">
        <v>184</v>
      </c>
      <c r="R1265" t="str">
        <f t="shared" si="59"/>
        <v>ZK104</v>
      </c>
      <c r="S1265">
        <f t="shared" si="60"/>
        <v>0</v>
      </c>
      <c r="T1265">
        <f t="shared" si="60"/>
        <v>0</v>
      </c>
      <c r="U1265">
        <f t="shared" si="60"/>
        <v>0</v>
      </c>
    </row>
    <row r="1266" spans="1:21" x14ac:dyDescent="0.25">
      <c r="A1266" t="s">
        <v>1801</v>
      </c>
      <c r="B1266" t="str">
        <f t="shared" si="58"/>
        <v>ZK104.K165.C110</v>
      </c>
      <c r="C1266">
        <f>+IFERROR(VLOOKUP(B1266,'[1]Sum table'!$A:$D,4,FALSE),0)</f>
        <v>0</v>
      </c>
      <c r="D1266">
        <f>+IFERROR(VLOOKUP(B1266,'[1]Sum table'!$A:$E,5,FALSE),0)</f>
        <v>0</v>
      </c>
      <c r="E1266">
        <f>+IFERROR(VLOOKUP(B1266,'[1]Sum table'!$A:$F,6,FALSE),0)</f>
        <v>0</v>
      </c>
      <c r="O1266" t="s">
        <v>526</v>
      </c>
      <c r="P1266" s="615" t="s">
        <v>351</v>
      </c>
      <c r="R1266" t="str">
        <f t="shared" si="59"/>
        <v>ZK104</v>
      </c>
      <c r="S1266">
        <f t="shared" si="60"/>
        <v>0</v>
      </c>
      <c r="T1266">
        <f t="shared" si="60"/>
        <v>0</v>
      </c>
      <c r="U1266">
        <f t="shared" si="60"/>
        <v>0</v>
      </c>
    </row>
    <row r="1267" spans="1:21" x14ac:dyDescent="0.25">
      <c r="A1267" t="s">
        <v>1802</v>
      </c>
      <c r="B1267" t="str">
        <f t="shared" si="58"/>
        <v>ZK104.K166.C110</v>
      </c>
      <c r="C1267">
        <f>+IFERROR(VLOOKUP(B1267,'[1]Sum table'!$A:$D,4,FALSE),0)</f>
        <v>0</v>
      </c>
      <c r="D1267">
        <f>+IFERROR(VLOOKUP(B1267,'[1]Sum table'!$A:$E,5,FALSE),0)</f>
        <v>0</v>
      </c>
      <c r="E1267">
        <f>+IFERROR(VLOOKUP(B1267,'[1]Sum table'!$A:$F,6,FALSE),0)</f>
        <v>0</v>
      </c>
      <c r="O1267" t="s">
        <v>526</v>
      </c>
      <c r="P1267" s="616" t="s">
        <v>352</v>
      </c>
      <c r="R1267" t="str">
        <f t="shared" si="59"/>
        <v>ZK104</v>
      </c>
      <c r="S1267">
        <f t="shared" si="60"/>
        <v>0</v>
      </c>
      <c r="T1267">
        <f t="shared" si="60"/>
        <v>0</v>
      </c>
      <c r="U1267">
        <f t="shared" si="60"/>
        <v>0</v>
      </c>
    </row>
    <row r="1268" spans="1:21" x14ac:dyDescent="0.25">
      <c r="A1268" t="s">
        <v>1803</v>
      </c>
      <c r="B1268" t="str">
        <f t="shared" si="58"/>
        <v>ZK104.K167.C110</v>
      </c>
      <c r="C1268">
        <f>+IFERROR(VLOOKUP(B1268,'[1]Sum table'!$A:$D,4,FALSE),0)</f>
        <v>0</v>
      </c>
      <c r="D1268">
        <f>+IFERROR(VLOOKUP(B1268,'[1]Sum table'!$A:$E,5,FALSE),0)</f>
        <v>0</v>
      </c>
      <c r="E1268">
        <f>+IFERROR(VLOOKUP(B1268,'[1]Sum table'!$A:$F,6,FALSE),0)</f>
        <v>0</v>
      </c>
      <c r="O1268" t="s">
        <v>526</v>
      </c>
      <c r="P1268" s="616" t="s">
        <v>353</v>
      </c>
      <c r="R1268" t="str">
        <f t="shared" si="59"/>
        <v>ZK104</v>
      </c>
      <c r="S1268">
        <f t="shared" si="60"/>
        <v>0</v>
      </c>
      <c r="T1268">
        <f t="shared" si="60"/>
        <v>0</v>
      </c>
      <c r="U1268">
        <f t="shared" si="60"/>
        <v>0</v>
      </c>
    </row>
    <row r="1269" spans="1:21" x14ac:dyDescent="0.25">
      <c r="A1269" t="s">
        <v>1804</v>
      </c>
      <c r="B1269" t="str">
        <f t="shared" si="58"/>
        <v>ZK104.K168.C110</v>
      </c>
      <c r="C1269">
        <f>+IFERROR(VLOOKUP(B1269,'[1]Sum table'!$A:$D,4,FALSE),0)</f>
        <v>0</v>
      </c>
      <c r="D1269">
        <f>+IFERROR(VLOOKUP(B1269,'[1]Sum table'!$A:$E,5,FALSE),0)</f>
        <v>0</v>
      </c>
      <c r="E1269">
        <f>+IFERROR(VLOOKUP(B1269,'[1]Sum table'!$A:$F,6,FALSE),0)</f>
        <v>0</v>
      </c>
      <c r="O1269" t="s">
        <v>526</v>
      </c>
      <c r="P1269" s="616" t="s">
        <v>354</v>
      </c>
      <c r="R1269" t="str">
        <f t="shared" si="59"/>
        <v>ZK104</v>
      </c>
      <c r="S1269">
        <f t="shared" si="60"/>
        <v>0</v>
      </c>
      <c r="T1269">
        <f t="shared" si="60"/>
        <v>0</v>
      </c>
      <c r="U1269">
        <f t="shared" si="60"/>
        <v>0</v>
      </c>
    </row>
    <row r="1270" spans="1:21" x14ac:dyDescent="0.25">
      <c r="A1270" t="s">
        <v>1805</v>
      </c>
      <c r="B1270" t="str">
        <f t="shared" si="58"/>
        <v>ZK104.K169.C110</v>
      </c>
      <c r="C1270">
        <f>+IFERROR(VLOOKUP(B1270,'[1]Sum table'!$A:$D,4,FALSE),0)</f>
        <v>0</v>
      </c>
      <c r="D1270">
        <f>+IFERROR(VLOOKUP(B1270,'[1]Sum table'!$A:$E,5,FALSE),0)</f>
        <v>0</v>
      </c>
      <c r="E1270">
        <f>+IFERROR(VLOOKUP(B1270,'[1]Sum table'!$A:$F,6,FALSE),0)</f>
        <v>0</v>
      </c>
      <c r="O1270" t="s">
        <v>526</v>
      </c>
      <c r="P1270" s="616" t="s">
        <v>355</v>
      </c>
      <c r="R1270" t="str">
        <f t="shared" si="59"/>
        <v>ZK104</v>
      </c>
      <c r="S1270">
        <f t="shared" si="60"/>
        <v>0</v>
      </c>
      <c r="T1270">
        <f t="shared" si="60"/>
        <v>0</v>
      </c>
      <c r="U1270">
        <f t="shared" si="60"/>
        <v>0</v>
      </c>
    </row>
    <row r="1271" spans="1:21" x14ac:dyDescent="0.25">
      <c r="A1271" t="s">
        <v>1806</v>
      </c>
      <c r="B1271" t="str">
        <f t="shared" si="58"/>
        <v>ZK104.K170.C110</v>
      </c>
      <c r="C1271">
        <f>+IFERROR(VLOOKUP(B1271,'[1]Sum table'!$A:$D,4,FALSE),0)</f>
        <v>0</v>
      </c>
      <c r="D1271">
        <f>+IFERROR(VLOOKUP(B1271,'[1]Sum table'!$A:$E,5,FALSE),0)</f>
        <v>0</v>
      </c>
      <c r="E1271">
        <f>+IFERROR(VLOOKUP(B1271,'[1]Sum table'!$A:$F,6,FALSE),0)</f>
        <v>0</v>
      </c>
      <c r="O1271" t="s">
        <v>526</v>
      </c>
      <c r="P1271" s="616" t="s">
        <v>356</v>
      </c>
      <c r="R1271" t="str">
        <f t="shared" si="59"/>
        <v>ZK104</v>
      </c>
      <c r="S1271">
        <f t="shared" si="60"/>
        <v>0</v>
      </c>
      <c r="T1271">
        <f t="shared" si="60"/>
        <v>0</v>
      </c>
      <c r="U1271">
        <f t="shared" si="60"/>
        <v>0</v>
      </c>
    </row>
    <row r="1272" spans="1:21" x14ac:dyDescent="0.25">
      <c r="A1272" t="s">
        <v>1807</v>
      </c>
      <c r="B1272" t="str">
        <f t="shared" si="58"/>
        <v>ZK104.K171.C110</v>
      </c>
      <c r="C1272">
        <f>+IFERROR(VLOOKUP(B1272,'[1]Sum table'!$A:$D,4,FALSE),0)</f>
        <v>0</v>
      </c>
      <c r="D1272">
        <f>+IFERROR(VLOOKUP(B1272,'[1]Sum table'!$A:$E,5,FALSE),0)</f>
        <v>0</v>
      </c>
      <c r="E1272">
        <f>+IFERROR(VLOOKUP(B1272,'[1]Sum table'!$A:$F,6,FALSE),0)</f>
        <v>0</v>
      </c>
      <c r="O1272" t="s">
        <v>526</v>
      </c>
      <c r="P1272" s="616" t="s">
        <v>357</v>
      </c>
      <c r="R1272" t="str">
        <f t="shared" si="59"/>
        <v>ZK104</v>
      </c>
      <c r="S1272">
        <f t="shared" si="60"/>
        <v>0</v>
      </c>
      <c r="T1272">
        <f t="shared" si="60"/>
        <v>0</v>
      </c>
      <c r="U1272">
        <f t="shared" si="60"/>
        <v>0</v>
      </c>
    </row>
    <row r="1273" spans="1:21" x14ac:dyDescent="0.25">
      <c r="A1273" t="s">
        <v>1808</v>
      </c>
      <c r="B1273" t="str">
        <f t="shared" si="58"/>
        <v>ZK104.K172.C110</v>
      </c>
      <c r="C1273">
        <f>+IFERROR(VLOOKUP(B1273,'[1]Sum table'!$A:$D,4,FALSE),0)</f>
        <v>0</v>
      </c>
      <c r="D1273">
        <f>+IFERROR(VLOOKUP(B1273,'[1]Sum table'!$A:$E,5,FALSE),0)</f>
        <v>0</v>
      </c>
      <c r="E1273">
        <f>+IFERROR(VLOOKUP(B1273,'[1]Sum table'!$A:$F,6,FALSE),0)</f>
        <v>0</v>
      </c>
      <c r="O1273" t="s">
        <v>526</v>
      </c>
      <c r="P1273" s="615" t="s">
        <v>221</v>
      </c>
      <c r="R1273" t="str">
        <f t="shared" si="59"/>
        <v>ZK104</v>
      </c>
      <c r="S1273">
        <f t="shared" si="60"/>
        <v>0</v>
      </c>
      <c r="T1273">
        <f t="shared" si="60"/>
        <v>0</v>
      </c>
      <c r="U1273">
        <f t="shared" si="60"/>
        <v>0</v>
      </c>
    </row>
    <row r="1274" spans="1:21" x14ac:dyDescent="0.25">
      <c r="A1274" t="s">
        <v>1809</v>
      </c>
      <c r="B1274" t="str">
        <f t="shared" si="58"/>
        <v>ZK104.K173.C110</v>
      </c>
      <c r="C1274">
        <f>+IFERROR(VLOOKUP(B1274,'[1]Sum table'!$A:$D,4,FALSE),0)</f>
        <v>0</v>
      </c>
      <c r="D1274">
        <f>+IFERROR(VLOOKUP(B1274,'[1]Sum table'!$A:$E,5,FALSE),0)</f>
        <v>0</v>
      </c>
      <c r="E1274">
        <f>+IFERROR(VLOOKUP(B1274,'[1]Sum table'!$A:$F,6,FALSE),0)</f>
        <v>0</v>
      </c>
      <c r="O1274" t="s">
        <v>526</v>
      </c>
      <c r="P1274" s="615" t="s">
        <v>358</v>
      </c>
      <c r="R1274" t="str">
        <f t="shared" si="59"/>
        <v>ZK104</v>
      </c>
      <c r="S1274">
        <f t="shared" si="60"/>
        <v>0</v>
      </c>
      <c r="T1274">
        <f t="shared" si="60"/>
        <v>0</v>
      </c>
      <c r="U1274">
        <f t="shared" si="60"/>
        <v>0</v>
      </c>
    </row>
    <row r="1275" spans="1:21" x14ac:dyDescent="0.25">
      <c r="A1275" t="s">
        <v>1810</v>
      </c>
      <c r="B1275" t="str">
        <f t="shared" si="58"/>
        <v>ZK104.K174.C110</v>
      </c>
      <c r="C1275">
        <f>+IFERROR(VLOOKUP(B1275,'[1]Sum table'!$A:$D,4,FALSE),0)</f>
        <v>0</v>
      </c>
      <c r="D1275">
        <f>+IFERROR(VLOOKUP(B1275,'[1]Sum table'!$A:$E,5,FALSE),0)</f>
        <v>0</v>
      </c>
      <c r="E1275">
        <f>+IFERROR(VLOOKUP(B1275,'[1]Sum table'!$A:$F,6,FALSE),0)</f>
        <v>0</v>
      </c>
      <c r="O1275" t="s">
        <v>526</v>
      </c>
      <c r="P1275" s="616" t="s">
        <v>359</v>
      </c>
      <c r="R1275" t="str">
        <f t="shared" si="59"/>
        <v>ZK104</v>
      </c>
      <c r="S1275">
        <f t="shared" si="60"/>
        <v>0</v>
      </c>
      <c r="T1275">
        <f t="shared" si="60"/>
        <v>0</v>
      </c>
      <c r="U1275">
        <f t="shared" si="60"/>
        <v>0</v>
      </c>
    </row>
    <row r="1276" spans="1:21" x14ac:dyDescent="0.25">
      <c r="A1276" t="s">
        <v>1811</v>
      </c>
      <c r="B1276" t="str">
        <f t="shared" si="58"/>
        <v>ZK104.K175.C110</v>
      </c>
      <c r="C1276">
        <f>+IFERROR(VLOOKUP(B1276,'[1]Sum table'!$A:$D,4,FALSE),0)</f>
        <v>0</v>
      </c>
      <c r="D1276">
        <f>+IFERROR(VLOOKUP(B1276,'[1]Sum table'!$A:$E,5,FALSE),0)</f>
        <v>0</v>
      </c>
      <c r="E1276">
        <f>+IFERROR(VLOOKUP(B1276,'[1]Sum table'!$A:$F,6,FALSE),0)</f>
        <v>0</v>
      </c>
      <c r="O1276" t="s">
        <v>526</v>
      </c>
      <c r="P1276" s="616" t="s">
        <v>360</v>
      </c>
      <c r="R1276" t="str">
        <f t="shared" si="59"/>
        <v>ZK104</v>
      </c>
      <c r="S1276">
        <f t="shared" si="60"/>
        <v>0</v>
      </c>
      <c r="T1276">
        <f t="shared" si="60"/>
        <v>0</v>
      </c>
      <c r="U1276">
        <f t="shared" si="60"/>
        <v>0</v>
      </c>
    </row>
    <row r="1277" spans="1:21" x14ac:dyDescent="0.25">
      <c r="A1277" t="s">
        <v>1812</v>
      </c>
      <c r="B1277" t="str">
        <f t="shared" si="58"/>
        <v>ZK104.K176.C110</v>
      </c>
      <c r="C1277">
        <f>+IFERROR(VLOOKUP(B1277,'[1]Sum table'!$A:$D,4,FALSE),0)</f>
        <v>0</v>
      </c>
      <c r="D1277">
        <f>+IFERROR(VLOOKUP(B1277,'[1]Sum table'!$A:$E,5,FALSE),0)</f>
        <v>0</v>
      </c>
      <c r="E1277">
        <f>+IFERROR(VLOOKUP(B1277,'[1]Sum table'!$A:$F,6,FALSE),0)</f>
        <v>0</v>
      </c>
      <c r="O1277" t="s">
        <v>526</v>
      </c>
      <c r="P1277" s="616" t="s">
        <v>361</v>
      </c>
      <c r="R1277" t="str">
        <f t="shared" si="59"/>
        <v>ZK104</v>
      </c>
      <c r="S1277">
        <f t="shared" si="60"/>
        <v>0</v>
      </c>
      <c r="T1277">
        <f t="shared" si="60"/>
        <v>0</v>
      </c>
      <c r="U1277">
        <f t="shared" si="60"/>
        <v>0</v>
      </c>
    </row>
    <row r="1278" spans="1:21" x14ac:dyDescent="0.25">
      <c r="A1278" t="s">
        <v>1813</v>
      </c>
      <c r="B1278" t="str">
        <f t="shared" si="58"/>
        <v>ZK104.K177.C110</v>
      </c>
      <c r="C1278">
        <f>+IFERROR(VLOOKUP(B1278,'[1]Sum table'!$A:$D,4,FALSE),0)</f>
        <v>0</v>
      </c>
      <c r="D1278">
        <f>+IFERROR(VLOOKUP(B1278,'[1]Sum table'!$A:$E,5,FALSE),0)</f>
        <v>0</v>
      </c>
      <c r="E1278">
        <f>+IFERROR(VLOOKUP(B1278,'[1]Sum table'!$A:$F,6,FALSE),0)</f>
        <v>0</v>
      </c>
      <c r="O1278" t="s">
        <v>526</v>
      </c>
      <c r="P1278" s="615" t="s">
        <v>362</v>
      </c>
      <c r="R1278" t="str">
        <f t="shared" si="59"/>
        <v>ZK104</v>
      </c>
      <c r="S1278">
        <f t="shared" si="60"/>
        <v>0</v>
      </c>
      <c r="T1278">
        <f t="shared" si="60"/>
        <v>0</v>
      </c>
      <c r="U1278">
        <f t="shared" si="60"/>
        <v>0</v>
      </c>
    </row>
    <row r="1279" spans="1:21" x14ac:dyDescent="0.25">
      <c r="A1279" t="s">
        <v>1814</v>
      </c>
      <c r="B1279" t="str">
        <f t="shared" si="58"/>
        <v>ZK104.K178.C110</v>
      </c>
      <c r="C1279">
        <f>+IFERROR(VLOOKUP(B1279,'[1]Sum table'!$A:$D,4,FALSE),0)</f>
        <v>0</v>
      </c>
      <c r="D1279">
        <f>+IFERROR(VLOOKUP(B1279,'[1]Sum table'!$A:$E,5,FALSE),0)</f>
        <v>0</v>
      </c>
      <c r="E1279">
        <f>+IFERROR(VLOOKUP(B1279,'[1]Sum table'!$A:$F,6,FALSE),0)</f>
        <v>0</v>
      </c>
      <c r="O1279" t="s">
        <v>526</v>
      </c>
      <c r="P1279" s="615" t="s">
        <v>363</v>
      </c>
      <c r="R1279" t="str">
        <f t="shared" si="59"/>
        <v>ZK104</v>
      </c>
      <c r="S1279">
        <f t="shared" si="60"/>
        <v>0</v>
      </c>
      <c r="T1279">
        <f t="shared" si="60"/>
        <v>0</v>
      </c>
      <c r="U1279">
        <f t="shared" si="60"/>
        <v>0</v>
      </c>
    </row>
    <row r="1280" spans="1:21" x14ac:dyDescent="0.25">
      <c r="A1280" t="s">
        <v>1815</v>
      </c>
      <c r="B1280" t="str">
        <f t="shared" si="58"/>
        <v>ZK104.K179.C110</v>
      </c>
      <c r="C1280">
        <f>+IFERROR(VLOOKUP(B1280,'[1]Sum table'!$A:$D,4,FALSE),0)</f>
        <v>0</v>
      </c>
      <c r="D1280">
        <f>+IFERROR(VLOOKUP(B1280,'[1]Sum table'!$A:$E,5,FALSE),0)</f>
        <v>0</v>
      </c>
      <c r="E1280">
        <f>+IFERROR(VLOOKUP(B1280,'[1]Sum table'!$A:$F,6,FALSE),0)</f>
        <v>0</v>
      </c>
      <c r="O1280" t="s">
        <v>526</v>
      </c>
      <c r="P1280" s="615" t="s">
        <v>364</v>
      </c>
      <c r="R1280" t="str">
        <f t="shared" si="59"/>
        <v>ZK104</v>
      </c>
      <c r="S1280">
        <f t="shared" si="60"/>
        <v>0</v>
      </c>
      <c r="T1280">
        <f t="shared" si="60"/>
        <v>0</v>
      </c>
      <c r="U1280">
        <f t="shared" si="60"/>
        <v>0</v>
      </c>
    </row>
    <row r="1281" spans="1:21" x14ac:dyDescent="0.25">
      <c r="A1281" t="s">
        <v>1816</v>
      </c>
      <c r="B1281" t="str">
        <f t="shared" si="58"/>
        <v>ZK104.K180.C110</v>
      </c>
      <c r="C1281">
        <f>+IFERROR(VLOOKUP(B1281,'[1]Sum table'!$A:$D,4,FALSE),0)</f>
        <v>0</v>
      </c>
      <c r="D1281">
        <f>+IFERROR(VLOOKUP(B1281,'[1]Sum table'!$A:$E,5,FALSE),0)</f>
        <v>0</v>
      </c>
      <c r="E1281">
        <f>+IFERROR(VLOOKUP(B1281,'[1]Sum table'!$A:$F,6,FALSE),0)</f>
        <v>0</v>
      </c>
      <c r="O1281" t="s">
        <v>526</v>
      </c>
      <c r="P1281" s="615" t="s">
        <v>365</v>
      </c>
      <c r="R1281" t="str">
        <f t="shared" si="59"/>
        <v>ZK104</v>
      </c>
      <c r="S1281">
        <f t="shared" si="60"/>
        <v>0</v>
      </c>
      <c r="T1281">
        <f t="shared" si="60"/>
        <v>0</v>
      </c>
      <c r="U1281">
        <f t="shared" si="60"/>
        <v>0</v>
      </c>
    </row>
    <row r="1282" spans="1:21" x14ac:dyDescent="0.25">
      <c r="A1282" t="s">
        <v>1817</v>
      </c>
      <c r="B1282" t="str">
        <f t="shared" si="58"/>
        <v>ZK104.K181.C110</v>
      </c>
      <c r="C1282">
        <f>+IFERROR(VLOOKUP(B1282,'[1]Sum table'!$A:$D,4,FALSE),0)</f>
        <v>0</v>
      </c>
      <c r="D1282">
        <f>+IFERROR(VLOOKUP(B1282,'[1]Sum table'!$A:$E,5,FALSE),0)</f>
        <v>0</v>
      </c>
      <c r="E1282">
        <f>+IFERROR(VLOOKUP(B1282,'[1]Sum table'!$A:$F,6,FALSE),0)</f>
        <v>0</v>
      </c>
      <c r="O1282" t="s">
        <v>526</v>
      </c>
      <c r="P1282" s="616" t="s">
        <v>366</v>
      </c>
      <c r="R1282" t="str">
        <f t="shared" si="59"/>
        <v>ZK104</v>
      </c>
      <c r="S1282">
        <f t="shared" si="60"/>
        <v>0</v>
      </c>
      <c r="T1282">
        <f t="shared" si="60"/>
        <v>0</v>
      </c>
      <c r="U1282">
        <f t="shared" si="60"/>
        <v>0</v>
      </c>
    </row>
    <row r="1283" spans="1:21" x14ac:dyDescent="0.25">
      <c r="A1283" t="s">
        <v>1818</v>
      </c>
      <c r="B1283" t="str">
        <f t="shared" ref="B1283:B1346" si="61">+A1283&amp;"."&amp;$A$1</f>
        <v>ZK104.K182.C110</v>
      </c>
      <c r="C1283">
        <f>+IFERROR(VLOOKUP(B1283,'[1]Sum table'!$A:$D,4,FALSE),0)</f>
        <v>0</v>
      </c>
      <c r="D1283">
        <f>+IFERROR(VLOOKUP(B1283,'[1]Sum table'!$A:$E,5,FALSE),0)</f>
        <v>0</v>
      </c>
      <c r="E1283">
        <f>+IFERROR(VLOOKUP(B1283,'[1]Sum table'!$A:$F,6,FALSE),0)</f>
        <v>0</v>
      </c>
      <c r="O1283" t="s">
        <v>526</v>
      </c>
      <c r="P1283" s="616" t="s">
        <v>367</v>
      </c>
      <c r="R1283" t="str">
        <f t="shared" ref="R1283:R1346" si="62">+LEFT(B1283,5)</f>
        <v>ZK104</v>
      </c>
      <c r="S1283">
        <f t="shared" ref="S1283:U1346" si="63">+C1283</f>
        <v>0</v>
      </c>
      <c r="T1283">
        <f t="shared" si="63"/>
        <v>0</v>
      </c>
      <c r="U1283">
        <f t="shared" si="63"/>
        <v>0</v>
      </c>
    </row>
    <row r="1284" spans="1:21" x14ac:dyDescent="0.25">
      <c r="A1284" t="s">
        <v>1819</v>
      </c>
      <c r="B1284" t="str">
        <f t="shared" si="61"/>
        <v>ZK104.K183.C110</v>
      </c>
      <c r="C1284">
        <f>+IFERROR(VLOOKUP(B1284,'[1]Sum table'!$A:$D,4,FALSE),0)</f>
        <v>0</v>
      </c>
      <c r="D1284">
        <f>+IFERROR(VLOOKUP(B1284,'[1]Sum table'!$A:$E,5,FALSE),0)</f>
        <v>0</v>
      </c>
      <c r="E1284">
        <f>+IFERROR(VLOOKUP(B1284,'[1]Sum table'!$A:$F,6,FALSE),0)</f>
        <v>0</v>
      </c>
      <c r="O1284" t="s">
        <v>526</v>
      </c>
      <c r="P1284" s="615" t="s">
        <v>368</v>
      </c>
      <c r="R1284" t="str">
        <f t="shared" si="62"/>
        <v>ZK104</v>
      </c>
      <c r="S1284">
        <f t="shared" si="63"/>
        <v>0</v>
      </c>
      <c r="T1284">
        <f t="shared" si="63"/>
        <v>0</v>
      </c>
      <c r="U1284">
        <f t="shared" si="63"/>
        <v>0</v>
      </c>
    </row>
    <row r="1285" spans="1:21" x14ac:dyDescent="0.25">
      <c r="A1285" t="s">
        <v>1820</v>
      </c>
      <c r="B1285" t="str">
        <f t="shared" si="61"/>
        <v>ZK104.K184.C110</v>
      </c>
      <c r="C1285">
        <f>+IFERROR(VLOOKUP(B1285,'[1]Sum table'!$A:$D,4,FALSE),0)</f>
        <v>0</v>
      </c>
      <c r="D1285">
        <f>+IFERROR(VLOOKUP(B1285,'[1]Sum table'!$A:$E,5,FALSE),0)</f>
        <v>0</v>
      </c>
      <c r="E1285">
        <f>+IFERROR(VLOOKUP(B1285,'[1]Sum table'!$A:$F,6,FALSE),0)</f>
        <v>0</v>
      </c>
      <c r="O1285" t="s">
        <v>526</v>
      </c>
      <c r="P1285" s="615" t="s">
        <v>369</v>
      </c>
      <c r="R1285" t="str">
        <f t="shared" si="62"/>
        <v>ZK104</v>
      </c>
      <c r="S1285">
        <f t="shared" si="63"/>
        <v>0</v>
      </c>
      <c r="T1285">
        <f t="shared" si="63"/>
        <v>0</v>
      </c>
      <c r="U1285">
        <f t="shared" si="63"/>
        <v>0</v>
      </c>
    </row>
    <row r="1286" spans="1:21" x14ac:dyDescent="0.25">
      <c r="A1286" t="s">
        <v>1821</v>
      </c>
      <c r="B1286" t="str">
        <f t="shared" si="61"/>
        <v>ZK104.K185.C110</v>
      </c>
      <c r="C1286">
        <f>+IFERROR(VLOOKUP(B1286,'[1]Sum table'!$A:$D,4,FALSE),0)</f>
        <v>0</v>
      </c>
      <c r="D1286">
        <f>+IFERROR(VLOOKUP(B1286,'[1]Sum table'!$A:$E,5,FALSE),0)</f>
        <v>0</v>
      </c>
      <c r="E1286">
        <f>+IFERROR(VLOOKUP(B1286,'[1]Sum table'!$A:$F,6,FALSE),0)</f>
        <v>0</v>
      </c>
      <c r="O1286" t="s">
        <v>526</v>
      </c>
      <c r="P1286" s="616" t="s">
        <v>370</v>
      </c>
      <c r="R1286" t="str">
        <f t="shared" si="62"/>
        <v>ZK104</v>
      </c>
      <c r="S1286">
        <f t="shared" si="63"/>
        <v>0</v>
      </c>
      <c r="T1286">
        <f t="shared" si="63"/>
        <v>0</v>
      </c>
      <c r="U1286">
        <f t="shared" si="63"/>
        <v>0</v>
      </c>
    </row>
    <row r="1287" spans="1:21" x14ac:dyDescent="0.25">
      <c r="A1287" t="s">
        <v>1822</v>
      </c>
      <c r="B1287" t="str">
        <f t="shared" si="61"/>
        <v>ZK104.K186.C110</v>
      </c>
      <c r="C1287">
        <f>+IFERROR(VLOOKUP(B1287,'[1]Sum table'!$A:$D,4,FALSE),0)</f>
        <v>0</v>
      </c>
      <c r="D1287">
        <f>+IFERROR(VLOOKUP(B1287,'[1]Sum table'!$A:$E,5,FALSE),0)</f>
        <v>0</v>
      </c>
      <c r="E1287">
        <f>+IFERROR(VLOOKUP(B1287,'[1]Sum table'!$A:$F,6,FALSE),0)</f>
        <v>0</v>
      </c>
      <c r="O1287" t="s">
        <v>526</v>
      </c>
      <c r="P1287" s="616" t="s">
        <v>371</v>
      </c>
      <c r="R1287" t="str">
        <f t="shared" si="62"/>
        <v>ZK104</v>
      </c>
      <c r="S1287">
        <f t="shared" si="63"/>
        <v>0</v>
      </c>
      <c r="T1287">
        <f t="shared" si="63"/>
        <v>0</v>
      </c>
      <c r="U1287">
        <f t="shared" si="63"/>
        <v>0</v>
      </c>
    </row>
    <row r="1288" spans="1:21" x14ac:dyDescent="0.25">
      <c r="A1288" t="s">
        <v>1823</v>
      </c>
      <c r="B1288" t="str">
        <f t="shared" si="61"/>
        <v>ZK104.K187.C110</v>
      </c>
      <c r="C1288">
        <f>+IFERROR(VLOOKUP(B1288,'[1]Sum table'!$A:$D,4,FALSE),0)</f>
        <v>0</v>
      </c>
      <c r="D1288">
        <f>+IFERROR(VLOOKUP(B1288,'[1]Sum table'!$A:$E,5,FALSE),0)</f>
        <v>0</v>
      </c>
      <c r="E1288">
        <f>+IFERROR(VLOOKUP(B1288,'[1]Sum table'!$A:$F,6,FALSE),0)</f>
        <v>0</v>
      </c>
      <c r="O1288" t="s">
        <v>526</v>
      </c>
      <c r="P1288" s="615" t="s">
        <v>372</v>
      </c>
      <c r="R1288" t="str">
        <f t="shared" si="62"/>
        <v>ZK104</v>
      </c>
      <c r="S1288">
        <f t="shared" si="63"/>
        <v>0</v>
      </c>
      <c r="T1288">
        <f t="shared" si="63"/>
        <v>0</v>
      </c>
      <c r="U1288">
        <f t="shared" si="63"/>
        <v>0</v>
      </c>
    </row>
    <row r="1289" spans="1:21" x14ac:dyDescent="0.25">
      <c r="A1289" t="s">
        <v>1824</v>
      </c>
      <c r="B1289" t="str">
        <f t="shared" si="61"/>
        <v>ZK104.K188.C110</v>
      </c>
      <c r="C1289">
        <f>+IFERROR(VLOOKUP(B1289,'[1]Sum table'!$A:$D,4,FALSE),0)</f>
        <v>0</v>
      </c>
      <c r="D1289">
        <f>+IFERROR(VLOOKUP(B1289,'[1]Sum table'!$A:$E,5,FALSE),0)</f>
        <v>0</v>
      </c>
      <c r="E1289">
        <f>+IFERROR(VLOOKUP(B1289,'[1]Sum table'!$A:$F,6,FALSE),0)</f>
        <v>0</v>
      </c>
      <c r="O1289" t="s">
        <v>526</v>
      </c>
      <c r="P1289" s="615" t="s">
        <v>373</v>
      </c>
      <c r="R1289" t="str">
        <f t="shared" si="62"/>
        <v>ZK104</v>
      </c>
      <c r="S1289">
        <f t="shared" si="63"/>
        <v>0</v>
      </c>
      <c r="T1289">
        <f t="shared" si="63"/>
        <v>0</v>
      </c>
      <c r="U1289">
        <f t="shared" si="63"/>
        <v>0</v>
      </c>
    </row>
    <row r="1290" spans="1:21" x14ac:dyDescent="0.25">
      <c r="A1290" t="s">
        <v>1825</v>
      </c>
      <c r="B1290" t="str">
        <f t="shared" si="61"/>
        <v>ZK104.K189.C110</v>
      </c>
      <c r="C1290">
        <f>+IFERROR(VLOOKUP(B1290,'[1]Sum table'!$A:$D,4,FALSE),0)</f>
        <v>0</v>
      </c>
      <c r="D1290">
        <f>+IFERROR(VLOOKUP(B1290,'[1]Sum table'!$A:$E,5,FALSE),0)</f>
        <v>0</v>
      </c>
      <c r="E1290">
        <f>+IFERROR(VLOOKUP(B1290,'[1]Sum table'!$A:$F,6,FALSE),0)</f>
        <v>0</v>
      </c>
      <c r="O1290" t="s">
        <v>526</v>
      </c>
      <c r="P1290" s="615" t="s">
        <v>374</v>
      </c>
      <c r="R1290" t="str">
        <f t="shared" si="62"/>
        <v>ZK104</v>
      </c>
      <c r="S1290">
        <f t="shared" si="63"/>
        <v>0</v>
      </c>
      <c r="T1290">
        <f t="shared" si="63"/>
        <v>0</v>
      </c>
      <c r="U1290">
        <f t="shared" si="63"/>
        <v>0</v>
      </c>
    </row>
    <row r="1291" spans="1:21" x14ac:dyDescent="0.25">
      <c r="A1291" t="s">
        <v>1826</v>
      </c>
      <c r="B1291" t="str">
        <f t="shared" si="61"/>
        <v>ZK104.K190.C110</v>
      </c>
      <c r="C1291">
        <f>+IFERROR(VLOOKUP(B1291,'[1]Sum table'!$A:$D,4,FALSE),0)</f>
        <v>0</v>
      </c>
      <c r="D1291">
        <f>+IFERROR(VLOOKUP(B1291,'[1]Sum table'!$A:$E,5,FALSE),0)</f>
        <v>0</v>
      </c>
      <c r="E1291">
        <f>+IFERROR(VLOOKUP(B1291,'[1]Sum table'!$A:$F,6,FALSE),0)</f>
        <v>0</v>
      </c>
      <c r="O1291" t="s">
        <v>526</v>
      </c>
      <c r="P1291" s="616" t="s">
        <v>375</v>
      </c>
      <c r="R1291" t="str">
        <f t="shared" si="62"/>
        <v>ZK104</v>
      </c>
      <c r="S1291">
        <f t="shared" si="63"/>
        <v>0</v>
      </c>
      <c r="T1291">
        <f t="shared" si="63"/>
        <v>0</v>
      </c>
      <c r="U1291">
        <f t="shared" si="63"/>
        <v>0</v>
      </c>
    </row>
    <row r="1292" spans="1:21" x14ac:dyDescent="0.25">
      <c r="A1292" t="s">
        <v>1827</v>
      </c>
      <c r="B1292" t="str">
        <f t="shared" si="61"/>
        <v>ZK104.K191.C110</v>
      </c>
      <c r="C1292">
        <f>+IFERROR(VLOOKUP(B1292,'[1]Sum table'!$A:$D,4,FALSE),0)</f>
        <v>0</v>
      </c>
      <c r="D1292">
        <f>+IFERROR(VLOOKUP(B1292,'[1]Sum table'!$A:$E,5,FALSE),0)</f>
        <v>0</v>
      </c>
      <c r="E1292">
        <f>+IFERROR(VLOOKUP(B1292,'[1]Sum table'!$A:$F,6,FALSE),0)</f>
        <v>0</v>
      </c>
      <c r="O1292" t="s">
        <v>526</v>
      </c>
      <c r="P1292" s="616" t="s">
        <v>376</v>
      </c>
      <c r="R1292" t="str">
        <f t="shared" si="62"/>
        <v>ZK104</v>
      </c>
      <c r="S1292">
        <f t="shared" si="63"/>
        <v>0</v>
      </c>
      <c r="T1292">
        <f t="shared" si="63"/>
        <v>0</v>
      </c>
      <c r="U1292">
        <f t="shared" si="63"/>
        <v>0</v>
      </c>
    </row>
    <row r="1293" spans="1:21" x14ac:dyDescent="0.25">
      <c r="A1293" t="s">
        <v>1828</v>
      </c>
      <c r="B1293" t="str">
        <f t="shared" si="61"/>
        <v>ZK104.K192.C110</v>
      </c>
      <c r="C1293">
        <f>+IFERROR(VLOOKUP(B1293,'[1]Sum table'!$A:$D,4,FALSE),0)</f>
        <v>0</v>
      </c>
      <c r="D1293">
        <f>+IFERROR(VLOOKUP(B1293,'[1]Sum table'!$A:$E,5,FALSE),0)</f>
        <v>0</v>
      </c>
      <c r="E1293">
        <f>+IFERROR(VLOOKUP(B1293,'[1]Sum table'!$A:$F,6,FALSE),0)</f>
        <v>0</v>
      </c>
      <c r="O1293" t="s">
        <v>526</v>
      </c>
      <c r="P1293" s="616" t="s">
        <v>377</v>
      </c>
      <c r="R1293" t="str">
        <f t="shared" si="62"/>
        <v>ZK104</v>
      </c>
      <c r="S1293">
        <f t="shared" si="63"/>
        <v>0</v>
      </c>
      <c r="T1293">
        <f t="shared" si="63"/>
        <v>0</v>
      </c>
      <c r="U1293">
        <f t="shared" si="63"/>
        <v>0</v>
      </c>
    </row>
    <row r="1294" spans="1:21" x14ac:dyDescent="0.25">
      <c r="A1294" t="s">
        <v>1829</v>
      </c>
      <c r="B1294" t="str">
        <f t="shared" si="61"/>
        <v>ZK104.K193.C110</v>
      </c>
      <c r="C1294">
        <f>+IFERROR(VLOOKUP(B1294,'[1]Sum table'!$A:$D,4,FALSE),0)</f>
        <v>0</v>
      </c>
      <c r="D1294">
        <f>+IFERROR(VLOOKUP(B1294,'[1]Sum table'!$A:$E,5,FALSE),0)</f>
        <v>0</v>
      </c>
      <c r="E1294">
        <f>+IFERROR(VLOOKUP(B1294,'[1]Sum table'!$A:$F,6,FALSE),0)</f>
        <v>0</v>
      </c>
      <c r="O1294" t="s">
        <v>526</v>
      </c>
      <c r="P1294" s="616" t="s">
        <v>378</v>
      </c>
      <c r="R1294" t="str">
        <f t="shared" si="62"/>
        <v>ZK104</v>
      </c>
      <c r="S1294">
        <f t="shared" si="63"/>
        <v>0</v>
      </c>
      <c r="T1294">
        <f t="shared" si="63"/>
        <v>0</v>
      </c>
      <c r="U1294">
        <f t="shared" si="63"/>
        <v>0</v>
      </c>
    </row>
    <row r="1295" spans="1:21" x14ac:dyDescent="0.25">
      <c r="A1295" t="s">
        <v>1830</v>
      </c>
      <c r="B1295" t="str">
        <f t="shared" si="61"/>
        <v>ZK104.K194.C110</v>
      </c>
      <c r="C1295">
        <f>+IFERROR(VLOOKUP(B1295,'[1]Sum table'!$A:$D,4,FALSE),0)</f>
        <v>0</v>
      </c>
      <c r="D1295">
        <f>+IFERROR(VLOOKUP(B1295,'[1]Sum table'!$A:$E,5,FALSE),0)</f>
        <v>0</v>
      </c>
      <c r="E1295">
        <f>+IFERROR(VLOOKUP(B1295,'[1]Sum table'!$A:$F,6,FALSE),0)</f>
        <v>0</v>
      </c>
      <c r="O1295" t="s">
        <v>526</v>
      </c>
      <c r="P1295" s="616" t="s">
        <v>379</v>
      </c>
      <c r="R1295" t="str">
        <f t="shared" si="62"/>
        <v>ZK104</v>
      </c>
      <c r="S1295">
        <f t="shared" si="63"/>
        <v>0</v>
      </c>
      <c r="T1295">
        <f t="shared" si="63"/>
        <v>0</v>
      </c>
      <c r="U1295">
        <f t="shared" si="63"/>
        <v>0</v>
      </c>
    </row>
    <row r="1296" spans="1:21" x14ac:dyDescent="0.25">
      <c r="A1296" t="s">
        <v>1831</v>
      </c>
      <c r="B1296" t="str">
        <f t="shared" si="61"/>
        <v>ZK104.K195.C110</v>
      </c>
      <c r="C1296">
        <f>+IFERROR(VLOOKUP(B1296,'[1]Sum table'!$A:$D,4,FALSE),0)</f>
        <v>0</v>
      </c>
      <c r="D1296">
        <f>+IFERROR(VLOOKUP(B1296,'[1]Sum table'!$A:$E,5,FALSE),0)</f>
        <v>0</v>
      </c>
      <c r="E1296">
        <f>+IFERROR(VLOOKUP(B1296,'[1]Sum table'!$A:$F,6,FALSE),0)</f>
        <v>0</v>
      </c>
      <c r="O1296" t="s">
        <v>526</v>
      </c>
      <c r="P1296" s="616" t="s">
        <v>380</v>
      </c>
      <c r="R1296" t="str">
        <f t="shared" si="62"/>
        <v>ZK104</v>
      </c>
      <c r="S1296">
        <f t="shared" si="63"/>
        <v>0</v>
      </c>
      <c r="T1296">
        <f t="shared" si="63"/>
        <v>0</v>
      </c>
      <c r="U1296">
        <f t="shared" si="63"/>
        <v>0</v>
      </c>
    </row>
    <row r="1297" spans="1:21" x14ac:dyDescent="0.25">
      <c r="A1297" t="s">
        <v>1832</v>
      </c>
      <c r="B1297" t="str">
        <f t="shared" si="61"/>
        <v>ZK104.K196.C110</v>
      </c>
      <c r="C1297">
        <f>+IFERROR(VLOOKUP(B1297,'[1]Sum table'!$A:$D,4,FALSE),0)</f>
        <v>0</v>
      </c>
      <c r="D1297">
        <f>+IFERROR(VLOOKUP(B1297,'[1]Sum table'!$A:$E,5,FALSE),0)</f>
        <v>0</v>
      </c>
      <c r="E1297">
        <f>+IFERROR(VLOOKUP(B1297,'[1]Sum table'!$A:$F,6,FALSE),0)</f>
        <v>0</v>
      </c>
      <c r="O1297" t="s">
        <v>526</v>
      </c>
      <c r="P1297" s="616" t="s">
        <v>381</v>
      </c>
      <c r="R1297" t="str">
        <f t="shared" si="62"/>
        <v>ZK104</v>
      </c>
      <c r="S1297">
        <f t="shared" si="63"/>
        <v>0</v>
      </c>
      <c r="T1297">
        <f t="shared" si="63"/>
        <v>0</v>
      </c>
      <c r="U1297">
        <f t="shared" si="63"/>
        <v>0</v>
      </c>
    </row>
    <row r="1298" spans="1:21" x14ac:dyDescent="0.25">
      <c r="A1298" t="s">
        <v>1833</v>
      </c>
      <c r="B1298" t="str">
        <f t="shared" si="61"/>
        <v>ZK104.K197.C110</v>
      </c>
      <c r="C1298">
        <f>+IFERROR(VLOOKUP(B1298,'[1]Sum table'!$A:$D,4,FALSE),0)</f>
        <v>0</v>
      </c>
      <c r="D1298">
        <f>+IFERROR(VLOOKUP(B1298,'[1]Sum table'!$A:$E,5,FALSE),0)</f>
        <v>0</v>
      </c>
      <c r="E1298">
        <f>+IFERROR(VLOOKUP(B1298,'[1]Sum table'!$A:$F,6,FALSE),0)</f>
        <v>0</v>
      </c>
      <c r="O1298" t="s">
        <v>526</v>
      </c>
      <c r="P1298" s="616" t="s">
        <v>382</v>
      </c>
      <c r="R1298" t="str">
        <f t="shared" si="62"/>
        <v>ZK104</v>
      </c>
      <c r="S1298">
        <f t="shared" si="63"/>
        <v>0</v>
      </c>
      <c r="T1298">
        <f t="shared" si="63"/>
        <v>0</v>
      </c>
      <c r="U1298">
        <f t="shared" si="63"/>
        <v>0</v>
      </c>
    </row>
    <row r="1299" spans="1:21" x14ac:dyDescent="0.25">
      <c r="A1299" t="s">
        <v>1834</v>
      </c>
      <c r="B1299" t="str">
        <f t="shared" si="61"/>
        <v>ZK104.K198.C110</v>
      </c>
      <c r="C1299">
        <f>+IFERROR(VLOOKUP(B1299,'[1]Sum table'!$A:$D,4,FALSE),0)</f>
        <v>0</v>
      </c>
      <c r="D1299">
        <f>+IFERROR(VLOOKUP(B1299,'[1]Sum table'!$A:$E,5,FALSE),0)</f>
        <v>0</v>
      </c>
      <c r="E1299">
        <f>+IFERROR(VLOOKUP(B1299,'[1]Sum table'!$A:$F,6,FALSE),0)</f>
        <v>0</v>
      </c>
      <c r="O1299" t="s">
        <v>526</v>
      </c>
      <c r="P1299" s="616" t="s">
        <v>383</v>
      </c>
      <c r="R1299" t="str">
        <f t="shared" si="62"/>
        <v>ZK104</v>
      </c>
      <c r="S1299">
        <f t="shared" si="63"/>
        <v>0</v>
      </c>
      <c r="T1299">
        <f t="shared" si="63"/>
        <v>0</v>
      </c>
      <c r="U1299">
        <f t="shared" si="63"/>
        <v>0</v>
      </c>
    </row>
    <row r="1300" spans="1:21" x14ac:dyDescent="0.25">
      <c r="A1300" t="s">
        <v>1835</v>
      </c>
      <c r="B1300" t="str">
        <f t="shared" si="61"/>
        <v>ZK104.K199.C110</v>
      </c>
      <c r="C1300">
        <f>+IFERROR(VLOOKUP(B1300,'[1]Sum table'!$A:$D,4,FALSE),0)</f>
        <v>0</v>
      </c>
      <c r="D1300">
        <f>+IFERROR(VLOOKUP(B1300,'[1]Sum table'!$A:$E,5,FALSE),0)</f>
        <v>0</v>
      </c>
      <c r="E1300">
        <f>+IFERROR(VLOOKUP(B1300,'[1]Sum table'!$A:$F,6,FALSE),0)</f>
        <v>0</v>
      </c>
      <c r="O1300" t="s">
        <v>526</v>
      </c>
      <c r="P1300" s="616" t="s">
        <v>384</v>
      </c>
      <c r="R1300" t="str">
        <f t="shared" si="62"/>
        <v>ZK104</v>
      </c>
      <c r="S1300">
        <f t="shared" si="63"/>
        <v>0</v>
      </c>
      <c r="T1300">
        <f t="shared" si="63"/>
        <v>0</v>
      </c>
      <c r="U1300">
        <f t="shared" si="63"/>
        <v>0</v>
      </c>
    </row>
    <row r="1301" spans="1:21" x14ac:dyDescent="0.25">
      <c r="A1301" t="s">
        <v>1836</v>
      </c>
      <c r="B1301" t="str">
        <f t="shared" si="61"/>
        <v>ZK104.K200.C110</v>
      </c>
      <c r="C1301">
        <f>+IFERROR(VLOOKUP(B1301,'[1]Sum table'!$A:$D,4,FALSE),0)</f>
        <v>0</v>
      </c>
      <c r="D1301">
        <f>+IFERROR(VLOOKUP(B1301,'[1]Sum table'!$A:$E,5,FALSE),0)</f>
        <v>0</v>
      </c>
      <c r="E1301">
        <f>+IFERROR(VLOOKUP(B1301,'[1]Sum table'!$A:$F,6,FALSE),0)</f>
        <v>0</v>
      </c>
      <c r="O1301" t="s">
        <v>526</v>
      </c>
      <c r="P1301" s="616" t="s">
        <v>385</v>
      </c>
      <c r="R1301" t="str">
        <f t="shared" si="62"/>
        <v>ZK104</v>
      </c>
      <c r="S1301">
        <f t="shared" si="63"/>
        <v>0</v>
      </c>
      <c r="T1301">
        <f t="shared" si="63"/>
        <v>0</v>
      </c>
      <c r="U1301">
        <f t="shared" si="63"/>
        <v>0</v>
      </c>
    </row>
    <row r="1302" spans="1:21" ht="15.75" thickBot="1" x14ac:dyDescent="0.3">
      <c r="A1302" t="s">
        <v>1837</v>
      </c>
      <c r="B1302" t="str">
        <f t="shared" si="61"/>
        <v>ZK104.K201.C110</v>
      </c>
      <c r="C1302">
        <f>+IFERROR(VLOOKUP(B1302,'[1]Sum table'!$A:$D,4,FALSE),0)</f>
        <v>0</v>
      </c>
      <c r="D1302">
        <f>+IFERROR(VLOOKUP(B1302,'[1]Sum table'!$A:$E,5,FALSE),0)</f>
        <v>0</v>
      </c>
      <c r="E1302">
        <f>+IFERROR(VLOOKUP(B1302,'[1]Sum table'!$A:$F,6,FALSE),0)</f>
        <v>0</v>
      </c>
      <c r="O1302" t="s">
        <v>526</v>
      </c>
      <c r="P1302" s="618" t="s">
        <v>386</v>
      </c>
      <c r="R1302" t="str">
        <f t="shared" si="62"/>
        <v>ZK104</v>
      </c>
      <c r="S1302">
        <f t="shared" si="63"/>
        <v>0</v>
      </c>
      <c r="T1302">
        <f t="shared" si="63"/>
        <v>0</v>
      </c>
      <c r="U1302">
        <f t="shared" si="63"/>
        <v>0</v>
      </c>
    </row>
    <row r="1303" spans="1:21" x14ac:dyDescent="0.25">
      <c r="A1303" t="s">
        <v>1838</v>
      </c>
      <c r="B1303" t="str">
        <f t="shared" si="61"/>
        <v>ZK104.K202.C110</v>
      </c>
      <c r="C1303">
        <f>+IFERROR(VLOOKUP(B1303,'[1]Sum table'!$A:$D,4,FALSE),0)</f>
        <v>0</v>
      </c>
      <c r="D1303">
        <f>+IFERROR(VLOOKUP(B1303,'[1]Sum table'!$A:$E,5,FALSE),0)</f>
        <v>0</v>
      </c>
      <c r="E1303">
        <f>+IFERROR(VLOOKUP(B1303,'[1]Sum table'!$A:$F,6,FALSE),0)</f>
        <v>0</v>
      </c>
      <c r="O1303" t="s">
        <v>526</v>
      </c>
      <c r="P1303" s="619" t="s">
        <v>267</v>
      </c>
      <c r="R1303" t="str">
        <f t="shared" si="62"/>
        <v>ZK104</v>
      </c>
      <c r="S1303">
        <f t="shared" si="63"/>
        <v>0</v>
      </c>
      <c r="T1303">
        <f t="shared" si="63"/>
        <v>0</v>
      </c>
      <c r="U1303">
        <f t="shared" si="63"/>
        <v>0</v>
      </c>
    </row>
    <row r="1304" spans="1:21" x14ac:dyDescent="0.25">
      <c r="A1304" t="s">
        <v>1839</v>
      </c>
      <c r="B1304" t="str">
        <f t="shared" si="61"/>
        <v>ZK104.K203.C110</v>
      </c>
      <c r="C1304">
        <f>+IFERROR(VLOOKUP(B1304,'[1]Sum table'!$A:$D,4,FALSE),0)</f>
        <v>0</v>
      </c>
      <c r="D1304">
        <f>+IFERROR(VLOOKUP(B1304,'[1]Sum table'!$A:$E,5,FALSE),0)</f>
        <v>0</v>
      </c>
      <c r="E1304">
        <f>+IFERROR(VLOOKUP(B1304,'[1]Sum table'!$A:$F,6,FALSE),0)</f>
        <v>0</v>
      </c>
      <c r="O1304" t="s">
        <v>526</v>
      </c>
      <c r="P1304" s="619" t="s">
        <v>108</v>
      </c>
      <c r="R1304" t="str">
        <f t="shared" si="62"/>
        <v>ZK104</v>
      </c>
      <c r="S1304">
        <f t="shared" si="63"/>
        <v>0</v>
      </c>
      <c r="T1304">
        <f t="shared" si="63"/>
        <v>0</v>
      </c>
      <c r="U1304">
        <f t="shared" si="63"/>
        <v>0</v>
      </c>
    </row>
    <row r="1305" spans="1:21" x14ac:dyDescent="0.25">
      <c r="A1305" t="s">
        <v>1840</v>
      </c>
      <c r="B1305" t="str">
        <f t="shared" si="61"/>
        <v>ZK104.K204.C110</v>
      </c>
      <c r="C1305">
        <f>+IFERROR(VLOOKUP(B1305,'[1]Sum table'!$A:$D,4,FALSE),0)</f>
        <v>0</v>
      </c>
      <c r="D1305">
        <f>+IFERROR(VLOOKUP(B1305,'[1]Sum table'!$A:$E,5,FALSE),0)</f>
        <v>0</v>
      </c>
      <c r="E1305">
        <f>+IFERROR(VLOOKUP(B1305,'[1]Sum table'!$A:$F,6,FALSE),0)</f>
        <v>0</v>
      </c>
      <c r="O1305" t="s">
        <v>526</v>
      </c>
      <c r="P1305" s="619" t="s">
        <v>114</v>
      </c>
      <c r="R1305" t="str">
        <f t="shared" si="62"/>
        <v>ZK104</v>
      </c>
      <c r="S1305">
        <f t="shared" si="63"/>
        <v>0</v>
      </c>
      <c r="T1305">
        <f t="shared" si="63"/>
        <v>0</v>
      </c>
      <c r="U1305">
        <f t="shared" si="63"/>
        <v>0</v>
      </c>
    </row>
    <row r="1306" spans="1:21" x14ac:dyDescent="0.25">
      <c r="A1306" t="s">
        <v>1841</v>
      </c>
      <c r="B1306" t="str">
        <f t="shared" si="61"/>
        <v>ZK104.K205.C110</v>
      </c>
      <c r="C1306">
        <f>+IFERROR(VLOOKUP(B1306,'[1]Sum table'!$A:$D,4,FALSE),0)</f>
        <v>0</v>
      </c>
      <c r="D1306">
        <f>+IFERROR(VLOOKUP(B1306,'[1]Sum table'!$A:$E,5,FALSE),0)</f>
        <v>0</v>
      </c>
      <c r="E1306">
        <f>+IFERROR(VLOOKUP(B1306,'[1]Sum table'!$A:$F,6,FALSE),0)</f>
        <v>0</v>
      </c>
      <c r="O1306" t="s">
        <v>526</v>
      </c>
      <c r="P1306" s="619" t="s">
        <v>116</v>
      </c>
      <c r="R1306" t="str">
        <f t="shared" si="62"/>
        <v>ZK104</v>
      </c>
      <c r="S1306">
        <f t="shared" si="63"/>
        <v>0</v>
      </c>
      <c r="T1306">
        <f t="shared" si="63"/>
        <v>0</v>
      </c>
      <c r="U1306">
        <f t="shared" si="63"/>
        <v>0</v>
      </c>
    </row>
    <row r="1307" spans="1:21" x14ac:dyDescent="0.25">
      <c r="A1307" t="s">
        <v>1842</v>
      </c>
      <c r="B1307" t="str">
        <f t="shared" si="61"/>
        <v>ZK104.K206.C110</v>
      </c>
      <c r="C1307">
        <f>+IFERROR(VLOOKUP(B1307,'[1]Sum table'!$A:$D,4,FALSE),0)</f>
        <v>0</v>
      </c>
      <c r="D1307">
        <f>+IFERROR(VLOOKUP(B1307,'[1]Sum table'!$A:$E,5,FALSE),0)</f>
        <v>0</v>
      </c>
      <c r="E1307">
        <f>+IFERROR(VLOOKUP(B1307,'[1]Sum table'!$A:$F,6,FALSE),0)</f>
        <v>0</v>
      </c>
      <c r="O1307" t="s">
        <v>526</v>
      </c>
      <c r="P1307" s="617" t="s">
        <v>387</v>
      </c>
      <c r="R1307" t="str">
        <f t="shared" si="62"/>
        <v>ZK104</v>
      </c>
      <c r="S1307">
        <f t="shared" si="63"/>
        <v>0</v>
      </c>
      <c r="T1307">
        <f t="shared" si="63"/>
        <v>0</v>
      </c>
      <c r="U1307">
        <f t="shared" si="63"/>
        <v>0</v>
      </c>
    </row>
    <row r="1308" spans="1:21" x14ac:dyDescent="0.25">
      <c r="A1308" t="s">
        <v>1843</v>
      </c>
      <c r="B1308" t="str">
        <f t="shared" si="61"/>
        <v>ZK104.K207.C110</v>
      </c>
      <c r="C1308">
        <f>+IFERROR(VLOOKUP(B1308,'[1]Sum table'!$A:$D,4,FALSE),0)</f>
        <v>0</v>
      </c>
      <c r="D1308">
        <f>+IFERROR(VLOOKUP(B1308,'[1]Sum table'!$A:$E,5,FALSE),0)</f>
        <v>0</v>
      </c>
      <c r="E1308">
        <f>+IFERROR(VLOOKUP(B1308,'[1]Sum table'!$A:$F,6,FALSE),0)</f>
        <v>0</v>
      </c>
      <c r="O1308" t="s">
        <v>526</v>
      </c>
      <c r="P1308" s="617" t="s">
        <v>388</v>
      </c>
      <c r="R1308" t="str">
        <f t="shared" si="62"/>
        <v>ZK104</v>
      </c>
      <c r="S1308">
        <f t="shared" si="63"/>
        <v>0</v>
      </c>
      <c r="T1308">
        <f t="shared" si="63"/>
        <v>0</v>
      </c>
      <c r="U1308">
        <f t="shared" si="63"/>
        <v>0</v>
      </c>
    </row>
    <row r="1309" spans="1:21" x14ac:dyDescent="0.25">
      <c r="A1309" t="s">
        <v>1844</v>
      </c>
      <c r="B1309" t="str">
        <f t="shared" si="61"/>
        <v>ZK104.K208.C110</v>
      </c>
      <c r="C1309">
        <f>+IFERROR(VLOOKUP(B1309,'[1]Sum table'!$A:$D,4,FALSE),0)</f>
        <v>0</v>
      </c>
      <c r="D1309">
        <f>+IFERROR(VLOOKUP(B1309,'[1]Sum table'!$A:$E,5,FALSE),0)</f>
        <v>0</v>
      </c>
      <c r="E1309">
        <f>+IFERROR(VLOOKUP(B1309,'[1]Sum table'!$A:$F,6,FALSE),0)</f>
        <v>0</v>
      </c>
      <c r="O1309" t="s">
        <v>526</v>
      </c>
      <c r="P1309" s="617" t="s">
        <v>389</v>
      </c>
      <c r="R1309" t="str">
        <f t="shared" si="62"/>
        <v>ZK104</v>
      </c>
      <c r="S1309">
        <f t="shared" si="63"/>
        <v>0</v>
      </c>
      <c r="T1309">
        <f t="shared" si="63"/>
        <v>0</v>
      </c>
      <c r="U1309">
        <f t="shared" si="63"/>
        <v>0</v>
      </c>
    </row>
    <row r="1310" spans="1:21" x14ac:dyDescent="0.25">
      <c r="A1310" t="s">
        <v>1845</v>
      </c>
      <c r="B1310" t="str">
        <f t="shared" si="61"/>
        <v>ZK104.K209.C110</v>
      </c>
      <c r="C1310">
        <f>+IFERROR(VLOOKUP(B1310,'[1]Sum table'!$A:$D,4,FALSE),0)</f>
        <v>0</v>
      </c>
      <c r="D1310">
        <f>+IFERROR(VLOOKUP(B1310,'[1]Sum table'!$A:$E,5,FALSE),0)</f>
        <v>0</v>
      </c>
      <c r="E1310">
        <f>+IFERROR(VLOOKUP(B1310,'[1]Sum table'!$A:$F,6,FALSE),0)</f>
        <v>0</v>
      </c>
      <c r="O1310" t="s">
        <v>526</v>
      </c>
      <c r="P1310" s="619" t="s">
        <v>82</v>
      </c>
      <c r="R1310" t="str">
        <f t="shared" si="62"/>
        <v>ZK104</v>
      </c>
      <c r="S1310">
        <f t="shared" si="63"/>
        <v>0</v>
      </c>
      <c r="T1310">
        <f t="shared" si="63"/>
        <v>0</v>
      </c>
      <c r="U1310">
        <f t="shared" si="63"/>
        <v>0</v>
      </c>
    </row>
    <row r="1311" spans="1:21" x14ac:dyDescent="0.25">
      <c r="A1311" t="s">
        <v>1846</v>
      </c>
      <c r="B1311" t="str">
        <f t="shared" si="61"/>
        <v>ZK104.K210.C110</v>
      </c>
      <c r="C1311">
        <f>+IFERROR(VLOOKUP(B1311,'[1]Sum table'!$A:$D,4,FALSE),0)</f>
        <v>0</v>
      </c>
      <c r="D1311">
        <f>+IFERROR(VLOOKUP(B1311,'[1]Sum table'!$A:$E,5,FALSE),0)</f>
        <v>0</v>
      </c>
      <c r="E1311">
        <f>+IFERROR(VLOOKUP(B1311,'[1]Sum table'!$A:$F,6,FALSE),0)</f>
        <v>0</v>
      </c>
      <c r="O1311" t="s">
        <v>526</v>
      </c>
      <c r="P1311" s="619" t="s">
        <v>84</v>
      </c>
      <c r="R1311" t="str">
        <f t="shared" si="62"/>
        <v>ZK104</v>
      </c>
      <c r="S1311">
        <f t="shared" si="63"/>
        <v>0</v>
      </c>
      <c r="T1311">
        <f t="shared" si="63"/>
        <v>0</v>
      </c>
      <c r="U1311">
        <f t="shared" si="63"/>
        <v>0</v>
      </c>
    </row>
    <row r="1312" spans="1:21" x14ac:dyDescent="0.25">
      <c r="A1312" t="s">
        <v>1847</v>
      </c>
      <c r="B1312" t="str">
        <f t="shared" si="61"/>
        <v>ZK104.K211.C110</v>
      </c>
      <c r="C1312">
        <f>+IFERROR(VLOOKUP(B1312,'[1]Sum table'!$A:$D,4,FALSE),0)</f>
        <v>0</v>
      </c>
      <c r="D1312">
        <f>+IFERROR(VLOOKUP(B1312,'[1]Sum table'!$A:$E,5,FALSE),0)</f>
        <v>0</v>
      </c>
      <c r="E1312">
        <f>+IFERROR(VLOOKUP(B1312,'[1]Sum table'!$A:$F,6,FALSE),0)</f>
        <v>0</v>
      </c>
      <c r="O1312" t="s">
        <v>526</v>
      </c>
      <c r="P1312" s="619" t="s">
        <v>86</v>
      </c>
      <c r="R1312" t="str">
        <f t="shared" si="62"/>
        <v>ZK104</v>
      </c>
      <c r="S1312">
        <f t="shared" si="63"/>
        <v>0</v>
      </c>
      <c r="T1312">
        <f t="shared" si="63"/>
        <v>0</v>
      </c>
      <c r="U1312">
        <f t="shared" si="63"/>
        <v>0</v>
      </c>
    </row>
    <row r="1313" spans="1:21" x14ac:dyDescent="0.25">
      <c r="A1313" t="s">
        <v>1848</v>
      </c>
      <c r="B1313" t="str">
        <f t="shared" si="61"/>
        <v>ZK104.K212.C110</v>
      </c>
      <c r="C1313">
        <f>+IFERROR(VLOOKUP(B1313,'[1]Sum table'!$A:$D,4,FALSE),0)</f>
        <v>0</v>
      </c>
      <c r="D1313">
        <f>+IFERROR(VLOOKUP(B1313,'[1]Sum table'!$A:$E,5,FALSE),0)</f>
        <v>0</v>
      </c>
      <c r="E1313">
        <f>+IFERROR(VLOOKUP(B1313,'[1]Sum table'!$A:$F,6,FALSE),0)</f>
        <v>0</v>
      </c>
      <c r="O1313" t="s">
        <v>526</v>
      </c>
      <c r="P1313" s="619" t="s">
        <v>88</v>
      </c>
      <c r="R1313" t="str">
        <f t="shared" si="62"/>
        <v>ZK104</v>
      </c>
      <c r="S1313">
        <f t="shared" si="63"/>
        <v>0</v>
      </c>
      <c r="T1313">
        <f t="shared" si="63"/>
        <v>0</v>
      </c>
      <c r="U1313">
        <f t="shared" si="63"/>
        <v>0</v>
      </c>
    </row>
    <row r="1314" spans="1:21" x14ac:dyDescent="0.25">
      <c r="A1314" t="s">
        <v>1849</v>
      </c>
      <c r="B1314" t="str">
        <f t="shared" si="61"/>
        <v>ZK104.K213.C110</v>
      </c>
      <c r="C1314">
        <f>+IFERROR(VLOOKUP(B1314,'[1]Sum table'!$A:$D,4,FALSE),0)</f>
        <v>0</v>
      </c>
      <c r="D1314">
        <f>+IFERROR(VLOOKUP(B1314,'[1]Sum table'!$A:$E,5,FALSE),0)</f>
        <v>0</v>
      </c>
      <c r="E1314">
        <f>+IFERROR(VLOOKUP(B1314,'[1]Sum table'!$A:$F,6,FALSE),0)</f>
        <v>0</v>
      </c>
      <c r="O1314" t="s">
        <v>526</v>
      </c>
      <c r="P1314" s="619" t="s">
        <v>90</v>
      </c>
      <c r="R1314" t="str">
        <f t="shared" si="62"/>
        <v>ZK104</v>
      </c>
      <c r="S1314">
        <f t="shared" si="63"/>
        <v>0</v>
      </c>
      <c r="T1314">
        <f t="shared" si="63"/>
        <v>0</v>
      </c>
      <c r="U1314">
        <f t="shared" si="63"/>
        <v>0</v>
      </c>
    </row>
    <row r="1315" spans="1:21" x14ac:dyDescent="0.25">
      <c r="A1315" t="s">
        <v>1850</v>
      </c>
      <c r="B1315" t="str">
        <f t="shared" si="61"/>
        <v>ZK104.K214.C110</v>
      </c>
      <c r="C1315">
        <f>+IFERROR(VLOOKUP(B1315,'[1]Sum table'!$A:$D,4,FALSE),0)</f>
        <v>0</v>
      </c>
      <c r="D1315">
        <f>+IFERROR(VLOOKUP(B1315,'[1]Sum table'!$A:$E,5,FALSE),0)</f>
        <v>0</v>
      </c>
      <c r="E1315">
        <f>+IFERROR(VLOOKUP(B1315,'[1]Sum table'!$A:$F,6,FALSE),0)</f>
        <v>0</v>
      </c>
      <c r="O1315" t="s">
        <v>526</v>
      </c>
      <c r="P1315" s="619" t="s">
        <v>92</v>
      </c>
      <c r="R1315" t="str">
        <f t="shared" si="62"/>
        <v>ZK104</v>
      </c>
      <c r="S1315">
        <f t="shared" si="63"/>
        <v>0</v>
      </c>
      <c r="T1315">
        <f t="shared" si="63"/>
        <v>0</v>
      </c>
      <c r="U1315">
        <f t="shared" si="63"/>
        <v>0</v>
      </c>
    </row>
    <row r="1316" spans="1:21" x14ac:dyDescent="0.25">
      <c r="A1316" t="s">
        <v>1851</v>
      </c>
      <c r="B1316" t="str">
        <f t="shared" si="61"/>
        <v>ZK104.K215.C110</v>
      </c>
      <c r="C1316">
        <f>+IFERROR(VLOOKUP(B1316,'[1]Sum table'!$A:$D,4,FALSE),0)</f>
        <v>0</v>
      </c>
      <c r="D1316">
        <f>+IFERROR(VLOOKUP(B1316,'[1]Sum table'!$A:$E,5,FALSE),0)</f>
        <v>0</v>
      </c>
      <c r="E1316">
        <f>+IFERROR(VLOOKUP(B1316,'[1]Sum table'!$A:$F,6,FALSE),0)</f>
        <v>0</v>
      </c>
      <c r="O1316" t="s">
        <v>526</v>
      </c>
      <c r="P1316" s="619" t="s">
        <v>94</v>
      </c>
      <c r="R1316" t="str">
        <f t="shared" si="62"/>
        <v>ZK104</v>
      </c>
      <c r="S1316">
        <f t="shared" si="63"/>
        <v>0</v>
      </c>
      <c r="T1316">
        <f t="shared" si="63"/>
        <v>0</v>
      </c>
      <c r="U1316">
        <f t="shared" si="63"/>
        <v>0</v>
      </c>
    </row>
    <row r="1317" spans="1:21" x14ac:dyDescent="0.25">
      <c r="A1317" t="s">
        <v>1852</v>
      </c>
      <c r="B1317" t="str">
        <f t="shared" si="61"/>
        <v>ZK104.K216.C110</v>
      </c>
      <c r="C1317">
        <f>+IFERROR(VLOOKUP(B1317,'[1]Sum table'!$A:$D,4,FALSE),0)</f>
        <v>0</v>
      </c>
      <c r="D1317">
        <f>+IFERROR(VLOOKUP(B1317,'[1]Sum table'!$A:$E,5,FALSE),0)</f>
        <v>0</v>
      </c>
      <c r="E1317">
        <f>+IFERROR(VLOOKUP(B1317,'[1]Sum table'!$A:$F,6,FALSE),0)</f>
        <v>0</v>
      </c>
      <c r="O1317" t="s">
        <v>526</v>
      </c>
      <c r="P1317" s="619" t="s">
        <v>96</v>
      </c>
      <c r="R1317" t="str">
        <f t="shared" si="62"/>
        <v>ZK104</v>
      </c>
      <c r="S1317">
        <f t="shared" si="63"/>
        <v>0</v>
      </c>
      <c r="T1317">
        <f t="shared" si="63"/>
        <v>0</v>
      </c>
      <c r="U1317">
        <f t="shared" si="63"/>
        <v>0</v>
      </c>
    </row>
    <row r="1318" spans="1:21" x14ac:dyDescent="0.25">
      <c r="A1318" t="s">
        <v>1853</v>
      </c>
      <c r="B1318" t="str">
        <f t="shared" si="61"/>
        <v>ZK104.K217.C110</v>
      </c>
      <c r="C1318">
        <f>+IFERROR(VLOOKUP(B1318,'[1]Sum table'!$A:$D,4,FALSE),0)</f>
        <v>0</v>
      </c>
      <c r="D1318">
        <f>+IFERROR(VLOOKUP(B1318,'[1]Sum table'!$A:$E,5,FALSE),0)</f>
        <v>0</v>
      </c>
      <c r="E1318">
        <f>+IFERROR(VLOOKUP(B1318,'[1]Sum table'!$A:$F,6,FALSE),0)</f>
        <v>0</v>
      </c>
      <c r="O1318" t="s">
        <v>526</v>
      </c>
      <c r="P1318" s="619" t="s">
        <v>98</v>
      </c>
      <c r="R1318" t="str">
        <f t="shared" si="62"/>
        <v>ZK104</v>
      </c>
      <c r="S1318">
        <f t="shared" si="63"/>
        <v>0</v>
      </c>
      <c r="T1318">
        <f t="shared" si="63"/>
        <v>0</v>
      </c>
      <c r="U1318">
        <f t="shared" si="63"/>
        <v>0</v>
      </c>
    </row>
    <row r="1319" spans="1:21" x14ac:dyDescent="0.25">
      <c r="A1319" t="s">
        <v>1854</v>
      </c>
      <c r="B1319" t="str">
        <f t="shared" si="61"/>
        <v>ZK104.K218.C110</v>
      </c>
      <c r="C1319">
        <f>+IFERROR(VLOOKUP(B1319,'[1]Sum table'!$A:$D,4,FALSE),0)</f>
        <v>0</v>
      </c>
      <c r="D1319">
        <f>+IFERROR(VLOOKUP(B1319,'[1]Sum table'!$A:$E,5,FALSE),0)</f>
        <v>0</v>
      </c>
      <c r="E1319">
        <f>+IFERROR(VLOOKUP(B1319,'[1]Sum table'!$A:$F,6,FALSE),0)</f>
        <v>0</v>
      </c>
      <c r="O1319" t="s">
        <v>526</v>
      </c>
      <c r="P1319" s="619" t="s">
        <v>100</v>
      </c>
      <c r="R1319" t="str">
        <f t="shared" si="62"/>
        <v>ZK104</v>
      </c>
      <c r="S1319">
        <f t="shared" si="63"/>
        <v>0</v>
      </c>
      <c r="T1319">
        <f t="shared" si="63"/>
        <v>0</v>
      </c>
      <c r="U1319">
        <f t="shared" si="63"/>
        <v>0</v>
      </c>
    </row>
    <row r="1320" spans="1:21" x14ac:dyDescent="0.25">
      <c r="A1320" t="s">
        <v>1855</v>
      </c>
      <c r="B1320" t="str">
        <f t="shared" si="61"/>
        <v>ZK104.K219.C110</v>
      </c>
      <c r="C1320">
        <f>+IFERROR(VLOOKUP(B1320,'[1]Sum table'!$A:$D,4,FALSE),0)</f>
        <v>0</v>
      </c>
      <c r="D1320">
        <f>+IFERROR(VLOOKUP(B1320,'[1]Sum table'!$A:$E,5,FALSE),0)</f>
        <v>0</v>
      </c>
      <c r="E1320">
        <f>+IFERROR(VLOOKUP(B1320,'[1]Sum table'!$A:$F,6,FALSE),0)</f>
        <v>0</v>
      </c>
      <c r="O1320" t="s">
        <v>526</v>
      </c>
      <c r="P1320" s="619" t="s">
        <v>102</v>
      </c>
      <c r="R1320" t="str">
        <f t="shared" si="62"/>
        <v>ZK104</v>
      </c>
      <c r="S1320">
        <f t="shared" si="63"/>
        <v>0</v>
      </c>
      <c r="T1320">
        <f t="shared" si="63"/>
        <v>0</v>
      </c>
      <c r="U1320">
        <f t="shared" si="63"/>
        <v>0</v>
      </c>
    </row>
    <row r="1321" spans="1:21" x14ac:dyDescent="0.25">
      <c r="A1321" t="s">
        <v>1856</v>
      </c>
      <c r="B1321" t="str">
        <f t="shared" si="61"/>
        <v>ZK104.K220.C110</v>
      </c>
      <c r="C1321">
        <f>+IFERROR(VLOOKUP(B1321,'[1]Sum table'!$A:$D,4,FALSE),0)</f>
        <v>0</v>
      </c>
      <c r="D1321">
        <f>+IFERROR(VLOOKUP(B1321,'[1]Sum table'!$A:$E,5,FALSE),0)</f>
        <v>0</v>
      </c>
      <c r="E1321">
        <f>+IFERROR(VLOOKUP(B1321,'[1]Sum table'!$A:$F,6,FALSE),0)</f>
        <v>0</v>
      </c>
      <c r="O1321" t="s">
        <v>526</v>
      </c>
      <c r="P1321" s="619" t="s">
        <v>104</v>
      </c>
      <c r="R1321" t="str">
        <f t="shared" si="62"/>
        <v>ZK104</v>
      </c>
      <c r="S1321">
        <f t="shared" si="63"/>
        <v>0</v>
      </c>
      <c r="T1321">
        <f t="shared" si="63"/>
        <v>0</v>
      </c>
      <c r="U1321">
        <f t="shared" si="63"/>
        <v>0</v>
      </c>
    </row>
    <row r="1322" spans="1:21" x14ac:dyDescent="0.25">
      <c r="A1322" t="s">
        <v>1857</v>
      </c>
      <c r="B1322" t="str">
        <f t="shared" si="61"/>
        <v>ZK104.K221.C110</v>
      </c>
      <c r="C1322">
        <f>+IFERROR(VLOOKUP(B1322,'[1]Sum table'!$A:$D,4,FALSE),0)</f>
        <v>0</v>
      </c>
      <c r="D1322">
        <f>+IFERROR(VLOOKUP(B1322,'[1]Sum table'!$A:$E,5,FALSE),0)</f>
        <v>0</v>
      </c>
      <c r="E1322">
        <f>+IFERROR(VLOOKUP(B1322,'[1]Sum table'!$A:$F,6,FALSE),0)</f>
        <v>0</v>
      </c>
      <c r="O1322" t="s">
        <v>526</v>
      </c>
      <c r="P1322" s="619" t="s">
        <v>106</v>
      </c>
      <c r="R1322" t="str">
        <f t="shared" si="62"/>
        <v>ZK104</v>
      </c>
      <c r="S1322">
        <f t="shared" si="63"/>
        <v>0</v>
      </c>
      <c r="T1322">
        <f t="shared" si="63"/>
        <v>0</v>
      </c>
      <c r="U1322">
        <f t="shared" si="63"/>
        <v>0</v>
      </c>
    </row>
    <row r="1323" spans="1:21" x14ac:dyDescent="0.25">
      <c r="A1323" t="s">
        <v>1858</v>
      </c>
      <c r="B1323" t="str">
        <f t="shared" si="61"/>
        <v>ZK104.K222.C110</v>
      </c>
      <c r="C1323">
        <f>+IFERROR(VLOOKUP(B1323,'[1]Sum table'!$A:$D,4,FALSE),0)</f>
        <v>0</v>
      </c>
      <c r="D1323">
        <f>+IFERROR(VLOOKUP(B1323,'[1]Sum table'!$A:$E,5,FALSE),0)</f>
        <v>0</v>
      </c>
      <c r="E1323">
        <f>+IFERROR(VLOOKUP(B1323,'[1]Sum table'!$A:$F,6,FALSE),0)</f>
        <v>0</v>
      </c>
      <c r="O1323" t="s">
        <v>526</v>
      </c>
      <c r="P1323" s="617" t="s">
        <v>390</v>
      </c>
      <c r="R1323" t="str">
        <f t="shared" si="62"/>
        <v>ZK104</v>
      </c>
      <c r="S1323">
        <f t="shared" si="63"/>
        <v>0</v>
      </c>
      <c r="T1323">
        <f t="shared" si="63"/>
        <v>0</v>
      </c>
      <c r="U1323">
        <f t="shared" si="63"/>
        <v>0</v>
      </c>
    </row>
    <row r="1324" spans="1:21" x14ac:dyDescent="0.25">
      <c r="A1324" t="s">
        <v>1859</v>
      </c>
      <c r="B1324" t="str">
        <f t="shared" si="61"/>
        <v>ZK104.K223.C110</v>
      </c>
      <c r="C1324">
        <f>+IFERROR(VLOOKUP(B1324,'[1]Sum table'!$A:$D,4,FALSE),0)</f>
        <v>0</v>
      </c>
      <c r="D1324">
        <f>+IFERROR(VLOOKUP(B1324,'[1]Sum table'!$A:$E,5,FALSE),0)</f>
        <v>0</v>
      </c>
      <c r="E1324">
        <f>+IFERROR(VLOOKUP(B1324,'[1]Sum table'!$A:$F,6,FALSE),0)</f>
        <v>0</v>
      </c>
      <c r="O1324" t="s">
        <v>526</v>
      </c>
      <c r="P1324" s="617" t="s">
        <v>391</v>
      </c>
      <c r="R1324" t="str">
        <f t="shared" si="62"/>
        <v>ZK104</v>
      </c>
      <c r="S1324">
        <f t="shared" si="63"/>
        <v>0</v>
      </c>
      <c r="T1324">
        <f t="shared" si="63"/>
        <v>0</v>
      </c>
      <c r="U1324">
        <f t="shared" si="63"/>
        <v>0</v>
      </c>
    </row>
    <row r="1325" spans="1:21" x14ac:dyDescent="0.25">
      <c r="A1325" t="s">
        <v>1860</v>
      </c>
      <c r="B1325" t="str">
        <f t="shared" si="61"/>
        <v>ZK104.K224.C110</v>
      </c>
      <c r="C1325">
        <f>+IFERROR(VLOOKUP(B1325,'[1]Sum table'!$A:$D,4,FALSE),0)</f>
        <v>0</v>
      </c>
      <c r="D1325">
        <f>+IFERROR(VLOOKUP(B1325,'[1]Sum table'!$A:$E,5,FALSE),0)</f>
        <v>0</v>
      </c>
      <c r="E1325">
        <f>+IFERROR(VLOOKUP(B1325,'[1]Sum table'!$A:$F,6,FALSE),0)</f>
        <v>0</v>
      </c>
      <c r="O1325" t="s">
        <v>526</v>
      </c>
      <c r="P1325" s="617" t="s">
        <v>392</v>
      </c>
      <c r="R1325" t="str">
        <f t="shared" si="62"/>
        <v>ZK104</v>
      </c>
      <c r="S1325">
        <f t="shared" si="63"/>
        <v>0</v>
      </c>
      <c r="T1325">
        <f t="shared" si="63"/>
        <v>0</v>
      </c>
      <c r="U1325">
        <f t="shared" si="63"/>
        <v>0</v>
      </c>
    </row>
    <row r="1326" spans="1:21" x14ac:dyDescent="0.25">
      <c r="A1326" t="s">
        <v>1861</v>
      </c>
      <c r="B1326" t="str">
        <f t="shared" si="61"/>
        <v>ZK104.K225.C110</v>
      </c>
      <c r="C1326">
        <f>+IFERROR(VLOOKUP(B1326,'[1]Sum table'!$A:$D,4,FALSE),0)</f>
        <v>0</v>
      </c>
      <c r="D1326">
        <f>+IFERROR(VLOOKUP(B1326,'[1]Sum table'!$A:$E,5,FALSE),0)</f>
        <v>0</v>
      </c>
      <c r="E1326">
        <f>+IFERROR(VLOOKUP(B1326,'[1]Sum table'!$A:$F,6,FALSE),0)</f>
        <v>0</v>
      </c>
      <c r="O1326" t="s">
        <v>526</v>
      </c>
      <c r="P1326" s="619" t="s">
        <v>120</v>
      </c>
      <c r="R1326" t="str">
        <f t="shared" si="62"/>
        <v>ZK104</v>
      </c>
      <c r="S1326">
        <f t="shared" si="63"/>
        <v>0</v>
      </c>
      <c r="T1326">
        <f t="shared" si="63"/>
        <v>0</v>
      </c>
      <c r="U1326">
        <f t="shared" si="63"/>
        <v>0</v>
      </c>
    </row>
    <row r="1327" spans="1:21" x14ac:dyDescent="0.25">
      <c r="A1327" t="s">
        <v>1862</v>
      </c>
      <c r="B1327" t="str">
        <f t="shared" si="61"/>
        <v>ZK104.K226.C110</v>
      </c>
      <c r="C1327">
        <f>+IFERROR(VLOOKUP(B1327,'[1]Sum table'!$A:$D,4,FALSE),0)</f>
        <v>0</v>
      </c>
      <c r="D1327">
        <f>+IFERROR(VLOOKUP(B1327,'[1]Sum table'!$A:$E,5,FALSE),0)</f>
        <v>0</v>
      </c>
      <c r="E1327">
        <f>+IFERROR(VLOOKUP(B1327,'[1]Sum table'!$A:$F,6,FALSE),0)</f>
        <v>0</v>
      </c>
      <c r="O1327" t="s">
        <v>526</v>
      </c>
      <c r="P1327" s="619" t="s">
        <v>122</v>
      </c>
      <c r="R1327" t="str">
        <f t="shared" si="62"/>
        <v>ZK104</v>
      </c>
      <c r="S1327">
        <f t="shared" si="63"/>
        <v>0</v>
      </c>
      <c r="T1327">
        <f t="shared" si="63"/>
        <v>0</v>
      </c>
      <c r="U1327">
        <f t="shared" si="63"/>
        <v>0</v>
      </c>
    </row>
    <row r="1328" spans="1:21" x14ac:dyDescent="0.25">
      <c r="A1328" t="s">
        <v>1863</v>
      </c>
      <c r="B1328" t="str">
        <f t="shared" si="61"/>
        <v>ZK104.K227.C110</v>
      </c>
      <c r="C1328">
        <f>+IFERROR(VLOOKUP(B1328,'[1]Sum table'!$A:$D,4,FALSE),0)</f>
        <v>0</v>
      </c>
      <c r="D1328">
        <f>+IFERROR(VLOOKUP(B1328,'[1]Sum table'!$A:$E,5,FALSE),0)</f>
        <v>0</v>
      </c>
      <c r="E1328">
        <f>+IFERROR(VLOOKUP(B1328,'[1]Sum table'!$A:$F,6,FALSE),0)</f>
        <v>0</v>
      </c>
      <c r="O1328" t="s">
        <v>526</v>
      </c>
      <c r="P1328" s="619" t="s">
        <v>124</v>
      </c>
      <c r="R1328" t="str">
        <f t="shared" si="62"/>
        <v>ZK104</v>
      </c>
      <c r="S1328">
        <f t="shared" si="63"/>
        <v>0</v>
      </c>
      <c r="T1328">
        <f t="shared" si="63"/>
        <v>0</v>
      </c>
      <c r="U1328">
        <f t="shared" si="63"/>
        <v>0</v>
      </c>
    </row>
    <row r="1329" spans="1:21" x14ac:dyDescent="0.25">
      <c r="A1329" t="s">
        <v>1864</v>
      </c>
      <c r="B1329" t="str">
        <f t="shared" si="61"/>
        <v>ZK104.K228.C110</v>
      </c>
      <c r="C1329">
        <f>+IFERROR(VLOOKUP(B1329,'[1]Sum table'!$A:$D,4,FALSE),0)</f>
        <v>0</v>
      </c>
      <c r="D1329">
        <f>+IFERROR(VLOOKUP(B1329,'[1]Sum table'!$A:$E,5,FALSE),0)</f>
        <v>0</v>
      </c>
      <c r="E1329">
        <f>+IFERROR(VLOOKUP(B1329,'[1]Sum table'!$A:$F,6,FALSE),0)</f>
        <v>0</v>
      </c>
      <c r="O1329" t="s">
        <v>526</v>
      </c>
      <c r="P1329" s="619" t="s">
        <v>126</v>
      </c>
      <c r="R1329" t="str">
        <f t="shared" si="62"/>
        <v>ZK104</v>
      </c>
      <c r="S1329">
        <f t="shared" si="63"/>
        <v>0</v>
      </c>
      <c r="T1329">
        <f t="shared" si="63"/>
        <v>0</v>
      </c>
      <c r="U1329">
        <f t="shared" si="63"/>
        <v>0</v>
      </c>
    </row>
    <row r="1330" spans="1:21" x14ac:dyDescent="0.25">
      <c r="A1330" t="s">
        <v>1865</v>
      </c>
      <c r="B1330" t="str">
        <f t="shared" si="61"/>
        <v>ZK104.K229.C110</v>
      </c>
      <c r="C1330">
        <f>+IFERROR(VLOOKUP(B1330,'[1]Sum table'!$A:$D,4,FALSE),0)</f>
        <v>0</v>
      </c>
      <c r="D1330">
        <f>+IFERROR(VLOOKUP(B1330,'[1]Sum table'!$A:$E,5,FALSE),0)</f>
        <v>0</v>
      </c>
      <c r="E1330">
        <f>+IFERROR(VLOOKUP(B1330,'[1]Sum table'!$A:$F,6,FALSE),0)</f>
        <v>0</v>
      </c>
      <c r="O1330" t="s">
        <v>526</v>
      </c>
      <c r="P1330" s="619" t="s">
        <v>128</v>
      </c>
      <c r="R1330" t="str">
        <f t="shared" si="62"/>
        <v>ZK104</v>
      </c>
      <c r="S1330">
        <f t="shared" si="63"/>
        <v>0</v>
      </c>
      <c r="T1330">
        <f t="shared" si="63"/>
        <v>0</v>
      </c>
      <c r="U1330">
        <f t="shared" si="63"/>
        <v>0</v>
      </c>
    </row>
    <row r="1331" spans="1:21" x14ac:dyDescent="0.25">
      <c r="A1331" t="s">
        <v>1866</v>
      </c>
      <c r="B1331" t="str">
        <f t="shared" si="61"/>
        <v>ZK104.K230.C110</v>
      </c>
      <c r="C1331">
        <f>+IFERROR(VLOOKUP(B1331,'[1]Sum table'!$A:$D,4,FALSE),0)</f>
        <v>0</v>
      </c>
      <c r="D1331">
        <f>+IFERROR(VLOOKUP(B1331,'[1]Sum table'!$A:$E,5,FALSE),0)</f>
        <v>0</v>
      </c>
      <c r="E1331">
        <f>+IFERROR(VLOOKUP(B1331,'[1]Sum table'!$A:$F,6,FALSE),0)</f>
        <v>0</v>
      </c>
      <c r="O1331" t="s">
        <v>526</v>
      </c>
      <c r="P1331" s="617" t="s">
        <v>393</v>
      </c>
      <c r="R1331" t="str">
        <f t="shared" si="62"/>
        <v>ZK104</v>
      </c>
      <c r="S1331">
        <f t="shared" si="63"/>
        <v>0</v>
      </c>
      <c r="T1331">
        <f t="shared" si="63"/>
        <v>0</v>
      </c>
      <c r="U1331">
        <f t="shared" si="63"/>
        <v>0</v>
      </c>
    </row>
    <row r="1332" spans="1:21" x14ac:dyDescent="0.25">
      <c r="A1332" t="s">
        <v>1867</v>
      </c>
      <c r="B1332" t="str">
        <f t="shared" si="61"/>
        <v>ZK104.K231.C110</v>
      </c>
      <c r="C1332">
        <f>+IFERROR(VLOOKUP(B1332,'[1]Sum table'!$A:$D,4,FALSE),0)</f>
        <v>0</v>
      </c>
      <c r="D1332">
        <f>+IFERROR(VLOOKUP(B1332,'[1]Sum table'!$A:$E,5,FALSE),0)</f>
        <v>0</v>
      </c>
      <c r="E1332">
        <f>+IFERROR(VLOOKUP(B1332,'[1]Sum table'!$A:$F,6,FALSE),0)</f>
        <v>0</v>
      </c>
      <c r="O1332" t="s">
        <v>526</v>
      </c>
      <c r="P1332" s="617" t="s">
        <v>394</v>
      </c>
      <c r="R1332" t="str">
        <f t="shared" si="62"/>
        <v>ZK104</v>
      </c>
      <c r="S1332">
        <f t="shared" si="63"/>
        <v>0</v>
      </c>
      <c r="T1332">
        <f t="shared" si="63"/>
        <v>0</v>
      </c>
      <c r="U1332">
        <f t="shared" si="63"/>
        <v>0</v>
      </c>
    </row>
    <row r="1333" spans="1:21" x14ac:dyDescent="0.25">
      <c r="A1333" t="s">
        <v>1868</v>
      </c>
      <c r="B1333" t="str">
        <f t="shared" si="61"/>
        <v>ZK104.K232.C110</v>
      </c>
      <c r="C1333">
        <f>+IFERROR(VLOOKUP(B1333,'[1]Sum table'!$A:$D,4,FALSE),0)</f>
        <v>0</v>
      </c>
      <c r="D1333">
        <f>+IFERROR(VLOOKUP(B1333,'[1]Sum table'!$A:$E,5,FALSE),0)</f>
        <v>0</v>
      </c>
      <c r="E1333">
        <f>+IFERROR(VLOOKUP(B1333,'[1]Sum table'!$A:$F,6,FALSE),0)</f>
        <v>0</v>
      </c>
      <c r="O1333" t="s">
        <v>526</v>
      </c>
      <c r="P1333" s="617" t="s">
        <v>395</v>
      </c>
      <c r="R1333" t="str">
        <f t="shared" si="62"/>
        <v>ZK104</v>
      </c>
      <c r="S1333">
        <f t="shared" si="63"/>
        <v>0</v>
      </c>
      <c r="T1333">
        <f t="shared" si="63"/>
        <v>0</v>
      </c>
      <c r="U1333">
        <f t="shared" si="63"/>
        <v>0</v>
      </c>
    </row>
    <row r="1334" spans="1:21" x14ac:dyDescent="0.25">
      <c r="A1334" t="s">
        <v>1869</v>
      </c>
      <c r="B1334" t="str">
        <f t="shared" si="61"/>
        <v>ZK104.K233.C110</v>
      </c>
      <c r="C1334">
        <f>+IFERROR(VLOOKUP(B1334,'[1]Sum table'!$A:$D,4,FALSE),0)</f>
        <v>0</v>
      </c>
      <c r="D1334">
        <f>+IFERROR(VLOOKUP(B1334,'[1]Sum table'!$A:$E,5,FALSE),0)</f>
        <v>0</v>
      </c>
      <c r="E1334">
        <f>+IFERROR(VLOOKUP(B1334,'[1]Sum table'!$A:$F,6,FALSE),0)</f>
        <v>0</v>
      </c>
      <c r="O1334" t="s">
        <v>526</v>
      </c>
      <c r="P1334" s="619" t="s">
        <v>130</v>
      </c>
      <c r="R1334" t="str">
        <f t="shared" si="62"/>
        <v>ZK104</v>
      </c>
      <c r="S1334">
        <f t="shared" si="63"/>
        <v>0</v>
      </c>
      <c r="T1334">
        <f t="shared" si="63"/>
        <v>0</v>
      </c>
      <c r="U1334">
        <f t="shared" si="63"/>
        <v>0</v>
      </c>
    </row>
    <row r="1335" spans="1:21" x14ac:dyDescent="0.25">
      <c r="A1335" t="s">
        <v>1870</v>
      </c>
      <c r="B1335" t="str">
        <f t="shared" si="61"/>
        <v>ZK104.K234.C110</v>
      </c>
      <c r="C1335">
        <f>+IFERROR(VLOOKUP(B1335,'[1]Sum table'!$A:$D,4,FALSE),0)</f>
        <v>0</v>
      </c>
      <c r="D1335">
        <f>+IFERROR(VLOOKUP(B1335,'[1]Sum table'!$A:$E,5,FALSE),0)</f>
        <v>0</v>
      </c>
      <c r="E1335">
        <f>+IFERROR(VLOOKUP(B1335,'[1]Sum table'!$A:$F,6,FALSE),0)</f>
        <v>0</v>
      </c>
      <c r="O1335" t="s">
        <v>526</v>
      </c>
      <c r="P1335" s="619" t="s">
        <v>132</v>
      </c>
      <c r="R1335" t="str">
        <f t="shared" si="62"/>
        <v>ZK104</v>
      </c>
      <c r="S1335">
        <f t="shared" si="63"/>
        <v>0</v>
      </c>
      <c r="T1335">
        <f t="shared" si="63"/>
        <v>0</v>
      </c>
      <c r="U1335">
        <f t="shared" si="63"/>
        <v>0</v>
      </c>
    </row>
    <row r="1336" spans="1:21" x14ac:dyDescent="0.25">
      <c r="A1336" t="s">
        <v>1871</v>
      </c>
      <c r="B1336" t="str">
        <f t="shared" si="61"/>
        <v>ZK104.K235.C110</v>
      </c>
      <c r="C1336">
        <f>+IFERROR(VLOOKUP(B1336,'[1]Sum table'!$A:$D,4,FALSE),0)</f>
        <v>0</v>
      </c>
      <c r="D1336">
        <f>+IFERROR(VLOOKUP(B1336,'[1]Sum table'!$A:$E,5,FALSE),0)</f>
        <v>0</v>
      </c>
      <c r="E1336">
        <f>+IFERROR(VLOOKUP(B1336,'[1]Sum table'!$A:$F,6,FALSE),0)</f>
        <v>0</v>
      </c>
      <c r="O1336" t="s">
        <v>526</v>
      </c>
      <c r="P1336" s="619" t="s">
        <v>134</v>
      </c>
      <c r="R1336" t="str">
        <f t="shared" si="62"/>
        <v>ZK104</v>
      </c>
      <c r="S1336">
        <f t="shared" si="63"/>
        <v>0</v>
      </c>
      <c r="T1336">
        <f t="shared" si="63"/>
        <v>0</v>
      </c>
      <c r="U1336">
        <f t="shared" si="63"/>
        <v>0</v>
      </c>
    </row>
    <row r="1337" spans="1:21" x14ac:dyDescent="0.25">
      <c r="A1337" t="s">
        <v>1872</v>
      </c>
      <c r="B1337" t="str">
        <f t="shared" si="61"/>
        <v>ZK104.K236.C110</v>
      </c>
      <c r="C1337">
        <f>+IFERROR(VLOOKUP(B1337,'[1]Sum table'!$A:$D,4,FALSE),0)</f>
        <v>0</v>
      </c>
      <c r="D1337">
        <f>+IFERROR(VLOOKUP(B1337,'[1]Sum table'!$A:$E,5,FALSE),0)</f>
        <v>0</v>
      </c>
      <c r="E1337">
        <f>+IFERROR(VLOOKUP(B1337,'[1]Sum table'!$A:$F,6,FALSE),0)</f>
        <v>0</v>
      </c>
      <c r="O1337" t="s">
        <v>526</v>
      </c>
      <c r="P1337" s="617" t="s">
        <v>396</v>
      </c>
      <c r="R1337" t="str">
        <f t="shared" si="62"/>
        <v>ZK104</v>
      </c>
      <c r="S1337">
        <f t="shared" si="63"/>
        <v>0</v>
      </c>
      <c r="T1337">
        <f t="shared" si="63"/>
        <v>0</v>
      </c>
      <c r="U1337">
        <f t="shared" si="63"/>
        <v>0</v>
      </c>
    </row>
    <row r="1338" spans="1:21" x14ac:dyDescent="0.25">
      <c r="A1338" t="s">
        <v>1873</v>
      </c>
      <c r="B1338" t="str">
        <f t="shared" si="61"/>
        <v>ZK104.K237.C110</v>
      </c>
      <c r="C1338">
        <f>+IFERROR(VLOOKUP(B1338,'[1]Sum table'!$A:$D,4,FALSE),0)</f>
        <v>0</v>
      </c>
      <c r="D1338">
        <f>+IFERROR(VLOOKUP(B1338,'[1]Sum table'!$A:$E,5,FALSE),0)</f>
        <v>0</v>
      </c>
      <c r="E1338">
        <f>+IFERROR(VLOOKUP(B1338,'[1]Sum table'!$A:$F,6,FALSE),0)</f>
        <v>0</v>
      </c>
      <c r="O1338" t="s">
        <v>526</v>
      </c>
      <c r="P1338" s="617" t="s">
        <v>397</v>
      </c>
      <c r="R1338" t="str">
        <f t="shared" si="62"/>
        <v>ZK104</v>
      </c>
      <c r="S1338">
        <f t="shared" si="63"/>
        <v>0</v>
      </c>
      <c r="T1338">
        <f t="shared" si="63"/>
        <v>0</v>
      </c>
      <c r="U1338">
        <f t="shared" si="63"/>
        <v>0</v>
      </c>
    </row>
    <row r="1339" spans="1:21" x14ac:dyDescent="0.25">
      <c r="A1339" t="s">
        <v>1874</v>
      </c>
      <c r="B1339" t="str">
        <f t="shared" si="61"/>
        <v>ZK104.K238.C110</v>
      </c>
      <c r="C1339">
        <f>+IFERROR(VLOOKUP(B1339,'[1]Sum table'!$A:$D,4,FALSE),0)</f>
        <v>0</v>
      </c>
      <c r="D1339">
        <f>+IFERROR(VLOOKUP(B1339,'[1]Sum table'!$A:$E,5,FALSE),0)</f>
        <v>0</v>
      </c>
      <c r="E1339">
        <f>+IFERROR(VLOOKUP(B1339,'[1]Sum table'!$A:$F,6,FALSE),0)</f>
        <v>0</v>
      </c>
      <c r="O1339" t="s">
        <v>526</v>
      </c>
      <c r="P1339" s="617" t="s">
        <v>398</v>
      </c>
      <c r="R1339" t="str">
        <f t="shared" si="62"/>
        <v>ZK104</v>
      </c>
      <c r="S1339">
        <f t="shared" si="63"/>
        <v>0</v>
      </c>
      <c r="T1339">
        <f t="shared" si="63"/>
        <v>0</v>
      </c>
      <c r="U1339">
        <f t="shared" si="63"/>
        <v>0</v>
      </c>
    </row>
    <row r="1340" spans="1:21" x14ac:dyDescent="0.25">
      <c r="A1340" t="s">
        <v>1875</v>
      </c>
      <c r="B1340" t="str">
        <f t="shared" si="61"/>
        <v>ZK104.K239.C110</v>
      </c>
      <c r="C1340">
        <f>+IFERROR(VLOOKUP(B1340,'[1]Sum table'!$A:$D,4,FALSE),0)</f>
        <v>0</v>
      </c>
      <c r="D1340">
        <f>+IFERROR(VLOOKUP(B1340,'[1]Sum table'!$A:$E,5,FALSE),0)</f>
        <v>0</v>
      </c>
      <c r="E1340">
        <f>+IFERROR(VLOOKUP(B1340,'[1]Sum table'!$A:$F,6,FALSE),0)</f>
        <v>0</v>
      </c>
      <c r="O1340" t="s">
        <v>526</v>
      </c>
      <c r="P1340" s="619" t="s">
        <v>136</v>
      </c>
      <c r="R1340" t="str">
        <f t="shared" si="62"/>
        <v>ZK104</v>
      </c>
      <c r="S1340">
        <f t="shared" si="63"/>
        <v>0</v>
      </c>
      <c r="T1340">
        <f t="shared" si="63"/>
        <v>0</v>
      </c>
      <c r="U1340">
        <f t="shared" si="63"/>
        <v>0</v>
      </c>
    </row>
    <row r="1341" spans="1:21" x14ac:dyDescent="0.25">
      <c r="A1341" t="s">
        <v>1876</v>
      </c>
      <c r="B1341" t="str">
        <f t="shared" si="61"/>
        <v>ZK104.K240.C110</v>
      </c>
      <c r="C1341">
        <f>+IFERROR(VLOOKUP(B1341,'[1]Sum table'!$A:$D,4,FALSE),0)</f>
        <v>0</v>
      </c>
      <c r="D1341">
        <f>+IFERROR(VLOOKUP(B1341,'[1]Sum table'!$A:$E,5,FALSE),0)</f>
        <v>0</v>
      </c>
      <c r="E1341">
        <f>+IFERROR(VLOOKUP(B1341,'[1]Sum table'!$A:$F,6,FALSE),0)</f>
        <v>0</v>
      </c>
      <c r="O1341" t="s">
        <v>526</v>
      </c>
      <c r="P1341" s="619" t="s">
        <v>138</v>
      </c>
      <c r="R1341" t="str">
        <f t="shared" si="62"/>
        <v>ZK104</v>
      </c>
      <c r="S1341">
        <f t="shared" si="63"/>
        <v>0</v>
      </c>
      <c r="T1341">
        <f t="shared" si="63"/>
        <v>0</v>
      </c>
      <c r="U1341">
        <f t="shared" si="63"/>
        <v>0</v>
      </c>
    </row>
    <row r="1342" spans="1:21" x14ac:dyDescent="0.25">
      <c r="A1342" t="s">
        <v>1877</v>
      </c>
      <c r="B1342" t="str">
        <f t="shared" si="61"/>
        <v>ZK104.K241.C110</v>
      </c>
      <c r="C1342">
        <f>+IFERROR(VLOOKUP(B1342,'[1]Sum table'!$A:$D,4,FALSE),0)</f>
        <v>0</v>
      </c>
      <c r="D1342">
        <f>+IFERROR(VLOOKUP(B1342,'[1]Sum table'!$A:$E,5,FALSE),0)</f>
        <v>0</v>
      </c>
      <c r="E1342">
        <f>+IFERROR(VLOOKUP(B1342,'[1]Sum table'!$A:$F,6,FALSE),0)</f>
        <v>0</v>
      </c>
      <c r="O1342" t="s">
        <v>526</v>
      </c>
      <c r="P1342" s="619" t="s">
        <v>140</v>
      </c>
      <c r="R1342" t="str">
        <f t="shared" si="62"/>
        <v>ZK104</v>
      </c>
      <c r="S1342">
        <f t="shared" si="63"/>
        <v>0</v>
      </c>
      <c r="T1342">
        <f t="shared" si="63"/>
        <v>0</v>
      </c>
      <c r="U1342">
        <f t="shared" si="63"/>
        <v>0</v>
      </c>
    </row>
    <row r="1343" spans="1:21" x14ac:dyDescent="0.25">
      <c r="A1343" t="s">
        <v>1878</v>
      </c>
      <c r="B1343" t="str">
        <f t="shared" si="61"/>
        <v>ZK104.K242.C110</v>
      </c>
      <c r="C1343">
        <f>+IFERROR(VLOOKUP(B1343,'[1]Sum table'!$A:$D,4,FALSE),0)</f>
        <v>0</v>
      </c>
      <c r="D1343">
        <f>+IFERROR(VLOOKUP(B1343,'[1]Sum table'!$A:$E,5,FALSE),0)</f>
        <v>0</v>
      </c>
      <c r="E1343">
        <f>+IFERROR(VLOOKUP(B1343,'[1]Sum table'!$A:$F,6,FALSE),0)</f>
        <v>0</v>
      </c>
      <c r="O1343" t="s">
        <v>526</v>
      </c>
      <c r="P1343" s="619" t="s">
        <v>142</v>
      </c>
      <c r="R1343" t="str">
        <f t="shared" si="62"/>
        <v>ZK104</v>
      </c>
      <c r="S1343">
        <f t="shared" si="63"/>
        <v>0</v>
      </c>
      <c r="T1343">
        <f t="shared" si="63"/>
        <v>0</v>
      </c>
      <c r="U1343">
        <f t="shared" si="63"/>
        <v>0</v>
      </c>
    </row>
    <row r="1344" spans="1:21" x14ac:dyDescent="0.25">
      <c r="A1344" t="s">
        <v>1879</v>
      </c>
      <c r="B1344" t="str">
        <f t="shared" si="61"/>
        <v>ZK104.K243.C110</v>
      </c>
      <c r="C1344">
        <f>+IFERROR(VLOOKUP(B1344,'[1]Sum table'!$A:$D,4,FALSE),0)</f>
        <v>0</v>
      </c>
      <c r="D1344">
        <f>+IFERROR(VLOOKUP(B1344,'[1]Sum table'!$A:$E,5,FALSE),0)</f>
        <v>0</v>
      </c>
      <c r="E1344">
        <f>+IFERROR(VLOOKUP(B1344,'[1]Sum table'!$A:$F,6,FALSE),0)</f>
        <v>0</v>
      </c>
      <c r="O1344" t="s">
        <v>526</v>
      </c>
      <c r="P1344" s="617" t="s">
        <v>399</v>
      </c>
      <c r="R1344" t="str">
        <f t="shared" si="62"/>
        <v>ZK104</v>
      </c>
      <c r="S1344">
        <f t="shared" si="63"/>
        <v>0</v>
      </c>
      <c r="T1344">
        <f t="shared" si="63"/>
        <v>0</v>
      </c>
      <c r="U1344">
        <f t="shared" si="63"/>
        <v>0</v>
      </c>
    </row>
    <row r="1345" spans="1:21" x14ac:dyDescent="0.25">
      <c r="A1345" t="s">
        <v>1880</v>
      </c>
      <c r="B1345" t="str">
        <f t="shared" si="61"/>
        <v>ZK104.K244.C110</v>
      </c>
      <c r="C1345">
        <f>+IFERROR(VLOOKUP(B1345,'[1]Sum table'!$A:$D,4,FALSE),0)</f>
        <v>0</v>
      </c>
      <c r="D1345">
        <f>+IFERROR(VLOOKUP(B1345,'[1]Sum table'!$A:$E,5,FALSE),0)</f>
        <v>0</v>
      </c>
      <c r="E1345">
        <f>+IFERROR(VLOOKUP(B1345,'[1]Sum table'!$A:$F,6,FALSE),0)</f>
        <v>0</v>
      </c>
      <c r="O1345" t="s">
        <v>526</v>
      </c>
      <c r="P1345" s="617" t="s">
        <v>400</v>
      </c>
      <c r="R1345" t="str">
        <f t="shared" si="62"/>
        <v>ZK104</v>
      </c>
      <c r="S1345">
        <f t="shared" si="63"/>
        <v>0</v>
      </c>
      <c r="T1345">
        <f t="shared" si="63"/>
        <v>0</v>
      </c>
      <c r="U1345">
        <f t="shared" si="63"/>
        <v>0</v>
      </c>
    </row>
    <row r="1346" spans="1:21" x14ac:dyDescent="0.25">
      <c r="A1346" t="s">
        <v>1881</v>
      </c>
      <c r="B1346" t="str">
        <f t="shared" si="61"/>
        <v>ZK104.K245.C110</v>
      </c>
      <c r="C1346">
        <f>+IFERROR(VLOOKUP(B1346,'[1]Sum table'!$A:$D,4,FALSE),0)</f>
        <v>0</v>
      </c>
      <c r="D1346">
        <f>+IFERROR(VLOOKUP(B1346,'[1]Sum table'!$A:$E,5,FALSE),0)</f>
        <v>0</v>
      </c>
      <c r="E1346">
        <f>+IFERROR(VLOOKUP(B1346,'[1]Sum table'!$A:$F,6,FALSE),0)</f>
        <v>0</v>
      </c>
      <c r="O1346" t="s">
        <v>526</v>
      </c>
      <c r="P1346" s="617" t="s">
        <v>401</v>
      </c>
      <c r="R1346" t="str">
        <f t="shared" si="62"/>
        <v>ZK104</v>
      </c>
      <c r="S1346">
        <f t="shared" si="63"/>
        <v>0</v>
      </c>
      <c r="T1346">
        <f t="shared" si="63"/>
        <v>0</v>
      </c>
      <c r="U1346">
        <f t="shared" si="63"/>
        <v>0</v>
      </c>
    </row>
    <row r="1347" spans="1:21" x14ac:dyDescent="0.25">
      <c r="A1347" t="s">
        <v>1882</v>
      </c>
      <c r="B1347" t="str">
        <f t="shared" ref="B1347:B1410" si="64">+A1347&amp;"."&amp;$A$1</f>
        <v>ZK104.K246.C110</v>
      </c>
      <c r="C1347">
        <f>+IFERROR(VLOOKUP(B1347,'[1]Sum table'!$A:$D,4,FALSE),0)</f>
        <v>0</v>
      </c>
      <c r="D1347">
        <f>+IFERROR(VLOOKUP(B1347,'[1]Sum table'!$A:$E,5,FALSE),0)</f>
        <v>0</v>
      </c>
      <c r="E1347">
        <f>+IFERROR(VLOOKUP(B1347,'[1]Sum table'!$A:$F,6,FALSE),0)</f>
        <v>0</v>
      </c>
      <c r="O1347" t="s">
        <v>526</v>
      </c>
      <c r="P1347" s="619" t="s">
        <v>144</v>
      </c>
      <c r="R1347" t="str">
        <f t="shared" ref="R1347:R1410" si="65">+LEFT(B1347,5)</f>
        <v>ZK104</v>
      </c>
      <c r="S1347">
        <f t="shared" ref="S1347:U1410" si="66">+C1347</f>
        <v>0</v>
      </c>
      <c r="T1347">
        <f t="shared" si="66"/>
        <v>0</v>
      </c>
      <c r="U1347">
        <f t="shared" si="66"/>
        <v>0</v>
      </c>
    </row>
    <row r="1348" spans="1:21" x14ac:dyDescent="0.25">
      <c r="A1348" t="s">
        <v>1883</v>
      </c>
      <c r="B1348" t="str">
        <f t="shared" si="64"/>
        <v>ZK104.K247.C110</v>
      </c>
      <c r="C1348">
        <f>+IFERROR(VLOOKUP(B1348,'[1]Sum table'!$A:$D,4,FALSE),0)</f>
        <v>0</v>
      </c>
      <c r="D1348">
        <f>+IFERROR(VLOOKUP(B1348,'[1]Sum table'!$A:$E,5,FALSE),0)</f>
        <v>0</v>
      </c>
      <c r="E1348">
        <f>+IFERROR(VLOOKUP(B1348,'[1]Sum table'!$A:$F,6,FALSE),0)</f>
        <v>0</v>
      </c>
      <c r="O1348" t="s">
        <v>526</v>
      </c>
      <c r="P1348" s="619" t="s">
        <v>146</v>
      </c>
      <c r="R1348" t="str">
        <f t="shared" si="65"/>
        <v>ZK104</v>
      </c>
      <c r="S1348">
        <f t="shared" si="66"/>
        <v>0</v>
      </c>
      <c r="T1348">
        <f t="shared" si="66"/>
        <v>0</v>
      </c>
      <c r="U1348">
        <f t="shared" si="66"/>
        <v>0</v>
      </c>
    </row>
    <row r="1349" spans="1:21" x14ac:dyDescent="0.25">
      <c r="A1349" t="s">
        <v>1884</v>
      </c>
      <c r="B1349" t="str">
        <f t="shared" si="64"/>
        <v>ZK104.K248.C110</v>
      </c>
      <c r="C1349">
        <f>+IFERROR(VLOOKUP(B1349,'[1]Sum table'!$A:$D,4,FALSE),0)</f>
        <v>0</v>
      </c>
      <c r="D1349">
        <f>+IFERROR(VLOOKUP(B1349,'[1]Sum table'!$A:$E,5,FALSE),0)</f>
        <v>0</v>
      </c>
      <c r="E1349">
        <f>+IFERROR(VLOOKUP(B1349,'[1]Sum table'!$A:$F,6,FALSE),0)</f>
        <v>0</v>
      </c>
      <c r="O1349" t="s">
        <v>526</v>
      </c>
      <c r="P1349" s="619" t="s">
        <v>148</v>
      </c>
      <c r="R1349" t="str">
        <f t="shared" si="65"/>
        <v>ZK104</v>
      </c>
      <c r="S1349">
        <f t="shared" si="66"/>
        <v>0</v>
      </c>
      <c r="T1349">
        <f t="shared" si="66"/>
        <v>0</v>
      </c>
      <c r="U1349">
        <f t="shared" si="66"/>
        <v>0</v>
      </c>
    </row>
    <row r="1350" spans="1:21" x14ac:dyDescent="0.25">
      <c r="A1350" t="s">
        <v>1885</v>
      </c>
      <c r="B1350" t="str">
        <f t="shared" si="64"/>
        <v>ZK104.K249.C110</v>
      </c>
      <c r="C1350">
        <f>+IFERROR(VLOOKUP(B1350,'[1]Sum table'!$A:$D,4,FALSE),0)</f>
        <v>0</v>
      </c>
      <c r="D1350">
        <f>+IFERROR(VLOOKUP(B1350,'[1]Sum table'!$A:$E,5,FALSE),0)</f>
        <v>0</v>
      </c>
      <c r="E1350">
        <f>+IFERROR(VLOOKUP(B1350,'[1]Sum table'!$A:$F,6,FALSE),0)</f>
        <v>0</v>
      </c>
      <c r="O1350" t="s">
        <v>526</v>
      </c>
      <c r="P1350" s="619" t="s">
        <v>150</v>
      </c>
      <c r="R1350" t="str">
        <f t="shared" si="65"/>
        <v>ZK104</v>
      </c>
      <c r="S1350">
        <f t="shared" si="66"/>
        <v>0</v>
      </c>
      <c r="T1350">
        <f t="shared" si="66"/>
        <v>0</v>
      </c>
      <c r="U1350">
        <f t="shared" si="66"/>
        <v>0</v>
      </c>
    </row>
    <row r="1351" spans="1:21" x14ac:dyDescent="0.25">
      <c r="A1351" t="s">
        <v>1886</v>
      </c>
      <c r="B1351" t="str">
        <f t="shared" si="64"/>
        <v>ZK104.K250.C110</v>
      </c>
      <c r="C1351">
        <f>+IFERROR(VLOOKUP(B1351,'[1]Sum table'!$A:$D,4,FALSE),0)</f>
        <v>0</v>
      </c>
      <c r="D1351">
        <f>+IFERROR(VLOOKUP(B1351,'[1]Sum table'!$A:$E,5,FALSE),0)</f>
        <v>0</v>
      </c>
      <c r="E1351">
        <f>+IFERROR(VLOOKUP(B1351,'[1]Sum table'!$A:$F,6,FALSE),0)</f>
        <v>0</v>
      </c>
      <c r="O1351" t="s">
        <v>526</v>
      </c>
      <c r="P1351" s="619" t="s">
        <v>154</v>
      </c>
      <c r="R1351" t="str">
        <f t="shared" si="65"/>
        <v>ZK104</v>
      </c>
      <c r="S1351">
        <f t="shared" si="66"/>
        <v>0</v>
      </c>
      <c r="T1351">
        <f t="shared" si="66"/>
        <v>0</v>
      </c>
      <c r="U1351">
        <f t="shared" si="66"/>
        <v>0</v>
      </c>
    </row>
    <row r="1352" spans="1:21" x14ac:dyDescent="0.25">
      <c r="A1352" t="s">
        <v>1887</v>
      </c>
      <c r="B1352" t="str">
        <f t="shared" si="64"/>
        <v>ZK104.K251.C110</v>
      </c>
      <c r="C1352">
        <f>+IFERROR(VLOOKUP(B1352,'[1]Sum table'!$A:$D,4,FALSE),0)</f>
        <v>0</v>
      </c>
      <c r="D1352">
        <f>+IFERROR(VLOOKUP(B1352,'[1]Sum table'!$A:$E,5,FALSE),0)</f>
        <v>0</v>
      </c>
      <c r="E1352">
        <f>+IFERROR(VLOOKUP(B1352,'[1]Sum table'!$A:$F,6,FALSE),0)</f>
        <v>0</v>
      </c>
      <c r="O1352" t="s">
        <v>526</v>
      </c>
      <c r="P1352" s="619" t="s">
        <v>156</v>
      </c>
      <c r="R1352" t="str">
        <f t="shared" si="65"/>
        <v>ZK104</v>
      </c>
      <c r="S1352">
        <f t="shared" si="66"/>
        <v>0</v>
      </c>
      <c r="T1352">
        <f t="shared" si="66"/>
        <v>0</v>
      </c>
      <c r="U1352">
        <f t="shared" si="66"/>
        <v>0</v>
      </c>
    </row>
    <row r="1353" spans="1:21" x14ac:dyDescent="0.25">
      <c r="A1353" t="s">
        <v>1888</v>
      </c>
      <c r="B1353" t="str">
        <f t="shared" si="64"/>
        <v>ZK104.K252.C110</v>
      </c>
      <c r="C1353">
        <f>+IFERROR(VLOOKUP(B1353,'[1]Sum table'!$A:$D,4,FALSE),0)</f>
        <v>0</v>
      </c>
      <c r="D1353">
        <f>+IFERROR(VLOOKUP(B1353,'[1]Sum table'!$A:$E,5,FALSE),0)</f>
        <v>0</v>
      </c>
      <c r="E1353">
        <f>+IFERROR(VLOOKUP(B1353,'[1]Sum table'!$A:$F,6,FALSE),0)</f>
        <v>0</v>
      </c>
      <c r="O1353" t="s">
        <v>526</v>
      </c>
      <c r="P1353" s="619" t="s">
        <v>157</v>
      </c>
      <c r="R1353" t="str">
        <f t="shared" si="65"/>
        <v>ZK104</v>
      </c>
      <c r="S1353">
        <f t="shared" si="66"/>
        <v>0</v>
      </c>
      <c r="T1353">
        <f t="shared" si="66"/>
        <v>0</v>
      </c>
      <c r="U1353">
        <f t="shared" si="66"/>
        <v>0</v>
      </c>
    </row>
    <row r="1354" spans="1:21" x14ac:dyDescent="0.25">
      <c r="A1354" t="s">
        <v>1889</v>
      </c>
      <c r="B1354" t="str">
        <f t="shared" si="64"/>
        <v>ZK104.K253.C110</v>
      </c>
      <c r="C1354">
        <f>+IFERROR(VLOOKUP(B1354,'[1]Sum table'!$A:$D,4,FALSE),0)</f>
        <v>0</v>
      </c>
      <c r="D1354">
        <f>+IFERROR(VLOOKUP(B1354,'[1]Sum table'!$A:$E,5,FALSE),0)</f>
        <v>0</v>
      </c>
      <c r="E1354">
        <f>+IFERROR(VLOOKUP(B1354,'[1]Sum table'!$A:$F,6,FALSE),0)</f>
        <v>0</v>
      </c>
      <c r="O1354" t="s">
        <v>526</v>
      </c>
      <c r="P1354" s="619" t="s">
        <v>159</v>
      </c>
      <c r="R1354" t="str">
        <f t="shared" si="65"/>
        <v>ZK104</v>
      </c>
      <c r="S1354">
        <f t="shared" si="66"/>
        <v>0</v>
      </c>
      <c r="T1354">
        <f t="shared" si="66"/>
        <v>0</v>
      </c>
      <c r="U1354">
        <f t="shared" si="66"/>
        <v>0</v>
      </c>
    </row>
    <row r="1355" spans="1:21" x14ac:dyDescent="0.25">
      <c r="A1355" t="s">
        <v>1890</v>
      </c>
      <c r="B1355" t="str">
        <f t="shared" si="64"/>
        <v>ZK104.K254.C110</v>
      </c>
      <c r="C1355">
        <f>+IFERROR(VLOOKUP(B1355,'[1]Sum table'!$A:$D,4,FALSE),0)</f>
        <v>0</v>
      </c>
      <c r="D1355">
        <f>+IFERROR(VLOOKUP(B1355,'[1]Sum table'!$A:$E,5,FALSE),0)</f>
        <v>0</v>
      </c>
      <c r="E1355">
        <f>+IFERROR(VLOOKUP(B1355,'[1]Sum table'!$A:$F,6,FALSE),0)</f>
        <v>0</v>
      </c>
      <c r="O1355" t="s">
        <v>526</v>
      </c>
      <c r="P1355" s="619" t="s">
        <v>161</v>
      </c>
      <c r="R1355" t="str">
        <f t="shared" si="65"/>
        <v>ZK104</v>
      </c>
      <c r="S1355">
        <f t="shared" si="66"/>
        <v>0</v>
      </c>
      <c r="T1355">
        <f t="shared" si="66"/>
        <v>0</v>
      </c>
      <c r="U1355">
        <f t="shared" si="66"/>
        <v>0</v>
      </c>
    </row>
    <row r="1356" spans="1:21" x14ac:dyDescent="0.25">
      <c r="A1356" t="s">
        <v>1891</v>
      </c>
      <c r="B1356" t="str">
        <f t="shared" si="64"/>
        <v>ZK104.K255.C110</v>
      </c>
      <c r="C1356">
        <f>+IFERROR(VLOOKUP(B1356,'[1]Sum table'!$A:$D,4,FALSE),0)</f>
        <v>0</v>
      </c>
      <c r="D1356">
        <f>+IFERROR(VLOOKUP(B1356,'[1]Sum table'!$A:$E,5,FALSE),0)</f>
        <v>0</v>
      </c>
      <c r="E1356">
        <f>+IFERROR(VLOOKUP(B1356,'[1]Sum table'!$A:$F,6,FALSE),0)</f>
        <v>0</v>
      </c>
      <c r="O1356" t="s">
        <v>526</v>
      </c>
      <c r="P1356" s="619" t="s">
        <v>163</v>
      </c>
      <c r="R1356" t="str">
        <f t="shared" si="65"/>
        <v>ZK104</v>
      </c>
      <c r="S1356">
        <f t="shared" si="66"/>
        <v>0</v>
      </c>
      <c r="T1356">
        <f t="shared" si="66"/>
        <v>0</v>
      </c>
      <c r="U1356">
        <f t="shared" si="66"/>
        <v>0</v>
      </c>
    </row>
    <row r="1357" spans="1:21" x14ac:dyDescent="0.25">
      <c r="A1357" t="s">
        <v>1892</v>
      </c>
      <c r="B1357" t="str">
        <f t="shared" si="64"/>
        <v>ZK104.K256.C110</v>
      </c>
      <c r="C1357">
        <f>+IFERROR(VLOOKUP(B1357,'[1]Sum table'!$A:$D,4,FALSE),0)</f>
        <v>0</v>
      </c>
      <c r="D1357">
        <f>+IFERROR(VLOOKUP(B1357,'[1]Sum table'!$A:$E,5,FALSE),0)</f>
        <v>0</v>
      </c>
      <c r="E1357">
        <f>+IFERROR(VLOOKUP(B1357,'[1]Sum table'!$A:$F,6,FALSE),0)</f>
        <v>0</v>
      </c>
      <c r="O1357" t="s">
        <v>526</v>
      </c>
      <c r="P1357" s="617" t="s">
        <v>402</v>
      </c>
      <c r="R1357" t="str">
        <f t="shared" si="65"/>
        <v>ZK104</v>
      </c>
      <c r="S1357">
        <f t="shared" si="66"/>
        <v>0</v>
      </c>
      <c r="T1357">
        <f t="shared" si="66"/>
        <v>0</v>
      </c>
      <c r="U1357">
        <f t="shared" si="66"/>
        <v>0</v>
      </c>
    </row>
    <row r="1358" spans="1:21" x14ac:dyDescent="0.25">
      <c r="A1358" t="s">
        <v>1893</v>
      </c>
      <c r="B1358" t="str">
        <f t="shared" si="64"/>
        <v>ZK104.K257.C110</v>
      </c>
      <c r="C1358">
        <f>+IFERROR(VLOOKUP(B1358,'[1]Sum table'!$A:$D,4,FALSE),0)</f>
        <v>0</v>
      </c>
      <c r="D1358">
        <f>+IFERROR(VLOOKUP(B1358,'[1]Sum table'!$A:$E,5,FALSE),0)</f>
        <v>0</v>
      </c>
      <c r="E1358">
        <f>+IFERROR(VLOOKUP(B1358,'[1]Sum table'!$A:$F,6,FALSE),0)</f>
        <v>0</v>
      </c>
      <c r="O1358" t="s">
        <v>526</v>
      </c>
      <c r="P1358" s="617" t="s">
        <v>403</v>
      </c>
      <c r="R1358" t="str">
        <f t="shared" si="65"/>
        <v>ZK104</v>
      </c>
      <c r="S1358">
        <f t="shared" si="66"/>
        <v>0</v>
      </c>
      <c r="T1358">
        <f t="shared" si="66"/>
        <v>0</v>
      </c>
      <c r="U1358">
        <f t="shared" si="66"/>
        <v>0</v>
      </c>
    </row>
    <row r="1359" spans="1:21" x14ac:dyDescent="0.25">
      <c r="A1359" t="s">
        <v>1894</v>
      </c>
      <c r="B1359" t="str">
        <f t="shared" si="64"/>
        <v>ZK104.K258.C110</v>
      </c>
      <c r="C1359">
        <f>+IFERROR(VLOOKUP(B1359,'[1]Sum table'!$A:$D,4,FALSE),0)</f>
        <v>0</v>
      </c>
      <c r="D1359">
        <f>+IFERROR(VLOOKUP(B1359,'[1]Sum table'!$A:$E,5,FALSE),0)</f>
        <v>0</v>
      </c>
      <c r="E1359">
        <f>+IFERROR(VLOOKUP(B1359,'[1]Sum table'!$A:$F,6,FALSE),0)</f>
        <v>0</v>
      </c>
      <c r="O1359" t="s">
        <v>526</v>
      </c>
      <c r="P1359" s="617" t="s">
        <v>404</v>
      </c>
      <c r="R1359" t="str">
        <f t="shared" si="65"/>
        <v>ZK104</v>
      </c>
      <c r="S1359">
        <f t="shared" si="66"/>
        <v>0</v>
      </c>
      <c r="T1359">
        <f t="shared" si="66"/>
        <v>0</v>
      </c>
      <c r="U1359">
        <f t="shared" si="66"/>
        <v>0</v>
      </c>
    </row>
    <row r="1360" spans="1:21" x14ac:dyDescent="0.25">
      <c r="A1360" t="s">
        <v>1895</v>
      </c>
      <c r="B1360" t="str">
        <f t="shared" si="64"/>
        <v>ZK104.K259.C110</v>
      </c>
      <c r="C1360">
        <f>+IFERROR(VLOOKUP(B1360,'[1]Sum table'!$A:$D,4,FALSE),0)</f>
        <v>0</v>
      </c>
      <c r="D1360">
        <f>+IFERROR(VLOOKUP(B1360,'[1]Sum table'!$A:$E,5,FALSE),0)</f>
        <v>0</v>
      </c>
      <c r="E1360">
        <f>+IFERROR(VLOOKUP(B1360,'[1]Sum table'!$A:$F,6,FALSE),0)</f>
        <v>0</v>
      </c>
      <c r="O1360" t="s">
        <v>526</v>
      </c>
      <c r="P1360" s="619" t="s">
        <v>167</v>
      </c>
      <c r="R1360" t="str">
        <f t="shared" si="65"/>
        <v>ZK104</v>
      </c>
      <c r="S1360">
        <f t="shared" si="66"/>
        <v>0</v>
      </c>
      <c r="T1360">
        <f t="shared" si="66"/>
        <v>0</v>
      </c>
      <c r="U1360">
        <f t="shared" si="66"/>
        <v>0</v>
      </c>
    </row>
    <row r="1361" spans="1:21" x14ac:dyDescent="0.25">
      <c r="A1361" t="s">
        <v>1896</v>
      </c>
      <c r="B1361" t="str">
        <f t="shared" si="64"/>
        <v>ZK104.K260.C110</v>
      </c>
      <c r="C1361">
        <f>+IFERROR(VLOOKUP(B1361,'[1]Sum table'!$A:$D,4,FALSE),0)</f>
        <v>0</v>
      </c>
      <c r="D1361">
        <f>+IFERROR(VLOOKUP(B1361,'[1]Sum table'!$A:$E,5,FALSE),0)</f>
        <v>0</v>
      </c>
      <c r="E1361">
        <f>+IFERROR(VLOOKUP(B1361,'[1]Sum table'!$A:$F,6,FALSE),0)</f>
        <v>0</v>
      </c>
      <c r="O1361" t="s">
        <v>526</v>
      </c>
      <c r="P1361" s="619" t="s">
        <v>169</v>
      </c>
      <c r="R1361" t="str">
        <f t="shared" si="65"/>
        <v>ZK104</v>
      </c>
      <c r="S1361">
        <f t="shared" si="66"/>
        <v>0</v>
      </c>
      <c r="T1361">
        <f t="shared" si="66"/>
        <v>0</v>
      </c>
      <c r="U1361">
        <f t="shared" si="66"/>
        <v>0</v>
      </c>
    </row>
    <row r="1362" spans="1:21" x14ac:dyDescent="0.25">
      <c r="A1362" t="s">
        <v>1897</v>
      </c>
      <c r="B1362" t="str">
        <f t="shared" si="64"/>
        <v>ZK104.K261.C110</v>
      </c>
      <c r="C1362">
        <f>+IFERROR(VLOOKUP(B1362,'[1]Sum table'!$A:$D,4,FALSE),0)</f>
        <v>0</v>
      </c>
      <c r="D1362">
        <f>+IFERROR(VLOOKUP(B1362,'[1]Sum table'!$A:$E,5,FALSE),0)</f>
        <v>0</v>
      </c>
      <c r="E1362">
        <f>+IFERROR(VLOOKUP(B1362,'[1]Sum table'!$A:$F,6,FALSE),0)</f>
        <v>0</v>
      </c>
      <c r="O1362" t="s">
        <v>526</v>
      </c>
      <c r="P1362" s="619" t="s">
        <v>171</v>
      </c>
      <c r="R1362" t="str">
        <f t="shared" si="65"/>
        <v>ZK104</v>
      </c>
      <c r="S1362">
        <f t="shared" si="66"/>
        <v>0</v>
      </c>
      <c r="T1362">
        <f t="shared" si="66"/>
        <v>0</v>
      </c>
      <c r="U1362">
        <f t="shared" si="66"/>
        <v>0</v>
      </c>
    </row>
    <row r="1363" spans="1:21" x14ac:dyDescent="0.25">
      <c r="A1363" t="s">
        <v>1898</v>
      </c>
      <c r="B1363" t="str">
        <f t="shared" si="64"/>
        <v>ZK104.K262.C110</v>
      </c>
      <c r="C1363">
        <f>+IFERROR(VLOOKUP(B1363,'[1]Sum table'!$A:$D,4,FALSE),0)</f>
        <v>0</v>
      </c>
      <c r="D1363">
        <f>+IFERROR(VLOOKUP(B1363,'[1]Sum table'!$A:$E,5,FALSE),0)</f>
        <v>0</v>
      </c>
      <c r="E1363">
        <f>+IFERROR(VLOOKUP(B1363,'[1]Sum table'!$A:$F,6,FALSE),0)</f>
        <v>0</v>
      </c>
      <c r="O1363" t="s">
        <v>526</v>
      </c>
      <c r="P1363" s="619" t="s">
        <v>173</v>
      </c>
      <c r="R1363" t="str">
        <f t="shared" si="65"/>
        <v>ZK104</v>
      </c>
      <c r="S1363">
        <f t="shared" si="66"/>
        <v>0</v>
      </c>
      <c r="T1363">
        <f t="shared" si="66"/>
        <v>0</v>
      </c>
      <c r="U1363">
        <f t="shared" si="66"/>
        <v>0</v>
      </c>
    </row>
    <row r="1364" spans="1:21" x14ac:dyDescent="0.25">
      <c r="A1364" t="s">
        <v>1899</v>
      </c>
      <c r="B1364" t="str">
        <f t="shared" si="64"/>
        <v>ZK104.K263.C110</v>
      </c>
      <c r="C1364">
        <f>+IFERROR(VLOOKUP(B1364,'[1]Sum table'!$A:$D,4,FALSE),0)</f>
        <v>0</v>
      </c>
      <c r="D1364">
        <f>+IFERROR(VLOOKUP(B1364,'[1]Sum table'!$A:$E,5,FALSE),0)</f>
        <v>0</v>
      </c>
      <c r="E1364">
        <f>+IFERROR(VLOOKUP(B1364,'[1]Sum table'!$A:$F,6,FALSE),0)</f>
        <v>0</v>
      </c>
      <c r="O1364" t="s">
        <v>526</v>
      </c>
      <c r="P1364" s="619" t="s">
        <v>175</v>
      </c>
      <c r="R1364" t="str">
        <f t="shared" si="65"/>
        <v>ZK104</v>
      </c>
      <c r="S1364">
        <f t="shared" si="66"/>
        <v>0</v>
      </c>
      <c r="T1364">
        <f t="shared" si="66"/>
        <v>0</v>
      </c>
      <c r="U1364">
        <f t="shared" si="66"/>
        <v>0</v>
      </c>
    </row>
    <row r="1365" spans="1:21" x14ac:dyDescent="0.25">
      <c r="A1365" t="s">
        <v>1900</v>
      </c>
      <c r="B1365" t="str">
        <f t="shared" si="64"/>
        <v>ZK104.K264.C110</v>
      </c>
      <c r="C1365">
        <f>+IFERROR(VLOOKUP(B1365,'[1]Sum table'!$A:$D,4,FALSE),0)</f>
        <v>0</v>
      </c>
      <c r="D1365">
        <f>+IFERROR(VLOOKUP(B1365,'[1]Sum table'!$A:$E,5,FALSE),0)</f>
        <v>0</v>
      </c>
      <c r="E1365">
        <f>+IFERROR(VLOOKUP(B1365,'[1]Sum table'!$A:$F,6,FALSE),0)</f>
        <v>0</v>
      </c>
      <c r="O1365" t="s">
        <v>526</v>
      </c>
      <c r="P1365" s="617" t="s">
        <v>405</v>
      </c>
      <c r="R1365" t="str">
        <f t="shared" si="65"/>
        <v>ZK104</v>
      </c>
      <c r="S1365">
        <f t="shared" si="66"/>
        <v>0</v>
      </c>
      <c r="T1365">
        <f t="shared" si="66"/>
        <v>0</v>
      </c>
      <c r="U1365">
        <f t="shared" si="66"/>
        <v>0</v>
      </c>
    </row>
    <row r="1366" spans="1:21" x14ac:dyDescent="0.25">
      <c r="A1366" t="s">
        <v>1901</v>
      </c>
      <c r="B1366" t="str">
        <f t="shared" si="64"/>
        <v>ZK104.K265.C110</v>
      </c>
      <c r="C1366">
        <f>+IFERROR(VLOOKUP(B1366,'[1]Sum table'!$A:$D,4,FALSE),0)</f>
        <v>0</v>
      </c>
      <c r="D1366">
        <f>+IFERROR(VLOOKUP(B1366,'[1]Sum table'!$A:$E,5,FALSE),0)</f>
        <v>0</v>
      </c>
      <c r="E1366">
        <f>+IFERROR(VLOOKUP(B1366,'[1]Sum table'!$A:$F,6,FALSE),0)</f>
        <v>0</v>
      </c>
      <c r="O1366" t="s">
        <v>526</v>
      </c>
      <c r="P1366" s="617" t="s">
        <v>406</v>
      </c>
      <c r="R1366" t="str">
        <f t="shared" si="65"/>
        <v>ZK104</v>
      </c>
      <c r="S1366">
        <f t="shared" si="66"/>
        <v>0</v>
      </c>
      <c r="T1366">
        <f t="shared" si="66"/>
        <v>0</v>
      </c>
      <c r="U1366">
        <f t="shared" si="66"/>
        <v>0</v>
      </c>
    </row>
    <row r="1367" spans="1:21" x14ac:dyDescent="0.25">
      <c r="A1367" t="s">
        <v>1902</v>
      </c>
      <c r="B1367" t="str">
        <f t="shared" si="64"/>
        <v>ZK104.K266.C110</v>
      </c>
      <c r="C1367">
        <f>+IFERROR(VLOOKUP(B1367,'[1]Sum table'!$A:$D,4,FALSE),0)</f>
        <v>0</v>
      </c>
      <c r="D1367">
        <f>+IFERROR(VLOOKUP(B1367,'[1]Sum table'!$A:$E,5,FALSE),0)</f>
        <v>0</v>
      </c>
      <c r="E1367">
        <f>+IFERROR(VLOOKUP(B1367,'[1]Sum table'!$A:$F,6,FALSE),0)</f>
        <v>0</v>
      </c>
      <c r="O1367" t="s">
        <v>526</v>
      </c>
      <c r="P1367" s="617" t="s">
        <v>407</v>
      </c>
      <c r="R1367" t="str">
        <f t="shared" si="65"/>
        <v>ZK104</v>
      </c>
      <c r="S1367">
        <f t="shared" si="66"/>
        <v>0</v>
      </c>
      <c r="T1367">
        <f t="shared" si="66"/>
        <v>0</v>
      </c>
      <c r="U1367">
        <f t="shared" si="66"/>
        <v>0</v>
      </c>
    </row>
    <row r="1368" spans="1:21" x14ac:dyDescent="0.25">
      <c r="A1368" t="s">
        <v>1903</v>
      </c>
      <c r="B1368" t="str">
        <f t="shared" si="64"/>
        <v>ZK104.K267.C110</v>
      </c>
      <c r="C1368">
        <f>+IFERROR(VLOOKUP(B1368,'[1]Sum table'!$A:$D,4,FALSE),0)</f>
        <v>0</v>
      </c>
      <c r="D1368">
        <f>+IFERROR(VLOOKUP(B1368,'[1]Sum table'!$A:$E,5,FALSE),0)</f>
        <v>0</v>
      </c>
      <c r="E1368">
        <f>+IFERROR(VLOOKUP(B1368,'[1]Sum table'!$A:$F,6,FALSE),0)</f>
        <v>0</v>
      </c>
      <c r="O1368" t="s">
        <v>526</v>
      </c>
      <c r="P1368" s="619" t="s">
        <v>182</v>
      </c>
      <c r="R1368" t="str">
        <f t="shared" si="65"/>
        <v>ZK104</v>
      </c>
      <c r="S1368">
        <f t="shared" si="66"/>
        <v>0</v>
      </c>
      <c r="T1368">
        <f t="shared" si="66"/>
        <v>0</v>
      </c>
      <c r="U1368">
        <f t="shared" si="66"/>
        <v>0</v>
      </c>
    </row>
    <row r="1369" spans="1:21" x14ac:dyDescent="0.25">
      <c r="A1369" t="s">
        <v>1904</v>
      </c>
      <c r="B1369" t="str">
        <f t="shared" si="64"/>
        <v>ZK104.K268.C110</v>
      </c>
      <c r="C1369">
        <f>+IFERROR(VLOOKUP(B1369,'[1]Sum table'!$A:$D,4,FALSE),0)</f>
        <v>0</v>
      </c>
      <c r="D1369">
        <f>+IFERROR(VLOOKUP(B1369,'[1]Sum table'!$A:$E,5,FALSE),0)</f>
        <v>0</v>
      </c>
      <c r="E1369">
        <f>+IFERROR(VLOOKUP(B1369,'[1]Sum table'!$A:$F,6,FALSE),0)</f>
        <v>0</v>
      </c>
      <c r="O1369" t="s">
        <v>526</v>
      </c>
      <c r="P1369" s="619" t="s">
        <v>186</v>
      </c>
      <c r="R1369" t="str">
        <f t="shared" si="65"/>
        <v>ZK104</v>
      </c>
      <c r="S1369">
        <f t="shared" si="66"/>
        <v>0</v>
      </c>
      <c r="T1369">
        <f t="shared" si="66"/>
        <v>0</v>
      </c>
      <c r="U1369">
        <f t="shared" si="66"/>
        <v>0</v>
      </c>
    </row>
    <row r="1370" spans="1:21" x14ac:dyDescent="0.25">
      <c r="A1370" t="s">
        <v>1905</v>
      </c>
      <c r="B1370" t="str">
        <f t="shared" si="64"/>
        <v>ZK104.K269.C110</v>
      </c>
      <c r="C1370">
        <f>+IFERROR(VLOOKUP(B1370,'[1]Sum table'!$A:$D,4,FALSE),0)</f>
        <v>0</v>
      </c>
      <c r="D1370">
        <f>+IFERROR(VLOOKUP(B1370,'[1]Sum table'!$A:$E,5,FALSE),0)</f>
        <v>0</v>
      </c>
      <c r="E1370">
        <f>+IFERROR(VLOOKUP(B1370,'[1]Sum table'!$A:$F,6,FALSE),0)</f>
        <v>0</v>
      </c>
      <c r="O1370" t="s">
        <v>526</v>
      </c>
      <c r="P1370" s="617" t="s">
        <v>408</v>
      </c>
      <c r="R1370" t="str">
        <f t="shared" si="65"/>
        <v>ZK104</v>
      </c>
      <c r="S1370">
        <f t="shared" si="66"/>
        <v>0</v>
      </c>
      <c r="T1370">
        <f t="shared" si="66"/>
        <v>0</v>
      </c>
      <c r="U1370">
        <f t="shared" si="66"/>
        <v>0</v>
      </c>
    </row>
    <row r="1371" spans="1:21" x14ac:dyDescent="0.25">
      <c r="A1371" t="s">
        <v>1906</v>
      </c>
      <c r="B1371" t="str">
        <f t="shared" si="64"/>
        <v>ZK104.K270.C110</v>
      </c>
      <c r="C1371">
        <f>+IFERROR(VLOOKUP(B1371,'[1]Sum table'!$A:$D,4,FALSE),0)</f>
        <v>0</v>
      </c>
      <c r="D1371">
        <f>+IFERROR(VLOOKUP(B1371,'[1]Sum table'!$A:$E,5,FALSE),0)</f>
        <v>0</v>
      </c>
      <c r="E1371">
        <f>+IFERROR(VLOOKUP(B1371,'[1]Sum table'!$A:$F,6,FALSE),0)</f>
        <v>0</v>
      </c>
      <c r="O1371" t="s">
        <v>526</v>
      </c>
      <c r="P1371" s="617" t="s">
        <v>409</v>
      </c>
      <c r="R1371" t="str">
        <f t="shared" si="65"/>
        <v>ZK104</v>
      </c>
      <c r="S1371">
        <f t="shared" si="66"/>
        <v>0</v>
      </c>
      <c r="T1371">
        <f t="shared" si="66"/>
        <v>0</v>
      </c>
      <c r="U1371">
        <f t="shared" si="66"/>
        <v>0</v>
      </c>
    </row>
    <row r="1372" spans="1:21" x14ac:dyDescent="0.25">
      <c r="A1372" t="s">
        <v>1907</v>
      </c>
      <c r="B1372" t="str">
        <f t="shared" si="64"/>
        <v>ZK104.K271.C110</v>
      </c>
      <c r="C1372">
        <f>+IFERROR(VLOOKUP(B1372,'[1]Sum table'!$A:$D,4,FALSE),0)</f>
        <v>0</v>
      </c>
      <c r="D1372">
        <f>+IFERROR(VLOOKUP(B1372,'[1]Sum table'!$A:$E,5,FALSE),0)</f>
        <v>0</v>
      </c>
      <c r="E1372">
        <f>+IFERROR(VLOOKUP(B1372,'[1]Sum table'!$A:$F,6,FALSE),0)</f>
        <v>0</v>
      </c>
      <c r="O1372" t="s">
        <v>526</v>
      </c>
      <c r="P1372" s="617" t="s">
        <v>410</v>
      </c>
      <c r="R1372" t="str">
        <f t="shared" si="65"/>
        <v>ZK104</v>
      </c>
      <c r="S1372">
        <f t="shared" si="66"/>
        <v>0</v>
      </c>
      <c r="T1372">
        <f t="shared" si="66"/>
        <v>0</v>
      </c>
      <c r="U1372">
        <f t="shared" si="66"/>
        <v>0</v>
      </c>
    </row>
    <row r="1373" spans="1:21" x14ac:dyDescent="0.25">
      <c r="A1373" t="s">
        <v>1908</v>
      </c>
      <c r="B1373" t="str">
        <f t="shared" si="64"/>
        <v>ZK104.K272.C110</v>
      </c>
      <c r="C1373">
        <f>+IFERROR(VLOOKUP(B1373,'[1]Sum table'!$A:$D,4,FALSE),0)</f>
        <v>0</v>
      </c>
      <c r="D1373">
        <f>+IFERROR(VLOOKUP(B1373,'[1]Sum table'!$A:$E,5,FALSE),0)</f>
        <v>0</v>
      </c>
      <c r="E1373">
        <f>+IFERROR(VLOOKUP(B1373,'[1]Sum table'!$A:$F,6,FALSE),0)</f>
        <v>0</v>
      </c>
      <c r="O1373" t="s">
        <v>526</v>
      </c>
      <c r="P1373" s="619" t="s">
        <v>188</v>
      </c>
      <c r="R1373" t="str">
        <f t="shared" si="65"/>
        <v>ZK104</v>
      </c>
      <c r="S1373">
        <f t="shared" si="66"/>
        <v>0</v>
      </c>
      <c r="T1373">
        <f t="shared" si="66"/>
        <v>0</v>
      </c>
      <c r="U1373">
        <f t="shared" si="66"/>
        <v>0</v>
      </c>
    </row>
    <row r="1374" spans="1:21" x14ac:dyDescent="0.25">
      <c r="A1374" t="s">
        <v>1909</v>
      </c>
      <c r="B1374" t="str">
        <f t="shared" si="64"/>
        <v>ZK104.K273.C110</v>
      </c>
      <c r="C1374">
        <f>+IFERROR(VLOOKUP(B1374,'[1]Sum table'!$A:$D,4,FALSE),0)</f>
        <v>0</v>
      </c>
      <c r="D1374">
        <f>+IFERROR(VLOOKUP(B1374,'[1]Sum table'!$A:$E,5,FALSE),0)</f>
        <v>0</v>
      </c>
      <c r="E1374">
        <f>+IFERROR(VLOOKUP(B1374,'[1]Sum table'!$A:$F,6,FALSE),0)</f>
        <v>0</v>
      </c>
      <c r="O1374" t="s">
        <v>526</v>
      </c>
      <c r="P1374" s="619" t="s">
        <v>190</v>
      </c>
      <c r="R1374" t="str">
        <f t="shared" si="65"/>
        <v>ZK104</v>
      </c>
      <c r="S1374">
        <f t="shared" si="66"/>
        <v>0</v>
      </c>
      <c r="T1374">
        <f t="shared" si="66"/>
        <v>0</v>
      </c>
      <c r="U1374">
        <f t="shared" si="66"/>
        <v>0</v>
      </c>
    </row>
    <row r="1375" spans="1:21" x14ac:dyDescent="0.25">
      <c r="A1375" t="s">
        <v>1910</v>
      </c>
      <c r="B1375" t="str">
        <f t="shared" si="64"/>
        <v>ZK104.K274.C110</v>
      </c>
      <c r="C1375">
        <f>+IFERROR(VLOOKUP(B1375,'[1]Sum table'!$A:$D,4,FALSE),0)</f>
        <v>0</v>
      </c>
      <c r="D1375">
        <f>+IFERROR(VLOOKUP(B1375,'[1]Sum table'!$A:$E,5,FALSE),0)</f>
        <v>0</v>
      </c>
      <c r="E1375">
        <f>+IFERROR(VLOOKUP(B1375,'[1]Sum table'!$A:$F,6,FALSE),0)</f>
        <v>0</v>
      </c>
      <c r="O1375" t="s">
        <v>526</v>
      </c>
      <c r="P1375" s="619" t="s">
        <v>198</v>
      </c>
      <c r="R1375" t="str">
        <f t="shared" si="65"/>
        <v>ZK104</v>
      </c>
      <c r="S1375">
        <f t="shared" si="66"/>
        <v>0</v>
      </c>
      <c r="T1375">
        <f t="shared" si="66"/>
        <v>0</v>
      </c>
      <c r="U1375">
        <f t="shared" si="66"/>
        <v>0</v>
      </c>
    </row>
    <row r="1376" spans="1:21" x14ac:dyDescent="0.25">
      <c r="A1376" t="s">
        <v>1911</v>
      </c>
      <c r="B1376" t="str">
        <f t="shared" si="64"/>
        <v>ZK104.K275.C110</v>
      </c>
      <c r="C1376">
        <f>+IFERROR(VLOOKUP(B1376,'[1]Sum table'!$A:$D,4,FALSE),0)</f>
        <v>0</v>
      </c>
      <c r="D1376">
        <f>+IFERROR(VLOOKUP(B1376,'[1]Sum table'!$A:$E,5,FALSE),0)</f>
        <v>0</v>
      </c>
      <c r="E1376">
        <f>+IFERROR(VLOOKUP(B1376,'[1]Sum table'!$A:$F,6,FALSE),0)</f>
        <v>0</v>
      </c>
      <c r="O1376" t="s">
        <v>526</v>
      </c>
      <c r="P1376" s="619" t="s">
        <v>200</v>
      </c>
      <c r="R1376" t="str">
        <f t="shared" si="65"/>
        <v>ZK104</v>
      </c>
      <c r="S1376">
        <f t="shared" si="66"/>
        <v>0</v>
      </c>
      <c r="T1376">
        <f t="shared" si="66"/>
        <v>0</v>
      </c>
      <c r="U1376">
        <f t="shared" si="66"/>
        <v>0</v>
      </c>
    </row>
    <row r="1377" spans="1:21" x14ac:dyDescent="0.25">
      <c r="A1377" t="s">
        <v>1912</v>
      </c>
      <c r="B1377" t="str">
        <f t="shared" si="64"/>
        <v>ZK104.K276.C110</v>
      </c>
      <c r="C1377">
        <f>+IFERROR(VLOOKUP(B1377,'[1]Sum table'!$A:$D,4,FALSE),0)</f>
        <v>0</v>
      </c>
      <c r="D1377">
        <f>+IFERROR(VLOOKUP(B1377,'[1]Sum table'!$A:$E,5,FALSE),0)</f>
        <v>0</v>
      </c>
      <c r="E1377">
        <f>+IFERROR(VLOOKUP(B1377,'[1]Sum table'!$A:$F,6,FALSE),0)</f>
        <v>0</v>
      </c>
      <c r="O1377" t="s">
        <v>526</v>
      </c>
      <c r="P1377" s="619" t="s">
        <v>202</v>
      </c>
      <c r="R1377" t="str">
        <f t="shared" si="65"/>
        <v>ZK104</v>
      </c>
      <c r="S1377">
        <f t="shared" si="66"/>
        <v>0</v>
      </c>
      <c r="T1377">
        <f t="shared" si="66"/>
        <v>0</v>
      </c>
      <c r="U1377">
        <f t="shared" si="66"/>
        <v>0</v>
      </c>
    </row>
    <row r="1378" spans="1:21" x14ac:dyDescent="0.25">
      <c r="A1378" t="s">
        <v>1913</v>
      </c>
      <c r="B1378" t="str">
        <f t="shared" si="64"/>
        <v>ZK104.K277.C110</v>
      </c>
      <c r="C1378">
        <f>+IFERROR(VLOOKUP(B1378,'[1]Sum table'!$A:$D,4,FALSE),0)</f>
        <v>0</v>
      </c>
      <c r="D1378">
        <f>+IFERROR(VLOOKUP(B1378,'[1]Sum table'!$A:$E,5,FALSE),0)</f>
        <v>0</v>
      </c>
      <c r="E1378">
        <f>+IFERROR(VLOOKUP(B1378,'[1]Sum table'!$A:$F,6,FALSE),0)</f>
        <v>0</v>
      </c>
      <c r="O1378" t="s">
        <v>526</v>
      </c>
      <c r="P1378" s="617" t="s">
        <v>411</v>
      </c>
      <c r="R1378" t="str">
        <f t="shared" si="65"/>
        <v>ZK104</v>
      </c>
      <c r="S1378">
        <f t="shared" si="66"/>
        <v>0</v>
      </c>
      <c r="T1378">
        <f t="shared" si="66"/>
        <v>0</v>
      </c>
      <c r="U1378">
        <f t="shared" si="66"/>
        <v>0</v>
      </c>
    </row>
    <row r="1379" spans="1:21" x14ac:dyDescent="0.25">
      <c r="A1379" t="s">
        <v>1914</v>
      </c>
      <c r="B1379" t="str">
        <f t="shared" si="64"/>
        <v>ZK104.K278.C110</v>
      </c>
      <c r="C1379">
        <f>+IFERROR(VLOOKUP(B1379,'[1]Sum table'!$A:$D,4,FALSE),0)</f>
        <v>0</v>
      </c>
      <c r="D1379">
        <f>+IFERROR(VLOOKUP(B1379,'[1]Sum table'!$A:$E,5,FALSE),0)</f>
        <v>0</v>
      </c>
      <c r="E1379">
        <f>+IFERROR(VLOOKUP(B1379,'[1]Sum table'!$A:$F,6,FALSE),0)</f>
        <v>0</v>
      </c>
      <c r="O1379" t="s">
        <v>526</v>
      </c>
      <c r="P1379" s="617" t="s">
        <v>412</v>
      </c>
      <c r="R1379" t="str">
        <f t="shared" si="65"/>
        <v>ZK104</v>
      </c>
      <c r="S1379">
        <f t="shared" si="66"/>
        <v>0</v>
      </c>
      <c r="T1379">
        <f t="shared" si="66"/>
        <v>0</v>
      </c>
      <c r="U1379">
        <f t="shared" si="66"/>
        <v>0</v>
      </c>
    </row>
    <row r="1380" spans="1:21" x14ac:dyDescent="0.25">
      <c r="A1380" t="s">
        <v>1915</v>
      </c>
      <c r="B1380" t="str">
        <f t="shared" si="64"/>
        <v>ZK104.K279.C110</v>
      </c>
      <c r="C1380">
        <f>+IFERROR(VLOOKUP(B1380,'[1]Sum table'!$A:$D,4,FALSE),0)</f>
        <v>0</v>
      </c>
      <c r="D1380">
        <f>+IFERROR(VLOOKUP(B1380,'[1]Sum table'!$A:$E,5,FALSE),0)</f>
        <v>0</v>
      </c>
      <c r="E1380">
        <f>+IFERROR(VLOOKUP(B1380,'[1]Sum table'!$A:$F,6,FALSE),0)</f>
        <v>0</v>
      </c>
      <c r="O1380" t="s">
        <v>526</v>
      </c>
      <c r="P1380" s="617" t="s">
        <v>413</v>
      </c>
      <c r="R1380" t="str">
        <f t="shared" si="65"/>
        <v>ZK104</v>
      </c>
      <c r="S1380">
        <f t="shared" si="66"/>
        <v>0</v>
      </c>
      <c r="T1380">
        <f t="shared" si="66"/>
        <v>0</v>
      </c>
      <c r="U1380">
        <f t="shared" si="66"/>
        <v>0</v>
      </c>
    </row>
    <row r="1381" spans="1:21" x14ac:dyDescent="0.25">
      <c r="A1381" t="s">
        <v>1916</v>
      </c>
      <c r="B1381" t="str">
        <f t="shared" si="64"/>
        <v>ZK104.K280.C110</v>
      </c>
      <c r="C1381">
        <f>+IFERROR(VLOOKUP(B1381,'[1]Sum table'!$A:$D,4,FALSE),0)</f>
        <v>0</v>
      </c>
      <c r="D1381">
        <f>+IFERROR(VLOOKUP(B1381,'[1]Sum table'!$A:$E,5,FALSE),0)</f>
        <v>0</v>
      </c>
      <c r="E1381">
        <f>+IFERROR(VLOOKUP(B1381,'[1]Sum table'!$A:$F,6,FALSE),0)</f>
        <v>0</v>
      </c>
      <c r="O1381" t="s">
        <v>526</v>
      </c>
      <c r="P1381" s="619" t="s">
        <v>204</v>
      </c>
      <c r="R1381" t="str">
        <f t="shared" si="65"/>
        <v>ZK104</v>
      </c>
      <c r="S1381">
        <f t="shared" si="66"/>
        <v>0</v>
      </c>
      <c r="T1381">
        <f t="shared" si="66"/>
        <v>0</v>
      </c>
      <c r="U1381">
        <f t="shared" si="66"/>
        <v>0</v>
      </c>
    </row>
    <row r="1382" spans="1:21" x14ac:dyDescent="0.25">
      <c r="A1382" t="s">
        <v>1917</v>
      </c>
      <c r="B1382" t="str">
        <f t="shared" si="64"/>
        <v>ZK104.K281.C110</v>
      </c>
      <c r="C1382">
        <f>+IFERROR(VLOOKUP(B1382,'[1]Sum table'!$A:$D,4,FALSE),0)</f>
        <v>0</v>
      </c>
      <c r="D1382">
        <f>+IFERROR(VLOOKUP(B1382,'[1]Sum table'!$A:$E,5,FALSE),0)</f>
        <v>0</v>
      </c>
      <c r="E1382">
        <f>+IFERROR(VLOOKUP(B1382,'[1]Sum table'!$A:$F,6,FALSE),0)</f>
        <v>0</v>
      </c>
      <c r="O1382" t="s">
        <v>526</v>
      </c>
      <c r="P1382" s="619" t="s">
        <v>206</v>
      </c>
      <c r="R1382" t="str">
        <f t="shared" si="65"/>
        <v>ZK104</v>
      </c>
      <c r="S1382">
        <f t="shared" si="66"/>
        <v>0</v>
      </c>
      <c r="T1382">
        <f t="shared" si="66"/>
        <v>0</v>
      </c>
      <c r="U1382">
        <f t="shared" si="66"/>
        <v>0</v>
      </c>
    </row>
    <row r="1383" spans="1:21" x14ac:dyDescent="0.25">
      <c r="A1383" t="s">
        <v>1918</v>
      </c>
      <c r="B1383" t="str">
        <f t="shared" si="64"/>
        <v>ZK104.K282.C110</v>
      </c>
      <c r="C1383">
        <f>+IFERROR(VLOOKUP(B1383,'[1]Sum table'!$A:$D,4,FALSE),0)</f>
        <v>0</v>
      </c>
      <c r="D1383">
        <f>+IFERROR(VLOOKUP(B1383,'[1]Sum table'!$A:$E,5,FALSE),0)</f>
        <v>0</v>
      </c>
      <c r="E1383">
        <f>+IFERROR(VLOOKUP(B1383,'[1]Sum table'!$A:$F,6,FALSE),0)</f>
        <v>0</v>
      </c>
      <c r="O1383" t="s">
        <v>526</v>
      </c>
      <c r="P1383" s="619" t="s">
        <v>208</v>
      </c>
      <c r="R1383" t="str">
        <f t="shared" si="65"/>
        <v>ZK104</v>
      </c>
      <c r="S1383">
        <f t="shared" si="66"/>
        <v>0</v>
      </c>
      <c r="T1383">
        <f t="shared" si="66"/>
        <v>0</v>
      </c>
      <c r="U1383">
        <f t="shared" si="66"/>
        <v>0</v>
      </c>
    </row>
    <row r="1384" spans="1:21" x14ac:dyDescent="0.25">
      <c r="A1384" t="s">
        <v>1919</v>
      </c>
      <c r="B1384" t="str">
        <f t="shared" si="64"/>
        <v>ZK104.K283.C110</v>
      </c>
      <c r="C1384">
        <f>+IFERROR(VLOOKUP(B1384,'[1]Sum table'!$A:$D,4,FALSE),0)</f>
        <v>0</v>
      </c>
      <c r="D1384">
        <f>+IFERROR(VLOOKUP(B1384,'[1]Sum table'!$A:$E,5,FALSE),0)</f>
        <v>0</v>
      </c>
      <c r="E1384">
        <f>+IFERROR(VLOOKUP(B1384,'[1]Sum table'!$A:$F,6,FALSE),0)</f>
        <v>0</v>
      </c>
      <c r="O1384" t="s">
        <v>526</v>
      </c>
      <c r="P1384" s="619" t="s">
        <v>210</v>
      </c>
      <c r="R1384" t="str">
        <f t="shared" si="65"/>
        <v>ZK104</v>
      </c>
      <c r="S1384">
        <f t="shared" si="66"/>
        <v>0</v>
      </c>
      <c r="T1384">
        <f t="shared" si="66"/>
        <v>0</v>
      </c>
      <c r="U1384">
        <f t="shared" si="66"/>
        <v>0</v>
      </c>
    </row>
    <row r="1385" spans="1:21" x14ac:dyDescent="0.25">
      <c r="A1385" t="s">
        <v>1920</v>
      </c>
      <c r="B1385" t="str">
        <f t="shared" si="64"/>
        <v>ZK104.K284.C110</v>
      </c>
      <c r="C1385">
        <f>+IFERROR(VLOOKUP(B1385,'[1]Sum table'!$A:$D,4,FALSE),0)</f>
        <v>0</v>
      </c>
      <c r="D1385">
        <f>+IFERROR(VLOOKUP(B1385,'[1]Sum table'!$A:$E,5,FALSE),0)</f>
        <v>0</v>
      </c>
      <c r="E1385">
        <f>+IFERROR(VLOOKUP(B1385,'[1]Sum table'!$A:$F,6,FALSE),0)</f>
        <v>0</v>
      </c>
      <c r="O1385" t="s">
        <v>526</v>
      </c>
      <c r="P1385" s="619" t="s">
        <v>212</v>
      </c>
      <c r="R1385" t="str">
        <f t="shared" si="65"/>
        <v>ZK104</v>
      </c>
      <c r="S1385">
        <f t="shared" si="66"/>
        <v>0</v>
      </c>
      <c r="T1385">
        <f t="shared" si="66"/>
        <v>0</v>
      </c>
      <c r="U1385">
        <f t="shared" si="66"/>
        <v>0</v>
      </c>
    </row>
    <row r="1386" spans="1:21" x14ac:dyDescent="0.25">
      <c r="A1386" t="s">
        <v>1921</v>
      </c>
      <c r="B1386" t="str">
        <f t="shared" si="64"/>
        <v>ZK104.K285.C110</v>
      </c>
      <c r="C1386">
        <f>+IFERROR(VLOOKUP(B1386,'[1]Sum table'!$A:$D,4,FALSE),0)</f>
        <v>0</v>
      </c>
      <c r="D1386">
        <f>+IFERROR(VLOOKUP(B1386,'[1]Sum table'!$A:$E,5,FALSE),0)</f>
        <v>0</v>
      </c>
      <c r="E1386">
        <f>+IFERROR(VLOOKUP(B1386,'[1]Sum table'!$A:$F,6,FALSE),0)</f>
        <v>0</v>
      </c>
      <c r="O1386" t="s">
        <v>526</v>
      </c>
      <c r="P1386" s="619" t="s">
        <v>217</v>
      </c>
      <c r="R1386" t="str">
        <f t="shared" si="65"/>
        <v>ZK104</v>
      </c>
      <c r="S1386">
        <f t="shared" si="66"/>
        <v>0</v>
      </c>
      <c r="T1386">
        <f t="shared" si="66"/>
        <v>0</v>
      </c>
      <c r="U1386">
        <f t="shared" si="66"/>
        <v>0</v>
      </c>
    </row>
    <row r="1387" spans="1:21" x14ac:dyDescent="0.25">
      <c r="A1387" t="s">
        <v>1922</v>
      </c>
      <c r="B1387" t="str">
        <f t="shared" si="64"/>
        <v>ZK104.K286.C110</v>
      </c>
      <c r="C1387">
        <f>+IFERROR(VLOOKUP(B1387,'[1]Sum table'!$A:$D,4,FALSE),0)</f>
        <v>0</v>
      </c>
      <c r="D1387">
        <f>+IFERROR(VLOOKUP(B1387,'[1]Sum table'!$A:$E,5,FALSE),0)</f>
        <v>0</v>
      </c>
      <c r="E1387">
        <f>+IFERROR(VLOOKUP(B1387,'[1]Sum table'!$A:$F,6,FALSE),0)</f>
        <v>0</v>
      </c>
      <c r="O1387" t="s">
        <v>526</v>
      </c>
      <c r="P1387" s="617" t="s">
        <v>414</v>
      </c>
      <c r="R1387" t="str">
        <f t="shared" si="65"/>
        <v>ZK104</v>
      </c>
      <c r="S1387">
        <f t="shared" si="66"/>
        <v>0</v>
      </c>
      <c r="T1387">
        <f t="shared" si="66"/>
        <v>0</v>
      </c>
      <c r="U1387">
        <f t="shared" si="66"/>
        <v>0</v>
      </c>
    </row>
    <row r="1388" spans="1:21" x14ac:dyDescent="0.25">
      <c r="A1388" t="s">
        <v>1923</v>
      </c>
      <c r="B1388" t="str">
        <f t="shared" si="64"/>
        <v>ZK104.K287.C110</v>
      </c>
      <c r="C1388">
        <f>+IFERROR(VLOOKUP(B1388,'[1]Sum table'!$A:$D,4,FALSE),0)</f>
        <v>0</v>
      </c>
      <c r="D1388">
        <f>+IFERROR(VLOOKUP(B1388,'[1]Sum table'!$A:$E,5,FALSE),0)</f>
        <v>0</v>
      </c>
      <c r="E1388">
        <f>+IFERROR(VLOOKUP(B1388,'[1]Sum table'!$A:$F,6,FALSE),0)</f>
        <v>0</v>
      </c>
      <c r="O1388" t="s">
        <v>526</v>
      </c>
      <c r="P1388" s="617" t="s">
        <v>415</v>
      </c>
      <c r="R1388" t="str">
        <f t="shared" si="65"/>
        <v>ZK104</v>
      </c>
      <c r="S1388">
        <f t="shared" si="66"/>
        <v>0</v>
      </c>
      <c r="T1388">
        <f t="shared" si="66"/>
        <v>0</v>
      </c>
      <c r="U1388">
        <f t="shared" si="66"/>
        <v>0</v>
      </c>
    </row>
    <row r="1389" spans="1:21" x14ac:dyDescent="0.25">
      <c r="A1389" t="s">
        <v>1924</v>
      </c>
      <c r="B1389" t="str">
        <f t="shared" si="64"/>
        <v>ZK104.K288.C110</v>
      </c>
      <c r="C1389">
        <f>+IFERROR(VLOOKUP(B1389,'[1]Sum table'!$A:$D,4,FALSE),0)</f>
        <v>0</v>
      </c>
      <c r="D1389">
        <f>+IFERROR(VLOOKUP(B1389,'[1]Sum table'!$A:$E,5,FALSE),0)</f>
        <v>0</v>
      </c>
      <c r="E1389">
        <f>+IFERROR(VLOOKUP(B1389,'[1]Sum table'!$A:$F,6,FALSE),0)</f>
        <v>0</v>
      </c>
      <c r="O1389" t="s">
        <v>526</v>
      </c>
      <c r="P1389" s="617" t="s">
        <v>416</v>
      </c>
      <c r="R1389" t="str">
        <f t="shared" si="65"/>
        <v>ZK104</v>
      </c>
      <c r="S1389">
        <f t="shared" si="66"/>
        <v>0</v>
      </c>
      <c r="T1389">
        <f t="shared" si="66"/>
        <v>0</v>
      </c>
      <c r="U1389">
        <f t="shared" si="66"/>
        <v>0</v>
      </c>
    </row>
    <row r="1390" spans="1:21" x14ac:dyDescent="0.25">
      <c r="A1390" t="s">
        <v>1925</v>
      </c>
      <c r="B1390" t="str">
        <f t="shared" si="64"/>
        <v>ZK104.K289.C110</v>
      </c>
      <c r="C1390">
        <f>+IFERROR(VLOOKUP(B1390,'[1]Sum table'!$A:$D,4,FALSE),0)</f>
        <v>0</v>
      </c>
      <c r="D1390">
        <f>+IFERROR(VLOOKUP(B1390,'[1]Sum table'!$A:$E,5,FALSE),0)</f>
        <v>0</v>
      </c>
      <c r="E1390">
        <f>+IFERROR(VLOOKUP(B1390,'[1]Sum table'!$A:$F,6,FALSE),0)</f>
        <v>0</v>
      </c>
      <c r="O1390" t="s">
        <v>526</v>
      </c>
      <c r="P1390" s="619" t="s">
        <v>223</v>
      </c>
      <c r="R1390" t="str">
        <f t="shared" si="65"/>
        <v>ZK104</v>
      </c>
      <c r="S1390">
        <f t="shared" si="66"/>
        <v>0</v>
      </c>
      <c r="T1390">
        <f t="shared" si="66"/>
        <v>0</v>
      </c>
      <c r="U1390">
        <f t="shared" si="66"/>
        <v>0</v>
      </c>
    </row>
    <row r="1391" spans="1:21" x14ac:dyDescent="0.25">
      <c r="A1391" t="s">
        <v>1926</v>
      </c>
      <c r="B1391" t="str">
        <f t="shared" si="64"/>
        <v>ZK104.K290.C110</v>
      </c>
      <c r="C1391">
        <f>+IFERROR(VLOOKUP(B1391,'[1]Sum table'!$A:$D,4,FALSE),0)</f>
        <v>0</v>
      </c>
      <c r="D1391">
        <f>+IFERROR(VLOOKUP(B1391,'[1]Sum table'!$A:$E,5,FALSE),0)</f>
        <v>0</v>
      </c>
      <c r="E1391">
        <f>+IFERROR(VLOOKUP(B1391,'[1]Sum table'!$A:$F,6,FALSE),0)</f>
        <v>0</v>
      </c>
      <c r="O1391" t="s">
        <v>526</v>
      </c>
      <c r="P1391" s="619" t="s">
        <v>225</v>
      </c>
      <c r="R1391" t="str">
        <f t="shared" si="65"/>
        <v>ZK104</v>
      </c>
      <c r="S1391">
        <f t="shared" si="66"/>
        <v>0</v>
      </c>
      <c r="T1391">
        <f t="shared" si="66"/>
        <v>0</v>
      </c>
      <c r="U1391">
        <f t="shared" si="66"/>
        <v>0</v>
      </c>
    </row>
    <row r="1392" spans="1:21" x14ac:dyDescent="0.25">
      <c r="A1392" t="s">
        <v>1927</v>
      </c>
      <c r="B1392" t="str">
        <f t="shared" si="64"/>
        <v>ZK104.K291.C110</v>
      </c>
      <c r="C1392">
        <f>+IFERROR(VLOOKUP(B1392,'[1]Sum table'!$A:$D,4,FALSE),0)</f>
        <v>0</v>
      </c>
      <c r="D1392">
        <f>+IFERROR(VLOOKUP(B1392,'[1]Sum table'!$A:$E,5,FALSE),0)</f>
        <v>0</v>
      </c>
      <c r="E1392">
        <f>+IFERROR(VLOOKUP(B1392,'[1]Sum table'!$A:$F,6,FALSE),0)</f>
        <v>0</v>
      </c>
      <c r="O1392" t="s">
        <v>526</v>
      </c>
      <c r="P1392" s="619" t="s">
        <v>229</v>
      </c>
      <c r="R1392" t="str">
        <f t="shared" si="65"/>
        <v>ZK104</v>
      </c>
      <c r="S1392">
        <f t="shared" si="66"/>
        <v>0</v>
      </c>
      <c r="T1392">
        <f t="shared" si="66"/>
        <v>0</v>
      </c>
      <c r="U1392">
        <f t="shared" si="66"/>
        <v>0</v>
      </c>
    </row>
    <row r="1393" spans="1:21" x14ac:dyDescent="0.25">
      <c r="A1393" t="s">
        <v>1928</v>
      </c>
      <c r="B1393" t="str">
        <f t="shared" si="64"/>
        <v>ZK104.K292.C110</v>
      </c>
      <c r="C1393">
        <f>+IFERROR(VLOOKUP(B1393,'[1]Sum table'!$A:$D,4,FALSE),0)</f>
        <v>0</v>
      </c>
      <c r="D1393">
        <f>+IFERROR(VLOOKUP(B1393,'[1]Sum table'!$A:$E,5,FALSE),0)</f>
        <v>0</v>
      </c>
      <c r="E1393">
        <f>+IFERROR(VLOOKUP(B1393,'[1]Sum table'!$A:$F,6,FALSE),0)</f>
        <v>0</v>
      </c>
      <c r="O1393" t="s">
        <v>526</v>
      </c>
      <c r="P1393" s="617" t="s">
        <v>417</v>
      </c>
      <c r="R1393" t="str">
        <f t="shared" si="65"/>
        <v>ZK104</v>
      </c>
      <c r="S1393">
        <f t="shared" si="66"/>
        <v>0</v>
      </c>
      <c r="T1393">
        <f t="shared" si="66"/>
        <v>0</v>
      </c>
      <c r="U1393">
        <f t="shared" si="66"/>
        <v>0</v>
      </c>
    </row>
    <row r="1394" spans="1:21" x14ac:dyDescent="0.25">
      <c r="A1394" t="s">
        <v>1929</v>
      </c>
      <c r="B1394" t="str">
        <f t="shared" si="64"/>
        <v>ZK104.K293.C110</v>
      </c>
      <c r="C1394">
        <f>+IFERROR(VLOOKUP(B1394,'[1]Sum table'!$A:$D,4,FALSE),0)</f>
        <v>0</v>
      </c>
      <c r="D1394">
        <f>+IFERROR(VLOOKUP(B1394,'[1]Sum table'!$A:$E,5,FALSE),0)</f>
        <v>0</v>
      </c>
      <c r="E1394">
        <f>+IFERROR(VLOOKUP(B1394,'[1]Sum table'!$A:$F,6,FALSE),0)</f>
        <v>0</v>
      </c>
      <c r="O1394" t="s">
        <v>526</v>
      </c>
      <c r="P1394" s="617" t="s">
        <v>418</v>
      </c>
      <c r="R1394" t="str">
        <f t="shared" si="65"/>
        <v>ZK104</v>
      </c>
      <c r="S1394">
        <f t="shared" si="66"/>
        <v>0</v>
      </c>
      <c r="T1394">
        <f t="shared" si="66"/>
        <v>0</v>
      </c>
      <c r="U1394">
        <f t="shared" si="66"/>
        <v>0</v>
      </c>
    </row>
    <row r="1395" spans="1:21" x14ac:dyDescent="0.25">
      <c r="A1395" t="s">
        <v>1930</v>
      </c>
      <c r="B1395" t="str">
        <f t="shared" si="64"/>
        <v>ZK104.K294.C110</v>
      </c>
      <c r="C1395">
        <f>+IFERROR(VLOOKUP(B1395,'[1]Sum table'!$A:$D,4,FALSE),0)</f>
        <v>0</v>
      </c>
      <c r="D1395">
        <f>+IFERROR(VLOOKUP(B1395,'[1]Sum table'!$A:$E,5,FALSE),0)</f>
        <v>0</v>
      </c>
      <c r="E1395">
        <f>+IFERROR(VLOOKUP(B1395,'[1]Sum table'!$A:$F,6,FALSE),0)</f>
        <v>0</v>
      </c>
      <c r="O1395" t="s">
        <v>526</v>
      </c>
      <c r="P1395" s="617" t="s">
        <v>419</v>
      </c>
      <c r="R1395" t="str">
        <f t="shared" si="65"/>
        <v>ZK104</v>
      </c>
      <c r="S1395">
        <f t="shared" si="66"/>
        <v>0</v>
      </c>
      <c r="T1395">
        <f t="shared" si="66"/>
        <v>0</v>
      </c>
      <c r="U1395">
        <f t="shared" si="66"/>
        <v>0</v>
      </c>
    </row>
    <row r="1396" spans="1:21" x14ac:dyDescent="0.25">
      <c r="A1396" t="s">
        <v>1931</v>
      </c>
      <c r="B1396" t="str">
        <f t="shared" si="64"/>
        <v>ZK104.K295.C110</v>
      </c>
      <c r="C1396">
        <f>+IFERROR(VLOOKUP(B1396,'[1]Sum table'!$A:$D,4,FALSE),0)</f>
        <v>0</v>
      </c>
      <c r="D1396">
        <f>+IFERROR(VLOOKUP(B1396,'[1]Sum table'!$A:$E,5,FALSE),0)</f>
        <v>0</v>
      </c>
      <c r="E1396">
        <f>+IFERROR(VLOOKUP(B1396,'[1]Sum table'!$A:$F,6,FALSE),0)</f>
        <v>0</v>
      </c>
      <c r="O1396" t="s">
        <v>526</v>
      </c>
      <c r="P1396" s="619" t="s">
        <v>231</v>
      </c>
      <c r="R1396" t="str">
        <f t="shared" si="65"/>
        <v>ZK104</v>
      </c>
      <c r="S1396">
        <f t="shared" si="66"/>
        <v>0</v>
      </c>
      <c r="T1396">
        <f t="shared" si="66"/>
        <v>0</v>
      </c>
      <c r="U1396">
        <f t="shared" si="66"/>
        <v>0</v>
      </c>
    </row>
    <row r="1397" spans="1:21" x14ac:dyDescent="0.25">
      <c r="A1397" t="s">
        <v>1932</v>
      </c>
      <c r="B1397" t="str">
        <f t="shared" si="64"/>
        <v>ZK104.K296.C110</v>
      </c>
      <c r="C1397">
        <f>+IFERROR(VLOOKUP(B1397,'[1]Sum table'!$A:$D,4,FALSE),0)</f>
        <v>0</v>
      </c>
      <c r="D1397">
        <f>+IFERROR(VLOOKUP(B1397,'[1]Sum table'!$A:$E,5,FALSE),0)</f>
        <v>0</v>
      </c>
      <c r="E1397">
        <f>+IFERROR(VLOOKUP(B1397,'[1]Sum table'!$A:$F,6,FALSE),0)</f>
        <v>0</v>
      </c>
      <c r="O1397" t="s">
        <v>526</v>
      </c>
      <c r="P1397" s="619" t="s">
        <v>233</v>
      </c>
      <c r="R1397" t="str">
        <f t="shared" si="65"/>
        <v>ZK104</v>
      </c>
      <c r="S1397">
        <f t="shared" si="66"/>
        <v>0</v>
      </c>
      <c r="T1397">
        <f t="shared" si="66"/>
        <v>0</v>
      </c>
      <c r="U1397">
        <f t="shared" si="66"/>
        <v>0</v>
      </c>
    </row>
    <row r="1398" spans="1:21" x14ac:dyDescent="0.25">
      <c r="A1398" t="s">
        <v>1933</v>
      </c>
      <c r="B1398" t="str">
        <f t="shared" si="64"/>
        <v>ZK104.K297.C110</v>
      </c>
      <c r="C1398">
        <f>+IFERROR(VLOOKUP(B1398,'[1]Sum table'!$A:$D,4,FALSE),0)</f>
        <v>0</v>
      </c>
      <c r="D1398">
        <f>+IFERROR(VLOOKUP(B1398,'[1]Sum table'!$A:$E,5,FALSE),0)</f>
        <v>0</v>
      </c>
      <c r="E1398">
        <f>+IFERROR(VLOOKUP(B1398,'[1]Sum table'!$A:$F,6,FALSE),0)</f>
        <v>0</v>
      </c>
      <c r="O1398" t="s">
        <v>526</v>
      </c>
      <c r="P1398" s="619" t="s">
        <v>235</v>
      </c>
      <c r="R1398" t="str">
        <f t="shared" si="65"/>
        <v>ZK104</v>
      </c>
      <c r="S1398">
        <f t="shared" si="66"/>
        <v>0</v>
      </c>
      <c r="T1398">
        <f t="shared" si="66"/>
        <v>0</v>
      </c>
      <c r="U1398">
        <f t="shared" si="66"/>
        <v>0</v>
      </c>
    </row>
    <row r="1399" spans="1:21" x14ac:dyDescent="0.25">
      <c r="A1399" t="s">
        <v>1934</v>
      </c>
      <c r="B1399" t="str">
        <f t="shared" si="64"/>
        <v>ZK104.K298.C110</v>
      </c>
      <c r="C1399">
        <f>+IFERROR(VLOOKUP(B1399,'[1]Sum table'!$A:$D,4,FALSE),0)</f>
        <v>0</v>
      </c>
      <c r="D1399">
        <f>+IFERROR(VLOOKUP(B1399,'[1]Sum table'!$A:$E,5,FALSE),0)</f>
        <v>0</v>
      </c>
      <c r="E1399">
        <f>+IFERROR(VLOOKUP(B1399,'[1]Sum table'!$A:$F,6,FALSE),0)</f>
        <v>0</v>
      </c>
      <c r="O1399" t="s">
        <v>526</v>
      </c>
      <c r="P1399" s="617" t="s">
        <v>420</v>
      </c>
      <c r="R1399" t="str">
        <f t="shared" si="65"/>
        <v>ZK104</v>
      </c>
      <c r="S1399">
        <f t="shared" si="66"/>
        <v>0</v>
      </c>
      <c r="T1399">
        <f t="shared" si="66"/>
        <v>0</v>
      </c>
      <c r="U1399">
        <f t="shared" si="66"/>
        <v>0</v>
      </c>
    </row>
    <row r="1400" spans="1:21" x14ac:dyDescent="0.25">
      <c r="A1400" t="s">
        <v>1935</v>
      </c>
      <c r="B1400" t="str">
        <f t="shared" si="64"/>
        <v>ZK104.K299.C110</v>
      </c>
      <c r="C1400">
        <f>+IFERROR(VLOOKUP(B1400,'[1]Sum table'!$A:$D,4,FALSE),0)</f>
        <v>0</v>
      </c>
      <c r="D1400">
        <f>+IFERROR(VLOOKUP(B1400,'[1]Sum table'!$A:$E,5,FALSE),0)</f>
        <v>0</v>
      </c>
      <c r="E1400">
        <f>+IFERROR(VLOOKUP(B1400,'[1]Sum table'!$A:$F,6,FALSE),0)</f>
        <v>0</v>
      </c>
      <c r="O1400" t="s">
        <v>526</v>
      </c>
      <c r="P1400" s="617" t="s">
        <v>421</v>
      </c>
      <c r="R1400" t="str">
        <f t="shared" si="65"/>
        <v>ZK104</v>
      </c>
      <c r="S1400">
        <f t="shared" si="66"/>
        <v>0</v>
      </c>
      <c r="T1400">
        <f t="shared" si="66"/>
        <v>0</v>
      </c>
      <c r="U1400">
        <f t="shared" si="66"/>
        <v>0</v>
      </c>
    </row>
    <row r="1401" spans="1:21" x14ac:dyDescent="0.25">
      <c r="A1401" t="s">
        <v>1936</v>
      </c>
      <c r="B1401" t="str">
        <f t="shared" si="64"/>
        <v>ZK104.K300.C110</v>
      </c>
      <c r="C1401">
        <f>+IFERROR(VLOOKUP(B1401,'[1]Sum table'!$A:$D,4,FALSE),0)</f>
        <v>0</v>
      </c>
      <c r="D1401">
        <f>+IFERROR(VLOOKUP(B1401,'[1]Sum table'!$A:$E,5,FALSE),0)</f>
        <v>0</v>
      </c>
      <c r="E1401">
        <f>+IFERROR(VLOOKUP(B1401,'[1]Sum table'!$A:$F,6,FALSE),0)</f>
        <v>0</v>
      </c>
      <c r="O1401" t="s">
        <v>526</v>
      </c>
      <c r="P1401" s="617" t="s">
        <v>422</v>
      </c>
      <c r="R1401" t="str">
        <f t="shared" si="65"/>
        <v>ZK104</v>
      </c>
      <c r="S1401">
        <f t="shared" si="66"/>
        <v>0</v>
      </c>
      <c r="T1401">
        <f t="shared" si="66"/>
        <v>0</v>
      </c>
      <c r="U1401">
        <f t="shared" si="66"/>
        <v>0</v>
      </c>
    </row>
    <row r="1402" spans="1:21" ht="15.75" thickBot="1" x14ac:dyDescent="0.3">
      <c r="A1402" t="s">
        <v>1937</v>
      </c>
      <c r="B1402" t="str">
        <f t="shared" si="64"/>
        <v>ZK104.K301.C110</v>
      </c>
      <c r="C1402">
        <f>+IFERROR(VLOOKUP(B1402,'[1]Sum table'!$A:$D,4,FALSE),0)</f>
        <v>0</v>
      </c>
      <c r="D1402">
        <f>+IFERROR(VLOOKUP(B1402,'[1]Sum table'!$A:$E,5,FALSE),0)</f>
        <v>0</v>
      </c>
      <c r="E1402">
        <f>+IFERROR(VLOOKUP(B1402,'[1]Sum table'!$A:$F,6,FALSE),0)</f>
        <v>0</v>
      </c>
      <c r="O1402" t="s">
        <v>526</v>
      </c>
      <c r="P1402" s="619" t="s">
        <v>237</v>
      </c>
      <c r="R1402" t="str">
        <f t="shared" si="65"/>
        <v>ZK104</v>
      </c>
      <c r="S1402">
        <f t="shared" si="66"/>
        <v>0</v>
      </c>
      <c r="T1402">
        <f t="shared" si="66"/>
        <v>0</v>
      </c>
      <c r="U1402">
        <f t="shared" si="66"/>
        <v>0</v>
      </c>
    </row>
    <row r="1403" spans="1:21" x14ac:dyDescent="0.25">
      <c r="A1403" t="s">
        <v>1938</v>
      </c>
      <c r="B1403" t="str">
        <f t="shared" si="64"/>
        <v>ZK104.K302.C110</v>
      </c>
      <c r="C1403">
        <f>+IFERROR(VLOOKUP(B1403,'[1]Sum table'!$A:$D,4,FALSE),0)</f>
        <v>0</v>
      </c>
      <c r="D1403">
        <f>+IFERROR(VLOOKUP(B1403,'[1]Sum table'!$A:$E,5,FALSE),0)</f>
        <v>0</v>
      </c>
      <c r="E1403">
        <f>+IFERROR(VLOOKUP(B1403,'[1]Sum table'!$A:$F,6,FALSE),0)</f>
        <v>0</v>
      </c>
      <c r="O1403" t="s">
        <v>526</v>
      </c>
      <c r="P1403" s="614" t="s">
        <v>423</v>
      </c>
      <c r="R1403" t="str">
        <f t="shared" si="65"/>
        <v>ZK104</v>
      </c>
      <c r="S1403">
        <f t="shared" si="66"/>
        <v>0</v>
      </c>
      <c r="T1403">
        <f t="shared" si="66"/>
        <v>0</v>
      </c>
      <c r="U1403">
        <f t="shared" si="66"/>
        <v>0</v>
      </c>
    </row>
    <row r="1404" spans="1:21" x14ac:dyDescent="0.25">
      <c r="A1404" t="s">
        <v>1939</v>
      </c>
      <c r="B1404" t="str">
        <f t="shared" si="64"/>
        <v>ZK104.K303.C110</v>
      </c>
      <c r="C1404">
        <f>+IFERROR(VLOOKUP(B1404,'[1]Sum table'!$A:$D,4,FALSE),0)</f>
        <v>0</v>
      </c>
      <c r="D1404">
        <f>+IFERROR(VLOOKUP(B1404,'[1]Sum table'!$A:$E,5,FALSE),0)</f>
        <v>0</v>
      </c>
      <c r="E1404">
        <f>+IFERROR(VLOOKUP(B1404,'[1]Sum table'!$A:$F,6,FALSE),0)</f>
        <v>0</v>
      </c>
      <c r="O1404" t="s">
        <v>526</v>
      </c>
      <c r="P1404" s="615" t="s">
        <v>424</v>
      </c>
      <c r="R1404" t="str">
        <f t="shared" si="65"/>
        <v>ZK104</v>
      </c>
      <c r="S1404">
        <f t="shared" si="66"/>
        <v>0</v>
      </c>
      <c r="T1404">
        <f t="shared" si="66"/>
        <v>0</v>
      </c>
      <c r="U1404">
        <f t="shared" si="66"/>
        <v>0</v>
      </c>
    </row>
    <row r="1405" spans="1:21" x14ac:dyDescent="0.25">
      <c r="A1405" t="s">
        <v>1940</v>
      </c>
      <c r="B1405" t="str">
        <f t="shared" si="64"/>
        <v>ZK104.K304.C110</v>
      </c>
      <c r="C1405">
        <f>+IFERROR(VLOOKUP(B1405,'[1]Sum table'!$A:$D,4,FALSE),0)</f>
        <v>0</v>
      </c>
      <c r="D1405">
        <f>+IFERROR(VLOOKUP(B1405,'[1]Sum table'!$A:$E,5,FALSE),0)</f>
        <v>0</v>
      </c>
      <c r="E1405">
        <f>+IFERROR(VLOOKUP(B1405,'[1]Sum table'!$A:$F,6,FALSE),0)</f>
        <v>0</v>
      </c>
      <c r="O1405" t="s">
        <v>526</v>
      </c>
      <c r="P1405" s="615" t="s">
        <v>425</v>
      </c>
      <c r="R1405" t="str">
        <f t="shared" si="65"/>
        <v>ZK104</v>
      </c>
      <c r="S1405">
        <f t="shared" si="66"/>
        <v>0</v>
      </c>
      <c r="T1405">
        <f t="shared" si="66"/>
        <v>0</v>
      </c>
      <c r="U1405">
        <f t="shared" si="66"/>
        <v>0</v>
      </c>
    </row>
    <row r="1406" spans="1:21" x14ac:dyDescent="0.25">
      <c r="A1406" t="s">
        <v>1941</v>
      </c>
      <c r="B1406" t="str">
        <f t="shared" si="64"/>
        <v>ZK104.K305.C110</v>
      </c>
      <c r="C1406">
        <f>+IFERROR(VLOOKUP(B1406,'[1]Sum table'!$A:$D,4,FALSE),0)</f>
        <v>0</v>
      </c>
      <c r="D1406">
        <f>+IFERROR(VLOOKUP(B1406,'[1]Sum table'!$A:$E,5,FALSE),0)</f>
        <v>0</v>
      </c>
      <c r="E1406">
        <f>+IFERROR(VLOOKUP(B1406,'[1]Sum table'!$A:$F,6,FALSE),0)</f>
        <v>0</v>
      </c>
      <c r="O1406" t="s">
        <v>526</v>
      </c>
      <c r="P1406" s="615" t="s">
        <v>426</v>
      </c>
      <c r="R1406" t="str">
        <f t="shared" si="65"/>
        <v>ZK104</v>
      </c>
      <c r="S1406">
        <f t="shared" si="66"/>
        <v>0</v>
      </c>
      <c r="T1406">
        <f t="shared" si="66"/>
        <v>0</v>
      </c>
      <c r="U1406">
        <f t="shared" si="66"/>
        <v>0</v>
      </c>
    </row>
    <row r="1407" spans="1:21" x14ac:dyDescent="0.25">
      <c r="A1407" t="s">
        <v>1942</v>
      </c>
      <c r="B1407" t="str">
        <f t="shared" si="64"/>
        <v>ZK104.K306.C110</v>
      </c>
      <c r="C1407">
        <f>+IFERROR(VLOOKUP(B1407,'[1]Sum table'!$A:$D,4,FALSE),0)</f>
        <v>0</v>
      </c>
      <c r="D1407">
        <f>+IFERROR(VLOOKUP(B1407,'[1]Sum table'!$A:$E,5,FALSE),0)</f>
        <v>0</v>
      </c>
      <c r="E1407">
        <f>+IFERROR(VLOOKUP(B1407,'[1]Sum table'!$A:$F,6,FALSE),0)</f>
        <v>0</v>
      </c>
      <c r="O1407" t="s">
        <v>526</v>
      </c>
      <c r="P1407" s="615" t="s">
        <v>427</v>
      </c>
      <c r="R1407" t="str">
        <f t="shared" si="65"/>
        <v>ZK104</v>
      </c>
      <c r="S1407">
        <f t="shared" si="66"/>
        <v>0</v>
      </c>
      <c r="T1407">
        <f t="shared" si="66"/>
        <v>0</v>
      </c>
      <c r="U1407">
        <f t="shared" si="66"/>
        <v>0</v>
      </c>
    </row>
    <row r="1408" spans="1:21" x14ac:dyDescent="0.25">
      <c r="A1408" t="s">
        <v>1943</v>
      </c>
      <c r="B1408" t="str">
        <f t="shared" si="64"/>
        <v>ZK104.K307.C110</v>
      </c>
      <c r="C1408">
        <f>+IFERROR(VLOOKUP(B1408,'[1]Sum table'!$A:$D,4,FALSE),0)</f>
        <v>0</v>
      </c>
      <c r="D1408">
        <f>+IFERROR(VLOOKUP(B1408,'[1]Sum table'!$A:$E,5,FALSE),0)</f>
        <v>0</v>
      </c>
      <c r="E1408">
        <f>+IFERROR(VLOOKUP(B1408,'[1]Sum table'!$A:$F,6,FALSE),0)</f>
        <v>0</v>
      </c>
      <c r="O1408" t="s">
        <v>526</v>
      </c>
      <c r="P1408" s="615" t="s">
        <v>428</v>
      </c>
      <c r="R1408" t="str">
        <f t="shared" si="65"/>
        <v>ZK104</v>
      </c>
      <c r="S1408">
        <f t="shared" si="66"/>
        <v>0</v>
      </c>
      <c r="T1408">
        <f t="shared" si="66"/>
        <v>0</v>
      </c>
      <c r="U1408">
        <f t="shared" si="66"/>
        <v>0</v>
      </c>
    </row>
    <row r="1409" spans="1:21" x14ac:dyDescent="0.25">
      <c r="A1409" t="s">
        <v>1944</v>
      </c>
      <c r="B1409" t="str">
        <f t="shared" si="64"/>
        <v>ZK104.K308.C110</v>
      </c>
      <c r="C1409">
        <f>+IFERROR(VLOOKUP(B1409,'[1]Sum table'!$A:$D,4,FALSE),0)</f>
        <v>0</v>
      </c>
      <c r="D1409">
        <f>+IFERROR(VLOOKUP(B1409,'[1]Sum table'!$A:$E,5,FALSE),0)</f>
        <v>0</v>
      </c>
      <c r="E1409">
        <f>+IFERROR(VLOOKUP(B1409,'[1]Sum table'!$A:$F,6,FALSE),0)</f>
        <v>0</v>
      </c>
      <c r="O1409" t="s">
        <v>526</v>
      </c>
      <c r="P1409" s="615" t="s">
        <v>429</v>
      </c>
      <c r="R1409" t="str">
        <f t="shared" si="65"/>
        <v>ZK104</v>
      </c>
      <c r="S1409">
        <f t="shared" si="66"/>
        <v>0</v>
      </c>
      <c r="T1409">
        <f t="shared" si="66"/>
        <v>0</v>
      </c>
      <c r="U1409">
        <f t="shared" si="66"/>
        <v>0</v>
      </c>
    </row>
    <row r="1410" spans="1:21" x14ac:dyDescent="0.25">
      <c r="A1410" t="s">
        <v>1945</v>
      </c>
      <c r="B1410" t="str">
        <f t="shared" si="64"/>
        <v>ZK104.K309.C110</v>
      </c>
      <c r="C1410">
        <f>+IFERROR(VLOOKUP(B1410,'[1]Sum table'!$A:$D,4,FALSE),0)</f>
        <v>0</v>
      </c>
      <c r="D1410">
        <f>+IFERROR(VLOOKUP(B1410,'[1]Sum table'!$A:$E,5,FALSE),0)</f>
        <v>0</v>
      </c>
      <c r="E1410">
        <f>+IFERROR(VLOOKUP(B1410,'[1]Sum table'!$A:$F,6,FALSE),0)</f>
        <v>0</v>
      </c>
      <c r="O1410" t="s">
        <v>526</v>
      </c>
      <c r="P1410" s="615" t="s">
        <v>430</v>
      </c>
      <c r="R1410" t="str">
        <f t="shared" si="65"/>
        <v>ZK104</v>
      </c>
      <c r="S1410">
        <f t="shared" si="66"/>
        <v>0</v>
      </c>
      <c r="T1410">
        <f t="shared" si="66"/>
        <v>0</v>
      </c>
      <c r="U1410">
        <f t="shared" si="66"/>
        <v>0</v>
      </c>
    </row>
    <row r="1411" spans="1:21" x14ac:dyDescent="0.25">
      <c r="A1411" t="s">
        <v>1946</v>
      </c>
      <c r="B1411" t="str">
        <f t="shared" ref="B1411:B1474" si="67">+A1411&amp;"."&amp;$A$1</f>
        <v>ZK104.K310.C110</v>
      </c>
      <c r="C1411">
        <f>+IFERROR(VLOOKUP(B1411,'[1]Sum table'!$A:$D,4,FALSE),0)</f>
        <v>0</v>
      </c>
      <c r="D1411">
        <f>+IFERROR(VLOOKUP(B1411,'[1]Sum table'!$A:$E,5,FALSE),0)</f>
        <v>0</v>
      </c>
      <c r="E1411">
        <f>+IFERROR(VLOOKUP(B1411,'[1]Sum table'!$A:$F,6,FALSE),0)</f>
        <v>0</v>
      </c>
      <c r="O1411" t="s">
        <v>526</v>
      </c>
      <c r="P1411" s="615" t="s">
        <v>431</v>
      </c>
      <c r="R1411" t="str">
        <f t="shared" ref="R1411:R1474" si="68">+LEFT(B1411,5)</f>
        <v>ZK104</v>
      </c>
      <c r="S1411">
        <f t="shared" ref="S1411:U1474" si="69">+C1411</f>
        <v>0</v>
      </c>
      <c r="T1411">
        <f t="shared" si="69"/>
        <v>0</v>
      </c>
      <c r="U1411">
        <f t="shared" si="69"/>
        <v>0</v>
      </c>
    </row>
    <row r="1412" spans="1:21" x14ac:dyDescent="0.25">
      <c r="A1412" t="s">
        <v>1947</v>
      </c>
      <c r="B1412" t="str">
        <f t="shared" si="67"/>
        <v>ZK104.K311.C110</v>
      </c>
      <c r="C1412">
        <f>+IFERROR(VLOOKUP(B1412,'[1]Sum table'!$A:$D,4,FALSE),0)</f>
        <v>0</v>
      </c>
      <c r="D1412">
        <f>+IFERROR(VLOOKUP(B1412,'[1]Sum table'!$A:$E,5,FALSE),0)</f>
        <v>0</v>
      </c>
      <c r="E1412">
        <f>+IFERROR(VLOOKUP(B1412,'[1]Sum table'!$A:$F,6,FALSE),0)</f>
        <v>0</v>
      </c>
      <c r="O1412" t="s">
        <v>526</v>
      </c>
      <c r="P1412" s="615" t="s">
        <v>432</v>
      </c>
      <c r="R1412" t="str">
        <f t="shared" si="68"/>
        <v>ZK104</v>
      </c>
      <c r="S1412">
        <f t="shared" si="69"/>
        <v>0</v>
      </c>
      <c r="T1412">
        <f t="shared" si="69"/>
        <v>0</v>
      </c>
      <c r="U1412">
        <f t="shared" si="69"/>
        <v>0</v>
      </c>
    </row>
    <row r="1413" spans="1:21" x14ac:dyDescent="0.25">
      <c r="A1413" t="s">
        <v>1948</v>
      </c>
      <c r="B1413" t="str">
        <f t="shared" si="67"/>
        <v>ZK104.K312.C110</v>
      </c>
      <c r="C1413">
        <f>+IFERROR(VLOOKUP(B1413,'[1]Sum table'!$A:$D,4,FALSE),0)</f>
        <v>0</v>
      </c>
      <c r="D1413">
        <f>+IFERROR(VLOOKUP(B1413,'[1]Sum table'!$A:$E,5,FALSE),0)</f>
        <v>0</v>
      </c>
      <c r="E1413">
        <f>+IFERROR(VLOOKUP(B1413,'[1]Sum table'!$A:$F,6,FALSE),0)</f>
        <v>0</v>
      </c>
      <c r="O1413" t="s">
        <v>526</v>
      </c>
      <c r="P1413" s="615" t="s">
        <v>433</v>
      </c>
      <c r="R1413" t="str">
        <f t="shared" si="68"/>
        <v>ZK104</v>
      </c>
      <c r="S1413">
        <f t="shared" si="69"/>
        <v>0</v>
      </c>
      <c r="T1413">
        <f t="shared" si="69"/>
        <v>0</v>
      </c>
      <c r="U1413">
        <f t="shared" si="69"/>
        <v>0</v>
      </c>
    </row>
    <row r="1414" spans="1:21" x14ac:dyDescent="0.25">
      <c r="A1414" t="s">
        <v>1949</v>
      </c>
      <c r="B1414" t="str">
        <f t="shared" si="67"/>
        <v>ZK104.K313.C110</v>
      </c>
      <c r="C1414">
        <f>+IFERROR(VLOOKUP(B1414,'[1]Sum table'!$A:$D,4,FALSE),0)</f>
        <v>0</v>
      </c>
      <c r="D1414">
        <f>+IFERROR(VLOOKUP(B1414,'[1]Sum table'!$A:$E,5,FALSE),0)</f>
        <v>0</v>
      </c>
      <c r="E1414">
        <f>+IFERROR(VLOOKUP(B1414,'[1]Sum table'!$A:$F,6,FALSE),0)</f>
        <v>0</v>
      </c>
      <c r="O1414" t="s">
        <v>526</v>
      </c>
      <c r="P1414" s="616" t="s">
        <v>434</v>
      </c>
      <c r="R1414" t="str">
        <f t="shared" si="68"/>
        <v>ZK104</v>
      </c>
      <c r="S1414">
        <f t="shared" si="69"/>
        <v>0</v>
      </c>
      <c r="T1414">
        <f t="shared" si="69"/>
        <v>0</v>
      </c>
      <c r="U1414">
        <f t="shared" si="69"/>
        <v>0</v>
      </c>
    </row>
    <row r="1415" spans="1:21" x14ac:dyDescent="0.25">
      <c r="A1415" t="s">
        <v>1950</v>
      </c>
      <c r="B1415" t="str">
        <f t="shared" si="67"/>
        <v>ZK104.K314.C110</v>
      </c>
      <c r="C1415">
        <f>+IFERROR(VLOOKUP(B1415,'[1]Sum table'!$A:$D,4,FALSE),0)</f>
        <v>0</v>
      </c>
      <c r="D1415">
        <f>+IFERROR(VLOOKUP(B1415,'[1]Sum table'!$A:$E,5,FALSE),0)</f>
        <v>0</v>
      </c>
      <c r="E1415">
        <f>+IFERROR(VLOOKUP(B1415,'[1]Sum table'!$A:$F,6,FALSE),0)</f>
        <v>0</v>
      </c>
      <c r="O1415" t="s">
        <v>526</v>
      </c>
      <c r="P1415" s="616" t="s">
        <v>435</v>
      </c>
      <c r="R1415" t="str">
        <f t="shared" si="68"/>
        <v>ZK104</v>
      </c>
      <c r="S1415">
        <f t="shared" si="69"/>
        <v>0</v>
      </c>
      <c r="T1415">
        <f t="shared" si="69"/>
        <v>0</v>
      </c>
      <c r="U1415">
        <f t="shared" si="69"/>
        <v>0</v>
      </c>
    </row>
    <row r="1416" spans="1:21" x14ac:dyDescent="0.25">
      <c r="A1416" t="s">
        <v>1951</v>
      </c>
      <c r="B1416" t="str">
        <f t="shared" si="67"/>
        <v>ZK104.K315.C110</v>
      </c>
      <c r="C1416">
        <f>+IFERROR(VLOOKUP(B1416,'[1]Sum table'!$A:$D,4,FALSE),0)</f>
        <v>0</v>
      </c>
      <c r="D1416">
        <f>+IFERROR(VLOOKUP(B1416,'[1]Sum table'!$A:$E,5,FALSE),0)</f>
        <v>0</v>
      </c>
      <c r="E1416">
        <f>+IFERROR(VLOOKUP(B1416,'[1]Sum table'!$A:$F,6,FALSE),0)</f>
        <v>0</v>
      </c>
      <c r="O1416" t="s">
        <v>526</v>
      </c>
      <c r="P1416" s="616" t="s">
        <v>436</v>
      </c>
      <c r="R1416" t="str">
        <f t="shared" si="68"/>
        <v>ZK104</v>
      </c>
      <c r="S1416">
        <f t="shared" si="69"/>
        <v>0</v>
      </c>
      <c r="T1416">
        <f t="shared" si="69"/>
        <v>0</v>
      </c>
      <c r="U1416">
        <f t="shared" si="69"/>
        <v>0</v>
      </c>
    </row>
    <row r="1417" spans="1:21" x14ac:dyDescent="0.25">
      <c r="A1417" t="s">
        <v>1952</v>
      </c>
      <c r="B1417" t="str">
        <f t="shared" si="67"/>
        <v>ZK104.K316.C110</v>
      </c>
      <c r="C1417">
        <f>+IFERROR(VLOOKUP(B1417,'[1]Sum table'!$A:$D,4,FALSE),0)</f>
        <v>0</v>
      </c>
      <c r="D1417">
        <f>+IFERROR(VLOOKUP(B1417,'[1]Sum table'!$A:$E,5,FALSE),0)</f>
        <v>0</v>
      </c>
      <c r="E1417">
        <f>+IFERROR(VLOOKUP(B1417,'[1]Sum table'!$A:$F,6,FALSE),0)</f>
        <v>0</v>
      </c>
      <c r="O1417" t="s">
        <v>526</v>
      </c>
      <c r="P1417" s="616" t="s">
        <v>437</v>
      </c>
      <c r="R1417" t="str">
        <f t="shared" si="68"/>
        <v>ZK104</v>
      </c>
      <c r="S1417">
        <f t="shared" si="69"/>
        <v>0</v>
      </c>
      <c r="T1417">
        <f t="shared" si="69"/>
        <v>0</v>
      </c>
      <c r="U1417">
        <f t="shared" si="69"/>
        <v>0</v>
      </c>
    </row>
    <row r="1418" spans="1:21" x14ac:dyDescent="0.25">
      <c r="A1418" t="s">
        <v>1953</v>
      </c>
      <c r="B1418" t="str">
        <f t="shared" si="67"/>
        <v>ZK104.K317.C110</v>
      </c>
      <c r="C1418">
        <f>+IFERROR(VLOOKUP(B1418,'[1]Sum table'!$A:$D,4,FALSE),0)</f>
        <v>0</v>
      </c>
      <c r="D1418">
        <f>+IFERROR(VLOOKUP(B1418,'[1]Sum table'!$A:$E,5,FALSE),0)</f>
        <v>0</v>
      </c>
      <c r="E1418">
        <f>+IFERROR(VLOOKUP(B1418,'[1]Sum table'!$A:$F,6,FALSE),0)</f>
        <v>0</v>
      </c>
      <c r="O1418" t="s">
        <v>526</v>
      </c>
      <c r="P1418" s="616" t="s">
        <v>438</v>
      </c>
      <c r="R1418" t="str">
        <f t="shared" si="68"/>
        <v>ZK104</v>
      </c>
      <c r="S1418">
        <f t="shared" si="69"/>
        <v>0</v>
      </c>
      <c r="T1418">
        <f t="shared" si="69"/>
        <v>0</v>
      </c>
      <c r="U1418">
        <f t="shared" si="69"/>
        <v>0</v>
      </c>
    </row>
    <row r="1419" spans="1:21" x14ac:dyDescent="0.25">
      <c r="A1419" t="s">
        <v>1954</v>
      </c>
      <c r="B1419" t="str">
        <f t="shared" si="67"/>
        <v>ZK104.K318.C110</v>
      </c>
      <c r="C1419">
        <f>+IFERROR(VLOOKUP(B1419,'[1]Sum table'!$A:$D,4,FALSE),0)</f>
        <v>0</v>
      </c>
      <c r="D1419">
        <f>+IFERROR(VLOOKUP(B1419,'[1]Sum table'!$A:$E,5,FALSE),0)</f>
        <v>0</v>
      </c>
      <c r="E1419">
        <f>+IFERROR(VLOOKUP(B1419,'[1]Sum table'!$A:$F,6,FALSE),0)</f>
        <v>0</v>
      </c>
      <c r="O1419" t="s">
        <v>526</v>
      </c>
      <c r="P1419" s="615" t="s">
        <v>439</v>
      </c>
      <c r="R1419" t="str">
        <f t="shared" si="68"/>
        <v>ZK104</v>
      </c>
      <c r="S1419">
        <f t="shared" si="69"/>
        <v>0</v>
      </c>
      <c r="T1419">
        <f t="shared" si="69"/>
        <v>0</v>
      </c>
      <c r="U1419">
        <f t="shared" si="69"/>
        <v>0</v>
      </c>
    </row>
    <row r="1420" spans="1:21" x14ac:dyDescent="0.25">
      <c r="A1420" t="s">
        <v>1955</v>
      </c>
      <c r="B1420" t="str">
        <f t="shared" si="67"/>
        <v>ZK104.K319.C110</v>
      </c>
      <c r="C1420">
        <f>+IFERROR(VLOOKUP(B1420,'[1]Sum table'!$A:$D,4,FALSE),0)</f>
        <v>0</v>
      </c>
      <c r="D1420">
        <f>+IFERROR(VLOOKUP(B1420,'[1]Sum table'!$A:$E,5,FALSE),0)</f>
        <v>0</v>
      </c>
      <c r="E1420">
        <f>+IFERROR(VLOOKUP(B1420,'[1]Sum table'!$A:$F,6,FALSE),0)</f>
        <v>0</v>
      </c>
      <c r="O1420" t="s">
        <v>526</v>
      </c>
      <c r="P1420" s="615" t="s">
        <v>440</v>
      </c>
      <c r="R1420" t="str">
        <f t="shared" si="68"/>
        <v>ZK104</v>
      </c>
      <c r="S1420">
        <f t="shared" si="69"/>
        <v>0</v>
      </c>
      <c r="T1420">
        <f t="shared" si="69"/>
        <v>0</v>
      </c>
      <c r="U1420">
        <f t="shared" si="69"/>
        <v>0</v>
      </c>
    </row>
    <row r="1421" spans="1:21" x14ac:dyDescent="0.25">
      <c r="A1421" t="s">
        <v>1956</v>
      </c>
      <c r="B1421" t="str">
        <f t="shared" si="67"/>
        <v>ZK104.K320.C110</v>
      </c>
      <c r="C1421">
        <f>+IFERROR(VLOOKUP(B1421,'[1]Sum table'!$A:$D,4,FALSE),0)</f>
        <v>0</v>
      </c>
      <c r="D1421">
        <f>+IFERROR(VLOOKUP(B1421,'[1]Sum table'!$A:$E,5,FALSE),0)</f>
        <v>0</v>
      </c>
      <c r="E1421">
        <f>+IFERROR(VLOOKUP(B1421,'[1]Sum table'!$A:$F,6,FALSE),0)</f>
        <v>0</v>
      </c>
      <c r="O1421" t="s">
        <v>526</v>
      </c>
      <c r="P1421" s="615" t="s">
        <v>441</v>
      </c>
      <c r="R1421" t="str">
        <f t="shared" si="68"/>
        <v>ZK104</v>
      </c>
      <c r="S1421">
        <f t="shared" si="69"/>
        <v>0</v>
      </c>
      <c r="T1421">
        <f t="shared" si="69"/>
        <v>0</v>
      </c>
      <c r="U1421">
        <f t="shared" si="69"/>
        <v>0</v>
      </c>
    </row>
    <row r="1422" spans="1:21" x14ac:dyDescent="0.25">
      <c r="A1422" t="s">
        <v>1957</v>
      </c>
      <c r="B1422" t="str">
        <f t="shared" si="67"/>
        <v>ZK104.K321.C110</v>
      </c>
      <c r="C1422">
        <f>+IFERROR(VLOOKUP(B1422,'[1]Sum table'!$A:$D,4,FALSE),0)</f>
        <v>0</v>
      </c>
      <c r="D1422">
        <f>+IFERROR(VLOOKUP(B1422,'[1]Sum table'!$A:$E,5,FALSE),0)</f>
        <v>0</v>
      </c>
      <c r="E1422">
        <f>+IFERROR(VLOOKUP(B1422,'[1]Sum table'!$A:$F,6,FALSE),0)</f>
        <v>0</v>
      </c>
      <c r="O1422" t="s">
        <v>526</v>
      </c>
      <c r="P1422" s="615" t="s">
        <v>442</v>
      </c>
      <c r="R1422" t="str">
        <f t="shared" si="68"/>
        <v>ZK104</v>
      </c>
      <c r="S1422">
        <f t="shared" si="69"/>
        <v>0</v>
      </c>
      <c r="T1422">
        <f t="shared" si="69"/>
        <v>0</v>
      </c>
      <c r="U1422">
        <f t="shared" si="69"/>
        <v>0</v>
      </c>
    </row>
    <row r="1423" spans="1:21" x14ac:dyDescent="0.25">
      <c r="A1423" t="s">
        <v>1958</v>
      </c>
      <c r="B1423" t="str">
        <f t="shared" si="67"/>
        <v>ZK104.K322.C110</v>
      </c>
      <c r="C1423">
        <f>+IFERROR(VLOOKUP(B1423,'[1]Sum table'!$A:$D,4,FALSE),0)</f>
        <v>0</v>
      </c>
      <c r="D1423">
        <f>+IFERROR(VLOOKUP(B1423,'[1]Sum table'!$A:$E,5,FALSE),0)</f>
        <v>0</v>
      </c>
      <c r="E1423">
        <f>+IFERROR(VLOOKUP(B1423,'[1]Sum table'!$A:$F,6,FALSE),0)</f>
        <v>0</v>
      </c>
      <c r="O1423" t="s">
        <v>526</v>
      </c>
      <c r="P1423" s="616" t="s">
        <v>443</v>
      </c>
      <c r="R1423" t="str">
        <f t="shared" si="68"/>
        <v>ZK104</v>
      </c>
      <c r="S1423">
        <f t="shared" si="69"/>
        <v>0</v>
      </c>
      <c r="T1423">
        <f t="shared" si="69"/>
        <v>0</v>
      </c>
      <c r="U1423">
        <f t="shared" si="69"/>
        <v>0</v>
      </c>
    </row>
    <row r="1424" spans="1:21" x14ac:dyDescent="0.25">
      <c r="A1424" t="s">
        <v>1959</v>
      </c>
      <c r="B1424" t="str">
        <f t="shared" si="67"/>
        <v>ZK104.K323.C110</v>
      </c>
      <c r="C1424">
        <f>+IFERROR(VLOOKUP(B1424,'[1]Sum table'!$A:$D,4,FALSE),0)</f>
        <v>0</v>
      </c>
      <c r="D1424">
        <f>+IFERROR(VLOOKUP(B1424,'[1]Sum table'!$A:$E,5,FALSE),0)</f>
        <v>0</v>
      </c>
      <c r="E1424">
        <f>+IFERROR(VLOOKUP(B1424,'[1]Sum table'!$A:$F,6,FALSE),0)</f>
        <v>0</v>
      </c>
      <c r="O1424" t="s">
        <v>526</v>
      </c>
      <c r="P1424" s="616" t="s">
        <v>444</v>
      </c>
      <c r="R1424" t="str">
        <f t="shared" si="68"/>
        <v>ZK104</v>
      </c>
      <c r="S1424">
        <f t="shared" si="69"/>
        <v>0</v>
      </c>
      <c r="T1424">
        <f t="shared" si="69"/>
        <v>0</v>
      </c>
      <c r="U1424">
        <f t="shared" si="69"/>
        <v>0</v>
      </c>
    </row>
    <row r="1425" spans="1:21" x14ac:dyDescent="0.25">
      <c r="A1425" t="s">
        <v>1960</v>
      </c>
      <c r="B1425" t="str">
        <f t="shared" si="67"/>
        <v>ZK104.K324.C110</v>
      </c>
      <c r="C1425">
        <f>+IFERROR(VLOOKUP(B1425,'[1]Sum table'!$A:$D,4,FALSE),0)</f>
        <v>0</v>
      </c>
      <c r="D1425">
        <f>+IFERROR(VLOOKUP(B1425,'[1]Sum table'!$A:$E,5,FALSE),0)</f>
        <v>0</v>
      </c>
      <c r="E1425">
        <f>+IFERROR(VLOOKUP(B1425,'[1]Sum table'!$A:$F,6,FALSE),0)</f>
        <v>0</v>
      </c>
      <c r="O1425" t="s">
        <v>526</v>
      </c>
      <c r="P1425" s="616" t="s">
        <v>445</v>
      </c>
      <c r="R1425" t="str">
        <f t="shared" si="68"/>
        <v>ZK104</v>
      </c>
      <c r="S1425">
        <f t="shared" si="69"/>
        <v>0</v>
      </c>
      <c r="T1425">
        <f t="shared" si="69"/>
        <v>0</v>
      </c>
      <c r="U1425">
        <f t="shared" si="69"/>
        <v>0</v>
      </c>
    </row>
    <row r="1426" spans="1:21" x14ac:dyDescent="0.25">
      <c r="A1426" t="s">
        <v>1961</v>
      </c>
      <c r="B1426" t="str">
        <f t="shared" si="67"/>
        <v>ZK104.K325.C110</v>
      </c>
      <c r="C1426">
        <f>+IFERROR(VLOOKUP(B1426,'[1]Sum table'!$A:$D,4,FALSE),0)</f>
        <v>0</v>
      </c>
      <c r="D1426">
        <f>+IFERROR(VLOOKUP(B1426,'[1]Sum table'!$A:$E,5,FALSE),0)</f>
        <v>0</v>
      </c>
      <c r="E1426">
        <f>+IFERROR(VLOOKUP(B1426,'[1]Sum table'!$A:$F,6,FALSE),0)</f>
        <v>0</v>
      </c>
      <c r="O1426" t="s">
        <v>526</v>
      </c>
      <c r="P1426" s="616" t="s">
        <v>446</v>
      </c>
      <c r="R1426" t="str">
        <f t="shared" si="68"/>
        <v>ZK104</v>
      </c>
      <c r="S1426">
        <f t="shared" si="69"/>
        <v>0</v>
      </c>
      <c r="T1426">
        <f t="shared" si="69"/>
        <v>0</v>
      </c>
      <c r="U1426">
        <f t="shared" si="69"/>
        <v>0</v>
      </c>
    </row>
    <row r="1427" spans="1:21" x14ac:dyDescent="0.25">
      <c r="A1427" t="s">
        <v>1962</v>
      </c>
      <c r="B1427" t="str">
        <f t="shared" si="67"/>
        <v>ZK104.K326.C110</v>
      </c>
      <c r="C1427">
        <f>+IFERROR(VLOOKUP(B1427,'[1]Sum table'!$A:$D,4,FALSE),0)</f>
        <v>0</v>
      </c>
      <c r="D1427">
        <f>+IFERROR(VLOOKUP(B1427,'[1]Sum table'!$A:$E,5,FALSE),0)</f>
        <v>0</v>
      </c>
      <c r="E1427">
        <f>+IFERROR(VLOOKUP(B1427,'[1]Sum table'!$A:$F,6,FALSE),0)</f>
        <v>0</v>
      </c>
      <c r="O1427" t="s">
        <v>526</v>
      </c>
      <c r="P1427" s="615" t="s">
        <v>447</v>
      </c>
      <c r="R1427" t="str">
        <f t="shared" si="68"/>
        <v>ZK104</v>
      </c>
      <c r="S1427">
        <f t="shared" si="69"/>
        <v>0</v>
      </c>
      <c r="T1427">
        <f t="shared" si="69"/>
        <v>0</v>
      </c>
      <c r="U1427">
        <f t="shared" si="69"/>
        <v>0</v>
      </c>
    </row>
    <row r="1428" spans="1:21" x14ac:dyDescent="0.25">
      <c r="A1428" t="s">
        <v>1963</v>
      </c>
      <c r="B1428" t="str">
        <f t="shared" si="67"/>
        <v>ZK104.K327.C110</v>
      </c>
      <c r="C1428">
        <f>+IFERROR(VLOOKUP(B1428,'[1]Sum table'!$A:$D,4,FALSE),0)</f>
        <v>0</v>
      </c>
      <c r="D1428">
        <f>+IFERROR(VLOOKUP(B1428,'[1]Sum table'!$A:$E,5,FALSE),0)</f>
        <v>0</v>
      </c>
      <c r="E1428">
        <f>+IFERROR(VLOOKUP(B1428,'[1]Sum table'!$A:$F,6,FALSE),0)</f>
        <v>0</v>
      </c>
      <c r="O1428" t="s">
        <v>526</v>
      </c>
      <c r="P1428" s="615" t="s">
        <v>448</v>
      </c>
      <c r="R1428" t="str">
        <f t="shared" si="68"/>
        <v>ZK104</v>
      </c>
      <c r="S1428">
        <f t="shared" si="69"/>
        <v>0</v>
      </c>
      <c r="T1428">
        <f t="shared" si="69"/>
        <v>0</v>
      </c>
      <c r="U1428">
        <f t="shared" si="69"/>
        <v>0</v>
      </c>
    </row>
    <row r="1429" spans="1:21" x14ac:dyDescent="0.25">
      <c r="A1429" t="s">
        <v>1964</v>
      </c>
      <c r="B1429" t="str">
        <f t="shared" si="67"/>
        <v>ZK104.K328.C110</v>
      </c>
      <c r="C1429">
        <f>+IFERROR(VLOOKUP(B1429,'[1]Sum table'!$A:$D,4,FALSE),0)</f>
        <v>0</v>
      </c>
      <c r="D1429">
        <f>+IFERROR(VLOOKUP(B1429,'[1]Sum table'!$A:$E,5,FALSE),0)</f>
        <v>0</v>
      </c>
      <c r="E1429">
        <f>+IFERROR(VLOOKUP(B1429,'[1]Sum table'!$A:$F,6,FALSE),0)</f>
        <v>0</v>
      </c>
      <c r="O1429" t="s">
        <v>526</v>
      </c>
      <c r="P1429" s="615" t="s">
        <v>449</v>
      </c>
      <c r="R1429" t="str">
        <f t="shared" si="68"/>
        <v>ZK104</v>
      </c>
      <c r="S1429">
        <f t="shared" si="69"/>
        <v>0</v>
      </c>
      <c r="T1429">
        <f t="shared" si="69"/>
        <v>0</v>
      </c>
      <c r="U1429">
        <f t="shared" si="69"/>
        <v>0</v>
      </c>
    </row>
    <row r="1430" spans="1:21" x14ac:dyDescent="0.25">
      <c r="A1430" t="s">
        <v>1965</v>
      </c>
      <c r="B1430" t="str">
        <f t="shared" si="67"/>
        <v>ZK104.K329.C110</v>
      </c>
      <c r="C1430">
        <f>+IFERROR(VLOOKUP(B1430,'[1]Sum table'!$A:$D,4,FALSE),0)</f>
        <v>0</v>
      </c>
      <c r="D1430">
        <f>+IFERROR(VLOOKUP(B1430,'[1]Sum table'!$A:$E,5,FALSE),0)</f>
        <v>0</v>
      </c>
      <c r="E1430">
        <f>+IFERROR(VLOOKUP(B1430,'[1]Sum table'!$A:$F,6,FALSE),0)</f>
        <v>0</v>
      </c>
      <c r="O1430" t="s">
        <v>526</v>
      </c>
      <c r="P1430" s="615" t="s">
        <v>450</v>
      </c>
      <c r="R1430" t="str">
        <f t="shared" si="68"/>
        <v>ZK104</v>
      </c>
      <c r="S1430">
        <f t="shared" si="69"/>
        <v>0</v>
      </c>
      <c r="T1430">
        <f t="shared" si="69"/>
        <v>0</v>
      </c>
      <c r="U1430">
        <f t="shared" si="69"/>
        <v>0</v>
      </c>
    </row>
    <row r="1431" spans="1:21" x14ac:dyDescent="0.25">
      <c r="A1431" t="s">
        <v>1966</v>
      </c>
      <c r="B1431" t="str">
        <f t="shared" si="67"/>
        <v>ZK104.K330.C110</v>
      </c>
      <c r="C1431">
        <f>+IFERROR(VLOOKUP(B1431,'[1]Sum table'!$A:$D,4,FALSE),0)</f>
        <v>0</v>
      </c>
      <c r="D1431">
        <f>+IFERROR(VLOOKUP(B1431,'[1]Sum table'!$A:$E,5,FALSE),0)</f>
        <v>0</v>
      </c>
      <c r="E1431">
        <f>+IFERROR(VLOOKUP(B1431,'[1]Sum table'!$A:$F,6,FALSE),0)</f>
        <v>0</v>
      </c>
      <c r="O1431" t="s">
        <v>526</v>
      </c>
      <c r="P1431" s="615" t="s">
        <v>451</v>
      </c>
      <c r="R1431" t="str">
        <f t="shared" si="68"/>
        <v>ZK104</v>
      </c>
      <c r="S1431">
        <f t="shared" si="69"/>
        <v>0</v>
      </c>
      <c r="T1431">
        <f t="shared" si="69"/>
        <v>0</v>
      </c>
      <c r="U1431">
        <f t="shared" si="69"/>
        <v>0</v>
      </c>
    </row>
    <row r="1432" spans="1:21" x14ac:dyDescent="0.25">
      <c r="A1432" t="s">
        <v>1967</v>
      </c>
      <c r="B1432" t="str">
        <f t="shared" si="67"/>
        <v>ZK104.K331.C110</v>
      </c>
      <c r="C1432">
        <f>+IFERROR(VLOOKUP(B1432,'[1]Sum table'!$A:$D,4,FALSE),0)</f>
        <v>0</v>
      </c>
      <c r="D1432">
        <f>+IFERROR(VLOOKUP(B1432,'[1]Sum table'!$A:$E,5,FALSE),0)</f>
        <v>0</v>
      </c>
      <c r="E1432">
        <f>+IFERROR(VLOOKUP(B1432,'[1]Sum table'!$A:$F,6,FALSE),0)</f>
        <v>0</v>
      </c>
      <c r="O1432" t="s">
        <v>526</v>
      </c>
      <c r="P1432" s="615" t="s">
        <v>452</v>
      </c>
      <c r="R1432" t="str">
        <f t="shared" si="68"/>
        <v>ZK104</v>
      </c>
      <c r="S1432">
        <f t="shared" si="69"/>
        <v>0</v>
      </c>
      <c r="T1432">
        <f t="shared" si="69"/>
        <v>0</v>
      </c>
      <c r="U1432">
        <f t="shared" si="69"/>
        <v>0</v>
      </c>
    </row>
    <row r="1433" spans="1:21" x14ac:dyDescent="0.25">
      <c r="A1433" t="s">
        <v>1968</v>
      </c>
      <c r="B1433" t="str">
        <f t="shared" si="67"/>
        <v>ZK104.K332.C110</v>
      </c>
      <c r="C1433">
        <f>+IFERROR(VLOOKUP(B1433,'[1]Sum table'!$A:$D,4,FALSE),0)</f>
        <v>0</v>
      </c>
      <c r="D1433">
        <f>+IFERROR(VLOOKUP(B1433,'[1]Sum table'!$A:$E,5,FALSE),0)</f>
        <v>0</v>
      </c>
      <c r="E1433">
        <f>+IFERROR(VLOOKUP(B1433,'[1]Sum table'!$A:$F,6,FALSE),0)</f>
        <v>0</v>
      </c>
      <c r="O1433" t="s">
        <v>526</v>
      </c>
      <c r="P1433" s="616" t="s">
        <v>453</v>
      </c>
      <c r="R1433" t="str">
        <f t="shared" si="68"/>
        <v>ZK104</v>
      </c>
      <c r="S1433">
        <f t="shared" si="69"/>
        <v>0</v>
      </c>
      <c r="T1433">
        <f t="shared" si="69"/>
        <v>0</v>
      </c>
      <c r="U1433">
        <f t="shared" si="69"/>
        <v>0</v>
      </c>
    </row>
    <row r="1434" spans="1:21" x14ac:dyDescent="0.25">
      <c r="A1434" t="s">
        <v>1969</v>
      </c>
      <c r="B1434" t="str">
        <f t="shared" si="67"/>
        <v>ZK104.K333.C110</v>
      </c>
      <c r="C1434">
        <f>+IFERROR(VLOOKUP(B1434,'[1]Sum table'!$A:$D,4,FALSE),0)</f>
        <v>0</v>
      </c>
      <c r="D1434">
        <f>+IFERROR(VLOOKUP(B1434,'[1]Sum table'!$A:$E,5,FALSE),0)</f>
        <v>0</v>
      </c>
      <c r="E1434">
        <f>+IFERROR(VLOOKUP(B1434,'[1]Sum table'!$A:$F,6,FALSE),0)</f>
        <v>0</v>
      </c>
      <c r="O1434" t="s">
        <v>526</v>
      </c>
      <c r="P1434" s="616" t="s">
        <v>454</v>
      </c>
      <c r="R1434" t="str">
        <f t="shared" si="68"/>
        <v>ZK104</v>
      </c>
      <c r="S1434">
        <f t="shared" si="69"/>
        <v>0</v>
      </c>
      <c r="T1434">
        <f t="shared" si="69"/>
        <v>0</v>
      </c>
      <c r="U1434">
        <f t="shared" si="69"/>
        <v>0</v>
      </c>
    </row>
    <row r="1435" spans="1:21" x14ac:dyDescent="0.25">
      <c r="A1435" t="s">
        <v>1970</v>
      </c>
      <c r="B1435" t="str">
        <f t="shared" si="67"/>
        <v>ZK104.K334.C110</v>
      </c>
      <c r="C1435">
        <f>+IFERROR(VLOOKUP(B1435,'[1]Sum table'!$A:$D,4,FALSE),0)</f>
        <v>0</v>
      </c>
      <c r="D1435">
        <f>+IFERROR(VLOOKUP(B1435,'[1]Sum table'!$A:$E,5,FALSE),0)</f>
        <v>0</v>
      </c>
      <c r="E1435">
        <f>+IFERROR(VLOOKUP(B1435,'[1]Sum table'!$A:$F,6,FALSE),0)</f>
        <v>0</v>
      </c>
      <c r="O1435" t="s">
        <v>526</v>
      </c>
      <c r="P1435" s="616" t="s">
        <v>455</v>
      </c>
      <c r="R1435" t="str">
        <f t="shared" si="68"/>
        <v>ZK104</v>
      </c>
      <c r="S1435">
        <f t="shared" si="69"/>
        <v>0</v>
      </c>
      <c r="T1435">
        <f t="shared" si="69"/>
        <v>0</v>
      </c>
      <c r="U1435">
        <f t="shared" si="69"/>
        <v>0</v>
      </c>
    </row>
    <row r="1436" spans="1:21" x14ac:dyDescent="0.25">
      <c r="A1436" t="s">
        <v>1971</v>
      </c>
      <c r="B1436" t="str">
        <f t="shared" si="67"/>
        <v>ZK104.K335.C110</v>
      </c>
      <c r="C1436">
        <f>+IFERROR(VLOOKUP(B1436,'[1]Sum table'!$A:$D,4,FALSE),0)</f>
        <v>0</v>
      </c>
      <c r="D1436">
        <f>+IFERROR(VLOOKUP(B1436,'[1]Sum table'!$A:$E,5,FALSE),0)</f>
        <v>0</v>
      </c>
      <c r="E1436">
        <f>+IFERROR(VLOOKUP(B1436,'[1]Sum table'!$A:$F,6,FALSE),0)</f>
        <v>0</v>
      </c>
      <c r="O1436" t="s">
        <v>526</v>
      </c>
      <c r="P1436" s="616" t="s">
        <v>456</v>
      </c>
      <c r="R1436" t="str">
        <f t="shared" si="68"/>
        <v>ZK104</v>
      </c>
      <c r="S1436">
        <f t="shared" si="69"/>
        <v>0</v>
      </c>
      <c r="T1436">
        <f t="shared" si="69"/>
        <v>0</v>
      </c>
      <c r="U1436">
        <f t="shared" si="69"/>
        <v>0</v>
      </c>
    </row>
    <row r="1437" spans="1:21" x14ac:dyDescent="0.25">
      <c r="A1437" t="s">
        <v>1972</v>
      </c>
      <c r="B1437" t="str">
        <f t="shared" si="67"/>
        <v>ZK104.K336.C110</v>
      </c>
      <c r="C1437">
        <f>+IFERROR(VLOOKUP(B1437,'[1]Sum table'!$A:$D,4,FALSE),0)</f>
        <v>0</v>
      </c>
      <c r="D1437">
        <f>+IFERROR(VLOOKUP(B1437,'[1]Sum table'!$A:$E,5,FALSE),0)</f>
        <v>0</v>
      </c>
      <c r="E1437">
        <f>+IFERROR(VLOOKUP(B1437,'[1]Sum table'!$A:$F,6,FALSE),0)</f>
        <v>0</v>
      </c>
      <c r="O1437" t="s">
        <v>526</v>
      </c>
      <c r="P1437" s="615" t="s">
        <v>457</v>
      </c>
      <c r="R1437" t="str">
        <f t="shared" si="68"/>
        <v>ZK104</v>
      </c>
      <c r="S1437">
        <f t="shared" si="69"/>
        <v>0</v>
      </c>
      <c r="T1437">
        <f t="shared" si="69"/>
        <v>0</v>
      </c>
      <c r="U1437">
        <f t="shared" si="69"/>
        <v>0</v>
      </c>
    </row>
    <row r="1438" spans="1:21" x14ac:dyDescent="0.25">
      <c r="A1438" t="s">
        <v>1973</v>
      </c>
      <c r="B1438" t="str">
        <f t="shared" si="67"/>
        <v>ZK104.K337.C110</v>
      </c>
      <c r="C1438">
        <f>+IFERROR(VLOOKUP(B1438,'[1]Sum table'!$A:$D,4,FALSE),0)</f>
        <v>0</v>
      </c>
      <c r="D1438">
        <f>+IFERROR(VLOOKUP(B1438,'[1]Sum table'!$A:$E,5,FALSE),0)</f>
        <v>0</v>
      </c>
      <c r="E1438">
        <f>+IFERROR(VLOOKUP(B1438,'[1]Sum table'!$A:$F,6,FALSE),0)</f>
        <v>0</v>
      </c>
      <c r="O1438" t="s">
        <v>526</v>
      </c>
      <c r="P1438" s="615" t="s">
        <v>458</v>
      </c>
      <c r="R1438" t="str">
        <f t="shared" si="68"/>
        <v>ZK104</v>
      </c>
      <c r="S1438">
        <f t="shared" si="69"/>
        <v>0</v>
      </c>
      <c r="T1438">
        <f t="shared" si="69"/>
        <v>0</v>
      </c>
      <c r="U1438">
        <f t="shared" si="69"/>
        <v>0</v>
      </c>
    </row>
    <row r="1439" spans="1:21" x14ac:dyDescent="0.25">
      <c r="A1439" t="s">
        <v>1974</v>
      </c>
      <c r="B1439" t="str">
        <f t="shared" si="67"/>
        <v>ZK104.K338.C110</v>
      </c>
      <c r="C1439">
        <f>+IFERROR(VLOOKUP(B1439,'[1]Sum table'!$A:$D,4,FALSE),0)</f>
        <v>0</v>
      </c>
      <c r="D1439">
        <f>+IFERROR(VLOOKUP(B1439,'[1]Sum table'!$A:$E,5,FALSE),0)</f>
        <v>0</v>
      </c>
      <c r="E1439">
        <f>+IFERROR(VLOOKUP(B1439,'[1]Sum table'!$A:$F,6,FALSE),0)</f>
        <v>0</v>
      </c>
      <c r="O1439" t="s">
        <v>526</v>
      </c>
      <c r="P1439" s="615" t="s">
        <v>459</v>
      </c>
      <c r="R1439" t="str">
        <f t="shared" si="68"/>
        <v>ZK104</v>
      </c>
      <c r="S1439">
        <f t="shared" si="69"/>
        <v>0</v>
      </c>
      <c r="T1439">
        <f t="shared" si="69"/>
        <v>0</v>
      </c>
      <c r="U1439">
        <f t="shared" si="69"/>
        <v>0</v>
      </c>
    </row>
    <row r="1440" spans="1:21" x14ac:dyDescent="0.25">
      <c r="A1440" t="s">
        <v>1975</v>
      </c>
      <c r="B1440" t="str">
        <f t="shared" si="67"/>
        <v>ZK104.K339.C110</v>
      </c>
      <c r="C1440">
        <f>+IFERROR(VLOOKUP(B1440,'[1]Sum table'!$A:$D,4,FALSE),0)</f>
        <v>0</v>
      </c>
      <c r="D1440">
        <f>+IFERROR(VLOOKUP(B1440,'[1]Sum table'!$A:$E,5,FALSE),0)</f>
        <v>0</v>
      </c>
      <c r="E1440">
        <f>+IFERROR(VLOOKUP(B1440,'[1]Sum table'!$A:$F,6,FALSE),0)</f>
        <v>0</v>
      </c>
      <c r="O1440" t="s">
        <v>526</v>
      </c>
      <c r="P1440" s="616" t="s">
        <v>460</v>
      </c>
      <c r="R1440" t="str">
        <f t="shared" si="68"/>
        <v>ZK104</v>
      </c>
      <c r="S1440">
        <f t="shared" si="69"/>
        <v>0</v>
      </c>
      <c r="T1440">
        <f t="shared" si="69"/>
        <v>0</v>
      </c>
      <c r="U1440">
        <f t="shared" si="69"/>
        <v>0</v>
      </c>
    </row>
    <row r="1441" spans="1:21" x14ac:dyDescent="0.25">
      <c r="A1441" t="s">
        <v>1976</v>
      </c>
      <c r="B1441" t="str">
        <f t="shared" si="67"/>
        <v>ZK104.K340.C110</v>
      </c>
      <c r="C1441">
        <f>+IFERROR(VLOOKUP(B1441,'[1]Sum table'!$A:$D,4,FALSE),0)</f>
        <v>0</v>
      </c>
      <c r="D1441">
        <f>+IFERROR(VLOOKUP(B1441,'[1]Sum table'!$A:$E,5,FALSE),0)</f>
        <v>0</v>
      </c>
      <c r="E1441">
        <f>+IFERROR(VLOOKUP(B1441,'[1]Sum table'!$A:$F,6,FALSE),0)</f>
        <v>0</v>
      </c>
      <c r="O1441" t="s">
        <v>526</v>
      </c>
      <c r="P1441" s="616" t="s">
        <v>461</v>
      </c>
      <c r="R1441" t="str">
        <f t="shared" si="68"/>
        <v>ZK104</v>
      </c>
      <c r="S1441">
        <f t="shared" si="69"/>
        <v>0</v>
      </c>
      <c r="T1441">
        <f t="shared" si="69"/>
        <v>0</v>
      </c>
      <c r="U1441">
        <f t="shared" si="69"/>
        <v>0</v>
      </c>
    </row>
    <row r="1442" spans="1:21" x14ac:dyDescent="0.25">
      <c r="A1442" t="s">
        <v>1977</v>
      </c>
      <c r="B1442" t="str">
        <f t="shared" si="67"/>
        <v>ZK104.K341.C110</v>
      </c>
      <c r="C1442">
        <f>+IFERROR(VLOOKUP(B1442,'[1]Sum table'!$A:$D,4,FALSE),0)</f>
        <v>0</v>
      </c>
      <c r="D1442">
        <f>+IFERROR(VLOOKUP(B1442,'[1]Sum table'!$A:$E,5,FALSE),0)</f>
        <v>0</v>
      </c>
      <c r="E1442">
        <f>+IFERROR(VLOOKUP(B1442,'[1]Sum table'!$A:$F,6,FALSE),0)</f>
        <v>0</v>
      </c>
      <c r="O1442" t="s">
        <v>526</v>
      </c>
      <c r="P1442" s="616" t="s">
        <v>462</v>
      </c>
      <c r="R1442" t="str">
        <f t="shared" si="68"/>
        <v>ZK104</v>
      </c>
      <c r="S1442">
        <f t="shared" si="69"/>
        <v>0</v>
      </c>
      <c r="T1442">
        <f t="shared" si="69"/>
        <v>0</v>
      </c>
      <c r="U1442">
        <f t="shared" si="69"/>
        <v>0</v>
      </c>
    </row>
    <row r="1443" spans="1:21" x14ac:dyDescent="0.25">
      <c r="A1443" t="s">
        <v>1978</v>
      </c>
      <c r="B1443" t="str">
        <f t="shared" si="67"/>
        <v>ZK104.K342.C110</v>
      </c>
      <c r="C1443">
        <f>+IFERROR(VLOOKUP(B1443,'[1]Sum table'!$A:$D,4,FALSE),0)</f>
        <v>0</v>
      </c>
      <c r="D1443">
        <f>+IFERROR(VLOOKUP(B1443,'[1]Sum table'!$A:$E,5,FALSE),0)</f>
        <v>0</v>
      </c>
      <c r="E1443">
        <f>+IFERROR(VLOOKUP(B1443,'[1]Sum table'!$A:$F,6,FALSE),0)</f>
        <v>0</v>
      </c>
      <c r="O1443" t="s">
        <v>526</v>
      </c>
      <c r="P1443" s="616" t="s">
        <v>463</v>
      </c>
      <c r="R1443" t="str">
        <f t="shared" si="68"/>
        <v>ZK104</v>
      </c>
      <c r="S1443">
        <f t="shared" si="69"/>
        <v>0</v>
      </c>
      <c r="T1443">
        <f t="shared" si="69"/>
        <v>0</v>
      </c>
      <c r="U1443">
        <f t="shared" si="69"/>
        <v>0</v>
      </c>
    </row>
    <row r="1444" spans="1:21" x14ac:dyDescent="0.25">
      <c r="A1444" t="s">
        <v>1979</v>
      </c>
      <c r="B1444" t="str">
        <f t="shared" si="67"/>
        <v>ZK104.K343.C110</v>
      </c>
      <c r="C1444">
        <f>+IFERROR(VLOOKUP(B1444,'[1]Sum table'!$A:$D,4,FALSE),0)</f>
        <v>0</v>
      </c>
      <c r="D1444">
        <f>+IFERROR(VLOOKUP(B1444,'[1]Sum table'!$A:$E,5,FALSE),0)</f>
        <v>0</v>
      </c>
      <c r="E1444">
        <f>+IFERROR(VLOOKUP(B1444,'[1]Sum table'!$A:$F,6,FALSE),0)</f>
        <v>0</v>
      </c>
      <c r="O1444" t="s">
        <v>526</v>
      </c>
      <c r="P1444" s="615" t="s">
        <v>464</v>
      </c>
      <c r="R1444" t="str">
        <f t="shared" si="68"/>
        <v>ZK104</v>
      </c>
      <c r="S1444">
        <f t="shared" si="69"/>
        <v>0</v>
      </c>
      <c r="T1444">
        <f t="shared" si="69"/>
        <v>0</v>
      </c>
      <c r="U1444">
        <f t="shared" si="69"/>
        <v>0</v>
      </c>
    </row>
    <row r="1445" spans="1:21" x14ac:dyDescent="0.25">
      <c r="A1445" t="s">
        <v>1980</v>
      </c>
      <c r="B1445" t="str">
        <f t="shared" si="67"/>
        <v>ZK104.K344.C110</v>
      </c>
      <c r="C1445">
        <f>+IFERROR(VLOOKUP(B1445,'[1]Sum table'!$A:$D,4,FALSE),0)</f>
        <v>0</v>
      </c>
      <c r="D1445">
        <f>+IFERROR(VLOOKUP(B1445,'[1]Sum table'!$A:$E,5,FALSE),0)</f>
        <v>0</v>
      </c>
      <c r="E1445">
        <f>+IFERROR(VLOOKUP(B1445,'[1]Sum table'!$A:$F,6,FALSE),0)</f>
        <v>0</v>
      </c>
      <c r="O1445" t="s">
        <v>526</v>
      </c>
      <c r="P1445" s="615" t="s">
        <v>465</v>
      </c>
      <c r="R1445" t="str">
        <f t="shared" si="68"/>
        <v>ZK104</v>
      </c>
      <c r="S1445">
        <f t="shared" si="69"/>
        <v>0</v>
      </c>
      <c r="T1445">
        <f t="shared" si="69"/>
        <v>0</v>
      </c>
      <c r="U1445">
        <f t="shared" si="69"/>
        <v>0</v>
      </c>
    </row>
    <row r="1446" spans="1:21" x14ac:dyDescent="0.25">
      <c r="A1446" t="s">
        <v>1981</v>
      </c>
      <c r="B1446" t="str">
        <f t="shared" si="67"/>
        <v>ZK104.K345.C110</v>
      </c>
      <c r="C1446">
        <f>+IFERROR(VLOOKUP(B1446,'[1]Sum table'!$A:$D,4,FALSE),0)</f>
        <v>0</v>
      </c>
      <c r="D1446">
        <f>+IFERROR(VLOOKUP(B1446,'[1]Sum table'!$A:$E,5,FALSE),0)</f>
        <v>0</v>
      </c>
      <c r="E1446">
        <f>+IFERROR(VLOOKUP(B1446,'[1]Sum table'!$A:$F,6,FALSE),0)</f>
        <v>0</v>
      </c>
      <c r="O1446" t="s">
        <v>526</v>
      </c>
      <c r="P1446" s="615" t="s">
        <v>466</v>
      </c>
      <c r="R1446" t="str">
        <f t="shared" si="68"/>
        <v>ZK104</v>
      </c>
      <c r="S1446">
        <f t="shared" si="69"/>
        <v>0</v>
      </c>
      <c r="T1446">
        <f t="shared" si="69"/>
        <v>0</v>
      </c>
      <c r="U1446">
        <f t="shared" si="69"/>
        <v>0</v>
      </c>
    </row>
    <row r="1447" spans="1:21" x14ac:dyDescent="0.25">
      <c r="A1447" t="s">
        <v>1982</v>
      </c>
      <c r="B1447" t="str">
        <f t="shared" si="67"/>
        <v>ZK104.K346.C110</v>
      </c>
      <c r="C1447">
        <f>+IFERROR(VLOOKUP(B1447,'[1]Sum table'!$A:$D,4,FALSE),0)</f>
        <v>0</v>
      </c>
      <c r="D1447">
        <f>+IFERROR(VLOOKUP(B1447,'[1]Sum table'!$A:$E,5,FALSE),0)</f>
        <v>0</v>
      </c>
      <c r="E1447">
        <f>+IFERROR(VLOOKUP(B1447,'[1]Sum table'!$A:$F,6,FALSE),0)</f>
        <v>0</v>
      </c>
      <c r="O1447" t="s">
        <v>526</v>
      </c>
      <c r="P1447" s="615" t="s">
        <v>467</v>
      </c>
      <c r="R1447" t="str">
        <f t="shared" si="68"/>
        <v>ZK104</v>
      </c>
      <c r="S1447">
        <f t="shared" si="69"/>
        <v>0</v>
      </c>
      <c r="T1447">
        <f t="shared" si="69"/>
        <v>0</v>
      </c>
      <c r="U1447">
        <f t="shared" si="69"/>
        <v>0</v>
      </c>
    </row>
    <row r="1448" spans="1:21" x14ac:dyDescent="0.25">
      <c r="A1448" t="s">
        <v>1983</v>
      </c>
      <c r="B1448" t="str">
        <f t="shared" si="67"/>
        <v>ZK104.K347.C110</v>
      </c>
      <c r="C1448">
        <f>+IFERROR(VLOOKUP(B1448,'[1]Sum table'!$A:$D,4,FALSE),0)</f>
        <v>0</v>
      </c>
      <c r="D1448">
        <f>+IFERROR(VLOOKUP(B1448,'[1]Sum table'!$A:$E,5,FALSE),0)</f>
        <v>0</v>
      </c>
      <c r="E1448">
        <f>+IFERROR(VLOOKUP(B1448,'[1]Sum table'!$A:$F,6,FALSE),0)</f>
        <v>0</v>
      </c>
      <c r="O1448" t="s">
        <v>526</v>
      </c>
      <c r="P1448" s="616" t="s">
        <v>468</v>
      </c>
      <c r="R1448" t="str">
        <f t="shared" si="68"/>
        <v>ZK104</v>
      </c>
      <c r="S1448">
        <f t="shared" si="69"/>
        <v>0</v>
      </c>
      <c r="T1448">
        <f t="shared" si="69"/>
        <v>0</v>
      </c>
      <c r="U1448">
        <f t="shared" si="69"/>
        <v>0</v>
      </c>
    </row>
    <row r="1449" spans="1:21" x14ac:dyDescent="0.25">
      <c r="A1449" t="s">
        <v>1984</v>
      </c>
      <c r="B1449" t="str">
        <f t="shared" si="67"/>
        <v>ZK104.K348.C110</v>
      </c>
      <c r="C1449">
        <f>+IFERROR(VLOOKUP(B1449,'[1]Sum table'!$A:$D,4,FALSE),0)</f>
        <v>0</v>
      </c>
      <c r="D1449">
        <f>+IFERROR(VLOOKUP(B1449,'[1]Sum table'!$A:$E,5,FALSE),0)</f>
        <v>0</v>
      </c>
      <c r="E1449">
        <f>+IFERROR(VLOOKUP(B1449,'[1]Sum table'!$A:$F,6,FALSE),0)</f>
        <v>0</v>
      </c>
      <c r="O1449" t="s">
        <v>526</v>
      </c>
      <c r="P1449" s="616" t="s">
        <v>469</v>
      </c>
      <c r="R1449" t="str">
        <f t="shared" si="68"/>
        <v>ZK104</v>
      </c>
      <c r="S1449">
        <f t="shared" si="69"/>
        <v>0</v>
      </c>
      <c r="T1449">
        <f t="shared" si="69"/>
        <v>0</v>
      </c>
      <c r="U1449">
        <f t="shared" si="69"/>
        <v>0</v>
      </c>
    </row>
    <row r="1450" spans="1:21" x14ac:dyDescent="0.25">
      <c r="A1450" t="s">
        <v>1985</v>
      </c>
      <c r="B1450" t="str">
        <f t="shared" si="67"/>
        <v>ZK104.K349.C110</v>
      </c>
      <c r="C1450">
        <f>+IFERROR(VLOOKUP(B1450,'[1]Sum table'!$A:$D,4,FALSE),0)</f>
        <v>0</v>
      </c>
      <c r="D1450">
        <f>+IFERROR(VLOOKUP(B1450,'[1]Sum table'!$A:$E,5,FALSE),0)</f>
        <v>0</v>
      </c>
      <c r="E1450">
        <f>+IFERROR(VLOOKUP(B1450,'[1]Sum table'!$A:$F,6,FALSE),0)</f>
        <v>0</v>
      </c>
      <c r="O1450" t="s">
        <v>526</v>
      </c>
      <c r="P1450" s="616" t="s">
        <v>470</v>
      </c>
      <c r="R1450" t="str">
        <f t="shared" si="68"/>
        <v>ZK104</v>
      </c>
      <c r="S1450">
        <f t="shared" si="69"/>
        <v>0</v>
      </c>
      <c r="T1450">
        <f t="shared" si="69"/>
        <v>0</v>
      </c>
      <c r="U1450">
        <f t="shared" si="69"/>
        <v>0</v>
      </c>
    </row>
    <row r="1451" spans="1:21" x14ac:dyDescent="0.25">
      <c r="A1451" t="s">
        <v>1986</v>
      </c>
      <c r="B1451" t="str">
        <f t="shared" si="67"/>
        <v>ZK104.K350.C110</v>
      </c>
      <c r="C1451">
        <f>+IFERROR(VLOOKUP(B1451,'[1]Sum table'!$A:$D,4,FALSE),0)</f>
        <v>0</v>
      </c>
      <c r="D1451">
        <f>+IFERROR(VLOOKUP(B1451,'[1]Sum table'!$A:$E,5,FALSE),0)</f>
        <v>0</v>
      </c>
      <c r="E1451">
        <f>+IFERROR(VLOOKUP(B1451,'[1]Sum table'!$A:$F,6,FALSE),0)</f>
        <v>0</v>
      </c>
      <c r="O1451" t="s">
        <v>526</v>
      </c>
      <c r="P1451" s="616" t="s">
        <v>471</v>
      </c>
      <c r="R1451" t="str">
        <f t="shared" si="68"/>
        <v>ZK104</v>
      </c>
      <c r="S1451">
        <f t="shared" si="69"/>
        <v>0</v>
      </c>
      <c r="T1451">
        <f t="shared" si="69"/>
        <v>0</v>
      </c>
      <c r="U1451">
        <f t="shared" si="69"/>
        <v>0</v>
      </c>
    </row>
    <row r="1452" spans="1:21" x14ac:dyDescent="0.25">
      <c r="A1452" t="s">
        <v>1987</v>
      </c>
      <c r="B1452" t="str">
        <f t="shared" si="67"/>
        <v>ZK104.K351.C110</v>
      </c>
      <c r="C1452">
        <f>+IFERROR(VLOOKUP(B1452,'[1]Sum table'!$A:$D,4,FALSE),0)</f>
        <v>0</v>
      </c>
      <c r="D1452">
        <f>+IFERROR(VLOOKUP(B1452,'[1]Sum table'!$A:$E,5,FALSE),0)</f>
        <v>0</v>
      </c>
      <c r="E1452">
        <f>+IFERROR(VLOOKUP(B1452,'[1]Sum table'!$A:$F,6,FALSE),0)</f>
        <v>0</v>
      </c>
      <c r="O1452" t="s">
        <v>526</v>
      </c>
      <c r="P1452" s="615" t="s">
        <v>472</v>
      </c>
      <c r="R1452" t="str">
        <f t="shared" si="68"/>
        <v>ZK104</v>
      </c>
      <c r="S1452">
        <f t="shared" si="69"/>
        <v>0</v>
      </c>
      <c r="T1452">
        <f t="shared" si="69"/>
        <v>0</v>
      </c>
      <c r="U1452">
        <f t="shared" si="69"/>
        <v>0</v>
      </c>
    </row>
    <row r="1453" spans="1:21" x14ac:dyDescent="0.25">
      <c r="A1453" t="s">
        <v>1988</v>
      </c>
      <c r="B1453" t="str">
        <f t="shared" si="67"/>
        <v>ZK104.K352.C110</v>
      </c>
      <c r="C1453">
        <f>+IFERROR(VLOOKUP(B1453,'[1]Sum table'!$A:$D,4,FALSE),0)</f>
        <v>0</v>
      </c>
      <c r="D1453">
        <f>+IFERROR(VLOOKUP(B1453,'[1]Sum table'!$A:$E,5,FALSE),0)</f>
        <v>0</v>
      </c>
      <c r="E1453">
        <f>+IFERROR(VLOOKUP(B1453,'[1]Sum table'!$A:$F,6,FALSE),0)</f>
        <v>0</v>
      </c>
      <c r="O1453" t="s">
        <v>526</v>
      </c>
      <c r="P1453" s="615" t="s">
        <v>473</v>
      </c>
      <c r="R1453" t="str">
        <f t="shared" si="68"/>
        <v>ZK104</v>
      </c>
      <c r="S1453">
        <f t="shared" si="69"/>
        <v>0</v>
      </c>
      <c r="T1453">
        <f t="shared" si="69"/>
        <v>0</v>
      </c>
      <c r="U1453">
        <f t="shared" si="69"/>
        <v>0</v>
      </c>
    </row>
    <row r="1454" spans="1:21" x14ac:dyDescent="0.25">
      <c r="A1454" t="s">
        <v>1989</v>
      </c>
      <c r="B1454" t="str">
        <f t="shared" si="67"/>
        <v>ZK104.K353.C110</v>
      </c>
      <c r="C1454">
        <f>+IFERROR(VLOOKUP(B1454,'[1]Sum table'!$A:$D,4,FALSE),0)</f>
        <v>0</v>
      </c>
      <c r="D1454">
        <f>+IFERROR(VLOOKUP(B1454,'[1]Sum table'!$A:$E,5,FALSE),0)</f>
        <v>0</v>
      </c>
      <c r="E1454">
        <f>+IFERROR(VLOOKUP(B1454,'[1]Sum table'!$A:$F,6,FALSE),0)</f>
        <v>0</v>
      </c>
      <c r="O1454" t="s">
        <v>526</v>
      </c>
      <c r="P1454" s="615" t="s">
        <v>474</v>
      </c>
      <c r="R1454" t="str">
        <f t="shared" si="68"/>
        <v>ZK104</v>
      </c>
      <c r="S1454">
        <f t="shared" si="69"/>
        <v>0</v>
      </c>
      <c r="T1454">
        <f t="shared" si="69"/>
        <v>0</v>
      </c>
      <c r="U1454">
        <f t="shared" si="69"/>
        <v>0</v>
      </c>
    </row>
    <row r="1455" spans="1:21" x14ac:dyDescent="0.25">
      <c r="A1455" t="s">
        <v>1990</v>
      </c>
      <c r="B1455" t="str">
        <f t="shared" si="67"/>
        <v>ZK104.K354.C110</v>
      </c>
      <c r="C1455">
        <f>+IFERROR(VLOOKUP(B1455,'[1]Sum table'!$A:$D,4,FALSE),0)</f>
        <v>0</v>
      </c>
      <c r="D1455">
        <f>+IFERROR(VLOOKUP(B1455,'[1]Sum table'!$A:$E,5,FALSE),0)</f>
        <v>0</v>
      </c>
      <c r="E1455">
        <f>+IFERROR(VLOOKUP(B1455,'[1]Sum table'!$A:$F,6,FALSE),0)</f>
        <v>0</v>
      </c>
      <c r="O1455" t="s">
        <v>526</v>
      </c>
      <c r="P1455" s="615" t="s">
        <v>475</v>
      </c>
      <c r="R1455" t="str">
        <f t="shared" si="68"/>
        <v>ZK104</v>
      </c>
      <c r="S1455">
        <f t="shared" si="69"/>
        <v>0</v>
      </c>
      <c r="T1455">
        <f t="shared" si="69"/>
        <v>0</v>
      </c>
      <c r="U1455">
        <f t="shared" si="69"/>
        <v>0</v>
      </c>
    </row>
    <row r="1456" spans="1:21" x14ac:dyDescent="0.25">
      <c r="A1456" t="s">
        <v>1991</v>
      </c>
      <c r="B1456" t="str">
        <f t="shared" si="67"/>
        <v>ZK104.K355.C110</v>
      </c>
      <c r="C1456">
        <f>+IFERROR(VLOOKUP(B1456,'[1]Sum table'!$A:$D,4,FALSE),0)</f>
        <v>0</v>
      </c>
      <c r="D1456">
        <f>+IFERROR(VLOOKUP(B1456,'[1]Sum table'!$A:$E,5,FALSE),0)</f>
        <v>0</v>
      </c>
      <c r="E1456">
        <f>+IFERROR(VLOOKUP(B1456,'[1]Sum table'!$A:$F,6,FALSE),0)</f>
        <v>0</v>
      </c>
      <c r="O1456" t="s">
        <v>526</v>
      </c>
      <c r="P1456" s="615" t="s">
        <v>476</v>
      </c>
      <c r="R1456" t="str">
        <f t="shared" si="68"/>
        <v>ZK104</v>
      </c>
      <c r="S1456">
        <f t="shared" si="69"/>
        <v>0</v>
      </c>
      <c r="T1456">
        <f t="shared" si="69"/>
        <v>0</v>
      </c>
      <c r="U1456">
        <f t="shared" si="69"/>
        <v>0</v>
      </c>
    </row>
    <row r="1457" spans="1:21" x14ac:dyDescent="0.25">
      <c r="A1457" t="s">
        <v>1992</v>
      </c>
      <c r="B1457" t="str">
        <f t="shared" si="67"/>
        <v>ZK104.K356.C110</v>
      </c>
      <c r="C1457">
        <f>+IFERROR(VLOOKUP(B1457,'[1]Sum table'!$A:$D,4,FALSE),0)</f>
        <v>0</v>
      </c>
      <c r="D1457">
        <f>+IFERROR(VLOOKUP(B1457,'[1]Sum table'!$A:$E,5,FALSE),0)</f>
        <v>0</v>
      </c>
      <c r="E1457">
        <f>+IFERROR(VLOOKUP(B1457,'[1]Sum table'!$A:$F,6,FALSE),0)</f>
        <v>0</v>
      </c>
      <c r="O1457" t="s">
        <v>526</v>
      </c>
      <c r="P1457" s="615" t="s">
        <v>477</v>
      </c>
      <c r="R1457" t="str">
        <f t="shared" si="68"/>
        <v>ZK104</v>
      </c>
      <c r="S1457">
        <f t="shared" si="69"/>
        <v>0</v>
      </c>
      <c r="T1457">
        <f t="shared" si="69"/>
        <v>0</v>
      </c>
      <c r="U1457">
        <f t="shared" si="69"/>
        <v>0</v>
      </c>
    </row>
    <row r="1458" spans="1:21" x14ac:dyDescent="0.25">
      <c r="A1458" t="s">
        <v>1993</v>
      </c>
      <c r="B1458" t="str">
        <f t="shared" si="67"/>
        <v>ZK104.K357.C110</v>
      </c>
      <c r="C1458">
        <f>+IFERROR(VLOOKUP(B1458,'[1]Sum table'!$A:$D,4,FALSE),0)</f>
        <v>0</v>
      </c>
      <c r="D1458">
        <f>+IFERROR(VLOOKUP(B1458,'[1]Sum table'!$A:$E,5,FALSE),0)</f>
        <v>0</v>
      </c>
      <c r="E1458">
        <f>+IFERROR(VLOOKUP(B1458,'[1]Sum table'!$A:$F,6,FALSE),0)</f>
        <v>0</v>
      </c>
      <c r="O1458" t="s">
        <v>526</v>
      </c>
      <c r="P1458" s="615" t="s">
        <v>478</v>
      </c>
      <c r="R1458" t="str">
        <f t="shared" si="68"/>
        <v>ZK104</v>
      </c>
      <c r="S1458">
        <f t="shared" si="69"/>
        <v>0</v>
      </c>
      <c r="T1458">
        <f t="shared" si="69"/>
        <v>0</v>
      </c>
      <c r="U1458">
        <f t="shared" si="69"/>
        <v>0</v>
      </c>
    </row>
    <row r="1459" spans="1:21" x14ac:dyDescent="0.25">
      <c r="A1459" t="s">
        <v>1994</v>
      </c>
      <c r="B1459" t="str">
        <f t="shared" si="67"/>
        <v>ZK104.K358.C110</v>
      </c>
      <c r="C1459">
        <f>+IFERROR(VLOOKUP(B1459,'[1]Sum table'!$A:$D,4,FALSE),0)</f>
        <v>0</v>
      </c>
      <c r="D1459">
        <f>+IFERROR(VLOOKUP(B1459,'[1]Sum table'!$A:$E,5,FALSE),0)</f>
        <v>0</v>
      </c>
      <c r="E1459">
        <f>+IFERROR(VLOOKUP(B1459,'[1]Sum table'!$A:$F,6,FALSE),0)</f>
        <v>0</v>
      </c>
      <c r="O1459" t="s">
        <v>526</v>
      </c>
      <c r="P1459" s="615" t="s">
        <v>479</v>
      </c>
      <c r="R1459" t="str">
        <f t="shared" si="68"/>
        <v>ZK104</v>
      </c>
      <c r="S1459">
        <f t="shared" si="69"/>
        <v>0</v>
      </c>
      <c r="T1459">
        <f t="shared" si="69"/>
        <v>0</v>
      </c>
      <c r="U1459">
        <f t="shared" si="69"/>
        <v>0</v>
      </c>
    </row>
    <row r="1460" spans="1:21" x14ac:dyDescent="0.25">
      <c r="A1460" t="s">
        <v>1995</v>
      </c>
      <c r="B1460" t="str">
        <f t="shared" si="67"/>
        <v>ZK104.K359.C110</v>
      </c>
      <c r="C1460">
        <f>+IFERROR(VLOOKUP(B1460,'[1]Sum table'!$A:$D,4,FALSE),0)</f>
        <v>0</v>
      </c>
      <c r="D1460">
        <f>+IFERROR(VLOOKUP(B1460,'[1]Sum table'!$A:$E,5,FALSE),0)</f>
        <v>0</v>
      </c>
      <c r="E1460">
        <f>+IFERROR(VLOOKUP(B1460,'[1]Sum table'!$A:$F,6,FALSE),0)</f>
        <v>0</v>
      </c>
      <c r="O1460" t="s">
        <v>526</v>
      </c>
      <c r="P1460" s="616" t="s">
        <v>480</v>
      </c>
      <c r="R1460" t="str">
        <f t="shared" si="68"/>
        <v>ZK104</v>
      </c>
      <c r="S1460">
        <f t="shared" si="69"/>
        <v>0</v>
      </c>
      <c r="T1460">
        <f t="shared" si="69"/>
        <v>0</v>
      </c>
      <c r="U1460">
        <f t="shared" si="69"/>
        <v>0</v>
      </c>
    </row>
    <row r="1461" spans="1:21" x14ac:dyDescent="0.25">
      <c r="A1461" t="s">
        <v>1996</v>
      </c>
      <c r="B1461" t="str">
        <f t="shared" si="67"/>
        <v>ZK104.K360.C110</v>
      </c>
      <c r="C1461">
        <f>+IFERROR(VLOOKUP(B1461,'[1]Sum table'!$A:$D,4,FALSE),0)</f>
        <v>0</v>
      </c>
      <c r="D1461">
        <f>+IFERROR(VLOOKUP(B1461,'[1]Sum table'!$A:$E,5,FALSE),0)</f>
        <v>0</v>
      </c>
      <c r="E1461">
        <f>+IFERROR(VLOOKUP(B1461,'[1]Sum table'!$A:$F,6,FALSE),0)</f>
        <v>0</v>
      </c>
      <c r="O1461" t="s">
        <v>526</v>
      </c>
      <c r="P1461" s="616" t="s">
        <v>481</v>
      </c>
      <c r="R1461" t="str">
        <f t="shared" si="68"/>
        <v>ZK104</v>
      </c>
      <c r="S1461">
        <f t="shared" si="69"/>
        <v>0</v>
      </c>
      <c r="T1461">
        <f t="shared" si="69"/>
        <v>0</v>
      </c>
      <c r="U1461">
        <f t="shared" si="69"/>
        <v>0</v>
      </c>
    </row>
    <row r="1462" spans="1:21" x14ac:dyDescent="0.25">
      <c r="A1462" t="s">
        <v>1997</v>
      </c>
      <c r="B1462" t="str">
        <f t="shared" si="67"/>
        <v>ZK104.K361.C110</v>
      </c>
      <c r="C1462">
        <f>+IFERROR(VLOOKUP(B1462,'[1]Sum table'!$A:$D,4,FALSE),0)</f>
        <v>0</v>
      </c>
      <c r="D1462">
        <f>+IFERROR(VLOOKUP(B1462,'[1]Sum table'!$A:$E,5,FALSE),0)</f>
        <v>0</v>
      </c>
      <c r="E1462">
        <f>+IFERROR(VLOOKUP(B1462,'[1]Sum table'!$A:$F,6,FALSE),0)</f>
        <v>0</v>
      </c>
      <c r="O1462" t="s">
        <v>526</v>
      </c>
      <c r="P1462" s="616" t="s">
        <v>482</v>
      </c>
      <c r="R1462" t="str">
        <f t="shared" si="68"/>
        <v>ZK104</v>
      </c>
      <c r="S1462">
        <f t="shared" si="69"/>
        <v>0</v>
      </c>
      <c r="T1462">
        <f t="shared" si="69"/>
        <v>0</v>
      </c>
      <c r="U1462">
        <f t="shared" si="69"/>
        <v>0</v>
      </c>
    </row>
    <row r="1463" spans="1:21" x14ac:dyDescent="0.25">
      <c r="A1463" t="s">
        <v>1998</v>
      </c>
      <c r="B1463" t="str">
        <f t="shared" si="67"/>
        <v>ZK104.K362.C110</v>
      </c>
      <c r="C1463">
        <f>+IFERROR(VLOOKUP(B1463,'[1]Sum table'!$A:$D,4,FALSE),0)</f>
        <v>0</v>
      </c>
      <c r="D1463">
        <f>+IFERROR(VLOOKUP(B1463,'[1]Sum table'!$A:$E,5,FALSE),0)</f>
        <v>0</v>
      </c>
      <c r="E1463">
        <f>+IFERROR(VLOOKUP(B1463,'[1]Sum table'!$A:$F,6,FALSE),0)</f>
        <v>0</v>
      </c>
      <c r="O1463" t="s">
        <v>526</v>
      </c>
      <c r="P1463" s="616" t="s">
        <v>483</v>
      </c>
      <c r="R1463" t="str">
        <f t="shared" si="68"/>
        <v>ZK104</v>
      </c>
      <c r="S1463">
        <f t="shared" si="69"/>
        <v>0</v>
      </c>
      <c r="T1463">
        <f t="shared" si="69"/>
        <v>0</v>
      </c>
      <c r="U1463">
        <f t="shared" si="69"/>
        <v>0</v>
      </c>
    </row>
    <row r="1464" spans="1:21" x14ac:dyDescent="0.25">
      <c r="A1464" t="s">
        <v>1999</v>
      </c>
      <c r="B1464" t="str">
        <f t="shared" si="67"/>
        <v>ZK104.K363.C110</v>
      </c>
      <c r="C1464">
        <f>+IFERROR(VLOOKUP(B1464,'[1]Sum table'!$A:$D,4,FALSE),0)</f>
        <v>0</v>
      </c>
      <c r="D1464">
        <f>+IFERROR(VLOOKUP(B1464,'[1]Sum table'!$A:$E,5,FALSE),0)</f>
        <v>0</v>
      </c>
      <c r="E1464">
        <f>+IFERROR(VLOOKUP(B1464,'[1]Sum table'!$A:$F,6,FALSE),0)</f>
        <v>0</v>
      </c>
      <c r="O1464" t="s">
        <v>526</v>
      </c>
      <c r="P1464" s="616" t="s">
        <v>484</v>
      </c>
      <c r="R1464" t="str">
        <f t="shared" si="68"/>
        <v>ZK104</v>
      </c>
      <c r="S1464">
        <f t="shared" si="69"/>
        <v>0</v>
      </c>
      <c r="T1464">
        <f t="shared" si="69"/>
        <v>0</v>
      </c>
      <c r="U1464">
        <f t="shared" si="69"/>
        <v>0</v>
      </c>
    </row>
    <row r="1465" spans="1:21" x14ac:dyDescent="0.25">
      <c r="A1465" t="s">
        <v>2000</v>
      </c>
      <c r="B1465" t="str">
        <f t="shared" si="67"/>
        <v>ZK104.K364.C110</v>
      </c>
      <c r="C1465">
        <f>+IFERROR(VLOOKUP(B1465,'[1]Sum table'!$A:$D,4,FALSE),0)</f>
        <v>0</v>
      </c>
      <c r="D1465">
        <f>+IFERROR(VLOOKUP(B1465,'[1]Sum table'!$A:$E,5,FALSE),0)</f>
        <v>0</v>
      </c>
      <c r="E1465">
        <f>+IFERROR(VLOOKUP(B1465,'[1]Sum table'!$A:$F,6,FALSE),0)</f>
        <v>0</v>
      </c>
      <c r="O1465" t="s">
        <v>526</v>
      </c>
      <c r="P1465" s="616" t="s">
        <v>485</v>
      </c>
      <c r="R1465" t="str">
        <f t="shared" si="68"/>
        <v>ZK104</v>
      </c>
      <c r="S1465">
        <f t="shared" si="69"/>
        <v>0</v>
      </c>
      <c r="T1465">
        <f t="shared" si="69"/>
        <v>0</v>
      </c>
      <c r="U1465">
        <f t="shared" si="69"/>
        <v>0</v>
      </c>
    </row>
    <row r="1466" spans="1:21" x14ac:dyDescent="0.25">
      <c r="A1466" t="s">
        <v>2001</v>
      </c>
      <c r="B1466" t="str">
        <f t="shared" si="67"/>
        <v>ZK104.K365.C110</v>
      </c>
      <c r="C1466">
        <f>+IFERROR(VLOOKUP(B1466,'[1]Sum table'!$A:$D,4,FALSE),0)</f>
        <v>0</v>
      </c>
      <c r="D1466">
        <f>+IFERROR(VLOOKUP(B1466,'[1]Sum table'!$A:$E,5,FALSE),0)</f>
        <v>0</v>
      </c>
      <c r="E1466">
        <f>+IFERROR(VLOOKUP(B1466,'[1]Sum table'!$A:$F,6,FALSE),0)</f>
        <v>0</v>
      </c>
      <c r="O1466" t="s">
        <v>526</v>
      </c>
      <c r="P1466" s="616" t="s">
        <v>486</v>
      </c>
      <c r="R1466" t="str">
        <f t="shared" si="68"/>
        <v>ZK104</v>
      </c>
      <c r="S1466">
        <f t="shared" si="69"/>
        <v>0</v>
      </c>
      <c r="T1466">
        <f t="shared" si="69"/>
        <v>0</v>
      </c>
      <c r="U1466">
        <f t="shared" si="69"/>
        <v>0</v>
      </c>
    </row>
    <row r="1467" spans="1:21" x14ac:dyDescent="0.25">
      <c r="A1467" t="s">
        <v>2002</v>
      </c>
      <c r="B1467" t="str">
        <f t="shared" si="67"/>
        <v>ZK104.K366.C110</v>
      </c>
      <c r="C1467">
        <f>+IFERROR(VLOOKUP(B1467,'[1]Sum table'!$A:$D,4,FALSE),0)</f>
        <v>0</v>
      </c>
      <c r="D1467">
        <f>+IFERROR(VLOOKUP(B1467,'[1]Sum table'!$A:$E,5,FALSE),0)</f>
        <v>0</v>
      </c>
      <c r="E1467">
        <f>+IFERROR(VLOOKUP(B1467,'[1]Sum table'!$A:$F,6,FALSE),0)</f>
        <v>0</v>
      </c>
      <c r="O1467" t="s">
        <v>526</v>
      </c>
      <c r="P1467" s="616" t="s">
        <v>487</v>
      </c>
      <c r="R1467" t="str">
        <f t="shared" si="68"/>
        <v>ZK104</v>
      </c>
      <c r="S1467">
        <f t="shared" si="69"/>
        <v>0</v>
      </c>
      <c r="T1467">
        <f t="shared" si="69"/>
        <v>0</v>
      </c>
      <c r="U1467">
        <f t="shared" si="69"/>
        <v>0</v>
      </c>
    </row>
    <row r="1468" spans="1:21" x14ac:dyDescent="0.25">
      <c r="A1468" t="s">
        <v>2003</v>
      </c>
      <c r="B1468" t="str">
        <f t="shared" si="67"/>
        <v>ZK104.K367.C110</v>
      </c>
      <c r="C1468">
        <f>+IFERROR(VLOOKUP(B1468,'[1]Sum table'!$A:$D,4,FALSE),0)</f>
        <v>0</v>
      </c>
      <c r="D1468">
        <f>+IFERROR(VLOOKUP(B1468,'[1]Sum table'!$A:$E,5,FALSE),0)</f>
        <v>0</v>
      </c>
      <c r="E1468">
        <f>+IFERROR(VLOOKUP(B1468,'[1]Sum table'!$A:$F,6,FALSE),0)</f>
        <v>0</v>
      </c>
      <c r="O1468" t="s">
        <v>526</v>
      </c>
      <c r="P1468" s="616" t="s">
        <v>488</v>
      </c>
      <c r="R1468" t="str">
        <f t="shared" si="68"/>
        <v>ZK104</v>
      </c>
      <c r="S1468">
        <f t="shared" si="69"/>
        <v>0</v>
      </c>
      <c r="T1468">
        <f t="shared" si="69"/>
        <v>0</v>
      </c>
      <c r="U1468">
        <f t="shared" si="69"/>
        <v>0</v>
      </c>
    </row>
    <row r="1469" spans="1:21" x14ac:dyDescent="0.25">
      <c r="A1469" t="s">
        <v>2004</v>
      </c>
      <c r="B1469" t="str">
        <f t="shared" si="67"/>
        <v>ZK104.K368.C110</v>
      </c>
      <c r="C1469">
        <f>+IFERROR(VLOOKUP(B1469,'[1]Sum table'!$A:$D,4,FALSE),0)</f>
        <v>0</v>
      </c>
      <c r="D1469">
        <f>+IFERROR(VLOOKUP(B1469,'[1]Sum table'!$A:$E,5,FALSE),0)</f>
        <v>0</v>
      </c>
      <c r="E1469">
        <f>+IFERROR(VLOOKUP(B1469,'[1]Sum table'!$A:$F,6,FALSE),0)</f>
        <v>0</v>
      </c>
      <c r="O1469" t="s">
        <v>526</v>
      </c>
      <c r="P1469" s="616" t="s">
        <v>489</v>
      </c>
      <c r="R1469" t="str">
        <f t="shared" si="68"/>
        <v>ZK104</v>
      </c>
      <c r="S1469">
        <f t="shared" si="69"/>
        <v>0</v>
      </c>
      <c r="T1469">
        <f t="shared" si="69"/>
        <v>0</v>
      </c>
      <c r="U1469">
        <f t="shared" si="69"/>
        <v>0</v>
      </c>
    </row>
    <row r="1470" spans="1:21" x14ac:dyDescent="0.25">
      <c r="A1470" t="s">
        <v>2005</v>
      </c>
      <c r="B1470" t="str">
        <f t="shared" si="67"/>
        <v>ZK104.K369.C110</v>
      </c>
      <c r="C1470">
        <f>+IFERROR(VLOOKUP(B1470,'[1]Sum table'!$A:$D,4,FALSE),0)</f>
        <v>0</v>
      </c>
      <c r="D1470">
        <f>+IFERROR(VLOOKUP(B1470,'[1]Sum table'!$A:$E,5,FALSE),0)</f>
        <v>0</v>
      </c>
      <c r="E1470">
        <f>+IFERROR(VLOOKUP(B1470,'[1]Sum table'!$A:$F,6,FALSE),0)</f>
        <v>0</v>
      </c>
      <c r="O1470" t="s">
        <v>526</v>
      </c>
      <c r="P1470" s="616" t="s">
        <v>490</v>
      </c>
      <c r="R1470" t="str">
        <f t="shared" si="68"/>
        <v>ZK104</v>
      </c>
      <c r="S1470">
        <f t="shared" si="69"/>
        <v>0</v>
      </c>
      <c r="T1470">
        <f t="shared" si="69"/>
        <v>0</v>
      </c>
      <c r="U1470">
        <f t="shared" si="69"/>
        <v>0</v>
      </c>
    </row>
    <row r="1471" spans="1:21" x14ac:dyDescent="0.25">
      <c r="A1471" t="s">
        <v>2006</v>
      </c>
      <c r="B1471" t="str">
        <f t="shared" si="67"/>
        <v>ZK104.K370.C110</v>
      </c>
      <c r="C1471">
        <f>+IFERROR(VLOOKUP(B1471,'[1]Sum table'!$A:$D,4,FALSE),0)</f>
        <v>0</v>
      </c>
      <c r="D1471">
        <f>+IFERROR(VLOOKUP(B1471,'[1]Sum table'!$A:$E,5,FALSE),0)</f>
        <v>0</v>
      </c>
      <c r="E1471">
        <f>+IFERROR(VLOOKUP(B1471,'[1]Sum table'!$A:$F,6,FALSE),0)</f>
        <v>0</v>
      </c>
      <c r="O1471" t="s">
        <v>526</v>
      </c>
      <c r="P1471" s="616" t="s">
        <v>491</v>
      </c>
      <c r="R1471" t="str">
        <f t="shared" si="68"/>
        <v>ZK104</v>
      </c>
      <c r="S1471">
        <f t="shared" si="69"/>
        <v>0</v>
      </c>
      <c r="T1471">
        <f t="shared" si="69"/>
        <v>0</v>
      </c>
      <c r="U1471">
        <f t="shared" si="69"/>
        <v>0</v>
      </c>
    </row>
    <row r="1472" spans="1:21" x14ac:dyDescent="0.25">
      <c r="A1472" t="s">
        <v>2007</v>
      </c>
      <c r="B1472" t="str">
        <f t="shared" si="67"/>
        <v>ZK104.K371.C110</v>
      </c>
      <c r="C1472">
        <f>+IFERROR(VLOOKUP(B1472,'[1]Sum table'!$A:$D,4,FALSE),0)</f>
        <v>0</v>
      </c>
      <c r="D1472">
        <f>+IFERROR(VLOOKUP(B1472,'[1]Sum table'!$A:$E,5,FALSE),0)</f>
        <v>0</v>
      </c>
      <c r="E1472">
        <f>+IFERROR(VLOOKUP(B1472,'[1]Sum table'!$A:$F,6,FALSE),0)</f>
        <v>0</v>
      </c>
      <c r="O1472" t="s">
        <v>526</v>
      </c>
      <c r="P1472" s="616" t="s">
        <v>492</v>
      </c>
      <c r="R1472" t="str">
        <f t="shared" si="68"/>
        <v>ZK104</v>
      </c>
      <c r="S1472">
        <f t="shared" si="69"/>
        <v>0</v>
      </c>
      <c r="T1472">
        <f t="shared" si="69"/>
        <v>0</v>
      </c>
      <c r="U1472">
        <f t="shared" si="69"/>
        <v>0</v>
      </c>
    </row>
    <row r="1473" spans="1:21" x14ac:dyDescent="0.25">
      <c r="A1473" t="s">
        <v>2008</v>
      </c>
      <c r="B1473" t="str">
        <f t="shared" si="67"/>
        <v>ZK104.K372.C110</v>
      </c>
      <c r="C1473">
        <f>+IFERROR(VLOOKUP(B1473,'[1]Sum table'!$A:$D,4,FALSE),0)</f>
        <v>0</v>
      </c>
      <c r="D1473">
        <f>+IFERROR(VLOOKUP(B1473,'[1]Sum table'!$A:$E,5,FALSE),0)</f>
        <v>0</v>
      </c>
      <c r="E1473">
        <f>+IFERROR(VLOOKUP(B1473,'[1]Sum table'!$A:$F,6,FALSE),0)</f>
        <v>0</v>
      </c>
      <c r="O1473" t="s">
        <v>526</v>
      </c>
      <c r="P1473" s="616" t="s">
        <v>493</v>
      </c>
      <c r="R1473" t="str">
        <f t="shared" si="68"/>
        <v>ZK104</v>
      </c>
      <c r="S1473">
        <f t="shared" si="69"/>
        <v>0</v>
      </c>
      <c r="T1473">
        <f t="shared" si="69"/>
        <v>0</v>
      </c>
      <c r="U1473">
        <f t="shared" si="69"/>
        <v>0</v>
      </c>
    </row>
    <row r="1474" spans="1:21" x14ac:dyDescent="0.25">
      <c r="A1474" t="s">
        <v>2009</v>
      </c>
      <c r="B1474" t="str">
        <f t="shared" si="67"/>
        <v>ZK104.K373.C110</v>
      </c>
      <c r="C1474">
        <f>+IFERROR(VLOOKUP(B1474,'[1]Sum table'!$A:$D,4,FALSE),0)</f>
        <v>0</v>
      </c>
      <c r="D1474">
        <f>+IFERROR(VLOOKUP(B1474,'[1]Sum table'!$A:$E,5,FALSE),0)</f>
        <v>0</v>
      </c>
      <c r="E1474">
        <f>+IFERROR(VLOOKUP(B1474,'[1]Sum table'!$A:$F,6,FALSE),0)</f>
        <v>0</v>
      </c>
      <c r="O1474" t="s">
        <v>526</v>
      </c>
      <c r="P1474" s="616" t="s">
        <v>494</v>
      </c>
      <c r="R1474" t="str">
        <f t="shared" si="68"/>
        <v>ZK104</v>
      </c>
      <c r="S1474">
        <f t="shared" si="69"/>
        <v>0</v>
      </c>
      <c r="T1474">
        <f t="shared" si="69"/>
        <v>0</v>
      </c>
      <c r="U1474">
        <f t="shared" si="69"/>
        <v>0</v>
      </c>
    </row>
    <row r="1475" spans="1:21" x14ac:dyDescent="0.25">
      <c r="A1475" t="s">
        <v>2010</v>
      </c>
      <c r="B1475" t="str">
        <f t="shared" ref="B1475:B1538" si="70">+A1475&amp;"."&amp;$A$1</f>
        <v>ZK104.K374.C110</v>
      </c>
      <c r="C1475">
        <f>+IFERROR(VLOOKUP(B1475,'[1]Sum table'!$A:$D,4,FALSE),0)</f>
        <v>0</v>
      </c>
      <c r="D1475">
        <f>+IFERROR(VLOOKUP(B1475,'[1]Sum table'!$A:$E,5,FALSE),0)</f>
        <v>0</v>
      </c>
      <c r="E1475">
        <f>+IFERROR(VLOOKUP(B1475,'[1]Sum table'!$A:$F,6,FALSE),0)</f>
        <v>0</v>
      </c>
      <c r="O1475" t="s">
        <v>526</v>
      </c>
      <c r="P1475" s="616" t="s">
        <v>495</v>
      </c>
      <c r="R1475" t="str">
        <f t="shared" ref="R1475:R1538" si="71">+LEFT(B1475,5)</f>
        <v>ZK104</v>
      </c>
      <c r="S1475">
        <f t="shared" ref="S1475:U1538" si="72">+C1475</f>
        <v>0</v>
      </c>
      <c r="T1475">
        <f t="shared" si="72"/>
        <v>0</v>
      </c>
      <c r="U1475">
        <f t="shared" si="72"/>
        <v>0</v>
      </c>
    </row>
    <row r="1476" spans="1:21" x14ac:dyDescent="0.25">
      <c r="A1476" t="s">
        <v>2011</v>
      </c>
      <c r="B1476" t="str">
        <f t="shared" si="70"/>
        <v>ZK104.K375.C110</v>
      </c>
      <c r="C1476">
        <f>+IFERROR(VLOOKUP(B1476,'[1]Sum table'!$A:$D,4,FALSE),0)</f>
        <v>0</v>
      </c>
      <c r="D1476">
        <f>+IFERROR(VLOOKUP(B1476,'[1]Sum table'!$A:$E,5,FALSE),0)</f>
        <v>0</v>
      </c>
      <c r="E1476">
        <f>+IFERROR(VLOOKUP(B1476,'[1]Sum table'!$A:$F,6,FALSE),0)</f>
        <v>0</v>
      </c>
      <c r="O1476" t="s">
        <v>526</v>
      </c>
      <c r="P1476" s="616" t="s">
        <v>496</v>
      </c>
      <c r="R1476" t="str">
        <f t="shared" si="71"/>
        <v>ZK104</v>
      </c>
      <c r="S1476">
        <f t="shared" si="72"/>
        <v>0</v>
      </c>
      <c r="T1476">
        <f t="shared" si="72"/>
        <v>0</v>
      </c>
      <c r="U1476">
        <f t="shared" si="72"/>
        <v>0</v>
      </c>
    </row>
    <row r="1477" spans="1:21" x14ac:dyDescent="0.25">
      <c r="A1477" t="s">
        <v>2012</v>
      </c>
      <c r="B1477" t="str">
        <f t="shared" si="70"/>
        <v>ZK104.K376.C110</v>
      </c>
      <c r="C1477">
        <f>+IFERROR(VLOOKUP(B1477,'[1]Sum table'!$A:$D,4,FALSE),0)</f>
        <v>0</v>
      </c>
      <c r="D1477">
        <f>+IFERROR(VLOOKUP(B1477,'[1]Sum table'!$A:$E,5,FALSE),0)</f>
        <v>0</v>
      </c>
      <c r="E1477">
        <f>+IFERROR(VLOOKUP(B1477,'[1]Sum table'!$A:$F,6,FALSE),0)</f>
        <v>0</v>
      </c>
      <c r="O1477" t="s">
        <v>526</v>
      </c>
      <c r="P1477" s="616" t="s">
        <v>497</v>
      </c>
      <c r="R1477" t="str">
        <f t="shared" si="71"/>
        <v>ZK104</v>
      </c>
      <c r="S1477">
        <f t="shared" si="72"/>
        <v>0</v>
      </c>
      <c r="T1477">
        <f t="shared" si="72"/>
        <v>0</v>
      </c>
      <c r="U1477">
        <f t="shared" si="72"/>
        <v>0</v>
      </c>
    </row>
    <row r="1478" spans="1:21" x14ac:dyDescent="0.25">
      <c r="A1478" t="s">
        <v>2013</v>
      </c>
      <c r="B1478" t="str">
        <f t="shared" si="70"/>
        <v>ZK104.K377.C110</v>
      </c>
      <c r="C1478">
        <f>+IFERROR(VLOOKUP(B1478,'[1]Sum table'!$A:$D,4,FALSE),0)</f>
        <v>0</v>
      </c>
      <c r="D1478">
        <f>+IFERROR(VLOOKUP(B1478,'[1]Sum table'!$A:$E,5,FALSE),0)</f>
        <v>0</v>
      </c>
      <c r="E1478">
        <f>+IFERROR(VLOOKUP(B1478,'[1]Sum table'!$A:$F,6,FALSE),0)</f>
        <v>0</v>
      </c>
      <c r="O1478" t="s">
        <v>526</v>
      </c>
      <c r="P1478" s="616" t="s">
        <v>498</v>
      </c>
      <c r="R1478" t="str">
        <f t="shared" si="71"/>
        <v>ZK104</v>
      </c>
      <c r="S1478">
        <f t="shared" si="72"/>
        <v>0</v>
      </c>
      <c r="T1478">
        <f t="shared" si="72"/>
        <v>0</v>
      </c>
      <c r="U1478">
        <f t="shared" si="72"/>
        <v>0</v>
      </c>
    </row>
    <row r="1479" spans="1:21" x14ac:dyDescent="0.25">
      <c r="A1479" t="s">
        <v>2014</v>
      </c>
      <c r="B1479" t="str">
        <f t="shared" si="70"/>
        <v>ZK104.K378.C110</v>
      </c>
      <c r="C1479">
        <f>+IFERROR(VLOOKUP(B1479,'[1]Sum table'!$A:$D,4,FALSE),0)</f>
        <v>0</v>
      </c>
      <c r="D1479">
        <f>+IFERROR(VLOOKUP(B1479,'[1]Sum table'!$A:$E,5,FALSE),0)</f>
        <v>0</v>
      </c>
      <c r="E1479">
        <f>+IFERROR(VLOOKUP(B1479,'[1]Sum table'!$A:$F,6,FALSE),0)</f>
        <v>0</v>
      </c>
      <c r="O1479" t="s">
        <v>526</v>
      </c>
      <c r="P1479" s="616" t="s">
        <v>499</v>
      </c>
      <c r="R1479" t="str">
        <f t="shared" si="71"/>
        <v>ZK104</v>
      </c>
      <c r="S1479">
        <f t="shared" si="72"/>
        <v>0</v>
      </c>
      <c r="T1479">
        <f t="shared" si="72"/>
        <v>0</v>
      </c>
      <c r="U1479">
        <f t="shared" si="72"/>
        <v>0</v>
      </c>
    </row>
    <row r="1480" spans="1:21" x14ac:dyDescent="0.25">
      <c r="A1480" t="s">
        <v>2015</v>
      </c>
      <c r="B1480" t="str">
        <f t="shared" si="70"/>
        <v>ZK104.K379.C110</v>
      </c>
      <c r="C1480">
        <f>+IFERROR(VLOOKUP(B1480,'[1]Sum table'!$A:$D,4,FALSE),0)</f>
        <v>0</v>
      </c>
      <c r="D1480">
        <f>+IFERROR(VLOOKUP(B1480,'[1]Sum table'!$A:$E,5,FALSE),0)</f>
        <v>0</v>
      </c>
      <c r="E1480">
        <f>+IFERROR(VLOOKUP(B1480,'[1]Sum table'!$A:$F,6,FALSE),0)</f>
        <v>0</v>
      </c>
      <c r="O1480" t="s">
        <v>526</v>
      </c>
      <c r="P1480" s="616" t="s">
        <v>500</v>
      </c>
      <c r="R1480" t="str">
        <f t="shared" si="71"/>
        <v>ZK104</v>
      </c>
      <c r="S1480">
        <f t="shared" si="72"/>
        <v>0</v>
      </c>
      <c r="T1480">
        <f t="shared" si="72"/>
        <v>0</v>
      </c>
      <c r="U1480">
        <f t="shared" si="72"/>
        <v>0</v>
      </c>
    </row>
    <row r="1481" spans="1:21" x14ac:dyDescent="0.25">
      <c r="A1481" t="s">
        <v>2016</v>
      </c>
      <c r="B1481" t="str">
        <f t="shared" si="70"/>
        <v>ZK104.K380.C110</v>
      </c>
      <c r="C1481">
        <f>+IFERROR(VLOOKUP(B1481,'[1]Sum table'!$A:$D,4,FALSE),0)</f>
        <v>0</v>
      </c>
      <c r="D1481">
        <f>+IFERROR(VLOOKUP(B1481,'[1]Sum table'!$A:$E,5,FALSE),0)</f>
        <v>0</v>
      </c>
      <c r="E1481">
        <f>+IFERROR(VLOOKUP(B1481,'[1]Sum table'!$A:$F,6,FALSE),0)</f>
        <v>0</v>
      </c>
      <c r="O1481" t="s">
        <v>526</v>
      </c>
      <c r="P1481" s="616" t="s">
        <v>501</v>
      </c>
      <c r="R1481" t="str">
        <f t="shared" si="71"/>
        <v>ZK104</v>
      </c>
      <c r="S1481">
        <f t="shared" si="72"/>
        <v>0</v>
      </c>
      <c r="T1481">
        <f t="shared" si="72"/>
        <v>0</v>
      </c>
      <c r="U1481">
        <f t="shared" si="72"/>
        <v>0</v>
      </c>
    </row>
    <row r="1482" spans="1:21" x14ac:dyDescent="0.25">
      <c r="A1482" t="s">
        <v>2017</v>
      </c>
      <c r="B1482" t="str">
        <f t="shared" si="70"/>
        <v>ZK104.K381.C110</v>
      </c>
      <c r="C1482">
        <f>+IFERROR(VLOOKUP(B1482,'[1]Sum table'!$A:$D,4,FALSE),0)</f>
        <v>0</v>
      </c>
      <c r="D1482">
        <f>+IFERROR(VLOOKUP(B1482,'[1]Sum table'!$A:$E,5,FALSE),0)</f>
        <v>0</v>
      </c>
      <c r="E1482">
        <f>+IFERROR(VLOOKUP(B1482,'[1]Sum table'!$A:$F,6,FALSE),0)</f>
        <v>0</v>
      </c>
      <c r="O1482" t="s">
        <v>526</v>
      </c>
      <c r="P1482" s="616" t="s">
        <v>502</v>
      </c>
      <c r="R1482" t="str">
        <f t="shared" si="71"/>
        <v>ZK104</v>
      </c>
      <c r="S1482">
        <f t="shared" si="72"/>
        <v>0</v>
      </c>
      <c r="T1482">
        <f t="shared" si="72"/>
        <v>0</v>
      </c>
      <c r="U1482">
        <f t="shared" si="72"/>
        <v>0</v>
      </c>
    </row>
    <row r="1483" spans="1:21" x14ac:dyDescent="0.25">
      <c r="A1483" t="s">
        <v>2018</v>
      </c>
      <c r="B1483" t="str">
        <f t="shared" si="70"/>
        <v>ZK104.K382.C110</v>
      </c>
      <c r="C1483">
        <f>+IFERROR(VLOOKUP(B1483,'[1]Sum table'!$A:$D,4,FALSE),0)</f>
        <v>0</v>
      </c>
      <c r="D1483">
        <f>+IFERROR(VLOOKUP(B1483,'[1]Sum table'!$A:$E,5,FALSE),0)</f>
        <v>0</v>
      </c>
      <c r="E1483">
        <f>+IFERROR(VLOOKUP(B1483,'[1]Sum table'!$A:$F,6,FALSE),0)</f>
        <v>0</v>
      </c>
      <c r="O1483" t="s">
        <v>526</v>
      </c>
      <c r="P1483" s="616" t="s">
        <v>503</v>
      </c>
      <c r="R1483" t="str">
        <f t="shared" si="71"/>
        <v>ZK104</v>
      </c>
      <c r="S1483">
        <f t="shared" si="72"/>
        <v>0</v>
      </c>
      <c r="T1483">
        <f t="shared" si="72"/>
        <v>0</v>
      </c>
      <c r="U1483">
        <f t="shared" si="72"/>
        <v>0</v>
      </c>
    </row>
    <row r="1484" spans="1:21" x14ac:dyDescent="0.25">
      <c r="A1484" t="s">
        <v>2019</v>
      </c>
      <c r="B1484" t="str">
        <f t="shared" si="70"/>
        <v>ZK104.K383.C110</v>
      </c>
      <c r="C1484">
        <f>+IFERROR(VLOOKUP(B1484,'[1]Sum table'!$A:$D,4,FALSE),0)</f>
        <v>0</v>
      </c>
      <c r="D1484">
        <f>+IFERROR(VLOOKUP(B1484,'[1]Sum table'!$A:$E,5,FALSE),0)</f>
        <v>0</v>
      </c>
      <c r="E1484">
        <f>+IFERROR(VLOOKUP(B1484,'[1]Sum table'!$A:$F,6,FALSE),0)</f>
        <v>0</v>
      </c>
      <c r="O1484" t="s">
        <v>526</v>
      </c>
      <c r="P1484" s="616" t="s">
        <v>504</v>
      </c>
      <c r="R1484" t="str">
        <f t="shared" si="71"/>
        <v>ZK104</v>
      </c>
      <c r="S1484">
        <f t="shared" si="72"/>
        <v>0</v>
      </c>
      <c r="T1484">
        <f t="shared" si="72"/>
        <v>0</v>
      </c>
      <c r="U1484">
        <f t="shared" si="72"/>
        <v>0</v>
      </c>
    </row>
    <row r="1485" spans="1:21" x14ac:dyDescent="0.25">
      <c r="A1485" t="s">
        <v>2020</v>
      </c>
      <c r="B1485" t="str">
        <f t="shared" si="70"/>
        <v>ZK104.K384.C110</v>
      </c>
      <c r="C1485">
        <f>+IFERROR(VLOOKUP(B1485,'[1]Sum table'!$A:$D,4,FALSE),0)</f>
        <v>0</v>
      </c>
      <c r="D1485">
        <f>+IFERROR(VLOOKUP(B1485,'[1]Sum table'!$A:$E,5,FALSE),0)</f>
        <v>0</v>
      </c>
      <c r="E1485">
        <f>+IFERROR(VLOOKUP(B1485,'[1]Sum table'!$A:$F,6,FALSE),0)</f>
        <v>0</v>
      </c>
      <c r="O1485" t="s">
        <v>526</v>
      </c>
      <c r="P1485" s="616" t="s">
        <v>505</v>
      </c>
      <c r="R1485" t="str">
        <f t="shared" si="71"/>
        <v>ZK104</v>
      </c>
      <c r="S1485">
        <f t="shared" si="72"/>
        <v>0</v>
      </c>
      <c r="T1485">
        <f t="shared" si="72"/>
        <v>0</v>
      </c>
      <c r="U1485">
        <f t="shared" si="72"/>
        <v>0</v>
      </c>
    </row>
    <row r="1486" spans="1:21" x14ac:dyDescent="0.25">
      <c r="A1486" t="s">
        <v>2021</v>
      </c>
      <c r="B1486" t="str">
        <f t="shared" si="70"/>
        <v>ZK104.K385.C110</v>
      </c>
      <c r="C1486">
        <f>+IFERROR(VLOOKUP(B1486,'[1]Sum table'!$A:$D,4,FALSE),0)</f>
        <v>0</v>
      </c>
      <c r="D1486">
        <f>+IFERROR(VLOOKUP(B1486,'[1]Sum table'!$A:$E,5,FALSE),0)</f>
        <v>0</v>
      </c>
      <c r="E1486">
        <f>+IFERROR(VLOOKUP(B1486,'[1]Sum table'!$A:$F,6,FALSE),0)</f>
        <v>0</v>
      </c>
      <c r="O1486" t="s">
        <v>526</v>
      </c>
      <c r="P1486" s="616" t="s">
        <v>506</v>
      </c>
      <c r="R1486" t="str">
        <f t="shared" si="71"/>
        <v>ZK104</v>
      </c>
      <c r="S1486">
        <f t="shared" si="72"/>
        <v>0</v>
      </c>
      <c r="T1486">
        <f t="shared" si="72"/>
        <v>0</v>
      </c>
      <c r="U1486">
        <f t="shared" si="72"/>
        <v>0</v>
      </c>
    </row>
    <row r="1487" spans="1:21" x14ac:dyDescent="0.25">
      <c r="A1487" t="s">
        <v>2022</v>
      </c>
      <c r="B1487" t="str">
        <f t="shared" si="70"/>
        <v>ZK104.K386.C110</v>
      </c>
      <c r="C1487">
        <f>+IFERROR(VLOOKUP(B1487,'[1]Sum table'!$A:$D,4,FALSE),0)</f>
        <v>0</v>
      </c>
      <c r="D1487">
        <f>+IFERROR(VLOOKUP(B1487,'[1]Sum table'!$A:$E,5,FALSE),0)</f>
        <v>0</v>
      </c>
      <c r="E1487">
        <f>+IFERROR(VLOOKUP(B1487,'[1]Sum table'!$A:$F,6,FALSE),0)</f>
        <v>0</v>
      </c>
      <c r="O1487" t="s">
        <v>526</v>
      </c>
      <c r="P1487" s="616" t="s">
        <v>507</v>
      </c>
      <c r="R1487" t="str">
        <f t="shared" si="71"/>
        <v>ZK104</v>
      </c>
      <c r="S1487">
        <f t="shared" si="72"/>
        <v>0</v>
      </c>
      <c r="T1487">
        <f t="shared" si="72"/>
        <v>0</v>
      </c>
      <c r="U1487">
        <f t="shared" si="72"/>
        <v>0</v>
      </c>
    </row>
    <row r="1488" spans="1:21" x14ac:dyDescent="0.25">
      <c r="A1488" t="s">
        <v>2023</v>
      </c>
      <c r="B1488" t="str">
        <f t="shared" si="70"/>
        <v>ZK104.K387.C110</v>
      </c>
      <c r="C1488">
        <f>+IFERROR(VLOOKUP(B1488,'[1]Sum table'!$A:$D,4,FALSE),0)</f>
        <v>0</v>
      </c>
      <c r="D1488">
        <f>+IFERROR(VLOOKUP(B1488,'[1]Sum table'!$A:$E,5,FALSE),0)</f>
        <v>0</v>
      </c>
      <c r="E1488">
        <f>+IFERROR(VLOOKUP(B1488,'[1]Sum table'!$A:$F,6,FALSE),0)</f>
        <v>0</v>
      </c>
      <c r="O1488" t="s">
        <v>526</v>
      </c>
      <c r="P1488" s="616" t="s">
        <v>508</v>
      </c>
      <c r="R1488" t="str">
        <f t="shared" si="71"/>
        <v>ZK104</v>
      </c>
      <c r="S1488">
        <f t="shared" si="72"/>
        <v>0</v>
      </c>
      <c r="T1488">
        <f t="shared" si="72"/>
        <v>0</v>
      </c>
      <c r="U1488">
        <f t="shared" si="72"/>
        <v>0</v>
      </c>
    </row>
    <row r="1489" spans="1:21" x14ac:dyDescent="0.25">
      <c r="A1489" t="s">
        <v>2024</v>
      </c>
      <c r="B1489" t="str">
        <f t="shared" si="70"/>
        <v>ZK104.K388.C110</v>
      </c>
      <c r="C1489">
        <f>+IFERROR(VLOOKUP(B1489,'[1]Sum table'!$A:$D,4,FALSE),0)</f>
        <v>0</v>
      </c>
      <c r="D1489">
        <f>+IFERROR(VLOOKUP(B1489,'[1]Sum table'!$A:$E,5,FALSE),0)</f>
        <v>0</v>
      </c>
      <c r="E1489">
        <f>+IFERROR(VLOOKUP(B1489,'[1]Sum table'!$A:$F,6,FALSE),0)</f>
        <v>0</v>
      </c>
      <c r="O1489" t="s">
        <v>526</v>
      </c>
      <c r="P1489" s="616" t="s">
        <v>509</v>
      </c>
      <c r="R1489" t="str">
        <f t="shared" si="71"/>
        <v>ZK104</v>
      </c>
      <c r="S1489">
        <f t="shared" si="72"/>
        <v>0</v>
      </c>
      <c r="T1489">
        <f t="shared" si="72"/>
        <v>0</v>
      </c>
      <c r="U1489">
        <f t="shared" si="72"/>
        <v>0</v>
      </c>
    </row>
    <row r="1490" spans="1:21" x14ac:dyDescent="0.25">
      <c r="A1490" t="s">
        <v>2025</v>
      </c>
      <c r="B1490" t="str">
        <f t="shared" si="70"/>
        <v>ZK104.K389.C110</v>
      </c>
      <c r="C1490">
        <f>+IFERROR(VLOOKUP(B1490,'[1]Sum table'!$A:$D,4,FALSE),0)</f>
        <v>0</v>
      </c>
      <c r="D1490">
        <f>+IFERROR(VLOOKUP(B1490,'[1]Sum table'!$A:$E,5,FALSE),0)</f>
        <v>0</v>
      </c>
      <c r="E1490">
        <f>+IFERROR(VLOOKUP(B1490,'[1]Sum table'!$A:$F,6,FALSE),0)</f>
        <v>0</v>
      </c>
      <c r="O1490" t="s">
        <v>526</v>
      </c>
      <c r="P1490" s="616" t="s">
        <v>510</v>
      </c>
      <c r="R1490" t="str">
        <f t="shared" si="71"/>
        <v>ZK104</v>
      </c>
      <c r="S1490">
        <f t="shared" si="72"/>
        <v>0</v>
      </c>
      <c r="T1490">
        <f t="shared" si="72"/>
        <v>0</v>
      </c>
      <c r="U1490">
        <f t="shared" si="72"/>
        <v>0</v>
      </c>
    </row>
    <row r="1491" spans="1:21" x14ac:dyDescent="0.25">
      <c r="A1491" t="s">
        <v>2026</v>
      </c>
      <c r="B1491" t="str">
        <f t="shared" si="70"/>
        <v>ZK104.K390.C110</v>
      </c>
      <c r="C1491">
        <f>+IFERROR(VLOOKUP(B1491,'[1]Sum table'!$A:$D,4,FALSE),0)</f>
        <v>0</v>
      </c>
      <c r="D1491">
        <f>+IFERROR(VLOOKUP(B1491,'[1]Sum table'!$A:$E,5,FALSE),0)</f>
        <v>0</v>
      </c>
      <c r="E1491">
        <f>+IFERROR(VLOOKUP(B1491,'[1]Sum table'!$A:$F,6,FALSE),0)</f>
        <v>0</v>
      </c>
      <c r="O1491" t="s">
        <v>526</v>
      </c>
      <c r="P1491" s="616" t="s">
        <v>511</v>
      </c>
      <c r="R1491" t="str">
        <f t="shared" si="71"/>
        <v>ZK104</v>
      </c>
      <c r="S1491">
        <f t="shared" si="72"/>
        <v>0</v>
      </c>
      <c r="T1491">
        <f t="shared" si="72"/>
        <v>0</v>
      </c>
      <c r="U1491">
        <f t="shared" si="72"/>
        <v>0</v>
      </c>
    </row>
    <row r="1492" spans="1:21" x14ac:dyDescent="0.25">
      <c r="A1492" t="s">
        <v>2027</v>
      </c>
      <c r="B1492" t="str">
        <f t="shared" si="70"/>
        <v>ZK104.K391.C110</v>
      </c>
      <c r="C1492">
        <f>+IFERROR(VLOOKUP(B1492,'[1]Sum table'!$A:$D,4,FALSE),0)</f>
        <v>0</v>
      </c>
      <c r="D1492">
        <f>+IFERROR(VLOOKUP(B1492,'[1]Sum table'!$A:$E,5,FALSE),0)</f>
        <v>0</v>
      </c>
      <c r="E1492">
        <f>+IFERROR(VLOOKUP(B1492,'[1]Sum table'!$A:$F,6,FALSE),0)</f>
        <v>0</v>
      </c>
      <c r="O1492" t="s">
        <v>526</v>
      </c>
      <c r="P1492" s="616" t="s">
        <v>512</v>
      </c>
      <c r="R1492" t="str">
        <f t="shared" si="71"/>
        <v>ZK104</v>
      </c>
      <c r="S1492">
        <f t="shared" si="72"/>
        <v>0</v>
      </c>
      <c r="T1492">
        <f t="shared" si="72"/>
        <v>0</v>
      </c>
      <c r="U1492">
        <f t="shared" si="72"/>
        <v>0</v>
      </c>
    </row>
    <row r="1493" spans="1:21" x14ac:dyDescent="0.25">
      <c r="A1493" t="s">
        <v>2028</v>
      </c>
      <c r="B1493" t="str">
        <f t="shared" si="70"/>
        <v>ZK104.K392.C110</v>
      </c>
      <c r="C1493">
        <f>+IFERROR(VLOOKUP(B1493,'[1]Sum table'!$A:$D,4,FALSE),0)</f>
        <v>0</v>
      </c>
      <c r="D1493">
        <f>+IFERROR(VLOOKUP(B1493,'[1]Sum table'!$A:$E,5,FALSE),0)</f>
        <v>0</v>
      </c>
      <c r="E1493">
        <f>+IFERROR(VLOOKUP(B1493,'[1]Sum table'!$A:$F,6,FALSE),0)</f>
        <v>0</v>
      </c>
      <c r="O1493" t="s">
        <v>526</v>
      </c>
      <c r="P1493" s="616" t="s">
        <v>513</v>
      </c>
      <c r="R1493" t="str">
        <f t="shared" si="71"/>
        <v>ZK104</v>
      </c>
      <c r="S1493">
        <f t="shared" si="72"/>
        <v>0</v>
      </c>
      <c r="T1493">
        <f t="shared" si="72"/>
        <v>0</v>
      </c>
      <c r="U1493">
        <f t="shared" si="72"/>
        <v>0</v>
      </c>
    </row>
    <row r="1494" spans="1:21" x14ac:dyDescent="0.25">
      <c r="A1494" t="s">
        <v>2029</v>
      </c>
      <c r="B1494" t="str">
        <f t="shared" si="70"/>
        <v>ZK104.K393.C110</v>
      </c>
      <c r="C1494">
        <f>+IFERROR(VLOOKUP(B1494,'[1]Sum table'!$A:$D,4,FALSE),0)</f>
        <v>0</v>
      </c>
      <c r="D1494">
        <f>+IFERROR(VLOOKUP(B1494,'[1]Sum table'!$A:$E,5,FALSE),0)</f>
        <v>0</v>
      </c>
      <c r="E1494">
        <f>+IFERROR(VLOOKUP(B1494,'[1]Sum table'!$A:$F,6,FALSE),0)</f>
        <v>0</v>
      </c>
      <c r="O1494" t="s">
        <v>526</v>
      </c>
      <c r="P1494" s="616" t="s">
        <v>514</v>
      </c>
      <c r="R1494" t="str">
        <f t="shared" si="71"/>
        <v>ZK104</v>
      </c>
      <c r="S1494">
        <f t="shared" si="72"/>
        <v>0</v>
      </c>
      <c r="T1494">
        <f t="shared" si="72"/>
        <v>0</v>
      </c>
      <c r="U1494">
        <f t="shared" si="72"/>
        <v>0</v>
      </c>
    </row>
    <row r="1495" spans="1:21" x14ac:dyDescent="0.25">
      <c r="A1495" t="s">
        <v>2030</v>
      </c>
      <c r="B1495" t="str">
        <f t="shared" si="70"/>
        <v>ZK104.K394.C110</v>
      </c>
      <c r="C1495">
        <f>+IFERROR(VLOOKUP(B1495,'[1]Sum table'!$A:$D,4,FALSE),0)</f>
        <v>0</v>
      </c>
      <c r="D1495">
        <f>+IFERROR(VLOOKUP(B1495,'[1]Sum table'!$A:$E,5,FALSE),0)</f>
        <v>0</v>
      </c>
      <c r="E1495">
        <f>+IFERROR(VLOOKUP(B1495,'[1]Sum table'!$A:$F,6,FALSE),0)</f>
        <v>0</v>
      </c>
      <c r="O1495" t="s">
        <v>526</v>
      </c>
      <c r="P1495" s="616" t="s">
        <v>515</v>
      </c>
      <c r="R1495" t="str">
        <f t="shared" si="71"/>
        <v>ZK104</v>
      </c>
      <c r="S1495">
        <f t="shared" si="72"/>
        <v>0</v>
      </c>
      <c r="T1495">
        <f t="shared" si="72"/>
        <v>0</v>
      </c>
      <c r="U1495">
        <f t="shared" si="72"/>
        <v>0</v>
      </c>
    </row>
    <row r="1496" spans="1:21" x14ac:dyDescent="0.25">
      <c r="A1496" t="s">
        <v>2031</v>
      </c>
      <c r="B1496" t="str">
        <f t="shared" si="70"/>
        <v>ZK104.K395.C110</v>
      </c>
      <c r="C1496">
        <f>+IFERROR(VLOOKUP(B1496,'[1]Sum table'!$A:$D,4,FALSE),0)</f>
        <v>0</v>
      </c>
      <c r="D1496">
        <f>+IFERROR(VLOOKUP(B1496,'[1]Sum table'!$A:$E,5,FALSE),0)</f>
        <v>0</v>
      </c>
      <c r="E1496">
        <f>+IFERROR(VLOOKUP(B1496,'[1]Sum table'!$A:$F,6,FALSE),0)</f>
        <v>0</v>
      </c>
      <c r="O1496" t="s">
        <v>526</v>
      </c>
      <c r="P1496" s="616" t="s">
        <v>516</v>
      </c>
      <c r="R1496" t="str">
        <f t="shared" si="71"/>
        <v>ZK104</v>
      </c>
      <c r="S1496">
        <f t="shared" si="72"/>
        <v>0</v>
      </c>
      <c r="T1496">
        <f t="shared" si="72"/>
        <v>0</v>
      </c>
      <c r="U1496">
        <f t="shared" si="72"/>
        <v>0</v>
      </c>
    </row>
    <row r="1497" spans="1:21" x14ac:dyDescent="0.25">
      <c r="A1497" t="s">
        <v>2032</v>
      </c>
      <c r="B1497" t="str">
        <f t="shared" si="70"/>
        <v>ZK104.K396.C110</v>
      </c>
      <c r="C1497">
        <f>+IFERROR(VLOOKUP(B1497,'[1]Sum table'!$A:$D,4,FALSE),0)</f>
        <v>0</v>
      </c>
      <c r="D1497">
        <f>+IFERROR(VLOOKUP(B1497,'[1]Sum table'!$A:$E,5,FALSE),0)</f>
        <v>0</v>
      </c>
      <c r="E1497">
        <f>+IFERROR(VLOOKUP(B1497,'[1]Sum table'!$A:$F,6,FALSE),0)</f>
        <v>0</v>
      </c>
      <c r="O1497" t="s">
        <v>526</v>
      </c>
      <c r="P1497" s="616" t="s">
        <v>517</v>
      </c>
      <c r="R1497" t="str">
        <f t="shared" si="71"/>
        <v>ZK104</v>
      </c>
      <c r="S1497">
        <f t="shared" si="72"/>
        <v>0</v>
      </c>
      <c r="T1497">
        <f t="shared" si="72"/>
        <v>0</v>
      </c>
      <c r="U1497">
        <f t="shared" si="72"/>
        <v>0</v>
      </c>
    </row>
    <row r="1498" spans="1:21" x14ac:dyDescent="0.25">
      <c r="A1498" t="s">
        <v>2033</v>
      </c>
      <c r="B1498" t="str">
        <f t="shared" si="70"/>
        <v>ZK104.K397.C110</v>
      </c>
      <c r="C1498">
        <f>+IFERROR(VLOOKUP(B1498,'[1]Sum table'!$A:$D,4,FALSE),0)</f>
        <v>0</v>
      </c>
      <c r="D1498">
        <f>+IFERROR(VLOOKUP(B1498,'[1]Sum table'!$A:$E,5,FALSE),0)</f>
        <v>0</v>
      </c>
      <c r="E1498">
        <f>+IFERROR(VLOOKUP(B1498,'[1]Sum table'!$A:$F,6,FALSE),0)</f>
        <v>0</v>
      </c>
      <c r="O1498" t="s">
        <v>526</v>
      </c>
      <c r="P1498" s="616" t="s">
        <v>518</v>
      </c>
      <c r="R1498" t="str">
        <f t="shared" si="71"/>
        <v>ZK104</v>
      </c>
      <c r="S1498">
        <f t="shared" si="72"/>
        <v>0</v>
      </c>
      <c r="T1498">
        <f t="shared" si="72"/>
        <v>0</v>
      </c>
      <c r="U1498">
        <f t="shared" si="72"/>
        <v>0</v>
      </c>
    </row>
    <row r="1499" spans="1:21" x14ac:dyDescent="0.25">
      <c r="A1499" t="s">
        <v>2034</v>
      </c>
      <c r="B1499" t="str">
        <f t="shared" si="70"/>
        <v>ZK104.K398.C110</v>
      </c>
      <c r="C1499">
        <f>+IFERROR(VLOOKUP(B1499,'[1]Sum table'!$A:$D,4,FALSE),0)</f>
        <v>0</v>
      </c>
      <c r="D1499">
        <f>+IFERROR(VLOOKUP(B1499,'[1]Sum table'!$A:$E,5,FALSE),0)</f>
        <v>0</v>
      </c>
      <c r="E1499">
        <f>+IFERROR(VLOOKUP(B1499,'[1]Sum table'!$A:$F,6,FALSE),0)</f>
        <v>0</v>
      </c>
      <c r="O1499" t="s">
        <v>526</v>
      </c>
      <c r="P1499" s="616" t="s">
        <v>519</v>
      </c>
      <c r="R1499" t="str">
        <f t="shared" si="71"/>
        <v>ZK104</v>
      </c>
      <c r="S1499">
        <f t="shared" si="72"/>
        <v>0</v>
      </c>
      <c r="T1499">
        <f t="shared" si="72"/>
        <v>0</v>
      </c>
      <c r="U1499">
        <f t="shared" si="72"/>
        <v>0</v>
      </c>
    </row>
    <row r="1500" spans="1:21" x14ac:dyDescent="0.25">
      <c r="A1500" t="s">
        <v>2035</v>
      </c>
      <c r="B1500" t="str">
        <f t="shared" si="70"/>
        <v>ZK104.K399.C110</v>
      </c>
      <c r="C1500">
        <f>+IFERROR(VLOOKUP(B1500,'[1]Sum table'!$A:$D,4,FALSE),0)</f>
        <v>0</v>
      </c>
      <c r="D1500">
        <f>+IFERROR(VLOOKUP(B1500,'[1]Sum table'!$A:$E,5,FALSE),0)</f>
        <v>0</v>
      </c>
      <c r="E1500">
        <f>+IFERROR(VLOOKUP(B1500,'[1]Sum table'!$A:$F,6,FALSE),0)</f>
        <v>0</v>
      </c>
      <c r="O1500" t="s">
        <v>526</v>
      </c>
      <c r="P1500" s="616" t="s">
        <v>520</v>
      </c>
      <c r="R1500" t="str">
        <f t="shared" si="71"/>
        <v>ZK104</v>
      </c>
      <c r="S1500">
        <f t="shared" si="72"/>
        <v>0</v>
      </c>
      <c r="T1500">
        <f t="shared" si="72"/>
        <v>0</v>
      </c>
      <c r="U1500">
        <f t="shared" si="72"/>
        <v>0</v>
      </c>
    </row>
    <row r="1501" spans="1:21" x14ac:dyDescent="0.25">
      <c r="A1501" t="s">
        <v>2036</v>
      </c>
      <c r="B1501" t="str">
        <f t="shared" si="70"/>
        <v>ZK105.K100.C110</v>
      </c>
      <c r="C1501">
        <f>+IFERROR(VLOOKUP(B1501,'[1]Sum table'!$A:$D,4,FALSE),0)</f>
        <v>0</v>
      </c>
      <c r="D1501">
        <f>+IFERROR(VLOOKUP(B1501,'[1]Sum table'!$A:$E,5,FALSE),0)</f>
        <v>0</v>
      </c>
      <c r="E1501">
        <f>+IFERROR(VLOOKUP(B1501,'[1]Sum table'!$A:$F,6,FALSE),0)</f>
        <v>0</v>
      </c>
      <c r="O1501" t="s">
        <v>526</v>
      </c>
      <c r="P1501" s="616" t="s">
        <v>521</v>
      </c>
      <c r="R1501" t="str">
        <f t="shared" si="71"/>
        <v>ZK105</v>
      </c>
      <c r="S1501">
        <f t="shared" si="72"/>
        <v>0</v>
      </c>
      <c r="T1501">
        <f t="shared" si="72"/>
        <v>0</v>
      </c>
      <c r="U1501">
        <f t="shared" si="72"/>
        <v>0</v>
      </c>
    </row>
    <row r="1502" spans="1:21" ht="15.75" thickBot="1" x14ac:dyDescent="0.3">
      <c r="A1502" t="s">
        <v>2037</v>
      </c>
      <c r="B1502" t="str">
        <f t="shared" si="70"/>
        <v>ZK105.K101.C110</v>
      </c>
      <c r="C1502">
        <f>+IFERROR(VLOOKUP(B1502,'[1]Sum table'!$A:$D,4,FALSE),0)</f>
        <v>0</v>
      </c>
      <c r="D1502">
        <f>+IFERROR(VLOOKUP(B1502,'[1]Sum table'!$A:$E,5,FALSE),0)</f>
        <v>0</v>
      </c>
      <c r="E1502">
        <f>+IFERROR(VLOOKUP(B1502,'[1]Sum table'!$A:$F,6,FALSE),0)</f>
        <v>0</v>
      </c>
      <c r="O1502" t="s">
        <v>526</v>
      </c>
      <c r="P1502" s="618" t="s">
        <v>522</v>
      </c>
      <c r="R1502" t="str">
        <f t="shared" si="71"/>
        <v>ZK105</v>
      </c>
      <c r="S1502">
        <f t="shared" si="72"/>
        <v>0</v>
      </c>
      <c r="T1502">
        <f t="shared" si="72"/>
        <v>0</v>
      </c>
      <c r="U1502">
        <f t="shared" si="72"/>
        <v>0</v>
      </c>
    </row>
    <row r="1503" spans="1:21" x14ac:dyDescent="0.25">
      <c r="A1503" t="s">
        <v>2038</v>
      </c>
      <c r="B1503" t="str">
        <f t="shared" si="70"/>
        <v>ZK105.K102.C110</v>
      </c>
      <c r="C1503">
        <f>+IFERROR(VLOOKUP(B1503,'[1]Sum table'!$A:$D,4,FALSE),0)</f>
        <v>0</v>
      </c>
      <c r="D1503">
        <f>+IFERROR(VLOOKUP(B1503,'[1]Sum table'!$A:$E,5,FALSE),0)</f>
        <v>0</v>
      </c>
      <c r="E1503">
        <f>+IFERROR(VLOOKUP(B1503,'[1]Sum table'!$A:$F,6,FALSE),0)</f>
        <v>0</v>
      </c>
      <c r="O1503" t="s">
        <v>527</v>
      </c>
      <c r="P1503" s="614" t="s">
        <v>304</v>
      </c>
      <c r="R1503" t="str">
        <f t="shared" si="71"/>
        <v>ZK105</v>
      </c>
      <c r="S1503">
        <f t="shared" si="72"/>
        <v>0</v>
      </c>
      <c r="T1503">
        <f t="shared" si="72"/>
        <v>0</v>
      </c>
      <c r="U1503">
        <f t="shared" si="72"/>
        <v>0</v>
      </c>
    </row>
    <row r="1504" spans="1:21" x14ac:dyDescent="0.25">
      <c r="A1504" t="s">
        <v>2039</v>
      </c>
      <c r="B1504" t="str">
        <f t="shared" si="70"/>
        <v>ZK105.K103.C110</v>
      </c>
      <c r="C1504">
        <f>+IFERROR(VLOOKUP(B1504,'[1]Sum table'!$A:$D,4,FALSE),0)</f>
        <v>0</v>
      </c>
      <c r="D1504">
        <f>+IFERROR(VLOOKUP(B1504,'[1]Sum table'!$A:$E,5,FALSE),0)</f>
        <v>0</v>
      </c>
      <c r="E1504">
        <f>+IFERROR(VLOOKUP(B1504,'[1]Sum table'!$A:$F,6,FALSE),0)</f>
        <v>0</v>
      </c>
      <c r="O1504" t="s">
        <v>527</v>
      </c>
      <c r="P1504" s="615" t="s">
        <v>305</v>
      </c>
      <c r="R1504" t="str">
        <f t="shared" si="71"/>
        <v>ZK105</v>
      </c>
      <c r="S1504">
        <f t="shared" si="72"/>
        <v>0</v>
      </c>
      <c r="T1504">
        <f t="shared" si="72"/>
        <v>0</v>
      </c>
      <c r="U1504">
        <f t="shared" si="72"/>
        <v>0</v>
      </c>
    </row>
    <row r="1505" spans="1:21" x14ac:dyDescent="0.25">
      <c r="A1505" t="s">
        <v>2040</v>
      </c>
      <c r="B1505" t="str">
        <f t="shared" si="70"/>
        <v>ZK105.K104.C110</v>
      </c>
      <c r="C1505">
        <f>+IFERROR(VLOOKUP(B1505,'[1]Sum table'!$A:$D,4,FALSE),0)</f>
        <v>0</v>
      </c>
      <c r="D1505">
        <f>+IFERROR(VLOOKUP(B1505,'[1]Sum table'!$A:$E,5,FALSE),0)</f>
        <v>0</v>
      </c>
      <c r="E1505">
        <f>+IFERROR(VLOOKUP(B1505,'[1]Sum table'!$A:$F,6,FALSE),0)</f>
        <v>0</v>
      </c>
      <c r="O1505" t="s">
        <v>527</v>
      </c>
      <c r="P1505" s="615" t="s">
        <v>306</v>
      </c>
      <c r="R1505" t="str">
        <f t="shared" si="71"/>
        <v>ZK105</v>
      </c>
      <c r="S1505">
        <f t="shared" si="72"/>
        <v>0</v>
      </c>
      <c r="T1505">
        <f t="shared" si="72"/>
        <v>0</v>
      </c>
      <c r="U1505">
        <f t="shared" si="72"/>
        <v>0</v>
      </c>
    </row>
    <row r="1506" spans="1:21" x14ac:dyDescent="0.25">
      <c r="A1506" t="s">
        <v>2041</v>
      </c>
      <c r="B1506" t="str">
        <f t="shared" si="70"/>
        <v>ZK105.K105.C110</v>
      </c>
      <c r="C1506">
        <f>+IFERROR(VLOOKUP(B1506,'[1]Sum table'!$A:$D,4,FALSE),0)</f>
        <v>0</v>
      </c>
      <c r="D1506">
        <f>+IFERROR(VLOOKUP(B1506,'[1]Sum table'!$A:$E,5,FALSE),0)</f>
        <v>0</v>
      </c>
      <c r="E1506">
        <f>+IFERROR(VLOOKUP(B1506,'[1]Sum table'!$A:$F,6,FALSE),0)</f>
        <v>0</v>
      </c>
      <c r="O1506" t="s">
        <v>527</v>
      </c>
      <c r="P1506" s="615" t="s">
        <v>307</v>
      </c>
      <c r="R1506" t="str">
        <f t="shared" si="71"/>
        <v>ZK105</v>
      </c>
      <c r="S1506">
        <f t="shared" si="72"/>
        <v>0</v>
      </c>
      <c r="T1506">
        <f t="shared" si="72"/>
        <v>0</v>
      </c>
      <c r="U1506">
        <f t="shared" si="72"/>
        <v>0</v>
      </c>
    </row>
    <row r="1507" spans="1:21" x14ac:dyDescent="0.25">
      <c r="A1507" t="s">
        <v>2042</v>
      </c>
      <c r="B1507" t="str">
        <f t="shared" si="70"/>
        <v>ZK105.K106.C110</v>
      </c>
      <c r="C1507">
        <f>+IFERROR(VLOOKUP(B1507,'[1]Sum table'!$A:$D,4,FALSE),0)</f>
        <v>0</v>
      </c>
      <c r="D1507">
        <f>+IFERROR(VLOOKUP(B1507,'[1]Sum table'!$A:$E,5,FALSE),0)</f>
        <v>0</v>
      </c>
      <c r="E1507">
        <f>+IFERROR(VLOOKUP(B1507,'[1]Sum table'!$A:$F,6,FALSE),0)</f>
        <v>0</v>
      </c>
      <c r="O1507" t="s">
        <v>527</v>
      </c>
      <c r="P1507" s="615" t="s">
        <v>308</v>
      </c>
      <c r="R1507" t="str">
        <f t="shared" si="71"/>
        <v>ZK105</v>
      </c>
      <c r="S1507">
        <f t="shared" si="72"/>
        <v>0</v>
      </c>
      <c r="T1507">
        <f t="shared" si="72"/>
        <v>0</v>
      </c>
      <c r="U1507">
        <f t="shared" si="72"/>
        <v>0</v>
      </c>
    </row>
    <row r="1508" spans="1:21" x14ac:dyDescent="0.25">
      <c r="A1508" t="s">
        <v>2043</v>
      </c>
      <c r="B1508" t="str">
        <f t="shared" si="70"/>
        <v>ZK105.K107.C110</v>
      </c>
      <c r="C1508">
        <f>+IFERROR(VLOOKUP(B1508,'[1]Sum table'!$A:$D,4,FALSE),0)</f>
        <v>0</v>
      </c>
      <c r="D1508">
        <f>+IFERROR(VLOOKUP(B1508,'[1]Sum table'!$A:$E,5,FALSE),0)</f>
        <v>0</v>
      </c>
      <c r="E1508">
        <f>+IFERROR(VLOOKUP(B1508,'[1]Sum table'!$A:$F,6,FALSE),0)</f>
        <v>0</v>
      </c>
      <c r="O1508" t="s">
        <v>527</v>
      </c>
      <c r="P1508" s="615" t="s">
        <v>219</v>
      </c>
      <c r="R1508" t="str">
        <f t="shared" si="71"/>
        <v>ZK105</v>
      </c>
      <c r="S1508">
        <f t="shared" si="72"/>
        <v>0</v>
      </c>
      <c r="T1508">
        <f t="shared" si="72"/>
        <v>0</v>
      </c>
      <c r="U1508">
        <f t="shared" si="72"/>
        <v>0</v>
      </c>
    </row>
    <row r="1509" spans="1:21" x14ac:dyDescent="0.25">
      <c r="A1509" t="s">
        <v>2044</v>
      </c>
      <c r="B1509" t="str">
        <f t="shared" si="70"/>
        <v>ZK105.K108.C110</v>
      </c>
      <c r="C1509">
        <f>+IFERROR(VLOOKUP(B1509,'[1]Sum table'!$A:$D,4,FALSE),0)</f>
        <v>0</v>
      </c>
      <c r="D1509">
        <f>+IFERROR(VLOOKUP(B1509,'[1]Sum table'!$A:$E,5,FALSE),0)</f>
        <v>0</v>
      </c>
      <c r="E1509">
        <f>+IFERROR(VLOOKUP(B1509,'[1]Sum table'!$A:$F,6,FALSE),0)</f>
        <v>0</v>
      </c>
      <c r="O1509" t="s">
        <v>527</v>
      </c>
      <c r="P1509" s="615" t="s">
        <v>215</v>
      </c>
      <c r="R1509" t="str">
        <f t="shared" si="71"/>
        <v>ZK105</v>
      </c>
      <c r="S1509">
        <f t="shared" si="72"/>
        <v>0</v>
      </c>
      <c r="T1509">
        <f t="shared" si="72"/>
        <v>0</v>
      </c>
      <c r="U1509">
        <f t="shared" si="72"/>
        <v>0</v>
      </c>
    </row>
    <row r="1510" spans="1:21" x14ac:dyDescent="0.25">
      <c r="A1510" t="s">
        <v>2045</v>
      </c>
      <c r="B1510" t="str">
        <f t="shared" si="70"/>
        <v>ZK105.K109.C110</v>
      </c>
      <c r="C1510">
        <f>+IFERROR(VLOOKUP(B1510,'[1]Sum table'!$A:$D,4,FALSE),0)</f>
        <v>0</v>
      </c>
      <c r="D1510">
        <f>+IFERROR(VLOOKUP(B1510,'[1]Sum table'!$A:$E,5,FALSE),0)</f>
        <v>0</v>
      </c>
      <c r="E1510">
        <f>+IFERROR(VLOOKUP(B1510,'[1]Sum table'!$A:$F,6,FALSE),0)</f>
        <v>0</v>
      </c>
      <c r="O1510" t="s">
        <v>527</v>
      </c>
      <c r="P1510" s="615" t="s">
        <v>309</v>
      </c>
      <c r="R1510" t="str">
        <f t="shared" si="71"/>
        <v>ZK105</v>
      </c>
      <c r="S1510">
        <f t="shared" si="72"/>
        <v>0</v>
      </c>
      <c r="T1510">
        <f t="shared" si="72"/>
        <v>0</v>
      </c>
      <c r="U1510">
        <f t="shared" si="72"/>
        <v>0</v>
      </c>
    </row>
    <row r="1511" spans="1:21" x14ac:dyDescent="0.25">
      <c r="A1511" t="s">
        <v>2046</v>
      </c>
      <c r="B1511" t="str">
        <f t="shared" si="70"/>
        <v>ZK105.K110.C110</v>
      </c>
      <c r="C1511">
        <f>+IFERROR(VLOOKUP(B1511,'[1]Sum table'!$A:$D,4,FALSE),0)</f>
        <v>0</v>
      </c>
      <c r="D1511">
        <f>+IFERROR(VLOOKUP(B1511,'[1]Sum table'!$A:$E,5,FALSE),0)</f>
        <v>0</v>
      </c>
      <c r="E1511">
        <f>+IFERROR(VLOOKUP(B1511,'[1]Sum table'!$A:$F,6,FALSE),0)</f>
        <v>0</v>
      </c>
      <c r="O1511" t="s">
        <v>527</v>
      </c>
      <c r="P1511" s="616" t="s">
        <v>310</v>
      </c>
      <c r="R1511" t="str">
        <f t="shared" si="71"/>
        <v>ZK105</v>
      </c>
      <c r="S1511">
        <f t="shared" si="72"/>
        <v>0</v>
      </c>
      <c r="T1511">
        <f t="shared" si="72"/>
        <v>0</v>
      </c>
      <c r="U1511">
        <f t="shared" si="72"/>
        <v>0</v>
      </c>
    </row>
    <row r="1512" spans="1:21" x14ac:dyDescent="0.25">
      <c r="A1512" t="s">
        <v>2047</v>
      </c>
      <c r="B1512" t="str">
        <f t="shared" si="70"/>
        <v>ZK105.K111.C110</v>
      </c>
      <c r="C1512">
        <f>+IFERROR(VLOOKUP(B1512,'[1]Sum table'!$A:$D,4,FALSE),0)</f>
        <v>0</v>
      </c>
      <c r="D1512">
        <f>+IFERROR(VLOOKUP(B1512,'[1]Sum table'!$A:$E,5,FALSE),0)</f>
        <v>0</v>
      </c>
      <c r="E1512">
        <f>+IFERROR(VLOOKUP(B1512,'[1]Sum table'!$A:$F,6,FALSE),0)</f>
        <v>0</v>
      </c>
      <c r="O1512" t="s">
        <v>527</v>
      </c>
      <c r="P1512" s="617" t="s">
        <v>311</v>
      </c>
      <c r="R1512" t="str">
        <f t="shared" si="71"/>
        <v>ZK105</v>
      </c>
      <c r="S1512">
        <f t="shared" si="72"/>
        <v>0</v>
      </c>
      <c r="T1512">
        <f t="shared" si="72"/>
        <v>0</v>
      </c>
      <c r="U1512">
        <f t="shared" si="72"/>
        <v>0</v>
      </c>
    </row>
    <row r="1513" spans="1:21" x14ac:dyDescent="0.25">
      <c r="A1513" t="s">
        <v>2048</v>
      </c>
      <c r="B1513" t="str">
        <f t="shared" si="70"/>
        <v>ZK105.K112.C110</v>
      </c>
      <c r="C1513">
        <f>+IFERROR(VLOOKUP(B1513,'[1]Sum table'!$A:$D,4,FALSE),0)</f>
        <v>0</v>
      </c>
      <c r="D1513">
        <f>+IFERROR(VLOOKUP(B1513,'[1]Sum table'!$A:$E,5,FALSE),0)</f>
        <v>0</v>
      </c>
      <c r="E1513">
        <f>+IFERROR(VLOOKUP(B1513,'[1]Sum table'!$A:$F,6,FALSE),0)</f>
        <v>0</v>
      </c>
      <c r="O1513" t="s">
        <v>527</v>
      </c>
      <c r="P1513" s="616" t="s">
        <v>312</v>
      </c>
      <c r="R1513" t="str">
        <f t="shared" si="71"/>
        <v>ZK105</v>
      </c>
      <c r="S1513">
        <f t="shared" si="72"/>
        <v>0</v>
      </c>
      <c r="T1513">
        <f t="shared" si="72"/>
        <v>0</v>
      </c>
      <c r="U1513">
        <f t="shared" si="72"/>
        <v>0</v>
      </c>
    </row>
    <row r="1514" spans="1:21" x14ac:dyDescent="0.25">
      <c r="A1514" t="s">
        <v>2049</v>
      </c>
      <c r="B1514" t="str">
        <f t="shared" si="70"/>
        <v>ZK105.K113.C110</v>
      </c>
      <c r="C1514">
        <f>+IFERROR(VLOOKUP(B1514,'[1]Sum table'!$A:$D,4,FALSE),0)</f>
        <v>0</v>
      </c>
      <c r="D1514">
        <f>+IFERROR(VLOOKUP(B1514,'[1]Sum table'!$A:$E,5,FALSE),0)</f>
        <v>0</v>
      </c>
      <c r="E1514">
        <f>+IFERROR(VLOOKUP(B1514,'[1]Sum table'!$A:$F,6,FALSE),0)</f>
        <v>0</v>
      </c>
      <c r="O1514" t="s">
        <v>527</v>
      </c>
      <c r="P1514" s="616" t="s">
        <v>313</v>
      </c>
      <c r="R1514" t="str">
        <f t="shared" si="71"/>
        <v>ZK105</v>
      </c>
      <c r="S1514">
        <f t="shared" si="72"/>
        <v>0</v>
      </c>
      <c r="T1514">
        <f t="shared" si="72"/>
        <v>0</v>
      </c>
      <c r="U1514">
        <f t="shared" si="72"/>
        <v>0</v>
      </c>
    </row>
    <row r="1515" spans="1:21" x14ac:dyDescent="0.25">
      <c r="A1515" t="s">
        <v>2050</v>
      </c>
      <c r="B1515" t="str">
        <f t="shared" si="70"/>
        <v>ZK105.K114.C110</v>
      </c>
      <c r="C1515">
        <f>+IFERROR(VLOOKUP(B1515,'[1]Sum table'!$A:$D,4,FALSE),0)</f>
        <v>0</v>
      </c>
      <c r="D1515">
        <f>+IFERROR(VLOOKUP(B1515,'[1]Sum table'!$A:$E,5,FALSE),0)</f>
        <v>0</v>
      </c>
      <c r="E1515">
        <f>+IFERROR(VLOOKUP(B1515,'[1]Sum table'!$A:$F,6,FALSE),0)</f>
        <v>0</v>
      </c>
      <c r="O1515" t="s">
        <v>527</v>
      </c>
      <c r="P1515" s="616" t="s">
        <v>314</v>
      </c>
      <c r="R1515" t="str">
        <f t="shared" si="71"/>
        <v>ZK105</v>
      </c>
      <c r="S1515">
        <f t="shared" si="72"/>
        <v>0</v>
      </c>
      <c r="T1515">
        <f t="shared" si="72"/>
        <v>0</v>
      </c>
      <c r="U1515">
        <f t="shared" si="72"/>
        <v>0</v>
      </c>
    </row>
    <row r="1516" spans="1:21" x14ac:dyDescent="0.25">
      <c r="A1516" t="s">
        <v>2051</v>
      </c>
      <c r="B1516" t="str">
        <f t="shared" si="70"/>
        <v>ZK105.K115.C110</v>
      </c>
      <c r="C1516">
        <f>+IFERROR(VLOOKUP(B1516,'[1]Sum table'!$A:$D,4,FALSE),0)</f>
        <v>0</v>
      </c>
      <c r="D1516">
        <f>+IFERROR(VLOOKUP(B1516,'[1]Sum table'!$A:$E,5,FALSE),0)</f>
        <v>0</v>
      </c>
      <c r="E1516">
        <f>+IFERROR(VLOOKUP(B1516,'[1]Sum table'!$A:$F,6,FALSE),0)</f>
        <v>0</v>
      </c>
      <c r="O1516" t="s">
        <v>527</v>
      </c>
      <c r="P1516" s="616" t="s">
        <v>315</v>
      </c>
      <c r="R1516" t="str">
        <f t="shared" si="71"/>
        <v>ZK105</v>
      </c>
      <c r="S1516">
        <f t="shared" si="72"/>
        <v>0</v>
      </c>
      <c r="T1516">
        <f t="shared" si="72"/>
        <v>0</v>
      </c>
      <c r="U1516">
        <f t="shared" si="72"/>
        <v>0</v>
      </c>
    </row>
    <row r="1517" spans="1:21" x14ac:dyDescent="0.25">
      <c r="A1517" t="s">
        <v>2052</v>
      </c>
      <c r="B1517" t="str">
        <f t="shared" si="70"/>
        <v>ZK105.K116.C110</v>
      </c>
      <c r="C1517">
        <f>+IFERROR(VLOOKUP(B1517,'[1]Sum table'!$A:$D,4,FALSE),0)</f>
        <v>0</v>
      </c>
      <c r="D1517">
        <f>+IFERROR(VLOOKUP(B1517,'[1]Sum table'!$A:$E,5,FALSE),0)</f>
        <v>0</v>
      </c>
      <c r="E1517">
        <f>+IFERROR(VLOOKUP(B1517,'[1]Sum table'!$A:$F,6,FALSE),0)</f>
        <v>0</v>
      </c>
      <c r="O1517" t="s">
        <v>527</v>
      </c>
      <c r="P1517" s="615" t="s">
        <v>316</v>
      </c>
      <c r="R1517" t="str">
        <f t="shared" si="71"/>
        <v>ZK105</v>
      </c>
      <c r="S1517">
        <f t="shared" si="72"/>
        <v>0</v>
      </c>
      <c r="T1517">
        <f t="shared" si="72"/>
        <v>0</v>
      </c>
      <c r="U1517">
        <f t="shared" si="72"/>
        <v>0</v>
      </c>
    </row>
    <row r="1518" spans="1:21" x14ac:dyDescent="0.25">
      <c r="A1518" t="s">
        <v>2053</v>
      </c>
      <c r="B1518" t="str">
        <f t="shared" si="70"/>
        <v>ZK105.K117.C110</v>
      </c>
      <c r="C1518">
        <f>+IFERROR(VLOOKUP(B1518,'[1]Sum table'!$A:$D,4,FALSE),0)</f>
        <v>0</v>
      </c>
      <c r="D1518">
        <f>+IFERROR(VLOOKUP(B1518,'[1]Sum table'!$A:$E,5,FALSE),0)</f>
        <v>0</v>
      </c>
      <c r="E1518">
        <f>+IFERROR(VLOOKUP(B1518,'[1]Sum table'!$A:$F,6,FALSE),0)</f>
        <v>0</v>
      </c>
      <c r="O1518" t="s">
        <v>527</v>
      </c>
      <c r="P1518" s="615" t="s">
        <v>112</v>
      </c>
      <c r="R1518" t="str">
        <f t="shared" si="71"/>
        <v>ZK105</v>
      </c>
      <c r="S1518">
        <f t="shared" si="72"/>
        <v>0</v>
      </c>
      <c r="T1518">
        <f t="shared" si="72"/>
        <v>0</v>
      </c>
      <c r="U1518">
        <f t="shared" si="72"/>
        <v>0</v>
      </c>
    </row>
    <row r="1519" spans="1:21" x14ac:dyDescent="0.25">
      <c r="A1519" t="s">
        <v>2054</v>
      </c>
      <c r="B1519" t="str">
        <f t="shared" si="70"/>
        <v>ZK105.K118.C110</v>
      </c>
      <c r="C1519">
        <f>+IFERROR(VLOOKUP(B1519,'[1]Sum table'!$A:$D,4,FALSE),0)</f>
        <v>0</v>
      </c>
      <c r="D1519">
        <f>+IFERROR(VLOOKUP(B1519,'[1]Sum table'!$A:$E,5,FALSE),0)</f>
        <v>0</v>
      </c>
      <c r="E1519">
        <f>+IFERROR(VLOOKUP(B1519,'[1]Sum table'!$A:$F,6,FALSE),0)</f>
        <v>0</v>
      </c>
      <c r="O1519" t="s">
        <v>527</v>
      </c>
      <c r="P1519" s="615" t="s">
        <v>110</v>
      </c>
      <c r="R1519" t="str">
        <f t="shared" si="71"/>
        <v>ZK105</v>
      </c>
      <c r="S1519">
        <f t="shared" si="72"/>
        <v>0</v>
      </c>
      <c r="T1519">
        <f t="shared" si="72"/>
        <v>0</v>
      </c>
      <c r="U1519">
        <f t="shared" si="72"/>
        <v>0</v>
      </c>
    </row>
    <row r="1520" spans="1:21" x14ac:dyDescent="0.25">
      <c r="A1520" t="s">
        <v>2055</v>
      </c>
      <c r="B1520" t="str">
        <f t="shared" si="70"/>
        <v>ZK105.K119.C110</v>
      </c>
      <c r="C1520">
        <f>+IFERROR(VLOOKUP(B1520,'[1]Sum table'!$A:$D,4,FALSE),0)</f>
        <v>0</v>
      </c>
      <c r="D1520">
        <f>+IFERROR(VLOOKUP(B1520,'[1]Sum table'!$A:$E,5,FALSE),0)</f>
        <v>0</v>
      </c>
      <c r="E1520">
        <f>+IFERROR(VLOOKUP(B1520,'[1]Sum table'!$A:$F,6,FALSE),0)</f>
        <v>0</v>
      </c>
      <c r="O1520" t="s">
        <v>527</v>
      </c>
      <c r="P1520" s="615" t="s">
        <v>317</v>
      </c>
      <c r="R1520" t="str">
        <f t="shared" si="71"/>
        <v>ZK105</v>
      </c>
      <c r="S1520">
        <f t="shared" si="72"/>
        <v>0</v>
      </c>
      <c r="T1520">
        <f t="shared" si="72"/>
        <v>0</v>
      </c>
      <c r="U1520">
        <f t="shared" si="72"/>
        <v>0</v>
      </c>
    </row>
    <row r="1521" spans="1:21" x14ac:dyDescent="0.25">
      <c r="A1521" t="s">
        <v>2056</v>
      </c>
      <c r="B1521" t="str">
        <f t="shared" si="70"/>
        <v>ZK105.K120.C110</v>
      </c>
      <c r="C1521">
        <f>+IFERROR(VLOOKUP(B1521,'[1]Sum table'!$A:$D,4,FALSE),0)</f>
        <v>0</v>
      </c>
      <c r="D1521">
        <f>+IFERROR(VLOOKUP(B1521,'[1]Sum table'!$A:$E,5,FALSE),0)</f>
        <v>0</v>
      </c>
      <c r="E1521">
        <f>+IFERROR(VLOOKUP(B1521,'[1]Sum table'!$A:$F,6,FALSE),0)</f>
        <v>0</v>
      </c>
      <c r="O1521" t="s">
        <v>527</v>
      </c>
      <c r="P1521" s="615" t="s">
        <v>318</v>
      </c>
      <c r="R1521" t="str">
        <f t="shared" si="71"/>
        <v>ZK105</v>
      </c>
      <c r="S1521">
        <f t="shared" si="72"/>
        <v>0</v>
      </c>
      <c r="T1521">
        <f t="shared" si="72"/>
        <v>0</v>
      </c>
      <c r="U1521">
        <f t="shared" si="72"/>
        <v>0</v>
      </c>
    </row>
    <row r="1522" spans="1:21" x14ac:dyDescent="0.25">
      <c r="A1522" t="s">
        <v>2057</v>
      </c>
      <c r="B1522" t="str">
        <f t="shared" si="70"/>
        <v>ZK105.K121.C110</v>
      </c>
      <c r="C1522">
        <f>+IFERROR(VLOOKUP(B1522,'[1]Sum table'!$A:$D,4,FALSE),0)</f>
        <v>0</v>
      </c>
      <c r="D1522">
        <f>+IFERROR(VLOOKUP(B1522,'[1]Sum table'!$A:$E,5,FALSE),0)</f>
        <v>0</v>
      </c>
      <c r="E1522">
        <f>+IFERROR(VLOOKUP(B1522,'[1]Sum table'!$A:$F,6,FALSE),0)</f>
        <v>0</v>
      </c>
      <c r="O1522" t="s">
        <v>527</v>
      </c>
      <c r="P1522" s="615" t="s">
        <v>319</v>
      </c>
      <c r="R1522" t="str">
        <f t="shared" si="71"/>
        <v>ZK105</v>
      </c>
      <c r="S1522">
        <f t="shared" si="72"/>
        <v>0</v>
      </c>
      <c r="T1522">
        <f t="shared" si="72"/>
        <v>0</v>
      </c>
      <c r="U1522">
        <f t="shared" si="72"/>
        <v>0</v>
      </c>
    </row>
    <row r="1523" spans="1:21" x14ac:dyDescent="0.25">
      <c r="A1523" t="s">
        <v>2058</v>
      </c>
      <c r="B1523" t="str">
        <f t="shared" si="70"/>
        <v>ZK105.K122.C110</v>
      </c>
      <c r="C1523">
        <f>+IFERROR(VLOOKUP(B1523,'[1]Sum table'!$A:$D,4,FALSE),0)</f>
        <v>0</v>
      </c>
      <c r="D1523">
        <f>+IFERROR(VLOOKUP(B1523,'[1]Sum table'!$A:$E,5,FALSE),0)</f>
        <v>0</v>
      </c>
      <c r="E1523">
        <f>+IFERROR(VLOOKUP(B1523,'[1]Sum table'!$A:$F,6,FALSE),0)</f>
        <v>0</v>
      </c>
      <c r="O1523" t="s">
        <v>527</v>
      </c>
      <c r="P1523" s="615" t="s">
        <v>227</v>
      </c>
      <c r="R1523" t="str">
        <f t="shared" si="71"/>
        <v>ZK105</v>
      </c>
      <c r="S1523">
        <f t="shared" si="72"/>
        <v>0</v>
      </c>
      <c r="T1523">
        <f t="shared" si="72"/>
        <v>0</v>
      </c>
      <c r="U1523">
        <f t="shared" si="72"/>
        <v>0</v>
      </c>
    </row>
    <row r="1524" spans="1:21" x14ac:dyDescent="0.25">
      <c r="A1524" t="s">
        <v>2059</v>
      </c>
      <c r="B1524" t="str">
        <f t="shared" si="70"/>
        <v>ZK105.K123.C110</v>
      </c>
      <c r="C1524">
        <f>+IFERROR(VLOOKUP(B1524,'[1]Sum table'!$A:$D,4,FALSE),0)</f>
        <v>0</v>
      </c>
      <c r="D1524">
        <f>+IFERROR(VLOOKUP(B1524,'[1]Sum table'!$A:$E,5,FALSE),0)</f>
        <v>0</v>
      </c>
      <c r="E1524">
        <f>+IFERROR(VLOOKUP(B1524,'[1]Sum table'!$A:$F,6,FALSE),0)</f>
        <v>0</v>
      </c>
      <c r="O1524" t="s">
        <v>527</v>
      </c>
      <c r="P1524" s="615" t="s">
        <v>320</v>
      </c>
      <c r="R1524" t="str">
        <f t="shared" si="71"/>
        <v>ZK105</v>
      </c>
      <c r="S1524">
        <f t="shared" si="72"/>
        <v>0</v>
      </c>
      <c r="T1524">
        <f t="shared" si="72"/>
        <v>0</v>
      </c>
      <c r="U1524">
        <f t="shared" si="72"/>
        <v>0</v>
      </c>
    </row>
    <row r="1525" spans="1:21" x14ac:dyDescent="0.25">
      <c r="A1525" t="s">
        <v>2060</v>
      </c>
      <c r="B1525" t="str">
        <f t="shared" si="70"/>
        <v>ZK105.K124.C110</v>
      </c>
      <c r="C1525">
        <f>+IFERROR(VLOOKUP(B1525,'[1]Sum table'!$A:$D,4,FALSE),0)</f>
        <v>0</v>
      </c>
      <c r="D1525">
        <f>+IFERROR(VLOOKUP(B1525,'[1]Sum table'!$A:$E,5,FALSE),0)</f>
        <v>0</v>
      </c>
      <c r="E1525">
        <f>+IFERROR(VLOOKUP(B1525,'[1]Sum table'!$A:$F,6,FALSE),0)</f>
        <v>0</v>
      </c>
      <c r="O1525" t="s">
        <v>527</v>
      </c>
      <c r="P1525" s="615" t="s">
        <v>321</v>
      </c>
      <c r="R1525" t="str">
        <f t="shared" si="71"/>
        <v>ZK105</v>
      </c>
      <c r="S1525">
        <f t="shared" si="72"/>
        <v>0</v>
      </c>
      <c r="T1525">
        <f t="shared" si="72"/>
        <v>0</v>
      </c>
      <c r="U1525">
        <f t="shared" si="72"/>
        <v>0</v>
      </c>
    </row>
    <row r="1526" spans="1:21" x14ac:dyDescent="0.25">
      <c r="A1526" t="s">
        <v>2061</v>
      </c>
      <c r="B1526" t="str">
        <f t="shared" si="70"/>
        <v>ZK105.K125.C110</v>
      </c>
      <c r="C1526">
        <f>+IFERROR(VLOOKUP(B1526,'[1]Sum table'!$A:$D,4,FALSE),0)</f>
        <v>0</v>
      </c>
      <c r="D1526">
        <f>+IFERROR(VLOOKUP(B1526,'[1]Sum table'!$A:$E,5,FALSE),0)</f>
        <v>0</v>
      </c>
      <c r="E1526">
        <f>+IFERROR(VLOOKUP(B1526,'[1]Sum table'!$A:$F,6,FALSE),0)</f>
        <v>0</v>
      </c>
      <c r="O1526" t="s">
        <v>527</v>
      </c>
      <c r="P1526" s="616" t="s">
        <v>322</v>
      </c>
      <c r="R1526" t="str">
        <f t="shared" si="71"/>
        <v>ZK105</v>
      </c>
      <c r="S1526">
        <f t="shared" si="72"/>
        <v>0</v>
      </c>
      <c r="T1526">
        <f t="shared" si="72"/>
        <v>0</v>
      </c>
      <c r="U1526">
        <f t="shared" si="72"/>
        <v>0</v>
      </c>
    </row>
    <row r="1527" spans="1:21" x14ac:dyDescent="0.25">
      <c r="A1527" t="s">
        <v>2062</v>
      </c>
      <c r="B1527" t="str">
        <f t="shared" si="70"/>
        <v>ZK105.K126.C110</v>
      </c>
      <c r="C1527">
        <f>+IFERROR(VLOOKUP(B1527,'[1]Sum table'!$A:$D,4,FALSE),0)</f>
        <v>0</v>
      </c>
      <c r="D1527">
        <f>+IFERROR(VLOOKUP(B1527,'[1]Sum table'!$A:$E,5,FALSE),0)</f>
        <v>0</v>
      </c>
      <c r="E1527">
        <f>+IFERROR(VLOOKUP(B1527,'[1]Sum table'!$A:$F,6,FALSE),0)</f>
        <v>0</v>
      </c>
      <c r="O1527" t="s">
        <v>527</v>
      </c>
      <c r="P1527" s="616" t="s">
        <v>323</v>
      </c>
      <c r="R1527" t="str">
        <f t="shared" si="71"/>
        <v>ZK105</v>
      </c>
      <c r="S1527">
        <f t="shared" si="72"/>
        <v>0</v>
      </c>
      <c r="T1527">
        <f t="shared" si="72"/>
        <v>0</v>
      </c>
      <c r="U1527">
        <f t="shared" si="72"/>
        <v>0</v>
      </c>
    </row>
    <row r="1528" spans="1:21" x14ac:dyDescent="0.25">
      <c r="A1528" t="s">
        <v>2063</v>
      </c>
      <c r="B1528" t="str">
        <f t="shared" si="70"/>
        <v>ZK105.K127.C110</v>
      </c>
      <c r="C1528">
        <f>+IFERROR(VLOOKUP(B1528,'[1]Sum table'!$A:$D,4,FALSE),0)</f>
        <v>0</v>
      </c>
      <c r="D1528">
        <f>+IFERROR(VLOOKUP(B1528,'[1]Sum table'!$A:$E,5,FALSE),0)</f>
        <v>0</v>
      </c>
      <c r="E1528">
        <f>+IFERROR(VLOOKUP(B1528,'[1]Sum table'!$A:$F,6,FALSE),0)</f>
        <v>0</v>
      </c>
      <c r="O1528" t="s">
        <v>527</v>
      </c>
      <c r="P1528" s="616" t="s">
        <v>324</v>
      </c>
      <c r="R1528" t="str">
        <f t="shared" si="71"/>
        <v>ZK105</v>
      </c>
      <c r="S1528">
        <f t="shared" si="72"/>
        <v>0</v>
      </c>
      <c r="T1528">
        <f t="shared" si="72"/>
        <v>0</v>
      </c>
      <c r="U1528">
        <f t="shared" si="72"/>
        <v>0</v>
      </c>
    </row>
    <row r="1529" spans="1:21" x14ac:dyDescent="0.25">
      <c r="A1529" t="s">
        <v>2064</v>
      </c>
      <c r="B1529" t="str">
        <f t="shared" si="70"/>
        <v>ZK105.K128.C110</v>
      </c>
      <c r="C1529">
        <f>+IFERROR(VLOOKUP(B1529,'[1]Sum table'!$A:$D,4,FALSE),0)</f>
        <v>0</v>
      </c>
      <c r="D1529">
        <f>+IFERROR(VLOOKUP(B1529,'[1]Sum table'!$A:$E,5,FALSE),0)</f>
        <v>0</v>
      </c>
      <c r="E1529">
        <f>+IFERROR(VLOOKUP(B1529,'[1]Sum table'!$A:$F,6,FALSE),0)</f>
        <v>0</v>
      </c>
      <c r="O1529" t="s">
        <v>527</v>
      </c>
      <c r="P1529" s="616" t="s">
        <v>325</v>
      </c>
      <c r="R1529" t="str">
        <f t="shared" si="71"/>
        <v>ZK105</v>
      </c>
      <c r="S1529">
        <f t="shared" si="72"/>
        <v>0</v>
      </c>
      <c r="T1529">
        <f t="shared" si="72"/>
        <v>0</v>
      </c>
      <c r="U1529">
        <f t="shared" si="72"/>
        <v>0</v>
      </c>
    </row>
    <row r="1530" spans="1:21" x14ac:dyDescent="0.25">
      <c r="A1530" t="s">
        <v>2065</v>
      </c>
      <c r="B1530" t="str">
        <f t="shared" si="70"/>
        <v>ZK105.K129.C110</v>
      </c>
      <c r="C1530">
        <f>+IFERROR(VLOOKUP(B1530,'[1]Sum table'!$A:$D,4,FALSE),0)</f>
        <v>0</v>
      </c>
      <c r="D1530">
        <f>+IFERROR(VLOOKUP(B1530,'[1]Sum table'!$A:$E,5,FALSE),0)</f>
        <v>0</v>
      </c>
      <c r="E1530">
        <f>+IFERROR(VLOOKUP(B1530,'[1]Sum table'!$A:$F,6,FALSE),0)</f>
        <v>0</v>
      </c>
      <c r="O1530" t="s">
        <v>527</v>
      </c>
      <c r="P1530" s="616" t="s">
        <v>326</v>
      </c>
      <c r="R1530" t="str">
        <f t="shared" si="71"/>
        <v>ZK105</v>
      </c>
      <c r="S1530">
        <f t="shared" si="72"/>
        <v>0</v>
      </c>
      <c r="T1530">
        <f t="shared" si="72"/>
        <v>0</v>
      </c>
      <c r="U1530">
        <f t="shared" si="72"/>
        <v>0</v>
      </c>
    </row>
    <row r="1531" spans="1:21" x14ac:dyDescent="0.25">
      <c r="A1531" t="s">
        <v>2066</v>
      </c>
      <c r="B1531" t="str">
        <f t="shared" si="70"/>
        <v>ZK105.K130.C110</v>
      </c>
      <c r="C1531">
        <f>+IFERROR(VLOOKUP(B1531,'[1]Sum table'!$A:$D,4,FALSE),0)</f>
        <v>0</v>
      </c>
      <c r="D1531">
        <f>+IFERROR(VLOOKUP(B1531,'[1]Sum table'!$A:$E,5,FALSE),0)</f>
        <v>0</v>
      </c>
      <c r="E1531">
        <f>+IFERROR(VLOOKUP(B1531,'[1]Sum table'!$A:$F,6,FALSE),0)</f>
        <v>0</v>
      </c>
      <c r="O1531" t="s">
        <v>527</v>
      </c>
      <c r="P1531" s="615" t="s">
        <v>152</v>
      </c>
      <c r="R1531" t="str">
        <f t="shared" si="71"/>
        <v>ZK105</v>
      </c>
      <c r="S1531">
        <f t="shared" si="72"/>
        <v>0</v>
      </c>
      <c r="T1531">
        <f t="shared" si="72"/>
        <v>0</v>
      </c>
      <c r="U1531">
        <f t="shared" si="72"/>
        <v>0</v>
      </c>
    </row>
    <row r="1532" spans="1:21" x14ac:dyDescent="0.25">
      <c r="A1532" t="s">
        <v>2067</v>
      </c>
      <c r="B1532" t="str">
        <f t="shared" si="70"/>
        <v>ZK105.K131.C110</v>
      </c>
      <c r="C1532">
        <f>+IFERROR(VLOOKUP(B1532,'[1]Sum table'!$A:$D,4,FALSE),0)</f>
        <v>0</v>
      </c>
      <c r="D1532">
        <f>+IFERROR(VLOOKUP(B1532,'[1]Sum table'!$A:$E,5,FALSE),0)</f>
        <v>0</v>
      </c>
      <c r="E1532">
        <f>+IFERROR(VLOOKUP(B1532,'[1]Sum table'!$A:$F,6,FALSE),0)</f>
        <v>0</v>
      </c>
      <c r="O1532" t="s">
        <v>527</v>
      </c>
      <c r="P1532" s="615" t="s">
        <v>214</v>
      </c>
      <c r="R1532" t="str">
        <f t="shared" si="71"/>
        <v>ZK105</v>
      </c>
      <c r="S1532">
        <f t="shared" si="72"/>
        <v>0</v>
      </c>
      <c r="T1532">
        <f t="shared" si="72"/>
        <v>0</v>
      </c>
      <c r="U1532">
        <f t="shared" si="72"/>
        <v>0</v>
      </c>
    </row>
    <row r="1533" spans="1:21" x14ac:dyDescent="0.25">
      <c r="A1533" t="s">
        <v>2068</v>
      </c>
      <c r="B1533" t="str">
        <f t="shared" si="70"/>
        <v>ZK105.K132.C110</v>
      </c>
      <c r="C1533">
        <f>+IFERROR(VLOOKUP(B1533,'[1]Sum table'!$A:$D,4,FALSE),0)</f>
        <v>0</v>
      </c>
      <c r="D1533">
        <f>+IFERROR(VLOOKUP(B1533,'[1]Sum table'!$A:$E,5,FALSE),0)</f>
        <v>0</v>
      </c>
      <c r="E1533">
        <f>+IFERROR(VLOOKUP(B1533,'[1]Sum table'!$A:$F,6,FALSE),0)</f>
        <v>0</v>
      </c>
      <c r="O1533" t="s">
        <v>527</v>
      </c>
      <c r="P1533" s="615" t="s">
        <v>239</v>
      </c>
      <c r="R1533" t="str">
        <f t="shared" si="71"/>
        <v>ZK105</v>
      </c>
      <c r="S1533">
        <f t="shared" si="72"/>
        <v>0</v>
      </c>
      <c r="T1533">
        <f t="shared" si="72"/>
        <v>0</v>
      </c>
      <c r="U1533">
        <f t="shared" si="72"/>
        <v>0</v>
      </c>
    </row>
    <row r="1534" spans="1:21" x14ac:dyDescent="0.25">
      <c r="A1534" t="s">
        <v>2069</v>
      </c>
      <c r="B1534" t="str">
        <f t="shared" si="70"/>
        <v>ZK105.K133.C110</v>
      </c>
      <c r="C1534">
        <f>+IFERROR(VLOOKUP(B1534,'[1]Sum table'!$A:$D,4,FALSE),0)</f>
        <v>0</v>
      </c>
      <c r="D1534">
        <f>+IFERROR(VLOOKUP(B1534,'[1]Sum table'!$A:$E,5,FALSE),0)</f>
        <v>0</v>
      </c>
      <c r="E1534">
        <f>+IFERROR(VLOOKUP(B1534,'[1]Sum table'!$A:$F,6,FALSE),0)</f>
        <v>0</v>
      </c>
      <c r="O1534" t="s">
        <v>527</v>
      </c>
      <c r="P1534" s="615" t="s">
        <v>327</v>
      </c>
      <c r="R1534" t="str">
        <f t="shared" si="71"/>
        <v>ZK105</v>
      </c>
      <c r="S1534">
        <f t="shared" si="72"/>
        <v>0</v>
      </c>
      <c r="T1534">
        <f t="shared" si="72"/>
        <v>0</v>
      </c>
      <c r="U1534">
        <f t="shared" si="72"/>
        <v>0</v>
      </c>
    </row>
    <row r="1535" spans="1:21" x14ac:dyDescent="0.25">
      <c r="A1535" t="s">
        <v>2070</v>
      </c>
      <c r="B1535" t="str">
        <f t="shared" si="70"/>
        <v>ZK105.K134.C110</v>
      </c>
      <c r="C1535">
        <f>+IFERROR(VLOOKUP(B1535,'[1]Sum table'!$A:$D,4,FALSE),0)</f>
        <v>0</v>
      </c>
      <c r="D1535">
        <f>+IFERROR(VLOOKUP(B1535,'[1]Sum table'!$A:$E,5,FALSE),0)</f>
        <v>0</v>
      </c>
      <c r="E1535">
        <f>+IFERROR(VLOOKUP(B1535,'[1]Sum table'!$A:$F,6,FALSE),0)</f>
        <v>0</v>
      </c>
      <c r="O1535" t="s">
        <v>527</v>
      </c>
      <c r="P1535" s="615" t="s">
        <v>328</v>
      </c>
      <c r="R1535" t="str">
        <f t="shared" si="71"/>
        <v>ZK105</v>
      </c>
      <c r="S1535">
        <f t="shared" si="72"/>
        <v>0</v>
      </c>
      <c r="T1535">
        <f t="shared" si="72"/>
        <v>0</v>
      </c>
      <c r="U1535">
        <f t="shared" si="72"/>
        <v>0</v>
      </c>
    </row>
    <row r="1536" spans="1:21" x14ac:dyDescent="0.25">
      <c r="A1536" t="s">
        <v>2071</v>
      </c>
      <c r="B1536" t="str">
        <f t="shared" si="70"/>
        <v>ZK105.K135.C110</v>
      </c>
      <c r="C1536">
        <f>+IFERROR(VLOOKUP(B1536,'[1]Sum table'!$A:$D,4,FALSE),0)</f>
        <v>0</v>
      </c>
      <c r="D1536">
        <f>+IFERROR(VLOOKUP(B1536,'[1]Sum table'!$A:$E,5,FALSE),0)</f>
        <v>0</v>
      </c>
      <c r="E1536">
        <f>+IFERROR(VLOOKUP(B1536,'[1]Sum table'!$A:$F,6,FALSE),0)</f>
        <v>0</v>
      </c>
      <c r="O1536" t="s">
        <v>527</v>
      </c>
      <c r="P1536" s="615" t="s">
        <v>329</v>
      </c>
      <c r="R1536" t="str">
        <f t="shared" si="71"/>
        <v>ZK105</v>
      </c>
      <c r="S1536">
        <f t="shared" si="72"/>
        <v>0</v>
      </c>
      <c r="T1536">
        <f t="shared" si="72"/>
        <v>0</v>
      </c>
      <c r="U1536">
        <f t="shared" si="72"/>
        <v>0</v>
      </c>
    </row>
    <row r="1537" spans="1:21" x14ac:dyDescent="0.25">
      <c r="A1537" t="s">
        <v>2072</v>
      </c>
      <c r="B1537" t="str">
        <f t="shared" si="70"/>
        <v>ZK105.K136.C110</v>
      </c>
      <c r="C1537">
        <f>+IFERROR(VLOOKUP(B1537,'[1]Sum table'!$A:$D,4,FALSE),0)</f>
        <v>0</v>
      </c>
      <c r="D1537">
        <f>+IFERROR(VLOOKUP(B1537,'[1]Sum table'!$A:$E,5,FALSE),0)</f>
        <v>0</v>
      </c>
      <c r="E1537">
        <f>+IFERROR(VLOOKUP(B1537,'[1]Sum table'!$A:$F,6,FALSE),0)</f>
        <v>0</v>
      </c>
      <c r="O1537" t="s">
        <v>527</v>
      </c>
      <c r="P1537" s="615" t="s">
        <v>330</v>
      </c>
      <c r="R1537" t="str">
        <f t="shared" si="71"/>
        <v>ZK105</v>
      </c>
      <c r="S1537">
        <f t="shared" si="72"/>
        <v>0</v>
      </c>
      <c r="T1537">
        <f t="shared" si="72"/>
        <v>0</v>
      </c>
      <c r="U1537">
        <f t="shared" si="72"/>
        <v>0</v>
      </c>
    </row>
    <row r="1538" spans="1:21" x14ac:dyDescent="0.25">
      <c r="A1538" t="s">
        <v>2073</v>
      </c>
      <c r="B1538" t="str">
        <f t="shared" si="70"/>
        <v>ZK105.K137.C110</v>
      </c>
      <c r="C1538">
        <f>+IFERROR(VLOOKUP(B1538,'[1]Sum table'!$A:$D,4,FALSE),0)</f>
        <v>0</v>
      </c>
      <c r="D1538">
        <f>+IFERROR(VLOOKUP(B1538,'[1]Sum table'!$A:$E,5,FALSE),0)</f>
        <v>0</v>
      </c>
      <c r="E1538">
        <f>+IFERROR(VLOOKUP(B1538,'[1]Sum table'!$A:$F,6,FALSE),0)</f>
        <v>0</v>
      </c>
      <c r="O1538" t="s">
        <v>527</v>
      </c>
      <c r="P1538" s="615" t="s">
        <v>331</v>
      </c>
      <c r="R1538" t="str">
        <f t="shared" si="71"/>
        <v>ZK105</v>
      </c>
      <c r="S1538">
        <f t="shared" si="72"/>
        <v>0</v>
      </c>
      <c r="T1538">
        <f t="shared" si="72"/>
        <v>0</v>
      </c>
      <c r="U1538">
        <f t="shared" si="72"/>
        <v>0</v>
      </c>
    </row>
    <row r="1539" spans="1:21" x14ac:dyDescent="0.25">
      <c r="A1539" t="s">
        <v>2074</v>
      </c>
      <c r="B1539" t="str">
        <f t="shared" ref="B1539:B1602" si="73">+A1539&amp;"."&amp;$A$1</f>
        <v>ZK105.K138.C110</v>
      </c>
      <c r="C1539">
        <f>+IFERROR(VLOOKUP(B1539,'[1]Sum table'!$A:$D,4,FALSE),0)</f>
        <v>0</v>
      </c>
      <c r="D1539">
        <f>+IFERROR(VLOOKUP(B1539,'[1]Sum table'!$A:$E,5,FALSE),0)</f>
        <v>0</v>
      </c>
      <c r="E1539">
        <f>+IFERROR(VLOOKUP(B1539,'[1]Sum table'!$A:$F,6,FALSE),0)</f>
        <v>0</v>
      </c>
      <c r="O1539" t="s">
        <v>527</v>
      </c>
      <c r="P1539" s="615" t="s">
        <v>165</v>
      </c>
      <c r="R1539" t="str">
        <f t="shared" ref="R1539:R1602" si="74">+LEFT(B1539,5)</f>
        <v>ZK105</v>
      </c>
      <c r="S1539">
        <f t="shared" ref="S1539:U1602" si="75">+C1539</f>
        <v>0</v>
      </c>
      <c r="T1539">
        <f t="shared" si="75"/>
        <v>0</v>
      </c>
      <c r="U1539">
        <f t="shared" si="75"/>
        <v>0</v>
      </c>
    </row>
    <row r="1540" spans="1:21" x14ac:dyDescent="0.25">
      <c r="A1540" t="s">
        <v>2075</v>
      </c>
      <c r="B1540" t="str">
        <f t="shared" si="73"/>
        <v>ZK105.K139.C110</v>
      </c>
      <c r="C1540">
        <f>+IFERROR(VLOOKUP(B1540,'[1]Sum table'!$A:$D,4,FALSE),0)</f>
        <v>0</v>
      </c>
      <c r="D1540">
        <f>+IFERROR(VLOOKUP(B1540,'[1]Sum table'!$A:$E,5,FALSE),0)</f>
        <v>0</v>
      </c>
      <c r="E1540">
        <f>+IFERROR(VLOOKUP(B1540,'[1]Sum table'!$A:$F,6,FALSE),0)</f>
        <v>0</v>
      </c>
      <c r="O1540" t="s">
        <v>527</v>
      </c>
      <c r="P1540" s="615" t="s">
        <v>180</v>
      </c>
      <c r="R1540" t="str">
        <f t="shared" si="74"/>
        <v>ZK105</v>
      </c>
      <c r="S1540">
        <f t="shared" si="75"/>
        <v>0</v>
      </c>
      <c r="T1540">
        <f t="shared" si="75"/>
        <v>0</v>
      </c>
      <c r="U1540">
        <f t="shared" si="75"/>
        <v>0</v>
      </c>
    </row>
    <row r="1541" spans="1:21" x14ac:dyDescent="0.25">
      <c r="A1541" t="s">
        <v>2076</v>
      </c>
      <c r="B1541" t="str">
        <f t="shared" si="73"/>
        <v>ZK105.K140.C110</v>
      </c>
      <c r="C1541">
        <f>+IFERROR(VLOOKUP(B1541,'[1]Sum table'!$A:$D,4,FALSE),0)</f>
        <v>0</v>
      </c>
      <c r="D1541">
        <f>+IFERROR(VLOOKUP(B1541,'[1]Sum table'!$A:$E,5,FALSE),0)</f>
        <v>0</v>
      </c>
      <c r="E1541">
        <f>+IFERROR(VLOOKUP(B1541,'[1]Sum table'!$A:$F,6,FALSE),0)</f>
        <v>0</v>
      </c>
      <c r="O1541" t="s">
        <v>527</v>
      </c>
      <c r="P1541" s="615" t="s">
        <v>192</v>
      </c>
      <c r="R1541" t="str">
        <f t="shared" si="74"/>
        <v>ZK105</v>
      </c>
      <c r="S1541">
        <f t="shared" si="75"/>
        <v>0</v>
      </c>
      <c r="T1541">
        <f t="shared" si="75"/>
        <v>0</v>
      </c>
      <c r="U1541">
        <f t="shared" si="75"/>
        <v>0</v>
      </c>
    </row>
    <row r="1542" spans="1:21" x14ac:dyDescent="0.25">
      <c r="A1542" t="s">
        <v>2077</v>
      </c>
      <c r="B1542" t="str">
        <f t="shared" si="73"/>
        <v>ZK105.K141.C110</v>
      </c>
      <c r="C1542">
        <f>+IFERROR(VLOOKUP(B1542,'[1]Sum table'!$A:$D,4,FALSE),0)</f>
        <v>0</v>
      </c>
      <c r="D1542">
        <f>+IFERROR(VLOOKUP(B1542,'[1]Sum table'!$A:$E,5,FALSE),0)</f>
        <v>0</v>
      </c>
      <c r="E1542">
        <f>+IFERROR(VLOOKUP(B1542,'[1]Sum table'!$A:$F,6,FALSE),0)</f>
        <v>0</v>
      </c>
      <c r="O1542" t="s">
        <v>527</v>
      </c>
      <c r="P1542" s="616" t="s">
        <v>332</v>
      </c>
      <c r="R1542" t="str">
        <f t="shared" si="74"/>
        <v>ZK105</v>
      </c>
      <c r="S1542">
        <f t="shared" si="75"/>
        <v>0</v>
      </c>
      <c r="T1542">
        <f t="shared" si="75"/>
        <v>0</v>
      </c>
      <c r="U1542">
        <f t="shared" si="75"/>
        <v>0</v>
      </c>
    </row>
    <row r="1543" spans="1:21" x14ac:dyDescent="0.25">
      <c r="A1543" t="s">
        <v>2078</v>
      </c>
      <c r="B1543" t="str">
        <f t="shared" si="73"/>
        <v>ZK105.K142.C110</v>
      </c>
      <c r="C1543">
        <f>+IFERROR(VLOOKUP(B1543,'[1]Sum table'!$A:$D,4,FALSE),0)</f>
        <v>0</v>
      </c>
      <c r="D1543">
        <f>+IFERROR(VLOOKUP(B1543,'[1]Sum table'!$A:$E,5,FALSE),0)</f>
        <v>0</v>
      </c>
      <c r="E1543">
        <f>+IFERROR(VLOOKUP(B1543,'[1]Sum table'!$A:$F,6,FALSE),0)</f>
        <v>0</v>
      </c>
      <c r="O1543" t="s">
        <v>527</v>
      </c>
      <c r="P1543" s="616" t="s">
        <v>333</v>
      </c>
      <c r="R1543" t="str">
        <f t="shared" si="74"/>
        <v>ZK105</v>
      </c>
      <c r="S1543">
        <f t="shared" si="75"/>
        <v>0</v>
      </c>
      <c r="T1543">
        <f t="shared" si="75"/>
        <v>0</v>
      </c>
      <c r="U1543">
        <f t="shared" si="75"/>
        <v>0</v>
      </c>
    </row>
    <row r="1544" spans="1:21" x14ac:dyDescent="0.25">
      <c r="A1544" t="s">
        <v>2079</v>
      </c>
      <c r="B1544" t="str">
        <f t="shared" si="73"/>
        <v>ZK105.K143.C110</v>
      </c>
      <c r="C1544">
        <f>+IFERROR(VLOOKUP(B1544,'[1]Sum table'!$A:$D,4,FALSE),0)</f>
        <v>0</v>
      </c>
      <c r="D1544">
        <f>+IFERROR(VLOOKUP(B1544,'[1]Sum table'!$A:$E,5,FALSE),0)</f>
        <v>0</v>
      </c>
      <c r="E1544">
        <f>+IFERROR(VLOOKUP(B1544,'[1]Sum table'!$A:$F,6,FALSE),0)</f>
        <v>0</v>
      </c>
      <c r="O1544" t="s">
        <v>527</v>
      </c>
      <c r="P1544" s="616" t="s">
        <v>334</v>
      </c>
      <c r="R1544" t="str">
        <f t="shared" si="74"/>
        <v>ZK105</v>
      </c>
      <c r="S1544">
        <f t="shared" si="75"/>
        <v>0</v>
      </c>
      <c r="T1544">
        <f t="shared" si="75"/>
        <v>0</v>
      </c>
      <c r="U1544">
        <f t="shared" si="75"/>
        <v>0</v>
      </c>
    </row>
    <row r="1545" spans="1:21" x14ac:dyDescent="0.25">
      <c r="A1545" t="s">
        <v>2080</v>
      </c>
      <c r="B1545" t="str">
        <f t="shared" si="73"/>
        <v>ZK105.K144.C110</v>
      </c>
      <c r="C1545">
        <f>+IFERROR(VLOOKUP(B1545,'[1]Sum table'!$A:$D,4,FALSE),0)</f>
        <v>0</v>
      </c>
      <c r="D1545">
        <f>+IFERROR(VLOOKUP(B1545,'[1]Sum table'!$A:$E,5,FALSE),0)</f>
        <v>0</v>
      </c>
      <c r="E1545">
        <f>+IFERROR(VLOOKUP(B1545,'[1]Sum table'!$A:$F,6,FALSE),0)</f>
        <v>0</v>
      </c>
      <c r="O1545" t="s">
        <v>527</v>
      </c>
      <c r="P1545" s="616" t="s">
        <v>335</v>
      </c>
      <c r="R1545" t="str">
        <f t="shared" si="74"/>
        <v>ZK105</v>
      </c>
      <c r="S1545">
        <f t="shared" si="75"/>
        <v>0</v>
      </c>
      <c r="T1545">
        <f t="shared" si="75"/>
        <v>0</v>
      </c>
      <c r="U1545">
        <f t="shared" si="75"/>
        <v>0</v>
      </c>
    </row>
    <row r="1546" spans="1:21" x14ac:dyDescent="0.25">
      <c r="A1546" t="s">
        <v>2081</v>
      </c>
      <c r="B1546" t="str">
        <f t="shared" si="73"/>
        <v>ZK105.K145.C110</v>
      </c>
      <c r="C1546">
        <f>+IFERROR(VLOOKUP(B1546,'[1]Sum table'!$A:$D,4,FALSE),0)</f>
        <v>0</v>
      </c>
      <c r="D1546">
        <f>+IFERROR(VLOOKUP(B1546,'[1]Sum table'!$A:$E,5,FALSE),0)</f>
        <v>0</v>
      </c>
      <c r="E1546">
        <f>+IFERROR(VLOOKUP(B1546,'[1]Sum table'!$A:$F,6,FALSE),0)</f>
        <v>0</v>
      </c>
      <c r="O1546" t="s">
        <v>527</v>
      </c>
      <c r="P1546" s="616" t="s">
        <v>336</v>
      </c>
      <c r="R1546" t="str">
        <f t="shared" si="74"/>
        <v>ZK105</v>
      </c>
      <c r="S1546">
        <f t="shared" si="75"/>
        <v>0</v>
      </c>
      <c r="T1546">
        <f t="shared" si="75"/>
        <v>0</v>
      </c>
      <c r="U1546">
        <f t="shared" si="75"/>
        <v>0</v>
      </c>
    </row>
    <row r="1547" spans="1:21" x14ac:dyDescent="0.25">
      <c r="A1547" t="s">
        <v>2082</v>
      </c>
      <c r="B1547" t="str">
        <f t="shared" si="73"/>
        <v>ZK105.K146.C110</v>
      </c>
      <c r="C1547">
        <f>+IFERROR(VLOOKUP(B1547,'[1]Sum table'!$A:$D,4,FALSE),0)</f>
        <v>0</v>
      </c>
      <c r="D1547">
        <f>+IFERROR(VLOOKUP(B1547,'[1]Sum table'!$A:$E,5,FALSE),0)</f>
        <v>0</v>
      </c>
      <c r="E1547">
        <f>+IFERROR(VLOOKUP(B1547,'[1]Sum table'!$A:$F,6,FALSE),0)</f>
        <v>0</v>
      </c>
      <c r="O1547" t="s">
        <v>527</v>
      </c>
      <c r="P1547" s="616" t="s">
        <v>337</v>
      </c>
      <c r="R1547" t="str">
        <f t="shared" si="74"/>
        <v>ZK105</v>
      </c>
      <c r="S1547">
        <f t="shared" si="75"/>
        <v>0</v>
      </c>
      <c r="T1547">
        <f t="shared" si="75"/>
        <v>0</v>
      </c>
      <c r="U1547">
        <f t="shared" si="75"/>
        <v>0</v>
      </c>
    </row>
    <row r="1548" spans="1:21" x14ac:dyDescent="0.25">
      <c r="A1548" t="s">
        <v>2083</v>
      </c>
      <c r="B1548" t="str">
        <f t="shared" si="73"/>
        <v>ZK105.K147.C110</v>
      </c>
      <c r="C1548">
        <f>+IFERROR(VLOOKUP(B1548,'[1]Sum table'!$A:$D,4,FALSE),0)</f>
        <v>0</v>
      </c>
      <c r="D1548">
        <f>+IFERROR(VLOOKUP(B1548,'[1]Sum table'!$A:$E,5,FALSE),0)</f>
        <v>0</v>
      </c>
      <c r="E1548">
        <f>+IFERROR(VLOOKUP(B1548,'[1]Sum table'!$A:$F,6,FALSE),0)</f>
        <v>0</v>
      </c>
      <c r="O1548" t="s">
        <v>527</v>
      </c>
      <c r="P1548" s="615" t="s">
        <v>178</v>
      </c>
      <c r="R1548" t="str">
        <f t="shared" si="74"/>
        <v>ZK105</v>
      </c>
      <c r="S1548">
        <f t="shared" si="75"/>
        <v>0</v>
      </c>
      <c r="T1548">
        <f t="shared" si="75"/>
        <v>0</v>
      </c>
      <c r="U1548">
        <f t="shared" si="75"/>
        <v>0</v>
      </c>
    </row>
    <row r="1549" spans="1:21" x14ac:dyDescent="0.25">
      <c r="A1549" t="s">
        <v>2084</v>
      </c>
      <c r="B1549" t="str">
        <f t="shared" si="73"/>
        <v>ZK105.K148.C110</v>
      </c>
      <c r="C1549">
        <f>+IFERROR(VLOOKUP(B1549,'[1]Sum table'!$A:$D,4,FALSE),0)</f>
        <v>0</v>
      </c>
      <c r="D1549">
        <f>+IFERROR(VLOOKUP(B1549,'[1]Sum table'!$A:$E,5,FALSE),0)</f>
        <v>0</v>
      </c>
      <c r="E1549">
        <f>+IFERROR(VLOOKUP(B1549,'[1]Sum table'!$A:$F,6,FALSE),0)</f>
        <v>0</v>
      </c>
      <c r="O1549" t="s">
        <v>527</v>
      </c>
      <c r="P1549" s="615" t="s">
        <v>338</v>
      </c>
      <c r="R1549" t="str">
        <f t="shared" si="74"/>
        <v>ZK105</v>
      </c>
      <c r="S1549">
        <f t="shared" si="75"/>
        <v>0</v>
      </c>
      <c r="T1549">
        <f t="shared" si="75"/>
        <v>0</v>
      </c>
      <c r="U1549">
        <f t="shared" si="75"/>
        <v>0</v>
      </c>
    </row>
    <row r="1550" spans="1:21" x14ac:dyDescent="0.25">
      <c r="A1550" t="s">
        <v>2085</v>
      </c>
      <c r="B1550" t="str">
        <f t="shared" si="73"/>
        <v>ZK105.K149.C110</v>
      </c>
      <c r="C1550">
        <f>+IFERROR(VLOOKUP(B1550,'[1]Sum table'!$A:$D,4,FALSE),0)</f>
        <v>0</v>
      </c>
      <c r="D1550">
        <f>+IFERROR(VLOOKUP(B1550,'[1]Sum table'!$A:$E,5,FALSE),0)</f>
        <v>0</v>
      </c>
      <c r="E1550">
        <f>+IFERROR(VLOOKUP(B1550,'[1]Sum table'!$A:$F,6,FALSE),0)</f>
        <v>0</v>
      </c>
      <c r="O1550" t="s">
        <v>527</v>
      </c>
      <c r="P1550" s="615" t="s">
        <v>339</v>
      </c>
      <c r="R1550" t="str">
        <f t="shared" si="74"/>
        <v>ZK105</v>
      </c>
      <c r="S1550">
        <f t="shared" si="75"/>
        <v>0</v>
      </c>
      <c r="T1550">
        <f t="shared" si="75"/>
        <v>0</v>
      </c>
      <c r="U1550">
        <f t="shared" si="75"/>
        <v>0</v>
      </c>
    </row>
    <row r="1551" spans="1:21" x14ac:dyDescent="0.25">
      <c r="A1551" t="s">
        <v>2086</v>
      </c>
      <c r="B1551" t="str">
        <f t="shared" si="73"/>
        <v>ZK105.K150.C110</v>
      </c>
      <c r="C1551">
        <f>+IFERROR(VLOOKUP(B1551,'[1]Sum table'!$A:$D,4,FALSE),0)</f>
        <v>0</v>
      </c>
      <c r="D1551">
        <f>+IFERROR(VLOOKUP(B1551,'[1]Sum table'!$A:$E,5,FALSE),0)</f>
        <v>0</v>
      </c>
      <c r="E1551">
        <f>+IFERROR(VLOOKUP(B1551,'[1]Sum table'!$A:$F,6,FALSE),0)</f>
        <v>0</v>
      </c>
      <c r="O1551" t="s">
        <v>527</v>
      </c>
      <c r="P1551" s="616" t="s">
        <v>340</v>
      </c>
      <c r="R1551" t="str">
        <f t="shared" si="74"/>
        <v>ZK105</v>
      </c>
      <c r="S1551">
        <f t="shared" si="75"/>
        <v>0</v>
      </c>
      <c r="T1551">
        <f t="shared" si="75"/>
        <v>0</v>
      </c>
      <c r="U1551">
        <f t="shared" si="75"/>
        <v>0</v>
      </c>
    </row>
    <row r="1552" spans="1:21" x14ac:dyDescent="0.25">
      <c r="A1552" t="s">
        <v>2087</v>
      </c>
      <c r="B1552" t="str">
        <f t="shared" si="73"/>
        <v>ZK105.K151.C110</v>
      </c>
      <c r="C1552">
        <f>+IFERROR(VLOOKUP(B1552,'[1]Sum table'!$A:$D,4,FALSE),0)</f>
        <v>0</v>
      </c>
      <c r="D1552">
        <f>+IFERROR(VLOOKUP(B1552,'[1]Sum table'!$A:$E,5,FALSE),0)</f>
        <v>0</v>
      </c>
      <c r="E1552">
        <f>+IFERROR(VLOOKUP(B1552,'[1]Sum table'!$A:$F,6,FALSE),0)</f>
        <v>0</v>
      </c>
      <c r="O1552" t="s">
        <v>527</v>
      </c>
      <c r="P1552" s="616" t="s">
        <v>341</v>
      </c>
      <c r="R1552" t="str">
        <f t="shared" si="74"/>
        <v>ZK105</v>
      </c>
      <c r="S1552">
        <f t="shared" si="75"/>
        <v>0</v>
      </c>
      <c r="T1552">
        <f t="shared" si="75"/>
        <v>0</v>
      </c>
      <c r="U1552">
        <f t="shared" si="75"/>
        <v>0</v>
      </c>
    </row>
    <row r="1553" spans="1:21" x14ac:dyDescent="0.25">
      <c r="A1553" t="s">
        <v>2088</v>
      </c>
      <c r="B1553" t="str">
        <f t="shared" si="73"/>
        <v>ZK105.K152.C110</v>
      </c>
      <c r="C1553">
        <f>+IFERROR(VLOOKUP(B1553,'[1]Sum table'!$A:$D,4,FALSE),0)</f>
        <v>0</v>
      </c>
      <c r="D1553">
        <f>+IFERROR(VLOOKUP(B1553,'[1]Sum table'!$A:$E,5,FALSE),0)</f>
        <v>0</v>
      </c>
      <c r="E1553">
        <f>+IFERROR(VLOOKUP(B1553,'[1]Sum table'!$A:$F,6,FALSE),0)</f>
        <v>0</v>
      </c>
      <c r="O1553" t="s">
        <v>527</v>
      </c>
      <c r="P1553" s="616" t="s">
        <v>342</v>
      </c>
      <c r="R1553" t="str">
        <f t="shared" si="74"/>
        <v>ZK105</v>
      </c>
      <c r="S1553">
        <f t="shared" si="75"/>
        <v>0</v>
      </c>
      <c r="T1553">
        <f t="shared" si="75"/>
        <v>0</v>
      </c>
      <c r="U1553">
        <f t="shared" si="75"/>
        <v>0</v>
      </c>
    </row>
    <row r="1554" spans="1:21" x14ac:dyDescent="0.25">
      <c r="A1554" t="s">
        <v>2089</v>
      </c>
      <c r="B1554" t="str">
        <f t="shared" si="73"/>
        <v>ZK105.K153.C110</v>
      </c>
      <c r="C1554">
        <f>+IFERROR(VLOOKUP(B1554,'[1]Sum table'!$A:$D,4,FALSE),0)</f>
        <v>0</v>
      </c>
      <c r="D1554">
        <f>+IFERROR(VLOOKUP(B1554,'[1]Sum table'!$A:$E,5,FALSE),0)</f>
        <v>0</v>
      </c>
      <c r="E1554">
        <f>+IFERROR(VLOOKUP(B1554,'[1]Sum table'!$A:$F,6,FALSE),0)</f>
        <v>0</v>
      </c>
      <c r="O1554" t="s">
        <v>527</v>
      </c>
      <c r="P1554" s="616" t="s">
        <v>343</v>
      </c>
      <c r="R1554" t="str">
        <f t="shared" si="74"/>
        <v>ZK105</v>
      </c>
      <c r="S1554">
        <f t="shared" si="75"/>
        <v>0</v>
      </c>
      <c r="T1554">
        <f t="shared" si="75"/>
        <v>0</v>
      </c>
      <c r="U1554">
        <f t="shared" si="75"/>
        <v>0</v>
      </c>
    </row>
    <row r="1555" spans="1:21" x14ac:dyDescent="0.25">
      <c r="A1555" t="s">
        <v>2090</v>
      </c>
      <c r="B1555" t="str">
        <f t="shared" si="73"/>
        <v>ZK105.K154.C110</v>
      </c>
      <c r="C1555">
        <f>+IFERROR(VLOOKUP(B1555,'[1]Sum table'!$A:$D,4,FALSE),0)</f>
        <v>0</v>
      </c>
      <c r="D1555">
        <f>+IFERROR(VLOOKUP(B1555,'[1]Sum table'!$A:$E,5,FALSE),0)</f>
        <v>0</v>
      </c>
      <c r="E1555">
        <f>+IFERROR(VLOOKUP(B1555,'[1]Sum table'!$A:$F,6,FALSE),0)</f>
        <v>0</v>
      </c>
      <c r="O1555" t="s">
        <v>527</v>
      </c>
      <c r="P1555" s="616" t="s">
        <v>344</v>
      </c>
      <c r="R1555" t="str">
        <f t="shared" si="74"/>
        <v>ZK105</v>
      </c>
      <c r="S1555">
        <f t="shared" si="75"/>
        <v>0</v>
      </c>
      <c r="T1555">
        <f t="shared" si="75"/>
        <v>0</v>
      </c>
      <c r="U1555">
        <f t="shared" si="75"/>
        <v>0</v>
      </c>
    </row>
    <row r="1556" spans="1:21" x14ac:dyDescent="0.25">
      <c r="A1556" t="s">
        <v>2091</v>
      </c>
      <c r="B1556" t="str">
        <f t="shared" si="73"/>
        <v>ZK105.K155.C110</v>
      </c>
      <c r="C1556">
        <f>+IFERROR(VLOOKUP(B1556,'[1]Sum table'!$A:$D,4,FALSE),0)</f>
        <v>0</v>
      </c>
      <c r="D1556">
        <f>+IFERROR(VLOOKUP(B1556,'[1]Sum table'!$A:$E,5,FALSE),0)</f>
        <v>0</v>
      </c>
      <c r="E1556">
        <f>+IFERROR(VLOOKUP(B1556,'[1]Sum table'!$A:$F,6,FALSE),0)</f>
        <v>0</v>
      </c>
      <c r="O1556" t="s">
        <v>527</v>
      </c>
      <c r="P1556" s="616" t="s">
        <v>345</v>
      </c>
      <c r="R1556" t="str">
        <f t="shared" si="74"/>
        <v>ZK105</v>
      </c>
      <c r="S1556">
        <f t="shared" si="75"/>
        <v>0</v>
      </c>
      <c r="T1556">
        <f t="shared" si="75"/>
        <v>0</v>
      </c>
      <c r="U1556">
        <f t="shared" si="75"/>
        <v>0</v>
      </c>
    </row>
    <row r="1557" spans="1:21" x14ac:dyDescent="0.25">
      <c r="A1557" t="s">
        <v>2092</v>
      </c>
      <c r="B1557" t="str">
        <f t="shared" si="73"/>
        <v>ZK105.K156.C110</v>
      </c>
      <c r="C1557">
        <f>+IFERROR(VLOOKUP(B1557,'[1]Sum table'!$A:$D,4,FALSE),0)</f>
        <v>0</v>
      </c>
      <c r="D1557">
        <f>+IFERROR(VLOOKUP(B1557,'[1]Sum table'!$A:$E,5,FALSE),0)</f>
        <v>0</v>
      </c>
      <c r="E1557">
        <f>+IFERROR(VLOOKUP(B1557,'[1]Sum table'!$A:$F,6,FALSE),0)</f>
        <v>0</v>
      </c>
      <c r="O1557" t="s">
        <v>527</v>
      </c>
      <c r="P1557" s="616" t="s">
        <v>346</v>
      </c>
      <c r="R1557" t="str">
        <f t="shared" si="74"/>
        <v>ZK105</v>
      </c>
      <c r="S1557">
        <f t="shared" si="75"/>
        <v>0</v>
      </c>
      <c r="T1557">
        <f t="shared" si="75"/>
        <v>0</v>
      </c>
      <c r="U1557">
        <f t="shared" si="75"/>
        <v>0</v>
      </c>
    </row>
    <row r="1558" spans="1:21" x14ac:dyDescent="0.25">
      <c r="A1558" t="s">
        <v>2093</v>
      </c>
      <c r="B1558" t="str">
        <f t="shared" si="73"/>
        <v>ZK105.K157.C110</v>
      </c>
      <c r="C1558">
        <f>+IFERROR(VLOOKUP(B1558,'[1]Sum table'!$A:$D,4,FALSE),0)</f>
        <v>0</v>
      </c>
      <c r="D1558">
        <f>+IFERROR(VLOOKUP(B1558,'[1]Sum table'!$A:$E,5,FALSE),0)</f>
        <v>0</v>
      </c>
      <c r="E1558">
        <f>+IFERROR(VLOOKUP(B1558,'[1]Sum table'!$A:$F,6,FALSE),0)</f>
        <v>0</v>
      </c>
      <c r="O1558" t="s">
        <v>527</v>
      </c>
      <c r="P1558" s="616" t="s">
        <v>347</v>
      </c>
      <c r="R1558" t="str">
        <f t="shared" si="74"/>
        <v>ZK105</v>
      </c>
      <c r="S1558">
        <f t="shared" si="75"/>
        <v>0</v>
      </c>
      <c r="T1558">
        <f t="shared" si="75"/>
        <v>0</v>
      </c>
      <c r="U1558">
        <f t="shared" si="75"/>
        <v>0</v>
      </c>
    </row>
    <row r="1559" spans="1:21" x14ac:dyDescent="0.25">
      <c r="A1559" t="s">
        <v>2094</v>
      </c>
      <c r="B1559" t="str">
        <f t="shared" si="73"/>
        <v>ZK105.K158.C110</v>
      </c>
      <c r="C1559">
        <f>+IFERROR(VLOOKUP(B1559,'[1]Sum table'!$A:$D,4,FALSE),0)</f>
        <v>0</v>
      </c>
      <c r="D1559">
        <f>+IFERROR(VLOOKUP(B1559,'[1]Sum table'!$A:$E,5,FALSE),0)</f>
        <v>0</v>
      </c>
      <c r="E1559">
        <f>+IFERROR(VLOOKUP(B1559,'[1]Sum table'!$A:$F,6,FALSE),0)</f>
        <v>0</v>
      </c>
      <c r="O1559" t="s">
        <v>527</v>
      </c>
      <c r="P1559" s="616" t="s">
        <v>348</v>
      </c>
      <c r="R1559" t="str">
        <f t="shared" si="74"/>
        <v>ZK105</v>
      </c>
      <c r="S1559">
        <f t="shared" si="75"/>
        <v>0</v>
      </c>
      <c r="T1559">
        <f t="shared" si="75"/>
        <v>0</v>
      </c>
      <c r="U1559">
        <f t="shared" si="75"/>
        <v>0</v>
      </c>
    </row>
    <row r="1560" spans="1:21" x14ac:dyDescent="0.25">
      <c r="A1560" t="s">
        <v>2095</v>
      </c>
      <c r="B1560" t="str">
        <f t="shared" si="73"/>
        <v>ZK105.K159.C110</v>
      </c>
      <c r="C1560">
        <f>+IFERROR(VLOOKUP(B1560,'[1]Sum table'!$A:$D,4,FALSE),0)</f>
        <v>0</v>
      </c>
      <c r="D1560">
        <f>+IFERROR(VLOOKUP(B1560,'[1]Sum table'!$A:$E,5,FALSE),0)</f>
        <v>0</v>
      </c>
      <c r="E1560">
        <f>+IFERROR(VLOOKUP(B1560,'[1]Sum table'!$A:$F,6,FALSE),0)</f>
        <v>0</v>
      </c>
      <c r="O1560" t="s">
        <v>527</v>
      </c>
      <c r="P1560" s="616" t="s">
        <v>349</v>
      </c>
      <c r="R1560" t="str">
        <f t="shared" si="74"/>
        <v>ZK105</v>
      </c>
      <c r="S1560">
        <f t="shared" si="75"/>
        <v>0</v>
      </c>
      <c r="T1560">
        <f t="shared" si="75"/>
        <v>0</v>
      </c>
      <c r="U1560">
        <f t="shared" si="75"/>
        <v>0</v>
      </c>
    </row>
    <row r="1561" spans="1:21" x14ac:dyDescent="0.25">
      <c r="A1561" t="s">
        <v>2096</v>
      </c>
      <c r="B1561" t="str">
        <f t="shared" si="73"/>
        <v>ZK105.K160.C110</v>
      </c>
      <c r="C1561">
        <f>+IFERROR(VLOOKUP(B1561,'[1]Sum table'!$A:$D,4,FALSE),0)</f>
        <v>0</v>
      </c>
      <c r="D1561">
        <f>+IFERROR(VLOOKUP(B1561,'[1]Sum table'!$A:$E,5,FALSE),0)</f>
        <v>0</v>
      </c>
      <c r="E1561">
        <f>+IFERROR(VLOOKUP(B1561,'[1]Sum table'!$A:$F,6,FALSE),0)</f>
        <v>0</v>
      </c>
      <c r="O1561" t="s">
        <v>527</v>
      </c>
      <c r="P1561" s="615" t="s">
        <v>194</v>
      </c>
      <c r="R1561" t="str">
        <f t="shared" si="74"/>
        <v>ZK105</v>
      </c>
      <c r="S1561">
        <f t="shared" si="75"/>
        <v>0</v>
      </c>
      <c r="T1561">
        <f t="shared" si="75"/>
        <v>0</v>
      </c>
      <c r="U1561">
        <f t="shared" si="75"/>
        <v>0</v>
      </c>
    </row>
    <row r="1562" spans="1:21" x14ac:dyDescent="0.25">
      <c r="A1562" t="s">
        <v>2097</v>
      </c>
      <c r="B1562" t="str">
        <f t="shared" si="73"/>
        <v>ZK105.K161.C110</v>
      </c>
      <c r="C1562">
        <f>+IFERROR(VLOOKUP(B1562,'[1]Sum table'!$A:$D,4,FALSE),0)</f>
        <v>0</v>
      </c>
      <c r="D1562">
        <f>+IFERROR(VLOOKUP(B1562,'[1]Sum table'!$A:$E,5,FALSE),0)</f>
        <v>0</v>
      </c>
      <c r="E1562">
        <f>+IFERROR(VLOOKUP(B1562,'[1]Sum table'!$A:$F,6,FALSE),0)</f>
        <v>0</v>
      </c>
      <c r="O1562" t="s">
        <v>527</v>
      </c>
      <c r="P1562" s="615" t="s">
        <v>195</v>
      </c>
      <c r="R1562" t="str">
        <f t="shared" si="74"/>
        <v>ZK105</v>
      </c>
      <c r="S1562">
        <f t="shared" si="75"/>
        <v>0</v>
      </c>
      <c r="T1562">
        <f t="shared" si="75"/>
        <v>0</v>
      </c>
      <c r="U1562">
        <f t="shared" si="75"/>
        <v>0</v>
      </c>
    </row>
    <row r="1563" spans="1:21" x14ac:dyDescent="0.25">
      <c r="A1563" t="s">
        <v>2098</v>
      </c>
      <c r="B1563" t="str">
        <f t="shared" si="73"/>
        <v>ZK105.K162.C110</v>
      </c>
      <c r="C1563">
        <f>+IFERROR(VLOOKUP(B1563,'[1]Sum table'!$A:$D,4,FALSE),0)</f>
        <v>0</v>
      </c>
      <c r="D1563">
        <f>+IFERROR(VLOOKUP(B1563,'[1]Sum table'!$A:$E,5,FALSE),0)</f>
        <v>0</v>
      </c>
      <c r="E1563">
        <f>+IFERROR(VLOOKUP(B1563,'[1]Sum table'!$A:$F,6,FALSE),0)</f>
        <v>0</v>
      </c>
      <c r="O1563" t="s">
        <v>527</v>
      </c>
      <c r="P1563" s="615" t="s">
        <v>350</v>
      </c>
      <c r="R1563" t="str">
        <f t="shared" si="74"/>
        <v>ZK105</v>
      </c>
      <c r="S1563">
        <f t="shared" si="75"/>
        <v>0</v>
      </c>
      <c r="T1563">
        <f t="shared" si="75"/>
        <v>0</v>
      </c>
      <c r="U1563">
        <f t="shared" si="75"/>
        <v>0</v>
      </c>
    </row>
    <row r="1564" spans="1:21" x14ac:dyDescent="0.25">
      <c r="A1564" t="s">
        <v>2099</v>
      </c>
      <c r="B1564" t="str">
        <f t="shared" si="73"/>
        <v>ZK105.K163.C110</v>
      </c>
      <c r="C1564">
        <f>+IFERROR(VLOOKUP(B1564,'[1]Sum table'!$A:$D,4,FALSE),0)</f>
        <v>0</v>
      </c>
      <c r="D1564">
        <f>+IFERROR(VLOOKUP(B1564,'[1]Sum table'!$A:$E,5,FALSE),0)</f>
        <v>0</v>
      </c>
      <c r="E1564">
        <f>+IFERROR(VLOOKUP(B1564,'[1]Sum table'!$A:$F,6,FALSE),0)</f>
        <v>0</v>
      </c>
      <c r="O1564" t="s">
        <v>527</v>
      </c>
      <c r="P1564" s="615" t="s">
        <v>118</v>
      </c>
      <c r="R1564" t="str">
        <f t="shared" si="74"/>
        <v>ZK105</v>
      </c>
      <c r="S1564">
        <f t="shared" si="75"/>
        <v>0</v>
      </c>
      <c r="T1564">
        <f t="shared" si="75"/>
        <v>0</v>
      </c>
      <c r="U1564">
        <f t="shared" si="75"/>
        <v>0</v>
      </c>
    </row>
    <row r="1565" spans="1:21" x14ac:dyDescent="0.25">
      <c r="A1565" t="s">
        <v>2100</v>
      </c>
      <c r="B1565" t="str">
        <f t="shared" si="73"/>
        <v>ZK105.K164.C110</v>
      </c>
      <c r="C1565">
        <f>+IFERROR(VLOOKUP(B1565,'[1]Sum table'!$A:$D,4,FALSE),0)</f>
        <v>0</v>
      </c>
      <c r="D1565">
        <f>+IFERROR(VLOOKUP(B1565,'[1]Sum table'!$A:$E,5,FALSE),0)</f>
        <v>0</v>
      </c>
      <c r="E1565">
        <f>+IFERROR(VLOOKUP(B1565,'[1]Sum table'!$A:$F,6,FALSE),0)</f>
        <v>0</v>
      </c>
      <c r="O1565" t="s">
        <v>527</v>
      </c>
      <c r="P1565" s="615" t="s">
        <v>184</v>
      </c>
      <c r="R1565" t="str">
        <f t="shared" si="74"/>
        <v>ZK105</v>
      </c>
      <c r="S1565">
        <f t="shared" si="75"/>
        <v>0</v>
      </c>
      <c r="T1565">
        <f t="shared" si="75"/>
        <v>0</v>
      </c>
      <c r="U1565">
        <f t="shared" si="75"/>
        <v>0</v>
      </c>
    </row>
    <row r="1566" spans="1:21" x14ac:dyDescent="0.25">
      <c r="A1566" t="s">
        <v>2101</v>
      </c>
      <c r="B1566" t="str">
        <f t="shared" si="73"/>
        <v>ZK105.K165.C110</v>
      </c>
      <c r="C1566">
        <f>+IFERROR(VLOOKUP(B1566,'[1]Sum table'!$A:$D,4,FALSE),0)</f>
        <v>0</v>
      </c>
      <c r="D1566">
        <f>+IFERROR(VLOOKUP(B1566,'[1]Sum table'!$A:$E,5,FALSE),0)</f>
        <v>0</v>
      </c>
      <c r="E1566">
        <f>+IFERROR(VLOOKUP(B1566,'[1]Sum table'!$A:$F,6,FALSE),0)</f>
        <v>0</v>
      </c>
      <c r="O1566" t="s">
        <v>527</v>
      </c>
      <c r="P1566" s="615" t="s">
        <v>351</v>
      </c>
      <c r="R1566" t="str">
        <f t="shared" si="74"/>
        <v>ZK105</v>
      </c>
      <c r="S1566">
        <f t="shared" si="75"/>
        <v>0</v>
      </c>
      <c r="T1566">
        <f t="shared" si="75"/>
        <v>0</v>
      </c>
      <c r="U1566">
        <f t="shared" si="75"/>
        <v>0</v>
      </c>
    </row>
    <row r="1567" spans="1:21" x14ac:dyDescent="0.25">
      <c r="A1567" t="s">
        <v>2102</v>
      </c>
      <c r="B1567" t="str">
        <f t="shared" si="73"/>
        <v>ZK105.K166.C110</v>
      </c>
      <c r="C1567">
        <f>+IFERROR(VLOOKUP(B1567,'[1]Sum table'!$A:$D,4,FALSE),0)</f>
        <v>0</v>
      </c>
      <c r="D1567">
        <f>+IFERROR(VLOOKUP(B1567,'[1]Sum table'!$A:$E,5,FALSE),0)</f>
        <v>0</v>
      </c>
      <c r="E1567">
        <f>+IFERROR(VLOOKUP(B1567,'[1]Sum table'!$A:$F,6,FALSE),0)</f>
        <v>0</v>
      </c>
      <c r="O1567" t="s">
        <v>527</v>
      </c>
      <c r="P1567" s="616" t="s">
        <v>352</v>
      </c>
      <c r="R1567" t="str">
        <f t="shared" si="74"/>
        <v>ZK105</v>
      </c>
      <c r="S1567">
        <f t="shared" si="75"/>
        <v>0</v>
      </c>
      <c r="T1567">
        <f t="shared" si="75"/>
        <v>0</v>
      </c>
      <c r="U1567">
        <f t="shared" si="75"/>
        <v>0</v>
      </c>
    </row>
    <row r="1568" spans="1:21" x14ac:dyDescent="0.25">
      <c r="A1568" t="s">
        <v>2103</v>
      </c>
      <c r="B1568" t="str">
        <f t="shared" si="73"/>
        <v>ZK105.K167.C110</v>
      </c>
      <c r="C1568">
        <f>+IFERROR(VLOOKUP(B1568,'[1]Sum table'!$A:$D,4,FALSE),0)</f>
        <v>0</v>
      </c>
      <c r="D1568">
        <f>+IFERROR(VLOOKUP(B1568,'[1]Sum table'!$A:$E,5,FALSE),0)</f>
        <v>0</v>
      </c>
      <c r="E1568">
        <f>+IFERROR(VLOOKUP(B1568,'[1]Sum table'!$A:$F,6,FALSE),0)</f>
        <v>0</v>
      </c>
      <c r="O1568" t="s">
        <v>527</v>
      </c>
      <c r="P1568" s="616" t="s">
        <v>353</v>
      </c>
      <c r="R1568" t="str">
        <f t="shared" si="74"/>
        <v>ZK105</v>
      </c>
      <c r="S1568">
        <f t="shared" si="75"/>
        <v>0</v>
      </c>
      <c r="T1568">
        <f t="shared" si="75"/>
        <v>0</v>
      </c>
      <c r="U1568">
        <f t="shared" si="75"/>
        <v>0</v>
      </c>
    </row>
    <row r="1569" spans="1:21" x14ac:dyDescent="0.25">
      <c r="A1569" t="s">
        <v>2104</v>
      </c>
      <c r="B1569" t="str">
        <f t="shared" si="73"/>
        <v>ZK105.K168.C110</v>
      </c>
      <c r="C1569">
        <f>+IFERROR(VLOOKUP(B1569,'[1]Sum table'!$A:$D,4,FALSE),0)</f>
        <v>0</v>
      </c>
      <c r="D1569">
        <f>+IFERROR(VLOOKUP(B1569,'[1]Sum table'!$A:$E,5,FALSE),0)</f>
        <v>0</v>
      </c>
      <c r="E1569">
        <f>+IFERROR(VLOOKUP(B1569,'[1]Sum table'!$A:$F,6,FALSE),0)</f>
        <v>0</v>
      </c>
      <c r="O1569" t="s">
        <v>527</v>
      </c>
      <c r="P1569" s="616" t="s">
        <v>354</v>
      </c>
      <c r="R1569" t="str">
        <f t="shared" si="74"/>
        <v>ZK105</v>
      </c>
      <c r="S1569">
        <f t="shared" si="75"/>
        <v>0</v>
      </c>
      <c r="T1569">
        <f t="shared" si="75"/>
        <v>0</v>
      </c>
      <c r="U1569">
        <f t="shared" si="75"/>
        <v>0</v>
      </c>
    </row>
    <row r="1570" spans="1:21" x14ac:dyDescent="0.25">
      <c r="A1570" t="s">
        <v>2105</v>
      </c>
      <c r="B1570" t="str">
        <f t="shared" si="73"/>
        <v>ZK105.K169.C110</v>
      </c>
      <c r="C1570">
        <f>+IFERROR(VLOOKUP(B1570,'[1]Sum table'!$A:$D,4,FALSE),0)</f>
        <v>0</v>
      </c>
      <c r="D1570">
        <f>+IFERROR(VLOOKUP(B1570,'[1]Sum table'!$A:$E,5,FALSE),0)</f>
        <v>0</v>
      </c>
      <c r="E1570">
        <f>+IFERROR(VLOOKUP(B1570,'[1]Sum table'!$A:$F,6,FALSE),0)</f>
        <v>0</v>
      </c>
      <c r="O1570" t="s">
        <v>527</v>
      </c>
      <c r="P1570" s="616" t="s">
        <v>355</v>
      </c>
      <c r="R1570" t="str">
        <f t="shared" si="74"/>
        <v>ZK105</v>
      </c>
      <c r="S1570">
        <f t="shared" si="75"/>
        <v>0</v>
      </c>
      <c r="T1570">
        <f t="shared" si="75"/>
        <v>0</v>
      </c>
      <c r="U1570">
        <f t="shared" si="75"/>
        <v>0</v>
      </c>
    </row>
    <row r="1571" spans="1:21" x14ac:dyDescent="0.25">
      <c r="A1571" t="s">
        <v>2106</v>
      </c>
      <c r="B1571" t="str">
        <f t="shared" si="73"/>
        <v>ZK105.K170.C110</v>
      </c>
      <c r="C1571">
        <f>+IFERROR(VLOOKUP(B1571,'[1]Sum table'!$A:$D,4,FALSE),0)</f>
        <v>0</v>
      </c>
      <c r="D1571">
        <f>+IFERROR(VLOOKUP(B1571,'[1]Sum table'!$A:$E,5,FALSE),0)</f>
        <v>0</v>
      </c>
      <c r="E1571">
        <f>+IFERROR(VLOOKUP(B1571,'[1]Sum table'!$A:$F,6,FALSE),0)</f>
        <v>0</v>
      </c>
      <c r="O1571" t="s">
        <v>527</v>
      </c>
      <c r="P1571" s="616" t="s">
        <v>356</v>
      </c>
      <c r="R1571" t="str">
        <f t="shared" si="74"/>
        <v>ZK105</v>
      </c>
      <c r="S1571">
        <f t="shared" si="75"/>
        <v>0</v>
      </c>
      <c r="T1571">
        <f t="shared" si="75"/>
        <v>0</v>
      </c>
      <c r="U1571">
        <f t="shared" si="75"/>
        <v>0</v>
      </c>
    </row>
    <row r="1572" spans="1:21" x14ac:dyDescent="0.25">
      <c r="A1572" t="s">
        <v>2107</v>
      </c>
      <c r="B1572" t="str">
        <f t="shared" si="73"/>
        <v>ZK105.K171.C110</v>
      </c>
      <c r="C1572">
        <f>+IFERROR(VLOOKUP(B1572,'[1]Sum table'!$A:$D,4,FALSE),0)</f>
        <v>0</v>
      </c>
      <c r="D1572">
        <f>+IFERROR(VLOOKUP(B1572,'[1]Sum table'!$A:$E,5,FALSE),0)</f>
        <v>0</v>
      </c>
      <c r="E1572">
        <f>+IFERROR(VLOOKUP(B1572,'[1]Sum table'!$A:$F,6,FALSE),0)</f>
        <v>0</v>
      </c>
      <c r="O1572" t="s">
        <v>527</v>
      </c>
      <c r="P1572" s="616" t="s">
        <v>357</v>
      </c>
      <c r="R1572" t="str">
        <f t="shared" si="74"/>
        <v>ZK105</v>
      </c>
      <c r="S1572">
        <f t="shared" si="75"/>
        <v>0</v>
      </c>
      <c r="T1572">
        <f t="shared" si="75"/>
        <v>0</v>
      </c>
      <c r="U1572">
        <f t="shared" si="75"/>
        <v>0</v>
      </c>
    </row>
    <row r="1573" spans="1:21" x14ac:dyDescent="0.25">
      <c r="A1573" t="s">
        <v>2108</v>
      </c>
      <c r="B1573" t="str">
        <f t="shared" si="73"/>
        <v>ZK105.K172.C110</v>
      </c>
      <c r="C1573">
        <f>+IFERROR(VLOOKUP(B1573,'[1]Sum table'!$A:$D,4,FALSE),0)</f>
        <v>0</v>
      </c>
      <c r="D1573">
        <f>+IFERROR(VLOOKUP(B1573,'[1]Sum table'!$A:$E,5,FALSE),0)</f>
        <v>0</v>
      </c>
      <c r="E1573">
        <f>+IFERROR(VLOOKUP(B1573,'[1]Sum table'!$A:$F,6,FALSE),0)</f>
        <v>0</v>
      </c>
      <c r="O1573" t="s">
        <v>527</v>
      </c>
      <c r="P1573" s="615" t="s">
        <v>221</v>
      </c>
      <c r="R1573" t="str">
        <f t="shared" si="74"/>
        <v>ZK105</v>
      </c>
      <c r="S1573">
        <f t="shared" si="75"/>
        <v>0</v>
      </c>
      <c r="T1573">
        <f t="shared" si="75"/>
        <v>0</v>
      </c>
      <c r="U1573">
        <f t="shared" si="75"/>
        <v>0</v>
      </c>
    </row>
    <row r="1574" spans="1:21" x14ac:dyDescent="0.25">
      <c r="A1574" t="s">
        <v>2109</v>
      </c>
      <c r="B1574" t="str">
        <f t="shared" si="73"/>
        <v>ZK105.K173.C110</v>
      </c>
      <c r="C1574">
        <f>+IFERROR(VLOOKUP(B1574,'[1]Sum table'!$A:$D,4,FALSE),0)</f>
        <v>0</v>
      </c>
      <c r="D1574">
        <f>+IFERROR(VLOOKUP(B1574,'[1]Sum table'!$A:$E,5,FALSE),0)</f>
        <v>0</v>
      </c>
      <c r="E1574">
        <f>+IFERROR(VLOOKUP(B1574,'[1]Sum table'!$A:$F,6,FALSE),0)</f>
        <v>0</v>
      </c>
      <c r="O1574" t="s">
        <v>527</v>
      </c>
      <c r="P1574" s="615" t="s">
        <v>358</v>
      </c>
      <c r="R1574" t="str">
        <f t="shared" si="74"/>
        <v>ZK105</v>
      </c>
      <c r="S1574">
        <f t="shared" si="75"/>
        <v>0</v>
      </c>
      <c r="T1574">
        <f t="shared" si="75"/>
        <v>0</v>
      </c>
      <c r="U1574">
        <f t="shared" si="75"/>
        <v>0</v>
      </c>
    </row>
    <row r="1575" spans="1:21" x14ac:dyDescent="0.25">
      <c r="A1575" t="s">
        <v>2110</v>
      </c>
      <c r="B1575" t="str">
        <f t="shared" si="73"/>
        <v>ZK105.K174.C110</v>
      </c>
      <c r="C1575">
        <f>+IFERROR(VLOOKUP(B1575,'[1]Sum table'!$A:$D,4,FALSE),0)</f>
        <v>0</v>
      </c>
      <c r="D1575">
        <f>+IFERROR(VLOOKUP(B1575,'[1]Sum table'!$A:$E,5,FALSE),0)</f>
        <v>0</v>
      </c>
      <c r="E1575">
        <f>+IFERROR(VLOOKUP(B1575,'[1]Sum table'!$A:$F,6,FALSE),0)</f>
        <v>0</v>
      </c>
      <c r="O1575" t="s">
        <v>527</v>
      </c>
      <c r="P1575" s="616" t="s">
        <v>359</v>
      </c>
      <c r="R1575" t="str">
        <f t="shared" si="74"/>
        <v>ZK105</v>
      </c>
      <c r="S1575">
        <f t="shared" si="75"/>
        <v>0</v>
      </c>
      <c r="T1575">
        <f t="shared" si="75"/>
        <v>0</v>
      </c>
      <c r="U1575">
        <f t="shared" si="75"/>
        <v>0</v>
      </c>
    </row>
    <row r="1576" spans="1:21" x14ac:dyDescent="0.25">
      <c r="A1576" t="s">
        <v>2111</v>
      </c>
      <c r="B1576" t="str">
        <f t="shared" si="73"/>
        <v>ZK105.K175.C110</v>
      </c>
      <c r="C1576">
        <f>+IFERROR(VLOOKUP(B1576,'[1]Sum table'!$A:$D,4,FALSE),0)</f>
        <v>0</v>
      </c>
      <c r="D1576">
        <f>+IFERROR(VLOOKUP(B1576,'[1]Sum table'!$A:$E,5,FALSE),0)</f>
        <v>0</v>
      </c>
      <c r="E1576">
        <f>+IFERROR(VLOOKUP(B1576,'[1]Sum table'!$A:$F,6,FALSE),0)</f>
        <v>0</v>
      </c>
      <c r="O1576" t="s">
        <v>527</v>
      </c>
      <c r="P1576" s="616" t="s">
        <v>360</v>
      </c>
      <c r="R1576" t="str">
        <f t="shared" si="74"/>
        <v>ZK105</v>
      </c>
      <c r="S1576">
        <f t="shared" si="75"/>
        <v>0</v>
      </c>
      <c r="T1576">
        <f t="shared" si="75"/>
        <v>0</v>
      </c>
      <c r="U1576">
        <f t="shared" si="75"/>
        <v>0</v>
      </c>
    </row>
    <row r="1577" spans="1:21" x14ac:dyDescent="0.25">
      <c r="A1577" t="s">
        <v>2112</v>
      </c>
      <c r="B1577" t="str">
        <f t="shared" si="73"/>
        <v>ZK105.K176.C110</v>
      </c>
      <c r="C1577">
        <f>+IFERROR(VLOOKUP(B1577,'[1]Sum table'!$A:$D,4,FALSE),0)</f>
        <v>0</v>
      </c>
      <c r="D1577">
        <f>+IFERROR(VLOOKUP(B1577,'[1]Sum table'!$A:$E,5,FALSE),0)</f>
        <v>0</v>
      </c>
      <c r="E1577">
        <f>+IFERROR(VLOOKUP(B1577,'[1]Sum table'!$A:$F,6,FALSE),0)</f>
        <v>0</v>
      </c>
      <c r="O1577" t="s">
        <v>527</v>
      </c>
      <c r="P1577" s="616" t="s">
        <v>361</v>
      </c>
      <c r="R1577" t="str">
        <f t="shared" si="74"/>
        <v>ZK105</v>
      </c>
      <c r="S1577">
        <f t="shared" si="75"/>
        <v>0</v>
      </c>
      <c r="T1577">
        <f t="shared" si="75"/>
        <v>0</v>
      </c>
      <c r="U1577">
        <f t="shared" si="75"/>
        <v>0</v>
      </c>
    </row>
    <row r="1578" spans="1:21" x14ac:dyDescent="0.25">
      <c r="A1578" t="s">
        <v>2113</v>
      </c>
      <c r="B1578" t="str">
        <f t="shared" si="73"/>
        <v>ZK105.K177.C110</v>
      </c>
      <c r="C1578">
        <f>+IFERROR(VLOOKUP(B1578,'[1]Sum table'!$A:$D,4,FALSE),0)</f>
        <v>0</v>
      </c>
      <c r="D1578">
        <f>+IFERROR(VLOOKUP(B1578,'[1]Sum table'!$A:$E,5,FALSE),0)</f>
        <v>0</v>
      </c>
      <c r="E1578">
        <f>+IFERROR(VLOOKUP(B1578,'[1]Sum table'!$A:$F,6,FALSE),0)</f>
        <v>0</v>
      </c>
      <c r="O1578" t="s">
        <v>527</v>
      </c>
      <c r="P1578" s="615" t="s">
        <v>362</v>
      </c>
      <c r="R1578" t="str">
        <f t="shared" si="74"/>
        <v>ZK105</v>
      </c>
      <c r="S1578">
        <f t="shared" si="75"/>
        <v>0</v>
      </c>
      <c r="T1578">
        <f t="shared" si="75"/>
        <v>0</v>
      </c>
      <c r="U1578">
        <f t="shared" si="75"/>
        <v>0</v>
      </c>
    </row>
    <row r="1579" spans="1:21" x14ac:dyDescent="0.25">
      <c r="A1579" t="s">
        <v>2114</v>
      </c>
      <c r="B1579" t="str">
        <f t="shared" si="73"/>
        <v>ZK105.K178.C110</v>
      </c>
      <c r="C1579">
        <f>+IFERROR(VLOOKUP(B1579,'[1]Sum table'!$A:$D,4,FALSE),0)</f>
        <v>0</v>
      </c>
      <c r="D1579">
        <f>+IFERROR(VLOOKUP(B1579,'[1]Sum table'!$A:$E,5,FALSE),0)</f>
        <v>0</v>
      </c>
      <c r="E1579">
        <f>+IFERROR(VLOOKUP(B1579,'[1]Sum table'!$A:$F,6,FALSE),0)</f>
        <v>0</v>
      </c>
      <c r="O1579" t="s">
        <v>527</v>
      </c>
      <c r="P1579" s="615" t="s">
        <v>363</v>
      </c>
      <c r="R1579" t="str">
        <f t="shared" si="74"/>
        <v>ZK105</v>
      </c>
      <c r="S1579">
        <f t="shared" si="75"/>
        <v>0</v>
      </c>
      <c r="T1579">
        <f t="shared" si="75"/>
        <v>0</v>
      </c>
      <c r="U1579">
        <f t="shared" si="75"/>
        <v>0</v>
      </c>
    </row>
    <row r="1580" spans="1:21" x14ac:dyDescent="0.25">
      <c r="A1580" t="s">
        <v>2115</v>
      </c>
      <c r="B1580" t="str">
        <f t="shared" si="73"/>
        <v>ZK105.K179.C110</v>
      </c>
      <c r="C1580">
        <f>+IFERROR(VLOOKUP(B1580,'[1]Sum table'!$A:$D,4,FALSE),0)</f>
        <v>0</v>
      </c>
      <c r="D1580">
        <f>+IFERROR(VLOOKUP(B1580,'[1]Sum table'!$A:$E,5,FALSE),0)</f>
        <v>0</v>
      </c>
      <c r="E1580">
        <f>+IFERROR(VLOOKUP(B1580,'[1]Sum table'!$A:$F,6,FALSE),0)</f>
        <v>0</v>
      </c>
      <c r="O1580" t="s">
        <v>527</v>
      </c>
      <c r="P1580" s="615" t="s">
        <v>364</v>
      </c>
      <c r="R1580" t="str">
        <f t="shared" si="74"/>
        <v>ZK105</v>
      </c>
      <c r="S1580">
        <f t="shared" si="75"/>
        <v>0</v>
      </c>
      <c r="T1580">
        <f t="shared" si="75"/>
        <v>0</v>
      </c>
      <c r="U1580">
        <f t="shared" si="75"/>
        <v>0</v>
      </c>
    </row>
    <row r="1581" spans="1:21" x14ac:dyDescent="0.25">
      <c r="A1581" t="s">
        <v>2116</v>
      </c>
      <c r="B1581" t="str">
        <f t="shared" si="73"/>
        <v>ZK105.K180.C110</v>
      </c>
      <c r="C1581">
        <f>+IFERROR(VLOOKUP(B1581,'[1]Sum table'!$A:$D,4,FALSE),0)</f>
        <v>0</v>
      </c>
      <c r="D1581">
        <f>+IFERROR(VLOOKUP(B1581,'[1]Sum table'!$A:$E,5,FALSE),0)</f>
        <v>0</v>
      </c>
      <c r="E1581">
        <f>+IFERROR(VLOOKUP(B1581,'[1]Sum table'!$A:$F,6,FALSE),0)</f>
        <v>0</v>
      </c>
      <c r="O1581" t="s">
        <v>527</v>
      </c>
      <c r="P1581" s="615" t="s">
        <v>365</v>
      </c>
      <c r="R1581" t="str">
        <f t="shared" si="74"/>
        <v>ZK105</v>
      </c>
      <c r="S1581">
        <f t="shared" si="75"/>
        <v>0</v>
      </c>
      <c r="T1581">
        <f t="shared" si="75"/>
        <v>0</v>
      </c>
      <c r="U1581">
        <f t="shared" si="75"/>
        <v>0</v>
      </c>
    </row>
    <row r="1582" spans="1:21" x14ac:dyDescent="0.25">
      <c r="A1582" t="s">
        <v>2117</v>
      </c>
      <c r="B1582" t="str">
        <f t="shared" si="73"/>
        <v>ZK105.K181.C110</v>
      </c>
      <c r="C1582">
        <f>+IFERROR(VLOOKUP(B1582,'[1]Sum table'!$A:$D,4,FALSE),0)</f>
        <v>0</v>
      </c>
      <c r="D1582">
        <f>+IFERROR(VLOOKUP(B1582,'[1]Sum table'!$A:$E,5,FALSE),0)</f>
        <v>0</v>
      </c>
      <c r="E1582">
        <f>+IFERROR(VLOOKUP(B1582,'[1]Sum table'!$A:$F,6,FALSE),0)</f>
        <v>0</v>
      </c>
      <c r="O1582" t="s">
        <v>527</v>
      </c>
      <c r="P1582" s="616" t="s">
        <v>366</v>
      </c>
      <c r="R1582" t="str">
        <f t="shared" si="74"/>
        <v>ZK105</v>
      </c>
      <c r="S1582">
        <f t="shared" si="75"/>
        <v>0</v>
      </c>
      <c r="T1582">
        <f t="shared" si="75"/>
        <v>0</v>
      </c>
      <c r="U1582">
        <f t="shared" si="75"/>
        <v>0</v>
      </c>
    </row>
    <row r="1583" spans="1:21" x14ac:dyDescent="0.25">
      <c r="A1583" t="s">
        <v>2118</v>
      </c>
      <c r="B1583" t="str">
        <f t="shared" si="73"/>
        <v>ZK105.K182.C110</v>
      </c>
      <c r="C1583">
        <f>+IFERROR(VLOOKUP(B1583,'[1]Sum table'!$A:$D,4,FALSE),0)</f>
        <v>0</v>
      </c>
      <c r="D1583">
        <f>+IFERROR(VLOOKUP(B1583,'[1]Sum table'!$A:$E,5,FALSE),0)</f>
        <v>0</v>
      </c>
      <c r="E1583">
        <f>+IFERROR(VLOOKUP(B1583,'[1]Sum table'!$A:$F,6,FALSE),0)</f>
        <v>0</v>
      </c>
      <c r="O1583" t="s">
        <v>527</v>
      </c>
      <c r="P1583" s="616" t="s">
        <v>367</v>
      </c>
      <c r="R1583" t="str">
        <f t="shared" si="74"/>
        <v>ZK105</v>
      </c>
      <c r="S1583">
        <f t="shared" si="75"/>
        <v>0</v>
      </c>
      <c r="T1583">
        <f t="shared" si="75"/>
        <v>0</v>
      </c>
      <c r="U1583">
        <f t="shared" si="75"/>
        <v>0</v>
      </c>
    </row>
    <row r="1584" spans="1:21" x14ac:dyDescent="0.25">
      <c r="A1584" t="s">
        <v>2119</v>
      </c>
      <c r="B1584" t="str">
        <f t="shared" si="73"/>
        <v>ZK105.K183.C110</v>
      </c>
      <c r="C1584">
        <f>+IFERROR(VLOOKUP(B1584,'[1]Sum table'!$A:$D,4,FALSE),0)</f>
        <v>0</v>
      </c>
      <c r="D1584">
        <f>+IFERROR(VLOOKUP(B1584,'[1]Sum table'!$A:$E,5,FALSE),0)</f>
        <v>0</v>
      </c>
      <c r="E1584">
        <f>+IFERROR(VLOOKUP(B1584,'[1]Sum table'!$A:$F,6,FALSE),0)</f>
        <v>0</v>
      </c>
      <c r="O1584" t="s">
        <v>527</v>
      </c>
      <c r="P1584" s="615" t="s">
        <v>368</v>
      </c>
      <c r="R1584" t="str">
        <f t="shared" si="74"/>
        <v>ZK105</v>
      </c>
      <c r="S1584">
        <f t="shared" si="75"/>
        <v>0</v>
      </c>
      <c r="T1584">
        <f t="shared" si="75"/>
        <v>0</v>
      </c>
      <c r="U1584">
        <f t="shared" si="75"/>
        <v>0</v>
      </c>
    </row>
    <row r="1585" spans="1:21" x14ac:dyDescent="0.25">
      <c r="A1585" t="s">
        <v>2120</v>
      </c>
      <c r="B1585" t="str">
        <f t="shared" si="73"/>
        <v>ZK105.K184.C110</v>
      </c>
      <c r="C1585">
        <f>+IFERROR(VLOOKUP(B1585,'[1]Sum table'!$A:$D,4,FALSE),0)</f>
        <v>0</v>
      </c>
      <c r="D1585">
        <f>+IFERROR(VLOOKUP(B1585,'[1]Sum table'!$A:$E,5,FALSE),0)</f>
        <v>0</v>
      </c>
      <c r="E1585">
        <f>+IFERROR(VLOOKUP(B1585,'[1]Sum table'!$A:$F,6,FALSE),0)</f>
        <v>0</v>
      </c>
      <c r="O1585" t="s">
        <v>527</v>
      </c>
      <c r="P1585" s="615" t="s">
        <v>369</v>
      </c>
      <c r="R1585" t="str">
        <f t="shared" si="74"/>
        <v>ZK105</v>
      </c>
      <c r="S1585">
        <f t="shared" si="75"/>
        <v>0</v>
      </c>
      <c r="T1585">
        <f t="shared" si="75"/>
        <v>0</v>
      </c>
      <c r="U1585">
        <f t="shared" si="75"/>
        <v>0</v>
      </c>
    </row>
    <row r="1586" spans="1:21" x14ac:dyDescent="0.25">
      <c r="A1586" t="s">
        <v>2121</v>
      </c>
      <c r="B1586" t="str">
        <f t="shared" si="73"/>
        <v>ZK105.K185.C110</v>
      </c>
      <c r="C1586">
        <f>+IFERROR(VLOOKUP(B1586,'[1]Sum table'!$A:$D,4,FALSE),0)</f>
        <v>0</v>
      </c>
      <c r="D1586">
        <f>+IFERROR(VLOOKUP(B1586,'[1]Sum table'!$A:$E,5,FALSE),0)</f>
        <v>0</v>
      </c>
      <c r="E1586">
        <f>+IFERROR(VLOOKUP(B1586,'[1]Sum table'!$A:$F,6,FALSE),0)</f>
        <v>0</v>
      </c>
      <c r="O1586" t="s">
        <v>527</v>
      </c>
      <c r="P1586" s="616" t="s">
        <v>370</v>
      </c>
      <c r="R1586" t="str">
        <f t="shared" si="74"/>
        <v>ZK105</v>
      </c>
      <c r="S1586">
        <f t="shared" si="75"/>
        <v>0</v>
      </c>
      <c r="T1586">
        <f t="shared" si="75"/>
        <v>0</v>
      </c>
      <c r="U1586">
        <f t="shared" si="75"/>
        <v>0</v>
      </c>
    </row>
    <row r="1587" spans="1:21" x14ac:dyDescent="0.25">
      <c r="A1587" t="s">
        <v>2122</v>
      </c>
      <c r="B1587" t="str">
        <f t="shared" si="73"/>
        <v>ZK105.K186.C110</v>
      </c>
      <c r="C1587">
        <f>+IFERROR(VLOOKUP(B1587,'[1]Sum table'!$A:$D,4,FALSE),0)</f>
        <v>0</v>
      </c>
      <c r="D1587">
        <f>+IFERROR(VLOOKUP(B1587,'[1]Sum table'!$A:$E,5,FALSE),0)</f>
        <v>0</v>
      </c>
      <c r="E1587">
        <f>+IFERROR(VLOOKUP(B1587,'[1]Sum table'!$A:$F,6,FALSE),0)</f>
        <v>0</v>
      </c>
      <c r="O1587" t="s">
        <v>527</v>
      </c>
      <c r="P1587" s="616" t="s">
        <v>371</v>
      </c>
      <c r="R1587" t="str">
        <f t="shared" si="74"/>
        <v>ZK105</v>
      </c>
      <c r="S1587">
        <f t="shared" si="75"/>
        <v>0</v>
      </c>
      <c r="T1587">
        <f t="shared" si="75"/>
        <v>0</v>
      </c>
      <c r="U1587">
        <f t="shared" si="75"/>
        <v>0</v>
      </c>
    </row>
    <row r="1588" spans="1:21" x14ac:dyDescent="0.25">
      <c r="A1588" t="s">
        <v>2123</v>
      </c>
      <c r="B1588" t="str">
        <f t="shared" si="73"/>
        <v>ZK105.K187.C110</v>
      </c>
      <c r="C1588">
        <f>+IFERROR(VLOOKUP(B1588,'[1]Sum table'!$A:$D,4,FALSE),0)</f>
        <v>0</v>
      </c>
      <c r="D1588">
        <f>+IFERROR(VLOOKUP(B1588,'[1]Sum table'!$A:$E,5,FALSE),0)</f>
        <v>0</v>
      </c>
      <c r="E1588">
        <f>+IFERROR(VLOOKUP(B1588,'[1]Sum table'!$A:$F,6,FALSE),0)</f>
        <v>0</v>
      </c>
      <c r="O1588" t="s">
        <v>527</v>
      </c>
      <c r="P1588" s="615" t="s">
        <v>372</v>
      </c>
      <c r="R1588" t="str">
        <f t="shared" si="74"/>
        <v>ZK105</v>
      </c>
      <c r="S1588">
        <f t="shared" si="75"/>
        <v>0</v>
      </c>
      <c r="T1588">
        <f t="shared" si="75"/>
        <v>0</v>
      </c>
      <c r="U1588">
        <f t="shared" si="75"/>
        <v>0</v>
      </c>
    </row>
    <row r="1589" spans="1:21" x14ac:dyDescent="0.25">
      <c r="A1589" t="s">
        <v>2124</v>
      </c>
      <c r="B1589" t="str">
        <f t="shared" si="73"/>
        <v>ZK105.K188.C110</v>
      </c>
      <c r="C1589">
        <f>+IFERROR(VLOOKUP(B1589,'[1]Sum table'!$A:$D,4,FALSE),0)</f>
        <v>0</v>
      </c>
      <c r="D1589">
        <f>+IFERROR(VLOOKUP(B1589,'[1]Sum table'!$A:$E,5,FALSE),0)</f>
        <v>0</v>
      </c>
      <c r="E1589">
        <f>+IFERROR(VLOOKUP(B1589,'[1]Sum table'!$A:$F,6,FALSE),0)</f>
        <v>0</v>
      </c>
      <c r="O1589" t="s">
        <v>527</v>
      </c>
      <c r="P1589" s="615" t="s">
        <v>373</v>
      </c>
      <c r="R1589" t="str">
        <f t="shared" si="74"/>
        <v>ZK105</v>
      </c>
      <c r="S1589">
        <f t="shared" si="75"/>
        <v>0</v>
      </c>
      <c r="T1589">
        <f t="shared" si="75"/>
        <v>0</v>
      </c>
      <c r="U1589">
        <f t="shared" si="75"/>
        <v>0</v>
      </c>
    </row>
    <row r="1590" spans="1:21" x14ac:dyDescent="0.25">
      <c r="A1590" t="s">
        <v>2125</v>
      </c>
      <c r="B1590" t="str">
        <f t="shared" si="73"/>
        <v>ZK105.K189.C110</v>
      </c>
      <c r="C1590">
        <f>+IFERROR(VLOOKUP(B1590,'[1]Sum table'!$A:$D,4,FALSE),0)</f>
        <v>0</v>
      </c>
      <c r="D1590">
        <f>+IFERROR(VLOOKUP(B1590,'[1]Sum table'!$A:$E,5,FALSE),0)</f>
        <v>0</v>
      </c>
      <c r="E1590">
        <f>+IFERROR(VLOOKUP(B1590,'[1]Sum table'!$A:$F,6,FALSE),0)</f>
        <v>0</v>
      </c>
      <c r="O1590" t="s">
        <v>527</v>
      </c>
      <c r="P1590" s="615" t="s">
        <v>374</v>
      </c>
      <c r="R1590" t="str">
        <f t="shared" si="74"/>
        <v>ZK105</v>
      </c>
      <c r="S1590">
        <f t="shared" si="75"/>
        <v>0</v>
      </c>
      <c r="T1590">
        <f t="shared" si="75"/>
        <v>0</v>
      </c>
      <c r="U1590">
        <f t="shared" si="75"/>
        <v>0</v>
      </c>
    </row>
    <row r="1591" spans="1:21" x14ac:dyDescent="0.25">
      <c r="A1591" t="s">
        <v>2126</v>
      </c>
      <c r="B1591" t="str">
        <f t="shared" si="73"/>
        <v>ZK105.K190.C110</v>
      </c>
      <c r="C1591">
        <f>+IFERROR(VLOOKUP(B1591,'[1]Sum table'!$A:$D,4,FALSE),0)</f>
        <v>0</v>
      </c>
      <c r="D1591">
        <f>+IFERROR(VLOOKUP(B1591,'[1]Sum table'!$A:$E,5,FALSE),0)</f>
        <v>0</v>
      </c>
      <c r="E1591">
        <f>+IFERROR(VLOOKUP(B1591,'[1]Sum table'!$A:$F,6,FALSE),0)</f>
        <v>0</v>
      </c>
      <c r="O1591" t="s">
        <v>527</v>
      </c>
      <c r="P1591" s="616" t="s">
        <v>375</v>
      </c>
      <c r="R1591" t="str">
        <f t="shared" si="74"/>
        <v>ZK105</v>
      </c>
      <c r="S1591">
        <f t="shared" si="75"/>
        <v>0</v>
      </c>
      <c r="T1591">
        <f t="shared" si="75"/>
        <v>0</v>
      </c>
      <c r="U1591">
        <f t="shared" si="75"/>
        <v>0</v>
      </c>
    </row>
    <row r="1592" spans="1:21" x14ac:dyDescent="0.25">
      <c r="A1592" t="s">
        <v>2127</v>
      </c>
      <c r="B1592" t="str">
        <f t="shared" si="73"/>
        <v>ZK105.K191.C110</v>
      </c>
      <c r="C1592">
        <f>+IFERROR(VLOOKUP(B1592,'[1]Sum table'!$A:$D,4,FALSE),0)</f>
        <v>0</v>
      </c>
      <c r="D1592">
        <f>+IFERROR(VLOOKUP(B1592,'[1]Sum table'!$A:$E,5,FALSE),0)</f>
        <v>0</v>
      </c>
      <c r="E1592">
        <f>+IFERROR(VLOOKUP(B1592,'[1]Sum table'!$A:$F,6,FALSE),0)</f>
        <v>0</v>
      </c>
      <c r="O1592" t="s">
        <v>527</v>
      </c>
      <c r="P1592" s="616" t="s">
        <v>376</v>
      </c>
      <c r="R1592" t="str">
        <f t="shared" si="74"/>
        <v>ZK105</v>
      </c>
      <c r="S1592">
        <f t="shared" si="75"/>
        <v>0</v>
      </c>
      <c r="T1592">
        <f t="shared" si="75"/>
        <v>0</v>
      </c>
      <c r="U1592">
        <f t="shared" si="75"/>
        <v>0</v>
      </c>
    </row>
    <row r="1593" spans="1:21" x14ac:dyDescent="0.25">
      <c r="A1593" t="s">
        <v>2128</v>
      </c>
      <c r="B1593" t="str">
        <f t="shared" si="73"/>
        <v>ZK105.K192.C110</v>
      </c>
      <c r="C1593">
        <f>+IFERROR(VLOOKUP(B1593,'[1]Sum table'!$A:$D,4,FALSE),0)</f>
        <v>0</v>
      </c>
      <c r="D1593">
        <f>+IFERROR(VLOOKUP(B1593,'[1]Sum table'!$A:$E,5,FALSE),0)</f>
        <v>0</v>
      </c>
      <c r="E1593">
        <f>+IFERROR(VLOOKUP(B1593,'[1]Sum table'!$A:$F,6,FALSE),0)</f>
        <v>0</v>
      </c>
      <c r="O1593" t="s">
        <v>527</v>
      </c>
      <c r="P1593" s="616" t="s">
        <v>377</v>
      </c>
      <c r="R1593" t="str">
        <f t="shared" si="74"/>
        <v>ZK105</v>
      </c>
      <c r="S1593">
        <f t="shared" si="75"/>
        <v>0</v>
      </c>
      <c r="T1593">
        <f t="shared" si="75"/>
        <v>0</v>
      </c>
      <c r="U1593">
        <f t="shared" si="75"/>
        <v>0</v>
      </c>
    </row>
    <row r="1594" spans="1:21" x14ac:dyDescent="0.25">
      <c r="A1594" t="s">
        <v>2129</v>
      </c>
      <c r="B1594" t="str">
        <f t="shared" si="73"/>
        <v>ZK105.K193.C110</v>
      </c>
      <c r="C1594">
        <f>+IFERROR(VLOOKUP(B1594,'[1]Sum table'!$A:$D,4,FALSE),0)</f>
        <v>0</v>
      </c>
      <c r="D1594">
        <f>+IFERROR(VLOOKUP(B1594,'[1]Sum table'!$A:$E,5,FALSE),0)</f>
        <v>0</v>
      </c>
      <c r="E1594">
        <f>+IFERROR(VLOOKUP(B1594,'[1]Sum table'!$A:$F,6,FALSE),0)</f>
        <v>0</v>
      </c>
      <c r="O1594" t="s">
        <v>527</v>
      </c>
      <c r="P1594" s="616" t="s">
        <v>378</v>
      </c>
      <c r="R1594" t="str">
        <f t="shared" si="74"/>
        <v>ZK105</v>
      </c>
      <c r="S1594">
        <f t="shared" si="75"/>
        <v>0</v>
      </c>
      <c r="T1594">
        <f t="shared" si="75"/>
        <v>0</v>
      </c>
      <c r="U1594">
        <f t="shared" si="75"/>
        <v>0</v>
      </c>
    </row>
    <row r="1595" spans="1:21" x14ac:dyDescent="0.25">
      <c r="A1595" t="s">
        <v>2130</v>
      </c>
      <c r="B1595" t="str">
        <f t="shared" si="73"/>
        <v>ZK105.K194.C110</v>
      </c>
      <c r="C1595">
        <f>+IFERROR(VLOOKUP(B1595,'[1]Sum table'!$A:$D,4,FALSE),0)</f>
        <v>0</v>
      </c>
      <c r="D1595">
        <f>+IFERROR(VLOOKUP(B1595,'[1]Sum table'!$A:$E,5,FALSE),0)</f>
        <v>0</v>
      </c>
      <c r="E1595">
        <f>+IFERROR(VLOOKUP(B1595,'[1]Sum table'!$A:$F,6,FALSE),0)</f>
        <v>0</v>
      </c>
      <c r="O1595" t="s">
        <v>527</v>
      </c>
      <c r="P1595" s="616" t="s">
        <v>379</v>
      </c>
      <c r="R1595" t="str">
        <f t="shared" si="74"/>
        <v>ZK105</v>
      </c>
      <c r="S1595">
        <f t="shared" si="75"/>
        <v>0</v>
      </c>
      <c r="T1595">
        <f t="shared" si="75"/>
        <v>0</v>
      </c>
      <c r="U1595">
        <f t="shared" si="75"/>
        <v>0</v>
      </c>
    </row>
    <row r="1596" spans="1:21" x14ac:dyDescent="0.25">
      <c r="A1596" t="s">
        <v>2131</v>
      </c>
      <c r="B1596" t="str">
        <f t="shared" si="73"/>
        <v>ZK105.K195.C110</v>
      </c>
      <c r="C1596">
        <f>+IFERROR(VLOOKUP(B1596,'[1]Sum table'!$A:$D,4,FALSE),0)</f>
        <v>0</v>
      </c>
      <c r="D1596">
        <f>+IFERROR(VLOOKUP(B1596,'[1]Sum table'!$A:$E,5,FALSE),0)</f>
        <v>0</v>
      </c>
      <c r="E1596">
        <f>+IFERROR(VLOOKUP(B1596,'[1]Sum table'!$A:$F,6,FALSE),0)</f>
        <v>0</v>
      </c>
      <c r="O1596" t="s">
        <v>527</v>
      </c>
      <c r="P1596" s="616" t="s">
        <v>380</v>
      </c>
      <c r="R1596" t="str">
        <f t="shared" si="74"/>
        <v>ZK105</v>
      </c>
      <c r="S1596">
        <f t="shared" si="75"/>
        <v>0</v>
      </c>
      <c r="T1596">
        <f t="shared" si="75"/>
        <v>0</v>
      </c>
      <c r="U1596">
        <f t="shared" si="75"/>
        <v>0</v>
      </c>
    </row>
    <row r="1597" spans="1:21" x14ac:dyDescent="0.25">
      <c r="A1597" t="s">
        <v>2132</v>
      </c>
      <c r="B1597" t="str">
        <f t="shared" si="73"/>
        <v>ZK105.K196.C110</v>
      </c>
      <c r="C1597">
        <f>+IFERROR(VLOOKUP(B1597,'[1]Sum table'!$A:$D,4,FALSE),0)</f>
        <v>0</v>
      </c>
      <c r="D1597">
        <f>+IFERROR(VLOOKUP(B1597,'[1]Sum table'!$A:$E,5,FALSE),0)</f>
        <v>0</v>
      </c>
      <c r="E1597">
        <f>+IFERROR(VLOOKUP(B1597,'[1]Sum table'!$A:$F,6,FALSE),0)</f>
        <v>0</v>
      </c>
      <c r="O1597" t="s">
        <v>527</v>
      </c>
      <c r="P1597" s="616" t="s">
        <v>381</v>
      </c>
      <c r="R1597" t="str">
        <f t="shared" si="74"/>
        <v>ZK105</v>
      </c>
      <c r="S1597">
        <f t="shared" si="75"/>
        <v>0</v>
      </c>
      <c r="T1597">
        <f t="shared" si="75"/>
        <v>0</v>
      </c>
      <c r="U1597">
        <f t="shared" si="75"/>
        <v>0</v>
      </c>
    </row>
    <row r="1598" spans="1:21" x14ac:dyDescent="0.25">
      <c r="A1598" t="s">
        <v>2133</v>
      </c>
      <c r="B1598" t="str">
        <f t="shared" si="73"/>
        <v>ZK105.K197.C110</v>
      </c>
      <c r="C1598">
        <f>+IFERROR(VLOOKUP(B1598,'[1]Sum table'!$A:$D,4,FALSE),0)</f>
        <v>0</v>
      </c>
      <c r="D1598">
        <f>+IFERROR(VLOOKUP(B1598,'[1]Sum table'!$A:$E,5,FALSE),0)</f>
        <v>0</v>
      </c>
      <c r="E1598">
        <f>+IFERROR(VLOOKUP(B1598,'[1]Sum table'!$A:$F,6,FALSE),0)</f>
        <v>0</v>
      </c>
      <c r="O1598" t="s">
        <v>527</v>
      </c>
      <c r="P1598" s="616" t="s">
        <v>382</v>
      </c>
      <c r="R1598" t="str">
        <f t="shared" si="74"/>
        <v>ZK105</v>
      </c>
      <c r="S1598">
        <f t="shared" si="75"/>
        <v>0</v>
      </c>
      <c r="T1598">
        <f t="shared" si="75"/>
        <v>0</v>
      </c>
      <c r="U1598">
        <f t="shared" si="75"/>
        <v>0</v>
      </c>
    </row>
    <row r="1599" spans="1:21" x14ac:dyDescent="0.25">
      <c r="A1599" t="s">
        <v>2134</v>
      </c>
      <c r="B1599" t="str">
        <f t="shared" si="73"/>
        <v>ZK105.K198.C110</v>
      </c>
      <c r="C1599">
        <f>+IFERROR(VLOOKUP(B1599,'[1]Sum table'!$A:$D,4,FALSE),0)</f>
        <v>0</v>
      </c>
      <c r="D1599">
        <f>+IFERROR(VLOOKUP(B1599,'[1]Sum table'!$A:$E,5,FALSE),0)</f>
        <v>0</v>
      </c>
      <c r="E1599">
        <f>+IFERROR(VLOOKUP(B1599,'[1]Sum table'!$A:$F,6,FALSE),0)</f>
        <v>0</v>
      </c>
      <c r="O1599" t="s">
        <v>527</v>
      </c>
      <c r="P1599" s="616" t="s">
        <v>383</v>
      </c>
      <c r="R1599" t="str">
        <f t="shared" si="74"/>
        <v>ZK105</v>
      </c>
      <c r="S1599">
        <f t="shared" si="75"/>
        <v>0</v>
      </c>
      <c r="T1599">
        <f t="shared" si="75"/>
        <v>0</v>
      </c>
      <c r="U1599">
        <f t="shared" si="75"/>
        <v>0</v>
      </c>
    </row>
    <row r="1600" spans="1:21" x14ac:dyDescent="0.25">
      <c r="A1600" t="s">
        <v>2135</v>
      </c>
      <c r="B1600" t="str">
        <f t="shared" si="73"/>
        <v>ZK105.K199.C110</v>
      </c>
      <c r="C1600">
        <f>+IFERROR(VLOOKUP(B1600,'[1]Sum table'!$A:$D,4,FALSE),0)</f>
        <v>0</v>
      </c>
      <c r="D1600">
        <f>+IFERROR(VLOOKUP(B1600,'[1]Sum table'!$A:$E,5,FALSE),0)</f>
        <v>0</v>
      </c>
      <c r="E1600">
        <f>+IFERROR(VLOOKUP(B1600,'[1]Sum table'!$A:$F,6,FALSE),0)</f>
        <v>0</v>
      </c>
      <c r="O1600" t="s">
        <v>527</v>
      </c>
      <c r="P1600" s="616" t="s">
        <v>384</v>
      </c>
      <c r="R1600" t="str">
        <f t="shared" si="74"/>
        <v>ZK105</v>
      </c>
      <c r="S1600">
        <f t="shared" si="75"/>
        <v>0</v>
      </c>
      <c r="T1600">
        <f t="shared" si="75"/>
        <v>0</v>
      </c>
      <c r="U1600">
        <f t="shared" si="75"/>
        <v>0</v>
      </c>
    </row>
    <row r="1601" spans="1:21" x14ac:dyDescent="0.25">
      <c r="A1601" t="s">
        <v>2136</v>
      </c>
      <c r="B1601" t="str">
        <f t="shared" si="73"/>
        <v>ZK105.K200.C110</v>
      </c>
      <c r="C1601">
        <f>+IFERROR(VLOOKUP(B1601,'[1]Sum table'!$A:$D,4,FALSE),0)</f>
        <v>0</v>
      </c>
      <c r="D1601">
        <f>+IFERROR(VLOOKUP(B1601,'[1]Sum table'!$A:$E,5,FALSE),0)</f>
        <v>0</v>
      </c>
      <c r="E1601">
        <f>+IFERROR(VLOOKUP(B1601,'[1]Sum table'!$A:$F,6,FALSE),0)</f>
        <v>0</v>
      </c>
      <c r="O1601" t="s">
        <v>527</v>
      </c>
      <c r="P1601" s="616" t="s">
        <v>385</v>
      </c>
      <c r="R1601" t="str">
        <f t="shared" si="74"/>
        <v>ZK105</v>
      </c>
      <c r="S1601">
        <f t="shared" si="75"/>
        <v>0</v>
      </c>
      <c r="T1601">
        <f t="shared" si="75"/>
        <v>0</v>
      </c>
      <c r="U1601">
        <f t="shared" si="75"/>
        <v>0</v>
      </c>
    </row>
    <row r="1602" spans="1:21" ht="15.75" thickBot="1" x14ac:dyDescent="0.3">
      <c r="A1602" t="s">
        <v>2137</v>
      </c>
      <c r="B1602" t="str">
        <f t="shared" si="73"/>
        <v>ZK105.K201.C110</v>
      </c>
      <c r="C1602">
        <f>+IFERROR(VLOOKUP(B1602,'[1]Sum table'!$A:$D,4,FALSE),0)</f>
        <v>0</v>
      </c>
      <c r="D1602">
        <f>+IFERROR(VLOOKUP(B1602,'[1]Sum table'!$A:$E,5,FALSE),0)</f>
        <v>0</v>
      </c>
      <c r="E1602">
        <f>+IFERROR(VLOOKUP(B1602,'[1]Sum table'!$A:$F,6,FALSE),0)</f>
        <v>0</v>
      </c>
      <c r="O1602" t="s">
        <v>527</v>
      </c>
      <c r="P1602" s="618" t="s">
        <v>386</v>
      </c>
      <c r="R1602" t="str">
        <f t="shared" si="74"/>
        <v>ZK105</v>
      </c>
      <c r="S1602">
        <f t="shared" si="75"/>
        <v>0</v>
      </c>
      <c r="T1602">
        <f t="shared" si="75"/>
        <v>0</v>
      </c>
      <c r="U1602">
        <f t="shared" si="75"/>
        <v>0</v>
      </c>
    </row>
    <row r="1603" spans="1:21" x14ac:dyDescent="0.25">
      <c r="A1603" t="s">
        <v>2138</v>
      </c>
      <c r="B1603" t="str">
        <f t="shared" ref="B1603:B1666" si="76">+A1603&amp;"."&amp;$A$1</f>
        <v>ZK105.K202.C110</v>
      </c>
      <c r="C1603">
        <f>+IFERROR(VLOOKUP(B1603,'[1]Sum table'!$A:$D,4,FALSE),0)</f>
        <v>0</v>
      </c>
      <c r="D1603">
        <f>+IFERROR(VLOOKUP(B1603,'[1]Sum table'!$A:$E,5,FALSE),0)</f>
        <v>0</v>
      </c>
      <c r="E1603">
        <f>+IFERROR(VLOOKUP(B1603,'[1]Sum table'!$A:$F,6,FALSE),0)</f>
        <v>0</v>
      </c>
      <c r="O1603" t="s">
        <v>527</v>
      </c>
      <c r="P1603" s="619" t="s">
        <v>267</v>
      </c>
      <c r="R1603" t="str">
        <f t="shared" ref="R1603:R1666" si="77">+LEFT(B1603,5)</f>
        <v>ZK105</v>
      </c>
      <c r="S1603">
        <f t="shared" ref="S1603:U1666" si="78">+C1603</f>
        <v>0</v>
      </c>
      <c r="T1603">
        <f t="shared" si="78"/>
        <v>0</v>
      </c>
      <c r="U1603">
        <f t="shared" si="78"/>
        <v>0</v>
      </c>
    </row>
    <row r="1604" spans="1:21" x14ac:dyDescent="0.25">
      <c r="A1604" t="s">
        <v>2139</v>
      </c>
      <c r="B1604" t="str">
        <f t="shared" si="76"/>
        <v>ZK105.K203.C110</v>
      </c>
      <c r="C1604">
        <f>+IFERROR(VLOOKUP(B1604,'[1]Sum table'!$A:$D,4,FALSE),0)</f>
        <v>0</v>
      </c>
      <c r="D1604">
        <f>+IFERROR(VLOOKUP(B1604,'[1]Sum table'!$A:$E,5,FALSE),0)</f>
        <v>0</v>
      </c>
      <c r="E1604">
        <f>+IFERROR(VLOOKUP(B1604,'[1]Sum table'!$A:$F,6,FALSE),0)</f>
        <v>0</v>
      </c>
      <c r="O1604" t="s">
        <v>527</v>
      </c>
      <c r="P1604" s="619" t="s">
        <v>108</v>
      </c>
      <c r="R1604" t="str">
        <f t="shared" si="77"/>
        <v>ZK105</v>
      </c>
      <c r="S1604">
        <f t="shared" si="78"/>
        <v>0</v>
      </c>
      <c r="T1604">
        <f t="shared" si="78"/>
        <v>0</v>
      </c>
      <c r="U1604">
        <f t="shared" si="78"/>
        <v>0</v>
      </c>
    </row>
    <row r="1605" spans="1:21" x14ac:dyDescent="0.25">
      <c r="A1605" t="s">
        <v>2140</v>
      </c>
      <c r="B1605" t="str">
        <f t="shared" si="76"/>
        <v>ZK105.K204.C110</v>
      </c>
      <c r="C1605">
        <f>+IFERROR(VLOOKUP(B1605,'[1]Sum table'!$A:$D,4,FALSE),0)</f>
        <v>0</v>
      </c>
      <c r="D1605">
        <f>+IFERROR(VLOOKUP(B1605,'[1]Sum table'!$A:$E,5,FALSE),0)</f>
        <v>0</v>
      </c>
      <c r="E1605">
        <f>+IFERROR(VLOOKUP(B1605,'[1]Sum table'!$A:$F,6,FALSE),0)</f>
        <v>0</v>
      </c>
      <c r="O1605" t="s">
        <v>527</v>
      </c>
      <c r="P1605" s="619" t="s">
        <v>114</v>
      </c>
      <c r="R1605" t="str">
        <f t="shared" si="77"/>
        <v>ZK105</v>
      </c>
      <c r="S1605">
        <f t="shared" si="78"/>
        <v>0</v>
      </c>
      <c r="T1605">
        <f t="shared" si="78"/>
        <v>0</v>
      </c>
      <c r="U1605">
        <f t="shared" si="78"/>
        <v>0</v>
      </c>
    </row>
    <row r="1606" spans="1:21" x14ac:dyDescent="0.25">
      <c r="A1606" t="s">
        <v>2141</v>
      </c>
      <c r="B1606" t="str">
        <f t="shared" si="76"/>
        <v>ZK105.K205.C110</v>
      </c>
      <c r="C1606">
        <f>+IFERROR(VLOOKUP(B1606,'[1]Sum table'!$A:$D,4,FALSE),0)</f>
        <v>0</v>
      </c>
      <c r="D1606">
        <f>+IFERROR(VLOOKUP(B1606,'[1]Sum table'!$A:$E,5,FALSE),0)</f>
        <v>0</v>
      </c>
      <c r="E1606">
        <f>+IFERROR(VLOOKUP(B1606,'[1]Sum table'!$A:$F,6,FALSE),0)</f>
        <v>0</v>
      </c>
      <c r="O1606" t="s">
        <v>527</v>
      </c>
      <c r="P1606" s="619" t="s">
        <v>116</v>
      </c>
      <c r="R1606" t="str">
        <f t="shared" si="77"/>
        <v>ZK105</v>
      </c>
      <c r="S1606">
        <f t="shared" si="78"/>
        <v>0</v>
      </c>
      <c r="T1606">
        <f t="shared" si="78"/>
        <v>0</v>
      </c>
      <c r="U1606">
        <f t="shared" si="78"/>
        <v>0</v>
      </c>
    </row>
    <row r="1607" spans="1:21" x14ac:dyDescent="0.25">
      <c r="A1607" t="s">
        <v>2142</v>
      </c>
      <c r="B1607" t="str">
        <f t="shared" si="76"/>
        <v>ZK105.K206.C110</v>
      </c>
      <c r="C1607">
        <f>+IFERROR(VLOOKUP(B1607,'[1]Sum table'!$A:$D,4,FALSE),0)</f>
        <v>0</v>
      </c>
      <c r="D1607">
        <f>+IFERROR(VLOOKUP(B1607,'[1]Sum table'!$A:$E,5,FALSE),0)</f>
        <v>0</v>
      </c>
      <c r="E1607">
        <f>+IFERROR(VLOOKUP(B1607,'[1]Sum table'!$A:$F,6,FALSE),0)</f>
        <v>0</v>
      </c>
      <c r="O1607" t="s">
        <v>527</v>
      </c>
      <c r="P1607" s="617" t="s">
        <v>387</v>
      </c>
      <c r="R1607" t="str">
        <f t="shared" si="77"/>
        <v>ZK105</v>
      </c>
      <c r="S1607">
        <f t="shared" si="78"/>
        <v>0</v>
      </c>
      <c r="T1607">
        <f t="shared" si="78"/>
        <v>0</v>
      </c>
      <c r="U1607">
        <f t="shared" si="78"/>
        <v>0</v>
      </c>
    </row>
    <row r="1608" spans="1:21" x14ac:dyDescent="0.25">
      <c r="A1608" t="s">
        <v>2143</v>
      </c>
      <c r="B1608" t="str">
        <f t="shared" si="76"/>
        <v>ZK105.K207.C110</v>
      </c>
      <c r="C1608">
        <f>+IFERROR(VLOOKUP(B1608,'[1]Sum table'!$A:$D,4,FALSE),0)</f>
        <v>0</v>
      </c>
      <c r="D1608">
        <f>+IFERROR(VLOOKUP(B1608,'[1]Sum table'!$A:$E,5,FALSE),0)</f>
        <v>0</v>
      </c>
      <c r="E1608">
        <f>+IFERROR(VLOOKUP(B1608,'[1]Sum table'!$A:$F,6,FALSE),0)</f>
        <v>0</v>
      </c>
      <c r="O1608" t="s">
        <v>527</v>
      </c>
      <c r="P1608" s="617" t="s">
        <v>388</v>
      </c>
      <c r="R1608" t="str">
        <f t="shared" si="77"/>
        <v>ZK105</v>
      </c>
      <c r="S1608">
        <f t="shared" si="78"/>
        <v>0</v>
      </c>
      <c r="T1608">
        <f t="shared" si="78"/>
        <v>0</v>
      </c>
      <c r="U1608">
        <f t="shared" si="78"/>
        <v>0</v>
      </c>
    </row>
    <row r="1609" spans="1:21" x14ac:dyDescent="0.25">
      <c r="A1609" t="s">
        <v>2144</v>
      </c>
      <c r="B1609" t="str">
        <f t="shared" si="76"/>
        <v>ZK105.K208.C110</v>
      </c>
      <c r="C1609">
        <f>+IFERROR(VLOOKUP(B1609,'[1]Sum table'!$A:$D,4,FALSE),0)</f>
        <v>0</v>
      </c>
      <c r="D1609">
        <f>+IFERROR(VLOOKUP(B1609,'[1]Sum table'!$A:$E,5,FALSE),0)</f>
        <v>0</v>
      </c>
      <c r="E1609">
        <f>+IFERROR(VLOOKUP(B1609,'[1]Sum table'!$A:$F,6,FALSE),0)</f>
        <v>0</v>
      </c>
      <c r="O1609" t="s">
        <v>527</v>
      </c>
      <c r="P1609" s="617" t="s">
        <v>389</v>
      </c>
      <c r="R1609" t="str">
        <f t="shared" si="77"/>
        <v>ZK105</v>
      </c>
      <c r="S1609">
        <f t="shared" si="78"/>
        <v>0</v>
      </c>
      <c r="T1609">
        <f t="shared" si="78"/>
        <v>0</v>
      </c>
      <c r="U1609">
        <f t="shared" si="78"/>
        <v>0</v>
      </c>
    </row>
    <row r="1610" spans="1:21" x14ac:dyDescent="0.25">
      <c r="A1610" t="s">
        <v>2145</v>
      </c>
      <c r="B1610" t="str">
        <f t="shared" si="76"/>
        <v>ZK105.K209.C110</v>
      </c>
      <c r="C1610">
        <f>+IFERROR(VLOOKUP(B1610,'[1]Sum table'!$A:$D,4,FALSE),0)</f>
        <v>0</v>
      </c>
      <c r="D1610">
        <f>+IFERROR(VLOOKUP(B1610,'[1]Sum table'!$A:$E,5,FALSE),0)</f>
        <v>0</v>
      </c>
      <c r="E1610">
        <f>+IFERROR(VLOOKUP(B1610,'[1]Sum table'!$A:$F,6,FALSE),0)</f>
        <v>0</v>
      </c>
      <c r="O1610" t="s">
        <v>527</v>
      </c>
      <c r="P1610" s="619" t="s">
        <v>82</v>
      </c>
      <c r="R1610" t="str">
        <f t="shared" si="77"/>
        <v>ZK105</v>
      </c>
      <c r="S1610">
        <f t="shared" si="78"/>
        <v>0</v>
      </c>
      <c r="T1610">
        <f t="shared" si="78"/>
        <v>0</v>
      </c>
      <c r="U1610">
        <f t="shared" si="78"/>
        <v>0</v>
      </c>
    </row>
    <row r="1611" spans="1:21" x14ac:dyDescent="0.25">
      <c r="A1611" t="s">
        <v>2146</v>
      </c>
      <c r="B1611" t="str">
        <f t="shared" si="76"/>
        <v>ZK105.K210.C110</v>
      </c>
      <c r="C1611">
        <f>+IFERROR(VLOOKUP(B1611,'[1]Sum table'!$A:$D,4,FALSE),0)</f>
        <v>0</v>
      </c>
      <c r="D1611">
        <f>+IFERROR(VLOOKUP(B1611,'[1]Sum table'!$A:$E,5,FALSE),0)</f>
        <v>0</v>
      </c>
      <c r="E1611">
        <f>+IFERROR(VLOOKUP(B1611,'[1]Sum table'!$A:$F,6,FALSE),0)</f>
        <v>0</v>
      </c>
      <c r="O1611" t="s">
        <v>527</v>
      </c>
      <c r="P1611" s="619" t="s">
        <v>84</v>
      </c>
      <c r="R1611" t="str">
        <f t="shared" si="77"/>
        <v>ZK105</v>
      </c>
      <c r="S1611">
        <f t="shared" si="78"/>
        <v>0</v>
      </c>
      <c r="T1611">
        <f t="shared" si="78"/>
        <v>0</v>
      </c>
      <c r="U1611">
        <f t="shared" si="78"/>
        <v>0</v>
      </c>
    </row>
    <row r="1612" spans="1:21" x14ac:dyDescent="0.25">
      <c r="A1612" t="s">
        <v>2147</v>
      </c>
      <c r="B1612" t="str">
        <f t="shared" si="76"/>
        <v>ZK105.K211.C110</v>
      </c>
      <c r="C1612">
        <f>+IFERROR(VLOOKUP(B1612,'[1]Sum table'!$A:$D,4,FALSE),0)</f>
        <v>0</v>
      </c>
      <c r="D1612">
        <f>+IFERROR(VLOOKUP(B1612,'[1]Sum table'!$A:$E,5,FALSE),0)</f>
        <v>0</v>
      </c>
      <c r="E1612">
        <f>+IFERROR(VLOOKUP(B1612,'[1]Sum table'!$A:$F,6,FALSE),0)</f>
        <v>0</v>
      </c>
      <c r="O1612" t="s">
        <v>527</v>
      </c>
      <c r="P1612" s="619" t="s">
        <v>86</v>
      </c>
      <c r="R1612" t="str">
        <f t="shared" si="77"/>
        <v>ZK105</v>
      </c>
      <c r="S1612">
        <f t="shared" si="78"/>
        <v>0</v>
      </c>
      <c r="T1612">
        <f t="shared" si="78"/>
        <v>0</v>
      </c>
      <c r="U1612">
        <f t="shared" si="78"/>
        <v>0</v>
      </c>
    </row>
    <row r="1613" spans="1:21" x14ac:dyDescent="0.25">
      <c r="A1613" t="s">
        <v>2148</v>
      </c>
      <c r="B1613" t="str">
        <f t="shared" si="76"/>
        <v>ZK105.K212.C110</v>
      </c>
      <c r="C1613">
        <f>+IFERROR(VLOOKUP(B1613,'[1]Sum table'!$A:$D,4,FALSE),0)</f>
        <v>0</v>
      </c>
      <c r="D1613">
        <f>+IFERROR(VLOOKUP(B1613,'[1]Sum table'!$A:$E,5,FALSE),0)</f>
        <v>0</v>
      </c>
      <c r="E1613">
        <f>+IFERROR(VLOOKUP(B1613,'[1]Sum table'!$A:$F,6,FALSE),0)</f>
        <v>0</v>
      </c>
      <c r="O1613" t="s">
        <v>527</v>
      </c>
      <c r="P1613" s="619" t="s">
        <v>88</v>
      </c>
      <c r="R1613" t="str">
        <f t="shared" si="77"/>
        <v>ZK105</v>
      </c>
      <c r="S1613">
        <f t="shared" si="78"/>
        <v>0</v>
      </c>
      <c r="T1613">
        <f t="shared" si="78"/>
        <v>0</v>
      </c>
      <c r="U1613">
        <f t="shared" si="78"/>
        <v>0</v>
      </c>
    </row>
    <row r="1614" spans="1:21" x14ac:dyDescent="0.25">
      <c r="A1614" t="s">
        <v>2149</v>
      </c>
      <c r="B1614" t="str">
        <f t="shared" si="76"/>
        <v>ZK105.K213.C110</v>
      </c>
      <c r="C1614">
        <f>+IFERROR(VLOOKUP(B1614,'[1]Sum table'!$A:$D,4,FALSE),0)</f>
        <v>0</v>
      </c>
      <c r="D1614">
        <f>+IFERROR(VLOOKUP(B1614,'[1]Sum table'!$A:$E,5,FALSE),0)</f>
        <v>0</v>
      </c>
      <c r="E1614">
        <f>+IFERROR(VLOOKUP(B1614,'[1]Sum table'!$A:$F,6,FALSE),0)</f>
        <v>0</v>
      </c>
      <c r="O1614" t="s">
        <v>527</v>
      </c>
      <c r="P1614" s="619" t="s">
        <v>90</v>
      </c>
      <c r="R1614" t="str">
        <f t="shared" si="77"/>
        <v>ZK105</v>
      </c>
      <c r="S1614">
        <f t="shared" si="78"/>
        <v>0</v>
      </c>
      <c r="T1614">
        <f t="shared" si="78"/>
        <v>0</v>
      </c>
      <c r="U1614">
        <f t="shared" si="78"/>
        <v>0</v>
      </c>
    </row>
    <row r="1615" spans="1:21" x14ac:dyDescent="0.25">
      <c r="A1615" t="s">
        <v>2150</v>
      </c>
      <c r="B1615" t="str">
        <f t="shared" si="76"/>
        <v>ZK105.K214.C110</v>
      </c>
      <c r="C1615">
        <f>+IFERROR(VLOOKUP(B1615,'[1]Sum table'!$A:$D,4,FALSE),0)</f>
        <v>0</v>
      </c>
      <c r="D1615">
        <f>+IFERROR(VLOOKUP(B1615,'[1]Sum table'!$A:$E,5,FALSE),0)</f>
        <v>0</v>
      </c>
      <c r="E1615">
        <f>+IFERROR(VLOOKUP(B1615,'[1]Sum table'!$A:$F,6,FALSE),0)</f>
        <v>0</v>
      </c>
      <c r="O1615" t="s">
        <v>527</v>
      </c>
      <c r="P1615" s="619" t="s">
        <v>92</v>
      </c>
      <c r="R1615" t="str">
        <f t="shared" si="77"/>
        <v>ZK105</v>
      </c>
      <c r="S1615">
        <f t="shared" si="78"/>
        <v>0</v>
      </c>
      <c r="T1615">
        <f t="shared" si="78"/>
        <v>0</v>
      </c>
      <c r="U1615">
        <f t="shared" si="78"/>
        <v>0</v>
      </c>
    </row>
    <row r="1616" spans="1:21" x14ac:dyDescent="0.25">
      <c r="A1616" t="s">
        <v>2151</v>
      </c>
      <c r="B1616" t="str">
        <f t="shared" si="76"/>
        <v>ZK105.K215.C110</v>
      </c>
      <c r="C1616">
        <f>+IFERROR(VLOOKUP(B1616,'[1]Sum table'!$A:$D,4,FALSE),0)</f>
        <v>0</v>
      </c>
      <c r="D1616">
        <f>+IFERROR(VLOOKUP(B1616,'[1]Sum table'!$A:$E,5,FALSE),0)</f>
        <v>0</v>
      </c>
      <c r="E1616">
        <f>+IFERROR(VLOOKUP(B1616,'[1]Sum table'!$A:$F,6,FALSE),0)</f>
        <v>0</v>
      </c>
      <c r="O1616" t="s">
        <v>527</v>
      </c>
      <c r="P1616" s="619" t="s">
        <v>94</v>
      </c>
      <c r="R1616" t="str">
        <f t="shared" si="77"/>
        <v>ZK105</v>
      </c>
      <c r="S1616">
        <f t="shared" si="78"/>
        <v>0</v>
      </c>
      <c r="T1616">
        <f t="shared" si="78"/>
        <v>0</v>
      </c>
      <c r="U1616">
        <f t="shared" si="78"/>
        <v>0</v>
      </c>
    </row>
    <row r="1617" spans="1:21" x14ac:dyDescent="0.25">
      <c r="A1617" t="s">
        <v>2152</v>
      </c>
      <c r="B1617" t="str">
        <f t="shared" si="76"/>
        <v>ZK105.K216.C110</v>
      </c>
      <c r="C1617">
        <f>+IFERROR(VLOOKUP(B1617,'[1]Sum table'!$A:$D,4,FALSE),0)</f>
        <v>0</v>
      </c>
      <c r="D1617">
        <f>+IFERROR(VLOOKUP(B1617,'[1]Sum table'!$A:$E,5,FALSE),0)</f>
        <v>0</v>
      </c>
      <c r="E1617">
        <f>+IFERROR(VLOOKUP(B1617,'[1]Sum table'!$A:$F,6,FALSE),0)</f>
        <v>0</v>
      </c>
      <c r="O1617" t="s">
        <v>527</v>
      </c>
      <c r="P1617" s="619" t="s">
        <v>96</v>
      </c>
      <c r="R1617" t="str">
        <f t="shared" si="77"/>
        <v>ZK105</v>
      </c>
      <c r="S1617">
        <f t="shared" si="78"/>
        <v>0</v>
      </c>
      <c r="T1617">
        <f t="shared" si="78"/>
        <v>0</v>
      </c>
      <c r="U1617">
        <f t="shared" si="78"/>
        <v>0</v>
      </c>
    </row>
    <row r="1618" spans="1:21" x14ac:dyDescent="0.25">
      <c r="A1618" t="s">
        <v>2153</v>
      </c>
      <c r="B1618" t="str">
        <f t="shared" si="76"/>
        <v>ZK105.K217.C110</v>
      </c>
      <c r="C1618">
        <f>+IFERROR(VLOOKUP(B1618,'[1]Sum table'!$A:$D,4,FALSE),0)</f>
        <v>0</v>
      </c>
      <c r="D1618">
        <f>+IFERROR(VLOOKUP(B1618,'[1]Sum table'!$A:$E,5,FALSE),0)</f>
        <v>0</v>
      </c>
      <c r="E1618">
        <f>+IFERROR(VLOOKUP(B1618,'[1]Sum table'!$A:$F,6,FALSE),0)</f>
        <v>0</v>
      </c>
      <c r="O1618" t="s">
        <v>527</v>
      </c>
      <c r="P1618" s="619" t="s">
        <v>98</v>
      </c>
      <c r="R1618" t="str">
        <f t="shared" si="77"/>
        <v>ZK105</v>
      </c>
      <c r="S1618">
        <f t="shared" si="78"/>
        <v>0</v>
      </c>
      <c r="T1618">
        <f t="shared" si="78"/>
        <v>0</v>
      </c>
      <c r="U1618">
        <f t="shared" si="78"/>
        <v>0</v>
      </c>
    </row>
    <row r="1619" spans="1:21" x14ac:dyDescent="0.25">
      <c r="A1619" t="s">
        <v>2154</v>
      </c>
      <c r="B1619" t="str">
        <f t="shared" si="76"/>
        <v>ZK105.K218.C110</v>
      </c>
      <c r="C1619">
        <f>+IFERROR(VLOOKUP(B1619,'[1]Sum table'!$A:$D,4,FALSE),0)</f>
        <v>0</v>
      </c>
      <c r="D1619">
        <f>+IFERROR(VLOOKUP(B1619,'[1]Sum table'!$A:$E,5,FALSE),0)</f>
        <v>0</v>
      </c>
      <c r="E1619">
        <f>+IFERROR(VLOOKUP(B1619,'[1]Sum table'!$A:$F,6,FALSE),0)</f>
        <v>0</v>
      </c>
      <c r="O1619" t="s">
        <v>527</v>
      </c>
      <c r="P1619" s="619" t="s">
        <v>100</v>
      </c>
      <c r="R1619" t="str">
        <f t="shared" si="77"/>
        <v>ZK105</v>
      </c>
      <c r="S1619">
        <f t="shared" si="78"/>
        <v>0</v>
      </c>
      <c r="T1619">
        <f t="shared" si="78"/>
        <v>0</v>
      </c>
      <c r="U1619">
        <f t="shared" si="78"/>
        <v>0</v>
      </c>
    </row>
    <row r="1620" spans="1:21" x14ac:dyDescent="0.25">
      <c r="A1620" t="s">
        <v>2155</v>
      </c>
      <c r="B1620" t="str">
        <f t="shared" si="76"/>
        <v>ZK105.K219.C110</v>
      </c>
      <c r="C1620">
        <f>+IFERROR(VLOOKUP(B1620,'[1]Sum table'!$A:$D,4,FALSE),0)</f>
        <v>0</v>
      </c>
      <c r="D1620">
        <f>+IFERROR(VLOOKUP(B1620,'[1]Sum table'!$A:$E,5,FALSE),0)</f>
        <v>0</v>
      </c>
      <c r="E1620">
        <f>+IFERROR(VLOOKUP(B1620,'[1]Sum table'!$A:$F,6,FALSE),0)</f>
        <v>0</v>
      </c>
      <c r="O1620" t="s">
        <v>527</v>
      </c>
      <c r="P1620" s="619" t="s">
        <v>102</v>
      </c>
      <c r="R1620" t="str">
        <f t="shared" si="77"/>
        <v>ZK105</v>
      </c>
      <c r="S1620">
        <f t="shared" si="78"/>
        <v>0</v>
      </c>
      <c r="T1620">
        <f t="shared" si="78"/>
        <v>0</v>
      </c>
      <c r="U1620">
        <f t="shared" si="78"/>
        <v>0</v>
      </c>
    </row>
    <row r="1621" spans="1:21" x14ac:dyDescent="0.25">
      <c r="A1621" t="s">
        <v>2156</v>
      </c>
      <c r="B1621" t="str">
        <f t="shared" si="76"/>
        <v>ZK105.K220.C110</v>
      </c>
      <c r="C1621">
        <f>+IFERROR(VLOOKUP(B1621,'[1]Sum table'!$A:$D,4,FALSE),0)</f>
        <v>0</v>
      </c>
      <c r="D1621">
        <f>+IFERROR(VLOOKUP(B1621,'[1]Sum table'!$A:$E,5,FALSE),0)</f>
        <v>0</v>
      </c>
      <c r="E1621">
        <f>+IFERROR(VLOOKUP(B1621,'[1]Sum table'!$A:$F,6,FALSE),0)</f>
        <v>0</v>
      </c>
      <c r="O1621" t="s">
        <v>527</v>
      </c>
      <c r="P1621" s="619" t="s">
        <v>104</v>
      </c>
      <c r="R1621" t="str">
        <f t="shared" si="77"/>
        <v>ZK105</v>
      </c>
      <c r="S1621">
        <f t="shared" si="78"/>
        <v>0</v>
      </c>
      <c r="T1621">
        <f t="shared" si="78"/>
        <v>0</v>
      </c>
      <c r="U1621">
        <f t="shared" si="78"/>
        <v>0</v>
      </c>
    </row>
    <row r="1622" spans="1:21" x14ac:dyDescent="0.25">
      <c r="A1622" t="s">
        <v>2157</v>
      </c>
      <c r="B1622" t="str">
        <f t="shared" si="76"/>
        <v>ZK105.K221.C110</v>
      </c>
      <c r="C1622">
        <f>+IFERROR(VLOOKUP(B1622,'[1]Sum table'!$A:$D,4,FALSE),0)</f>
        <v>0</v>
      </c>
      <c r="D1622">
        <f>+IFERROR(VLOOKUP(B1622,'[1]Sum table'!$A:$E,5,FALSE),0)</f>
        <v>0</v>
      </c>
      <c r="E1622">
        <f>+IFERROR(VLOOKUP(B1622,'[1]Sum table'!$A:$F,6,FALSE),0)</f>
        <v>0</v>
      </c>
      <c r="O1622" t="s">
        <v>527</v>
      </c>
      <c r="P1622" s="619" t="s">
        <v>106</v>
      </c>
      <c r="R1622" t="str">
        <f t="shared" si="77"/>
        <v>ZK105</v>
      </c>
      <c r="S1622">
        <f t="shared" si="78"/>
        <v>0</v>
      </c>
      <c r="T1622">
        <f t="shared" si="78"/>
        <v>0</v>
      </c>
      <c r="U1622">
        <f t="shared" si="78"/>
        <v>0</v>
      </c>
    </row>
    <row r="1623" spans="1:21" x14ac:dyDescent="0.25">
      <c r="A1623" t="s">
        <v>2158</v>
      </c>
      <c r="B1623" t="str">
        <f t="shared" si="76"/>
        <v>ZK105.K222.C110</v>
      </c>
      <c r="C1623">
        <f>+IFERROR(VLOOKUP(B1623,'[1]Sum table'!$A:$D,4,FALSE),0)</f>
        <v>0</v>
      </c>
      <c r="D1623">
        <f>+IFERROR(VLOOKUP(B1623,'[1]Sum table'!$A:$E,5,FALSE),0)</f>
        <v>0</v>
      </c>
      <c r="E1623">
        <f>+IFERROR(VLOOKUP(B1623,'[1]Sum table'!$A:$F,6,FALSE),0)</f>
        <v>0</v>
      </c>
      <c r="O1623" t="s">
        <v>527</v>
      </c>
      <c r="P1623" s="617" t="s">
        <v>390</v>
      </c>
      <c r="R1623" t="str">
        <f t="shared" si="77"/>
        <v>ZK105</v>
      </c>
      <c r="S1623">
        <f t="shared" si="78"/>
        <v>0</v>
      </c>
      <c r="T1623">
        <f t="shared" si="78"/>
        <v>0</v>
      </c>
      <c r="U1623">
        <f t="shared" si="78"/>
        <v>0</v>
      </c>
    </row>
    <row r="1624" spans="1:21" x14ac:dyDescent="0.25">
      <c r="A1624" t="s">
        <v>2159</v>
      </c>
      <c r="B1624" t="str">
        <f t="shared" si="76"/>
        <v>ZK105.K223.C110</v>
      </c>
      <c r="C1624">
        <f>+IFERROR(VLOOKUP(B1624,'[1]Sum table'!$A:$D,4,FALSE),0)</f>
        <v>0</v>
      </c>
      <c r="D1624">
        <f>+IFERROR(VLOOKUP(B1624,'[1]Sum table'!$A:$E,5,FALSE),0)</f>
        <v>0</v>
      </c>
      <c r="E1624">
        <f>+IFERROR(VLOOKUP(B1624,'[1]Sum table'!$A:$F,6,FALSE),0)</f>
        <v>0</v>
      </c>
      <c r="O1624" t="s">
        <v>527</v>
      </c>
      <c r="P1624" s="617" t="s">
        <v>391</v>
      </c>
      <c r="R1624" t="str">
        <f t="shared" si="77"/>
        <v>ZK105</v>
      </c>
      <c r="S1624">
        <f t="shared" si="78"/>
        <v>0</v>
      </c>
      <c r="T1624">
        <f t="shared" si="78"/>
        <v>0</v>
      </c>
      <c r="U1624">
        <f t="shared" si="78"/>
        <v>0</v>
      </c>
    </row>
    <row r="1625" spans="1:21" x14ac:dyDescent="0.25">
      <c r="A1625" t="s">
        <v>2160</v>
      </c>
      <c r="B1625" t="str">
        <f t="shared" si="76"/>
        <v>ZK105.K224.C110</v>
      </c>
      <c r="C1625">
        <f>+IFERROR(VLOOKUP(B1625,'[1]Sum table'!$A:$D,4,FALSE),0)</f>
        <v>0</v>
      </c>
      <c r="D1625">
        <f>+IFERROR(VLOOKUP(B1625,'[1]Sum table'!$A:$E,5,FALSE),0)</f>
        <v>0</v>
      </c>
      <c r="E1625">
        <f>+IFERROR(VLOOKUP(B1625,'[1]Sum table'!$A:$F,6,FALSE),0)</f>
        <v>0</v>
      </c>
      <c r="O1625" t="s">
        <v>527</v>
      </c>
      <c r="P1625" s="617" t="s">
        <v>392</v>
      </c>
      <c r="R1625" t="str">
        <f t="shared" si="77"/>
        <v>ZK105</v>
      </c>
      <c r="S1625">
        <f t="shared" si="78"/>
        <v>0</v>
      </c>
      <c r="T1625">
        <f t="shared" si="78"/>
        <v>0</v>
      </c>
      <c r="U1625">
        <f t="shared" si="78"/>
        <v>0</v>
      </c>
    </row>
    <row r="1626" spans="1:21" x14ac:dyDescent="0.25">
      <c r="A1626" t="s">
        <v>2161</v>
      </c>
      <c r="B1626" t="str">
        <f t="shared" si="76"/>
        <v>ZK105.K225.C110</v>
      </c>
      <c r="C1626">
        <f>+IFERROR(VLOOKUP(B1626,'[1]Sum table'!$A:$D,4,FALSE),0)</f>
        <v>0</v>
      </c>
      <c r="D1626">
        <f>+IFERROR(VLOOKUP(B1626,'[1]Sum table'!$A:$E,5,FALSE),0)</f>
        <v>0</v>
      </c>
      <c r="E1626">
        <f>+IFERROR(VLOOKUP(B1626,'[1]Sum table'!$A:$F,6,FALSE),0)</f>
        <v>0</v>
      </c>
      <c r="O1626" t="s">
        <v>527</v>
      </c>
      <c r="P1626" s="619" t="s">
        <v>120</v>
      </c>
      <c r="R1626" t="str">
        <f t="shared" si="77"/>
        <v>ZK105</v>
      </c>
      <c r="S1626">
        <f t="shared" si="78"/>
        <v>0</v>
      </c>
      <c r="T1626">
        <f t="shared" si="78"/>
        <v>0</v>
      </c>
      <c r="U1626">
        <f t="shared" si="78"/>
        <v>0</v>
      </c>
    </row>
    <row r="1627" spans="1:21" x14ac:dyDescent="0.25">
      <c r="A1627" t="s">
        <v>2162</v>
      </c>
      <c r="B1627" t="str">
        <f t="shared" si="76"/>
        <v>ZK105.K226.C110</v>
      </c>
      <c r="C1627">
        <f>+IFERROR(VLOOKUP(B1627,'[1]Sum table'!$A:$D,4,FALSE),0)</f>
        <v>0</v>
      </c>
      <c r="D1627">
        <f>+IFERROR(VLOOKUP(B1627,'[1]Sum table'!$A:$E,5,FALSE),0)</f>
        <v>0</v>
      </c>
      <c r="E1627">
        <f>+IFERROR(VLOOKUP(B1627,'[1]Sum table'!$A:$F,6,FALSE),0)</f>
        <v>0</v>
      </c>
      <c r="O1627" t="s">
        <v>527</v>
      </c>
      <c r="P1627" s="619" t="s">
        <v>122</v>
      </c>
      <c r="R1627" t="str">
        <f t="shared" si="77"/>
        <v>ZK105</v>
      </c>
      <c r="S1627">
        <f t="shared" si="78"/>
        <v>0</v>
      </c>
      <c r="T1627">
        <f t="shared" si="78"/>
        <v>0</v>
      </c>
      <c r="U1627">
        <f t="shared" si="78"/>
        <v>0</v>
      </c>
    </row>
    <row r="1628" spans="1:21" x14ac:dyDescent="0.25">
      <c r="A1628" t="s">
        <v>2163</v>
      </c>
      <c r="B1628" t="str">
        <f t="shared" si="76"/>
        <v>ZK105.K227.C110</v>
      </c>
      <c r="C1628">
        <f>+IFERROR(VLOOKUP(B1628,'[1]Sum table'!$A:$D,4,FALSE),0)</f>
        <v>0</v>
      </c>
      <c r="D1628">
        <f>+IFERROR(VLOOKUP(B1628,'[1]Sum table'!$A:$E,5,FALSE),0)</f>
        <v>0</v>
      </c>
      <c r="E1628">
        <f>+IFERROR(VLOOKUP(B1628,'[1]Sum table'!$A:$F,6,FALSE),0)</f>
        <v>0</v>
      </c>
      <c r="O1628" t="s">
        <v>527</v>
      </c>
      <c r="P1628" s="619" t="s">
        <v>124</v>
      </c>
      <c r="R1628" t="str">
        <f t="shared" si="77"/>
        <v>ZK105</v>
      </c>
      <c r="S1628">
        <f t="shared" si="78"/>
        <v>0</v>
      </c>
      <c r="T1628">
        <f t="shared" si="78"/>
        <v>0</v>
      </c>
      <c r="U1628">
        <f t="shared" si="78"/>
        <v>0</v>
      </c>
    </row>
    <row r="1629" spans="1:21" x14ac:dyDescent="0.25">
      <c r="A1629" t="s">
        <v>2164</v>
      </c>
      <c r="B1629" t="str">
        <f t="shared" si="76"/>
        <v>ZK105.K228.C110</v>
      </c>
      <c r="C1629">
        <f>+IFERROR(VLOOKUP(B1629,'[1]Sum table'!$A:$D,4,FALSE),0)</f>
        <v>0</v>
      </c>
      <c r="D1629">
        <f>+IFERROR(VLOOKUP(B1629,'[1]Sum table'!$A:$E,5,FALSE),0)</f>
        <v>0</v>
      </c>
      <c r="E1629">
        <f>+IFERROR(VLOOKUP(B1629,'[1]Sum table'!$A:$F,6,FALSE),0)</f>
        <v>0</v>
      </c>
      <c r="O1629" t="s">
        <v>527</v>
      </c>
      <c r="P1629" s="619" t="s">
        <v>126</v>
      </c>
      <c r="R1629" t="str">
        <f t="shared" si="77"/>
        <v>ZK105</v>
      </c>
      <c r="S1629">
        <f t="shared" si="78"/>
        <v>0</v>
      </c>
      <c r="T1629">
        <f t="shared" si="78"/>
        <v>0</v>
      </c>
      <c r="U1629">
        <f t="shared" si="78"/>
        <v>0</v>
      </c>
    </row>
    <row r="1630" spans="1:21" x14ac:dyDescent="0.25">
      <c r="A1630" t="s">
        <v>2165</v>
      </c>
      <c r="B1630" t="str">
        <f t="shared" si="76"/>
        <v>ZK105.K229.C110</v>
      </c>
      <c r="C1630">
        <f>+IFERROR(VLOOKUP(B1630,'[1]Sum table'!$A:$D,4,FALSE),0)</f>
        <v>0</v>
      </c>
      <c r="D1630">
        <f>+IFERROR(VLOOKUP(B1630,'[1]Sum table'!$A:$E,5,FALSE),0)</f>
        <v>0</v>
      </c>
      <c r="E1630">
        <f>+IFERROR(VLOOKUP(B1630,'[1]Sum table'!$A:$F,6,FALSE),0)</f>
        <v>0</v>
      </c>
      <c r="O1630" t="s">
        <v>527</v>
      </c>
      <c r="P1630" s="619" t="s">
        <v>128</v>
      </c>
      <c r="R1630" t="str">
        <f t="shared" si="77"/>
        <v>ZK105</v>
      </c>
      <c r="S1630">
        <f t="shared" si="78"/>
        <v>0</v>
      </c>
      <c r="T1630">
        <f t="shared" si="78"/>
        <v>0</v>
      </c>
      <c r="U1630">
        <f t="shared" si="78"/>
        <v>0</v>
      </c>
    </row>
    <row r="1631" spans="1:21" x14ac:dyDescent="0.25">
      <c r="A1631" t="s">
        <v>2166</v>
      </c>
      <c r="B1631" t="str">
        <f t="shared" si="76"/>
        <v>ZK105.K230.C110</v>
      </c>
      <c r="C1631">
        <f>+IFERROR(VLOOKUP(B1631,'[1]Sum table'!$A:$D,4,FALSE),0)</f>
        <v>0</v>
      </c>
      <c r="D1631">
        <f>+IFERROR(VLOOKUP(B1631,'[1]Sum table'!$A:$E,5,FALSE),0)</f>
        <v>0</v>
      </c>
      <c r="E1631">
        <f>+IFERROR(VLOOKUP(B1631,'[1]Sum table'!$A:$F,6,FALSE),0)</f>
        <v>0</v>
      </c>
      <c r="O1631" t="s">
        <v>527</v>
      </c>
      <c r="P1631" s="617" t="s">
        <v>393</v>
      </c>
      <c r="R1631" t="str">
        <f t="shared" si="77"/>
        <v>ZK105</v>
      </c>
      <c r="S1631">
        <f t="shared" si="78"/>
        <v>0</v>
      </c>
      <c r="T1631">
        <f t="shared" si="78"/>
        <v>0</v>
      </c>
      <c r="U1631">
        <f t="shared" si="78"/>
        <v>0</v>
      </c>
    </row>
    <row r="1632" spans="1:21" x14ac:dyDescent="0.25">
      <c r="A1632" t="s">
        <v>2167</v>
      </c>
      <c r="B1632" t="str">
        <f t="shared" si="76"/>
        <v>ZK105.K231.C110</v>
      </c>
      <c r="C1632">
        <f>+IFERROR(VLOOKUP(B1632,'[1]Sum table'!$A:$D,4,FALSE),0)</f>
        <v>0</v>
      </c>
      <c r="D1632">
        <f>+IFERROR(VLOOKUP(B1632,'[1]Sum table'!$A:$E,5,FALSE),0)</f>
        <v>0</v>
      </c>
      <c r="E1632">
        <f>+IFERROR(VLOOKUP(B1632,'[1]Sum table'!$A:$F,6,FALSE),0)</f>
        <v>0</v>
      </c>
      <c r="O1632" t="s">
        <v>527</v>
      </c>
      <c r="P1632" s="617" t="s">
        <v>394</v>
      </c>
      <c r="R1632" t="str">
        <f t="shared" si="77"/>
        <v>ZK105</v>
      </c>
      <c r="S1632">
        <f t="shared" si="78"/>
        <v>0</v>
      </c>
      <c r="T1632">
        <f t="shared" si="78"/>
        <v>0</v>
      </c>
      <c r="U1632">
        <f t="shared" si="78"/>
        <v>0</v>
      </c>
    </row>
    <row r="1633" spans="1:21" x14ac:dyDescent="0.25">
      <c r="A1633" t="s">
        <v>2168</v>
      </c>
      <c r="B1633" t="str">
        <f t="shared" si="76"/>
        <v>ZK105.K232.C110</v>
      </c>
      <c r="C1633">
        <f>+IFERROR(VLOOKUP(B1633,'[1]Sum table'!$A:$D,4,FALSE),0)</f>
        <v>0</v>
      </c>
      <c r="D1633">
        <f>+IFERROR(VLOOKUP(B1633,'[1]Sum table'!$A:$E,5,FALSE),0)</f>
        <v>0</v>
      </c>
      <c r="E1633">
        <f>+IFERROR(VLOOKUP(B1633,'[1]Sum table'!$A:$F,6,FALSE),0)</f>
        <v>0</v>
      </c>
      <c r="O1633" t="s">
        <v>527</v>
      </c>
      <c r="P1633" s="617" t="s">
        <v>395</v>
      </c>
      <c r="R1633" t="str">
        <f t="shared" si="77"/>
        <v>ZK105</v>
      </c>
      <c r="S1633">
        <f t="shared" si="78"/>
        <v>0</v>
      </c>
      <c r="T1633">
        <f t="shared" si="78"/>
        <v>0</v>
      </c>
      <c r="U1633">
        <f t="shared" si="78"/>
        <v>0</v>
      </c>
    </row>
    <row r="1634" spans="1:21" x14ac:dyDescent="0.25">
      <c r="A1634" t="s">
        <v>2169</v>
      </c>
      <c r="B1634" t="str">
        <f t="shared" si="76"/>
        <v>ZK105.K233.C110</v>
      </c>
      <c r="C1634">
        <f>+IFERROR(VLOOKUP(B1634,'[1]Sum table'!$A:$D,4,FALSE),0)</f>
        <v>0</v>
      </c>
      <c r="D1634">
        <f>+IFERROR(VLOOKUP(B1634,'[1]Sum table'!$A:$E,5,FALSE),0)</f>
        <v>0</v>
      </c>
      <c r="E1634">
        <f>+IFERROR(VLOOKUP(B1634,'[1]Sum table'!$A:$F,6,FALSE),0)</f>
        <v>0</v>
      </c>
      <c r="O1634" t="s">
        <v>527</v>
      </c>
      <c r="P1634" s="619" t="s">
        <v>130</v>
      </c>
      <c r="R1634" t="str">
        <f t="shared" si="77"/>
        <v>ZK105</v>
      </c>
      <c r="S1634">
        <f t="shared" si="78"/>
        <v>0</v>
      </c>
      <c r="T1634">
        <f t="shared" si="78"/>
        <v>0</v>
      </c>
      <c r="U1634">
        <f t="shared" si="78"/>
        <v>0</v>
      </c>
    </row>
    <row r="1635" spans="1:21" x14ac:dyDescent="0.25">
      <c r="A1635" t="s">
        <v>2170</v>
      </c>
      <c r="B1635" t="str">
        <f t="shared" si="76"/>
        <v>ZK105.K234.C110</v>
      </c>
      <c r="C1635">
        <f>+IFERROR(VLOOKUP(B1635,'[1]Sum table'!$A:$D,4,FALSE),0)</f>
        <v>0</v>
      </c>
      <c r="D1635">
        <f>+IFERROR(VLOOKUP(B1635,'[1]Sum table'!$A:$E,5,FALSE),0)</f>
        <v>0</v>
      </c>
      <c r="E1635">
        <f>+IFERROR(VLOOKUP(B1635,'[1]Sum table'!$A:$F,6,FALSE),0)</f>
        <v>0</v>
      </c>
      <c r="O1635" t="s">
        <v>527</v>
      </c>
      <c r="P1635" s="619" t="s">
        <v>132</v>
      </c>
      <c r="R1635" t="str">
        <f t="shared" si="77"/>
        <v>ZK105</v>
      </c>
      <c r="S1635">
        <f t="shared" si="78"/>
        <v>0</v>
      </c>
      <c r="T1635">
        <f t="shared" si="78"/>
        <v>0</v>
      </c>
      <c r="U1635">
        <f t="shared" si="78"/>
        <v>0</v>
      </c>
    </row>
    <row r="1636" spans="1:21" x14ac:dyDescent="0.25">
      <c r="A1636" t="s">
        <v>2171</v>
      </c>
      <c r="B1636" t="str">
        <f t="shared" si="76"/>
        <v>ZK105.K235.C110</v>
      </c>
      <c r="C1636">
        <f>+IFERROR(VLOOKUP(B1636,'[1]Sum table'!$A:$D,4,FALSE),0)</f>
        <v>0</v>
      </c>
      <c r="D1636">
        <f>+IFERROR(VLOOKUP(B1636,'[1]Sum table'!$A:$E,5,FALSE),0)</f>
        <v>0</v>
      </c>
      <c r="E1636">
        <f>+IFERROR(VLOOKUP(B1636,'[1]Sum table'!$A:$F,6,FALSE),0)</f>
        <v>0</v>
      </c>
      <c r="O1636" t="s">
        <v>527</v>
      </c>
      <c r="P1636" s="619" t="s">
        <v>134</v>
      </c>
      <c r="R1636" t="str">
        <f t="shared" si="77"/>
        <v>ZK105</v>
      </c>
      <c r="S1636">
        <f t="shared" si="78"/>
        <v>0</v>
      </c>
      <c r="T1636">
        <f t="shared" si="78"/>
        <v>0</v>
      </c>
      <c r="U1636">
        <f t="shared" si="78"/>
        <v>0</v>
      </c>
    </row>
    <row r="1637" spans="1:21" x14ac:dyDescent="0.25">
      <c r="A1637" t="s">
        <v>2172</v>
      </c>
      <c r="B1637" t="str">
        <f t="shared" si="76"/>
        <v>ZK105.K236.C110</v>
      </c>
      <c r="C1637">
        <f>+IFERROR(VLOOKUP(B1637,'[1]Sum table'!$A:$D,4,FALSE),0)</f>
        <v>0</v>
      </c>
      <c r="D1637">
        <f>+IFERROR(VLOOKUP(B1637,'[1]Sum table'!$A:$E,5,FALSE),0)</f>
        <v>0</v>
      </c>
      <c r="E1637">
        <f>+IFERROR(VLOOKUP(B1637,'[1]Sum table'!$A:$F,6,FALSE),0)</f>
        <v>0</v>
      </c>
      <c r="O1637" t="s">
        <v>527</v>
      </c>
      <c r="P1637" s="617" t="s">
        <v>396</v>
      </c>
      <c r="R1637" t="str">
        <f t="shared" si="77"/>
        <v>ZK105</v>
      </c>
      <c r="S1637">
        <f t="shared" si="78"/>
        <v>0</v>
      </c>
      <c r="T1637">
        <f t="shared" si="78"/>
        <v>0</v>
      </c>
      <c r="U1637">
        <f t="shared" si="78"/>
        <v>0</v>
      </c>
    </row>
    <row r="1638" spans="1:21" x14ac:dyDescent="0.25">
      <c r="A1638" t="s">
        <v>2173</v>
      </c>
      <c r="B1638" t="str">
        <f t="shared" si="76"/>
        <v>ZK105.K237.C110</v>
      </c>
      <c r="C1638">
        <f>+IFERROR(VLOOKUP(B1638,'[1]Sum table'!$A:$D,4,FALSE),0)</f>
        <v>0</v>
      </c>
      <c r="D1638">
        <f>+IFERROR(VLOOKUP(B1638,'[1]Sum table'!$A:$E,5,FALSE),0)</f>
        <v>0</v>
      </c>
      <c r="E1638">
        <f>+IFERROR(VLOOKUP(B1638,'[1]Sum table'!$A:$F,6,FALSE),0)</f>
        <v>0</v>
      </c>
      <c r="O1638" t="s">
        <v>527</v>
      </c>
      <c r="P1638" s="617" t="s">
        <v>397</v>
      </c>
      <c r="R1638" t="str">
        <f t="shared" si="77"/>
        <v>ZK105</v>
      </c>
      <c r="S1638">
        <f t="shared" si="78"/>
        <v>0</v>
      </c>
      <c r="T1638">
        <f t="shared" si="78"/>
        <v>0</v>
      </c>
      <c r="U1638">
        <f t="shared" si="78"/>
        <v>0</v>
      </c>
    </row>
    <row r="1639" spans="1:21" x14ac:dyDescent="0.25">
      <c r="A1639" t="s">
        <v>2174</v>
      </c>
      <c r="B1639" t="str">
        <f t="shared" si="76"/>
        <v>ZK105.K238.C110</v>
      </c>
      <c r="C1639">
        <f>+IFERROR(VLOOKUP(B1639,'[1]Sum table'!$A:$D,4,FALSE),0)</f>
        <v>0</v>
      </c>
      <c r="D1639">
        <f>+IFERROR(VLOOKUP(B1639,'[1]Sum table'!$A:$E,5,FALSE),0)</f>
        <v>0</v>
      </c>
      <c r="E1639">
        <f>+IFERROR(VLOOKUP(B1639,'[1]Sum table'!$A:$F,6,FALSE),0)</f>
        <v>0</v>
      </c>
      <c r="O1639" t="s">
        <v>527</v>
      </c>
      <c r="P1639" s="617" t="s">
        <v>398</v>
      </c>
      <c r="R1639" t="str">
        <f t="shared" si="77"/>
        <v>ZK105</v>
      </c>
      <c r="S1639">
        <f t="shared" si="78"/>
        <v>0</v>
      </c>
      <c r="T1639">
        <f t="shared" si="78"/>
        <v>0</v>
      </c>
      <c r="U1639">
        <f t="shared" si="78"/>
        <v>0</v>
      </c>
    </row>
    <row r="1640" spans="1:21" x14ac:dyDescent="0.25">
      <c r="A1640" t="s">
        <v>2175</v>
      </c>
      <c r="B1640" t="str">
        <f t="shared" si="76"/>
        <v>ZK105.K239.C110</v>
      </c>
      <c r="C1640">
        <f>+IFERROR(VLOOKUP(B1640,'[1]Sum table'!$A:$D,4,FALSE),0)</f>
        <v>0</v>
      </c>
      <c r="D1640">
        <f>+IFERROR(VLOOKUP(B1640,'[1]Sum table'!$A:$E,5,FALSE),0)</f>
        <v>0</v>
      </c>
      <c r="E1640">
        <f>+IFERROR(VLOOKUP(B1640,'[1]Sum table'!$A:$F,6,FALSE),0)</f>
        <v>0</v>
      </c>
      <c r="O1640" t="s">
        <v>527</v>
      </c>
      <c r="P1640" s="619" t="s">
        <v>136</v>
      </c>
      <c r="R1640" t="str">
        <f t="shared" si="77"/>
        <v>ZK105</v>
      </c>
      <c r="S1640">
        <f t="shared" si="78"/>
        <v>0</v>
      </c>
      <c r="T1640">
        <f t="shared" si="78"/>
        <v>0</v>
      </c>
      <c r="U1640">
        <f t="shared" si="78"/>
        <v>0</v>
      </c>
    </row>
    <row r="1641" spans="1:21" x14ac:dyDescent="0.25">
      <c r="A1641" t="s">
        <v>2176</v>
      </c>
      <c r="B1641" t="str">
        <f t="shared" si="76"/>
        <v>ZK105.K240.C110</v>
      </c>
      <c r="C1641">
        <f>+IFERROR(VLOOKUP(B1641,'[1]Sum table'!$A:$D,4,FALSE),0)</f>
        <v>0</v>
      </c>
      <c r="D1641">
        <f>+IFERROR(VLOOKUP(B1641,'[1]Sum table'!$A:$E,5,FALSE),0)</f>
        <v>0</v>
      </c>
      <c r="E1641">
        <f>+IFERROR(VLOOKUP(B1641,'[1]Sum table'!$A:$F,6,FALSE),0)</f>
        <v>0</v>
      </c>
      <c r="O1641" t="s">
        <v>527</v>
      </c>
      <c r="P1641" s="619" t="s">
        <v>138</v>
      </c>
      <c r="R1641" t="str">
        <f t="shared" si="77"/>
        <v>ZK105</v>
      </c>
      <c r="S1641">
        <f t="shared" si="78"/>
        <v>0</v>
      </c>
      <c r="T1641">
        <f t="shared" si="78"/>
        <v>0</v>
      </c>
      <c r="U1641">
        <f t="shared" si="78"/>
        <v>0</v>
      </c>
    </row>
    <row r="1642" spans="1:21" x14ac:dyDescent="0.25">
      <c r="A1642" t="s">
        <v>2177</v>
      </c>
      <c r="B1642" t="str">
        <f t="shared" si="76"/>
        <v>ZK105.K241.C110</v>
      </c>
      <c r="C1642">
        <f>+IFERROR(VLOOKUP(B1642,'[1]Sum table'!$A:$D,4,FALSE),0)</f>
        <v>0</v>
      </c>
      <c r="D1642">
        <f>+IFERROR(VLOOKUP(B1642,'[1]Sum table'!$A:$E,5,FALSE),0)</f>
        <v>0</v>
      </c>
      <c r="E1642">
        <f>+IFERROR(VLOOKUP(B1642,'[1]Sum table'!$A:$F,6,FALSE),0)</f>
        <v>0</v>
      </c>
      <c r="O1642" t="s">
        <v>527</v>
      </c>
      <c r="P1642" s="619" t="s">
        <v>140</v>
      </c>
      <c r="R1642" t="str">
        <f t="shared" si="77"/>
        <v>ZK105</v>
      </c>
      <c r="S1642">
        <f t="shared" si="78"/>
        <v>0</v>
      </c>
      <c r="T1642">
        <f t="shared" si="78"/>
        <v>0</v>
      </c>
      <c r="U1642">
        <f t="shared" si="78"/>
        <v>0</v>
      </c>
    </row>
    <row r="1643" spans="1:21" x14ac:dyDescent="0.25">
      <c r="A1643" t="s">
        <v>2178</v>
      </c>
      <c r="B1643" t="str">
        <f t="shared" si="76"/>
        <v>ZK105.K242.C110</v>
      </c>
      <c r="C1643">
        <f>+IFERROR(VLOOKUP(B1643,'[1]Sum table'!$A:$D,4,FALSE),0)</f>
        <v>0</v>
      </c>
      <c r="D1643">
        <f>+IFERROR(VLOOKUP(B1643,'[1]Sum table'!$A:$E,5,FALSE),0)</f>
        <v>0</v>
      </c>
      <c r="E1643">
        <f>+IFERROR(VLOOKUP(B1643,'[1]Sum table'!$A:$F,6,FALSE),0)</f>
        <v>0</v>
      </c>
      <c r="O1643" t="s">
        <v>527</v>
      </c>
      <c r="P1643" s="619" t="s">
        <v>142</v>
      </c>
      <c r="R1643" t="str">
        <f t="shared" si="77"/>
        <v>ZK105</v>
      </c>
      <c r="S1643">
        <f t="shared" si="78"/>
        <v>0</v>
      </c>
      <c r="T1643">
        <f t="shared" si="78"/>
        <v>0</v>
      </c>
      <c r="U1643">
        <f t="shared" si="78"/>
        <v>0</v>
      </c>
    </row>
    <row r="1644" spans="1:21" x14ac:dyDescent="0.25">
      <c r="A1644" t="s">
        <v>2179</v>
      </c>
      <c r="B1644" t="str">
        <f t="shared" si="76"/>
        <v>ZK105.K243.C110</v>
      </c>
      <c r="C1644">
        <f>+IFERROR(VLOOKUP(B1644,'[1]Sum table'!$A:$D,4,FALSE),0)</f>
        <v>0</v>
      </c>
      <c r="D1644">
        <f>+IFERROR(VLOOKUP(B1644,'[1]Sum table'!$A:$E,5,FALSE),0)</f>
        <v>0</v>
      </c>
      <c r="E1644">
        <f>+IFERROR(VLOOKUP(B1644,'[1]Sum table'!$A:$F,6,FALSE),0)</f>
        <v>0</v>
      </c>
      <c r="O1644" t="s">
        <v>527</v>
      </c>
      <c r="P1644" s="617" t="s">
        <v>399</v>
      </c>
      <c r="R1644" t="str">
        <f t="shared" si="77"/>
        <v>ZK105</v>
      </c>
      <c r="S1644">
        <f t="shared" si="78"/>
        <v>0</v>
      </c>
      <c r="T1644">
        <f t="shared" si="78"/>
        <v>0</v>
      </c>
      <c r="U1644">
        <f t="shared" si="78"/>
        <v>0</v>
      </c>
    </row>
    <row r="1645" spans="1:21" x14ac:dyDescent="0.25">
      <c r="A1645" t="s">
        <v>2180</v>
      </c>
      <c r="B1645" t="str">
        <f t="shared" si="76"/>
        <v>ZK105.K244.C110</v>
      </c>
      <c r="C1645">
        <f>+IFERROR(VLOOKUP(B1645,'[1]Sum table'!$A:$D,4,FALSE),0)</f>
        <v>0</v>
      </c>
      <c r="D1645">
        <f>+IFERROR(VLOOKUP(B1645,'[1]Sum table'!$A:$E,5,FALSE),0)</f>
        <v>0</v>
      </c>
      <c r="E1645">
        <f>+IFERROR(VLOOKUP(B1645,'[1]Sum table'!$A:$F,6,FALSE),0)</f>
        <v>0</v>
      </c>
      <c r="O1645" t="s">
        <v>527</v>
      </c>
      <c r="P1645" s="617" t="s">
        <v>400</v>
      </c>
      <c r="R1645" t="str">
        <f t="shared" si="77"/>
        <v>ZK105</v>
      </c>
      <c r="S1645">
        <f t="shared" si="78"/>
        <v>0</v>
      </c>
      <c r="T1645">
        <f t="shared" si="78"/>
        <v>0</v>
      </c>
      <c r="U1645">
        <f t="shared" si="78"/>
        <v>0</v>
      </c>
    </row>
    <row r="1646" spans="1:21" x14ac:dyDescent="0.25">
      <c r="A1646" t="s">
        <v>2181</v>
      </c>
      <c r="B1646" t="str">
        <f t="shared" si="76"/>
        <v>ZK105.K245.C110</v>
      </c>
      <c r="C1646">
        <f>+IFERROR(VLOOKUP(B1646,'[1]Sum table'!$A:$D,4,FALSE),0)</f>
        <v>0</v>
      </c>
      <c r="D1646">
        <f>+IFERROR(VLOOKUP(B1646,'[1]Sum table'!$A:$E,5,FALSE),0)</f>
        <v>0</v>
      </c>
      <c r="E1646">
        <f>+IFERROR(VLOOKUP(B1646,'[1]Sum table'!$A:$F,6,FALSE),0)</f>
        <v>0</v>
      </c>
      <c r="O1646" t="s">
        <v>527</v>
      </c>
      <c r="P1646" s="617" t="s">
        <v>401</v>
      </c>
      <c r="R1646" t="str">
        <f t="shared" si="77"/>
        <v>ZK105</v>
      </c>
      <c r="S1646">
        <f t="shared" si="78"/>
        <v>0</v>
      </c>
      <c r="T1646">
        <f t="shared" si="78"/>
        <v>0</v>
      </c>
      <c r="U1646">
        <f t="shared" si="78"/>
        <v>0</v>
      </c>
    </row>
    <row r="1647" spans="1:21" x14ac:dyDescent="0.25">
      <c r="A1647" t="s">
        <v>2182</v>
      </c>
      <c r="B1647" t="str">
        <f t="shared" si="76"/>
        <v>ZK105.K246.C110</v>
      </c>
      <c r="C1647">
        <f>+IFERROR(VLOOKUP(B1647,'[1]Sum table'!$A:$D,4,FALSE),0)</f>
        <v>0</v>
      </c>
      <c r="D1647">
        <f>+IFERROR(VLOOKUP(B1647,'[1]Sum table'!$A:$E,5,FALSE),0)</f>
        <v>0</v>
      </c>
      <c r="E1647">
        <f>+IFERROR(VLOOKUP(B1647,'[1]Sum table'!$A:$F,6,FALSE),0)</f>
        <v>0</v>
      </c>
      <c r="O1647" t="s">
        <v>527</v>
      </c>
      <c r="P1647" s="619" t="s">
        <v>144</v>
      </c>
      <c r="R1647" t="str">
        <f t="shared" si="77"/>
        <v>ZK105</v>
      </c>
      <c r="S1647">
        <f t="shared" si="78"/>
        <v>0</v>
      </c>
      <c r="T1647">
        <f t="shared" si="78"/>
        <v>0</v>
      </c>
      <c r="U1647">
        <f t="shared" si="78"/>
        <v>0</v>
      </c>
    </row>
    <row r="1648" spans="1:21" x14ac:dyDescent="0.25">
      <c r="A1648" t="s">
        <v>2183</v>
      </c>
      <c r="B1648" t="str">
        <f t="shared" si="76"/>
        <v>ZK105.K247.C110</v>
      </c>
      <c r="C1648">
        <f>+IFERROR(VLOOKUP(B1648,'[1]Sum table'!$A:$D,4,FALSE),0)</f>
        <v>0</v>
      </c>
      <c r="D1648">
        <f>+IFERROR(VLOOKUP(B1648,'[1]Sum table'!$A:$E,5,FALSE),0)</f>
        <v>0</v>
      </c>
      <c r="E1648">
        <f>+IFERROR(VLOOKUP(B1648,'[1]Sum table'!$A:$F,6,FALSE),0)</f>
        <v>0</v>
      </c>
      <c r="O1648" t="s">
        <v>527</v>
      </c>
      <c r="P1648" s="619" t="s">
        <v>146</v>
      </c>
      <c r="R1648" t="str">
        <f t="shared" si="77"/>
        <v>ZK105</v>
      </c>
      <c r="S1648">
        <f t="shared" si="78"/>
        <v>0</v>
      </c>
      <c r="T1648">
        <f t="shared" si="78"/>
        <v>0</v>
      </c>
      <c r="U1648">
        <f t="shared" si="78"/>
        <v>0</v>
      </c>
    </row>
    <row r="1649" spans="1:21" x14ac:dyDescent="0.25">
      <c r="A1649" t="s">
        <v>2184</v>
      </c>
      <c r="B1649" t="str">
        <f t="shared" si="76"/>
        <v>ZK105.K248.C110</v>
      </c>
      <c r="C1649">
        <f>+IFERROR(VLOOKUP(B1649,'[1]Sum table'!$A:$D,4,FALSE),0)</f>
        <v>0</v>
      </c>
      <c r="D1649">
        <f>+IFERROR(VLOOKUP(B1649,'[1]Sum table'!$A:$E,5,FALSE),0)</f>
        <v>0</v>
      </c>
      <c r="E1649">
        <f>+IFERROR(VLOOKUP(B1649,'[1]Sum table'!$A:$F,6,FALSE),0)</f>
        <v>0</v>
      </c>
      <c r="O1649" t="s">
        <v>527</v>
      </c>
      <c r="P1649" s="619" t="s">
        <v>148</v>
      </c>
      <c r="R1649" t="str">
        <f t="shared" si="77"/>
        <v>ZK105</v>
      </c>
      <c r="S1649">
        <f t="shared" si="78"/>
        <v>0</v>
      </c>
      <c r="T1649">
        <f t="shared" si="78"/>
        <v>0</v>
      </c>
      <c r="U1649">
        <f t="shared" si="78"/>
        <v>0</v>
      </c>
    </row>
    <row r="1650" spans="1:21" x14ac:dyDescent="0.25">
      <c r="A1650" t="s">
        <v>2185</v>
      </c>
      <c r="B1650" t="str">
        <f t="shared" si="76"/>
        <v>ZK105.K249.C110</v>
      </c>
      <c r="C1650">
        <f>+IFERROR(VLOOKUP(B1650,'[1]Sum table'!$A:$D,4,FALSE),0)</f>
        <v>0</v>
      </c>
      <c r="D1650">
        <f>+IFERROR(VLOOKUP(B1650,'[1]Sum table'!$A:$E,5,FALSE),0)</f>
        <v>0</v>
      </c>
      <c r="E1650">
        <f>+IFERROR(VLOOKUP(B1650,'[1]Sum table'!$A:$F,6,FALSE),0)</f>
        <v>0</v>
      </c>
      <c r="O1650" t="s">
        <v>527</v>
      </c>
      <c r="P1650" s="619" t="s">
        <v>150</v>
      </c>
      <c r="R1650" t="str">
        <f t="shared" si="77"/>
        <v>ZK105</v>
      </c>
      <c r="S1650">
        <f t="shared" si="78"/>
        <v>0</v>
      </c>
      <c r="T1650">
        <f t="shared" si="78"/>
        <v>0</v>
      </c>
      <c r="U1650">
        <f t="shared" si="78"/>
        <v>0</v>
      </c>
    </row>
    <row r="1651" spans="1:21" x14ac:dyDescent="0.25">
      <c r="A1651" t="s">
        <v>2186</v>
      </c>
      <c r="B1651" t="str">
        <f t="shared" si="76"/>
        <v>ZK105.K250.C110</v>
      </c>
      <c r="C1651">
        <f>+IFERROR(VLOOKUP(B1651,'[1]Sum table'!$A:$D,4,FALSE),0)</f>
        <v>0</v>
      </c>
      <c r="D1651">
        <f>+IFERROR(VLOOKUP(B1651,'[1]Sum table'!$A:$E,5,FALSE),0)</f>
        <v>0</v>
      </c>
      <c r="E1651">
        <f>+IFERROR(VLOOKUP(B1651,'[1]Sum table'!$A:$F,6,FALSE),0)</f>
        <v>0</v>
      </c>
      <c r="O1651" t="s">
        <v>527</v>
      </c>
      <c r="P1651" s="619" t="s">
        <v>154</v>
      </c>
      <c r="R1651" t="str">
        <f t="shared" si="77"/>
        <v>ZK105</v>
      </c>
      <c r="S1651">
        <f t="shared" si="78"/>
        <v>0</v>
      </c>
      <c r="T1651">
        <f t="shared" si="78"/>
        <v>0</v>
      </c>
      <c r="U1651">
        <f t="shared" si="78"/>
        <v>0</v>
      </c>
    </row>
    <row r="1652" spans="1:21" x14ac:dyDescent="0.25">
      <c r="A1652" t="s">
        <v>2187</v>
      </c>
      <c r="B1652" t="str">
        <f t="shared" si="76"/>
        <v>ZK105.K251.C110</v>
      </c>
      <c r="C1652">
        <f>+IFERROR(VLOOKUP(B1652,'[1]Sum table'!$A:$D,4,FALSE),0)</f>
        <v>0</v>
      </c>
      <c r="D1652">
        <f>+IFERROR(VLOOKUP(B1652,'[1]Sum table'!$A:$E,5,FALSE),0)</f>
        <v>0</v>
      </c>
      <c r="E1652">
        <f>+IFERROR(VLOOKUP(B1652,'[1]Sum table'!$A:$F,6,FALSE),0)</f>
        <v>0</v>
      </c>
      <c r="O1652" t="s">
        <v>527</v>
      </c>
      <c r="P1652" s="619" t="s">
        <v>156</v>
      </c>
      <c r="R1652" t="str">
        <f t="shared" si="77"/>
        <v>ZK105</v>
      </c>
      <c r="S1652">
        <f t="shared" si="78"/>
        <v>0</v>
      </c>
      <c r="T1652">
        <f t="shared" si="78"/>
        <v>0</v>
      </c>
      <c r="U1652">
        <f t="shared" si="78"/>
        <v>0</v>
      </c>
    </row>
    <row r="1653" spans="1:21" x14ac:dyDescent="0.25">
      <c r="A1653" t="s">
        <v>2188</v>
      </c>
      <c r="B1653" t="str">
        <f t="shared" si="76"/>
        <v>ZK105.K252.C110</v>
      </c>
      <c r="C1653">
        <f>+IFERROR(VLOOKUP(B1653,'[1]Sum table'!$A:$D,4,FALSE),0)</f>
        <v>0</v>
      </c>
      <c r="D1653">
        <f>+IFERROR(VLOOKUP(B1653,'[1]Sum table'!$A:$E,5,FALSE),0)</f>
        <v>0</v>
      </c>
      <c r="E1653">
        <f>+IFERROR(VLOOKUP(B1653,'[1]Sum table'!$A:$F,6,FALSE),0)</f>
        <v>0</v>
      </c>
      <c r="O1653" t="s">
        <v>527</v>
      </c>
      <c r="P1653" s="619" t="s">
        <v>157</v>
      </c>
      <c r="R1653" t="str">
        <f t="shared" si="77"/>
        <v>ZK105</v>
      </c>
      <c r="S1653">
        <f t="shared" si="78"/>
        <v>0</v>
      </c>
      <c r="T1653">
        <f t="shared" si="78"/>
        <v>0</v>
      </c>
      <c r="U1653">
        <f t="shared" si="78"/>
        <v>0</v>
      </c>
    </row>
    <row r="1654" spans="1:21" x14ac:dyDescent="0.25">
      <c r="A1654" t="s">
        <v>2189</v>
      </c>
      <c r="B1654" t="str">
        <f t="shared" si="76"/>
        <v>ZK105.K253.C110</v>
      </c>
      <c r="C1654">
        <f>+IFERROR(VLOOKUP(B1654,'[1]Sum table'!$A:$D,4,FALSE),0)</f>
        <v>0</v>
      </c>
      <c r="D1654">
        <f>+IFERROR(VLOOKUP(B1654,'[1]Sum table'!$A:$E,5,FALSE),0)</f>
        <v>0</v>
      </c>
      <c r="E1654">
        <f>+IFERROR(VLOOKUP(B1654,'[1]Sum table'!$A:$F,6,FALSE),0)</f>
        <v>0</v>
      </c>
      <c r="O1654" t="s">
        <v>527</v>
      </c>
      <c r="P1654" s="619" t="s">
        <v>159</v>
      </c>
      <c r="R1654" t="str">
        <f t="shared" si="77"/>
        <v>ZK105</v>
      </c>
      <c r="S1654">
        <f t="shared" si="78"/>
        <v>0</v>
      </c>
      <c r="T1654">
        <f t="shared" si="78"/>
        <v>0</v>
      </c>
      <c r="U1654">
        <f t="shared" si="78"/>
        <v>0</v>
      </c>
    </row>
    <row r="1655" spans="1:21" x14ac:dyDescent="0.25">
      <c r="A1655" t="s">
        <v>2190</v>
      </c>
      <c r="B1655" t="str">
        <f t="shared" si="76"/>
        <v>ZK105.K254.C110</v>
      </c>
      <c r="C1655">
        <f>+IFERROR(VLOOKUP(B1655,'[1]Sum table'!$A:$D,4,FALSE),0)</f>
        <v>0</v>
      </c>
      <c r="D1655">
        <f>+IFERROR(VLOOKUP(B1655,'[1]Sum table'!$A:$E,5,FALSE),0)</f>
        <v>0</v>
      </c>
      <c r="E1655">
        <f>+IFERROR(VLOOKUP(B1655,'[1]Sum table'!$A:$F,6,FALSE),0)</f>
        <v>0</v>
      </c>
      <c r="O1655" t="s">
        <v>527</v>
      </c>
      <c r="P1655" s="619" t="s">
        <v>161</v>
      </c>
      <c r="R1655" t="str">
        <f t="shared" si="77"/>
        <v>ZK105</v>
      </c>
      <c r="S1655">
        <f t="shared" si="78"/>
        <v>0</v>
      </c>
      <c r="T1655">
        <f t="shared" si="78"/>
        <v>0</v>
      </c>
      <c r="U1655">
        <f t="shared" si="78"/>
        <v>0</v>
      </c>
    </row>
    <row r="1656" spans="1:21" x14ac:dyDescent="0.25">
      <c r="A1656" t="s">
        <v>2191</v>
      </c>
      <c r="B1656" t="str">
        <f t="shared" si="76"/>
        <v>ZK105.K255.C110</v>
      </c>
      <c r="C1656">
        <f>+IFERROR(VLOOKUP(B1656,'[1]Sum table'!$A:$D,4,FALSE),0)</f>
        <v>0</v>
      </c>
      <c r="D1656">
        <f>+IFERROR(VLOOKUP(B1656,'[1]Sum table'!$A:$E,5,FALSE),0)</f>
        <v>0</v>
      </c>
      <c r="E1656">
        <f>+IFERROR(VLOOKUP(B1656,'[1]Sum table'!$A:$F,6,FALSE),0)</f>
        <v>0</v>
      </c>
      <c r="O1656" t="s">
        <v>527</v>
      </c>
      <c r="P1656" s="619" t="s">
        <v>163</v>
      </c>
      <c r="R1656" t="str">
        <f t="shared" si="77"/>
        <v>ZK105</v>
      </c>
      <c r="S1656">
        <f t="shared" si="78"/>
        <v>0</v>
      </c>
      <c r="T1656">
        <f t="shared" si="78"/>
        <v>0</v>
      </c>
      <c r="U1656">
        <f t="shared" si="78"/>
        <v>0</v>
      </c>
    </row>
    <row r="1657" spans="1:21" x14ac:dyDescent="0.25">
      <c r="A1657" t="s">
        <v>2192</v>
      </c>
      <c r="B1657" t="str">
        <f t="shared" si="76"/>
        <v>ZK105.K256.C110</v>
      </c>
      <c r="C1657">
        <f>+IFERROR(VLOOKUP(B1657,'[1]Sum table'!$A:$D,4,FALSE),0)</f>
        <v>0</v>
      </c>
      <c r="D1657">
        <f>+IFERROR(VLOOKUP(B1657,'[1]Sum table'!$A:$E,5,FALSE),0)</f>
        <v>0</v>
      </c>
      <c r="E1657">
        <f>+IFERROR(VLOOKUP(B1657,'[1]Sum table'!$A:$F,6,FALSE),0)</f>
        <v>0</v>
      </c>
      <c r="O1657" t="s">
        <v>527</v>
      </c>
      <c r="P1657" s="617" t="s">
        <v>402</v>
      </c>
      <c r="R1657" t="str">
        <f t="shared" si="77"/>
        <v>ZK105</v>
      </c>
      <c r="S1657">
        <f t="shared" si="78"/>
        <v>0</v>
      </c>
      <c r="T1657">
        <f t="shared" si="78"/>
        <v>0</v>
      </c>
      <c r="U1657">
        <f t="shared" si="78"/>
        <v>0</v>
      </c>
    </row>
    <row r="1658" spans="1:21" x14ac:dyDescent="0.25">
      <c r="A1658" t="s">
        <v>2193</v>
      </c>
      <c r="B1658" t="str">
        <f t="shared" si="76"/>
        <v>ZK105.K257.C110</v>
      </c>
      <c r="C1658">
        <f>+IFERROR(VLOOKUP(B1658,'[1]Sum table'!$A:$D,4,FALSE),0)</f>
        <v>0</v>
      </c>
      <c r="D1658">
        <f>+IFERROR(VLOOKUP(B1658,'[1]Sum table'!$A:$E,5,FALSE),0)</f>
        <v>0</v>
      </c>
      <c r="E1658">
        <f>+IFERROR(VLOOKUP(B1658,'[1]Sum table'!$A:$F,6,FALSE),0)</f>
        <v>0</v>
      </c>
      <c r="O1658" t="s">
        <v>527</v>
      </c>
      <c r="P1658" s="617" t="s">
        <v>403</v>
      </c>
      <c r="R1658" t="str">
        <f t="shared" si="77"/>
        <v>ZK105</v>
      </c>
      <c r="S1658">
        <f t="shared" si="78"/>
        <v>0</v>
      </c>
      <c r="T1658">
        <f t="shared" si="78"/>
        <v>0</v>
      </c>
      <c r="U1658">
        <f t="shared" si="78"/>
        <v>0</v>
      </c>
    </row>
    <row r="1659" spans="1:21" x14ac:dyDescent="0.25">
      <c r="A1659" t="s">
        <v>2194</v>
      </c>
      <c r="B1659" t="str">
        <f t="shared" si="76"/>
        <v>ZK105.K258.C110</v>
      </c>
      <c r="C1659">
        <f>+IFERROR(VLOOKUP(B1659,'[1]Sum table'!$A:$D,4,FALSE),0)</f>
        <v>0</v>
      </c>
      <c r="D1659">
        <f>+IFERROR(VLOOKUP(B1659,'[1]Sum table'!$A:$E,5,FALSE),0)</f>
        <v>0</v>
      </c>
      <c r="E1659">
        <f>+IFERROR(VLOOKUP(B1659,'[1]Sum table'!$A:$F,6,FALSE),0)</f>
        <v>0</v>
      </c>
      <c r="O1659" t="s">
        <v>527</v>
      </c>
      <c r="P1659" s="617" t="s">
        <v>404</v>
      </c>
      <c r="R1659" t="str">
        <f t="shared" si="77"/>
        <v>ZK105</v>
      </c>
      <c r="S1659">
        <f t="shared" si="78"/>
        <v>0</v>
      </c>
      <c r="T1659">
        <f t="shared" si="78"/>
        <v>0</v>
      </c>
      <c r="U1659">
        <f t="shared" si="78"/>
        <v>0</v>
      </c>
    </row>
    <row r="1660" spans="1:21" x14ac:dyDescent="0.25">
      <c r="A1660" t="s">
        <v>2195</v>
      </c>
      <c r="B1660" t="str">
        <f t="shared" si="76"/>
        <v>ZK105.K259.C110</v>
      </c>
      <c r="C1660">
        <f>+IFERROR(VLOOKUP(B1660,'[1]Sum table'!$A:$D,4,FALSE),0)</f>
        <v>0</v>
      </c>
      <c r="D1660">
        <f>+IFERROR(VLOOKUP(B1660,'[1]Sum table'!$A:$E,5,FALSE),0)</f>
        <v>0</v>
      </c>
      <c r="E1660">
        <f>+IFERROR(VLOOKUP(B1660,'[1]Sum table'!$A:$F,6,FALSE),0)</f>
        <v>0</v>
      </c>
      <c r="O1660" t="s">
        <v>527</v>
      </c>
      <c r="P1660" s="619" t="s">
        <v>167</v>
      </c>
      <c r="R1660" t="str">
        <f t="shared" si="77"/>
        <v>ZK105</v>
      </c>
      <c r="S1660">
        <f t="shared" si="78"/>
        <v>0</v>
      </c>
      <c r="T1660">
        <f t="shared" si="78"/>
        <v>0</v>
      </c>
      <c r="U1660">
        <f t="shared" si="78"/>
        <v>0</v>
      </c>
    </row>
    <row r="1661" spans="1:21" x14ac:dyDescent="0.25">
      <c r="A1661" t="s">
        <v>2196</v>
      </c>
      <c r="B1661" t="str">
        <f t="shared" si="76"/>
        <v>ZK105.K260.C110</v>
      </c>
      <c r="C1661">
        <f>+IFERROR(VLOOKUP(B1661,'[1]Sum table'!$A:$D,4,FALSE),0)</f>
        <v>0</v>
      </c>
      <c r="D1661">
        <f>+IFERROR(VLOOKUP(B1661,'[1]Sum table'!$A:$E,5,FALSE),0)</f>
        <v>0</v>
      </c>
      <c r="E1661">
        <f>+IFERROR(VLOOKUP(B1661,'[1]Sum table'!$A:$F,6,FALSE),0)</f>
        <v>0</v>
      </c>
      <c r="O1661" t="s">
        <v>527</v>
      </c>
      <c r="P1661" s="619" t="s">
        <v>169</v>
      </c>
      <c r="R1661" t="str">
        <f t="shared" si="77"/>
        <v>ZK105</v>
      </c>
      <c r="S1661">
        <f t="shared" si="78"/>
        <v>0</v>
      </c>
      <c r="T1661">
        <f t="shared" si="78"/>
        <v>0</v>
      </c>
      <c r="U1661">
        <f t="shared" si="78"/>
        <v>0</v>
      </c>
    </row>
    <row r="1662" spans="1:21" x14ac:dyDescent="0.25">
      <c r="A1662" t="s">
        <v>2197</v>
      </c>
      <c r="B1662" t="str">
        <f t="shared" si="76"/>
        <v>ZK105.K261.C110</v>
      </c>
      <c r="C1662">
        <f>+IFERROR(VLOOKUP(B1662,'[1]Sum table'!$A:$D,4,FALSE),0)</f>
        <v>0</v>
      </c>
      <c r="D1662">
        <f>+IFERROR(VLOOKUP(B1662,'[1]Sum table'!$A:$E,5,FALSE),0)</f>
        <v>0</v>
      </c>
      <c r="E1662">
        <f>+IFERROR(VLOOKUP(B1662,'[1]Sum table'!$A:$F,6,FALSE),0)</f>
        <v>0</v>
      </c>
      <c r="O1662" t="s">
        <v>527</v>
      </c>
      <c r="P1662" s="619" t="s">
        <v>171</v>
      </c>
      <c r="R1662" t="str">
        <f t="shared" si="77"/>
        <v>ZK105</v>
      </c>
      <c r="S1662">
        <f t="shared" si="78"/>
        <v>0</v>
      </c>
      <c r="T1662">
        <f t="shared" si="78"/>
        <v>0</v>
      </c>
      <c r="U1662">
        <f t="shared" si="78"/>
        <v>0</v>
      </c>
    </row>
    <row r="1663" spans="1:21" x14ac:dyDescent="0.25">
      <c r="A1663" t="s">
        <v>2198</v>
      </c>
      <c r="B1663" t="str">
        <f t="shared" si="76"/>
        <v>ZK105.K262.C110</v>
      </c>
      <c r="C1663">
        <f>+IFERROR(VLOOKUP(B1663,'[1]Sum table'!$A:$D,4,FALSE),0)</f>
        <v>0</v>
      </c>
      <c r="D1663">
        <f>+IFERROR(VLOOKUP(B1663,'[1]Sum table'!$A:$E,5,FALSE),0)</f>
        <v>0</v>
      </c>
      <c r="E1663">
        <f>+IFERROR(VLOOKUP(B1663,'[1]Sum table'!$A:$F,6,FALSE),0)</f>
        <v>0</v>
      </c>
      <c r="O1663" t="s">
        <v>527</v>
      </c>
      <c r="P1663" s="619" t="s">
        <v>173</v>
      </c>
      <c r="R1663" t="str">
        <f t="shared" si="77"/>
        <v>ZK105</v>
      </c>
      <c r="S1663">
        <f t="shared" si="78"/>
        <v>0</v>
      </c>
      <c r="T1663">
        <f t="shared" si="78"/>
        <v>0</v>
      </c>
      <c r="U1663">
        <f t="shared" si="78"/>
        <v>0</v>
      </c>
    </row>
    <row r="1664" spans="1:21" x14ac:dyDescent="0.25">
      <c r="A1664" t="s">
        <v>2199</v>
      </c>
      <c r="B1664" t="str">
        <f t="shared" si="76"/>
        <v>ZK105.K263.C110</v>
      </c>
      <c r="C1664">
        <f>+IFERROR(VLOOKUP(B1664,'[1]Sum table'!$A:$D,4,FALSE),0)</f>
        <v>0</v>
      </c>
      <c r="D1664">
        <f>+IFERROR(VLOOKUP(B1664,'[1]Sum table'!$A:$E,5,FALSE),0)</f>
        <v>0</v>
      </c>
      <c r="E1664">
        <f>+IFERROR(VLOOKUP(B1664,'[1]Sum table'!$A:$F,6,FALSE),0)</f>
        <v>0</v>
      </c>
      <c r="O1664" t="s">
        <v>527</v>
      </c>
      <c r="P1664" s="619" t="s">
        <v>175</v>
      </c>
      <c r="R1664" t="str">
        <f t="shared" si="77"/>
        <v>ZK105</v>
      </c>
      <c r="S1664">
        <f t="shared" si="78"/>
        <v>0</v>
      </c>
      <c r="T1664">
        <f t="shared" si="78"/>
        <v>0</v>
      </c>
      <c r="U1664">
        <f t="shared" si="78"/>
        <v>0</v>
      </c>
    </row>
    <row r="1665" spans="1:21" x14ac:dyDescent="0.25">
      <c r="A1665" t="s">
        <v>2200</v>
      </c>
      <c r="B1665" t="str">
        <f t="shared" si="76"/>
        <v>ZK105.K264.C110</v>
      </c>
      <c r="C1665">
        <f>+IFERROR(VLOOKUP(B1665,'[1]Sum table'!$A:$D,4,FALSE),0)</f>
        <v>0</v>
      </c>
      <c r="D1665">
        <f>+IFERROR(VLOOKUP(B1665,'[1]Sum table'!$A:$E,5,FALSE),0)</f>
        <v>0</v>
      </c>
      <c r="E1665">
        <f>+IFERROR(VLOOKUP(B1665,'[1]Sum table'!$A:$F,6,FALSE),0)</f>
        <v>0</v>
      </c>
      <c r="O1665" t="s">
        <v>527</v>
      </c>
      <c r="P1665" s="617" t="s">
        <v>405</v>
      </c>
      <c r="R1665" t="str">
        <f t="shared" si="77"/>
        <v>ZK105</v>
      </c>
      <c r="S1665">
        <f t="shared" si="78"/>
        <v>0</v>
      </c>
      <c r="T1665">
        <f t="shared" si="78"/>
        <v>0</v>
      </c>
      <c r="U1665">
        <f t="shared" si="78"/>
        <v>0</v>
      </c>
    </row>
    <row r="1666" spans="1:21" x14ac:dyDescent="0.25">
      <c r="A1666" t="s">
        <v>2201</v>
      </c>
      <c r="B1666" t="str">
        <f t="shared" si="76"/>
        <v>ZK105.K265.C110</v>
      </c>
      <c r="C1666">
        <f>+IFERROR(VLOOKUP(B1666,'[1]Sum table'!$A:$D,4,FALSE),0)</f>
        <v>0</v>
      </c>
      <c r="D1666">
        <f>+IFERROR(VLOOKUP(B1666,'[1]Sum table'!$A:$E,5,FALSE),0)</f>
        <v>0</v>
      </c>
      <c r="E1666">
        <f>+IFERROR(VLOOKUP(B1666,'[1]Sum table'!$A:$F,6,FALSE),0)</f>
        <v>0</v>
      </c>
      <c r="O1666" t="s">
        <v>527</v>
      </c>
      <c r="P1666" s="617" t="s">
        <v>406</v>
      </c>
      <c r="R1666" t="str">
        <f t="shared" si="77"/>
        <v>ZK105</v>
      </c>
      <c r="S1666">
        <f t="shared" si="78"/>
        <v>0</v>
      </c>
      <c r="T1666">
        <f t="shared" si="78"/>
        <v>0</v>
      </c>
      <c r="U1666">
        <f t="shared" si="78"/>
        <v>0</v>
      </c>
    </row>
    <row r="1667" spans="1:21" x14ac:dyDescent="0.25">
      <c r="A1667" t="s">
        <v>2202</v>
      </c>
      <c r="B1667" t="str">
        <f t="shared" ref="B1667:B1730" si="79">+A1667&amp;"."&amp;$A$1</f>
        <v>ZK105.K266.C110</v>
      </c>
      <c r="C1667">
        <f>+IFERROR(VLOOKUP(B1667,'[1]Sum table'!$A:$D,4,FALSE),0)</f>
        <v>0</v>
      </c>
      <c r="D1667">
        <f>+IFERROR(VLOOKUP(B1667,'[1]Sum table'!$A:$E,5,FALSE),0)</f>
        <v>0</v>
      </c>
      <c r="E1667">
        <f>+IFERROR(VLOOKUP(B1667,'[1]Sum table'!$A:$F,6,FALSE),0)</f>
        <v>0</v>
      </c>
      <c r="O1667" t="s">
        <v>527</v>
      </c>
      <c r="P1667" s="617" t="s">
        <v>407</v>
      </c>
      <c r="R1667" t="str">
        <f t="shared" ref="R1667:R1730" si="80">+LEFT(B1667,5)</f>
        <v>ZK105</v>
      </c>
      <c r="S1667">
        <f t="shared" ref="S1667:U1730" si="81">+C1667</f>
        <v>0</v>
      </c>
      <c r="T1667">
        <f t="shared" si="81"/>
        <v>0</v>
      </c>
      <c r="U1667">
        <f t="shared" si="81"/>
        <v>0</v>
      </c>
    </row>
    <row r="1668" spans="1:21" x14ac:dyDescent="0.25">
      <c r="A1668" t="s">
        <v>2203</v>
      </c>
      <c r="B1668" t="str">
        <f t="shared" si="79"/>
        <v>ZK105.K267.C110</v>
      </c>
      <c r="C1668">
        <f>+IFERROR(VLOOKUP(B1668,'[1]Sum table'!$A:$D,4,FALSE),0)</f>
        <v>0</v>
      </c>
      <c r="D1668">
        <f>+IFERROR(VLOOKUP(B1668,'[1]Sum table'!$A:$E,5,FALSE),0)</f>
        <v>0</v>
      </c>
      <c r="E1668">
        <f>+IFERROR(VLOOKUP(B1668,'[1]Sum table'!$A:$F,6,FALSE),0)</f>
        <v>0</v>
      </c>
      <c r="O1668" t="s">
        <v>527</v>
      </c>
      <c r="P1668" s="619" t="s">
        <v>182</v>
      </c>
      <c r="R1668" t="str">
        <f t="shared" si="80"/>
        <v>ZK105</v>
      </c>
      <c r="S1668">
        <f t="shared" si="81"/>
        <v>0</v>
      </c>
      <c r="T1668">
        <f t="shared" si="81"/>
        <v>0</v>
      </c>
      <c r="U1668">
        <f t="shared" si="81"/>
        <v>0</v>
      </c>
    </row>
    <row r="1669" spans="1:21" x14ac:dyDescent="0.25">
      <c r="A1669" t="s">
        <v>2204</v>
      </c>
      <c r="B1669" t="str">
        <f t="shared" si="79"/>
        <v>ZK105.K268.C110</v>
      </c>
      <c r="C1669">
        <f>+IFERROR(VLOOKUP(B1669,'[1]Sum table'!$A:$D,4,FALSE),0)</f>
        <v>0</v>
      </c>
      <c r="D1669">
        <f>+IFERROR(VLOOKUP(B1669,'[1]Sum table'!$A:$E,5,FALSE),0)</f>
        <v>0</v>
      </c>
      <c r="E1669">
        <f>+IFERROR(VLOOKUP(B1669,'[1]Sum table'!$A:$F,6,FALSE),0)</f>
        <v>0</v>
      </c>
      <c r="O1669" t="s">
        <v>527</v>
      </c>
      <c r="P1669" s="619" t="s">
        <v>186</v>
      </c>
      <c r="R1669" t="str">
        <f t="shared" si="80"/>
        <v>ZK105</v>
      </c>
      <c r="S1669">
        <f t="shared" si="81"/>
        <v>0</v>
      </c>
      <c r="T1669">
        <f t="shared" si="81"/>
        <v>0</v>
      </c>
      <c r="U1669">
        <f t="shared" si="81"/>
        <v>0</v>
      </c>
    </row>
    <row r="1670" spans="1:21" x14ac:dyDescent="0.25">
      <c r="A1670" t="s">
        <v>2205</v>
      </c>
      <c r="B1670" t="str">
        <f t="shared" si="79"/>
        <v>ZK105.K269.C110</v>
      </c>
      <c r="C1670">
        <f>+IFERROR(VLOOKUP(B1670,'[1]Sum table'!$A:$D,4,FALSE),0)</f>
        <v>0</v>
      </c>
      <c r="D1670">
        <f>+IFERROR(VLOOKUP(B1670,'[1]Sum table'!$A:$E,5,FALSE),0)</f>
        <v>0</v>
      </c>
      <c r="E1670">
        <f>+IFERROR(VLOOKUP(B1670,'[1]Sum table'!$A:$F,6,FALSE),0)</f>
        <v>0</v>
      </c>
      <c r="O1670" t="s">
        <v>527</v>
      </c>
      <c r="P1670" s="617" t="s">
        <v>408</v>
      </c>
      <c r="R1670" t="str">
        <f t="shared" si="80"/>
        <v>ZK105</v>
      </c>
      <c r="S1670">
        <f t="shared" si="81"/>
        <v>0</v>
      </c>
      <c r="T1670">
        <f t="shared" si="81"/>
        <v>0</v>
      </c>
      <c r="U1670">
        <f t="shared" si="81"/>
        <v>0</v>
      </c>
    </row>
    <row r="1671" spans="1:21" x14ac:dyDescent="0.25">
      <c r="A1671" t="s">
        <v>2206</v>
      </c>
      <c r="B1671" t="str">
        <f t="shared" si="79"/>
        <v>ZK105.K270.C110</v>
      </c>
      <c r="C1671">
        <f>+IFERROR(VLOOKUP(B1671,'[1]Sum table'!$A:$D,4,FALSE),0)</f>
        <v>0</v>
      </c>
      <c r="D1671">
        <f>+IFERROR(VLOOKUP(B1671,'[1]Sum table'!$A:$E,5,FALSE),0)</f>
        <v>0</v>
      </c>
      <c r="E1671">
        <f>+IFERROR(VLOOKUP(B1671,'[1]Sum table'!$A:$F,6,FALSE),0)</f>
        <v>0</v>
      </c>
      <c r="O1671" t="s">
        <v>527</v>
      </c>
      <c r="P1671" s="617" t="s">
        <v>409</v>
      </c>
      <c r="R1671" t="str">
        <f t="shared" si="80"/>
        <v>ZK105</v>
      </c>
      <c r="S1671">
        <f t="shared" si="81"/>
        <v>0</v>
      </c>
      <c r="T1671">
        <f t="shared" si="81"/>
        <v>0</v>
      </c>
      <c r="U1671">
        <f t="shared" si="81"/>
        <v>0</v>
      </c>
    </row>
    <row r="1672" spans="1:21" x14ac:dyDescent="0.25">
      <c r="A1672" t="s">
        <v>2207</v>
      </c>
      <c r="B1672" t="str">
        <f t="shared" si="79"/>
        <v>ZK105.K271.C110</v>
      </c>
      <c r="C1672">
        <f>+IFERROR(VLOOKUP(B1672,'[1]Sum table'!$A:$D,4,FALSE),0)</f>
        <v>0</v>
      </c>
      <c r="D1672">
        <f>+IFERROR(VLOOKUP(B1672,'[1]Sum table'!$A:$E,5,FALSE),0)</f>
        <v>0</v>
      </c>
      <c r="E1672">
        <f>+IFERROR(VLOOKUP(B1672,'[1]Sum table'!$A:$F,6,FALSE),0)</f>
        <v>0</v>
      </c>
      <c r="O1672" t="s">
        <v>527</v>
      </c>
      <c r="P1672" s="617" t="s">
        <v>410</v>
      </c>
      <c r="R1672" t="str">
        <f t="shared" si="80"/>
        <v>ZK105</v>
      </c>
      <c r="S1672">
        <f t="shared" si="81"/>
        <v>0</v>
      </c>
      <c r="T1672">
        <f t="shared" si="81"/>
        <v>0</v>
      </c>
      <c r="U1672">
        <f t="shared" si="81"/>
        <v>0</v>
      </c>
    </row>
    <row r="1673" spans="1:21" x14ac:dyDescent="0.25">
      <c r="A1673" t="s">
        <v>2208</v>
      </c>
      <c r="B1673" t="str">
        <f t="shared" si="79"/>
        <v>ZK105.K272.C110</v>
      </c>
      <c r="C1673">
        <f>+IFERROR(VLOOKUP(B1673,'[1]Sum table'!$A:$D,4,FALSE),0)</f>
        <v>0</v>
      </c>
      <c r="D1673">
        <f>+IFERROR(VLOOKUP(B1673,'[1]Sum table'!$A:$E,5,FALSE),0)</f>
        <v>0</v>
      </c>
      <c r="E1673">
        <f>+IFERROR(VLOOKUP(B1673,'[1]Sum table'!$A:$F,6,FALSE),0)</f>
        <v>0</v>
      </c>
      <c r="O1673" t="s">
        <v>527</v>
      </c>
      <c r="P1673" s="619" t="s">
        <v>188</v>
      </c>
      <c r="R1673" t="str">
        <f t="shared" si="80"/>
        <v>ZK105</v>
      </c>
      <c r="S1673">
        <f t="shared" si="81"/>
        <v>0</v>
      </c>
      <c r="T1673">
        <f t="shared" si="81"/>
        <v>0</v>
      </c>
      <c r="U1673">
        <f t="shared" si="81"/>
        <v>0</v>
      </c>
    </row>
    <row r="1674" spans="1:21" x14ac:dyDescent="0.25">
      <c r="A1674" t="s">
        <v>2209</v>
      </c>
      <c r="B1674" t="str">
        <f t="shared" si="79"/>
        <v>ZK105.K273.C110</v>
      </c>
      <c r="C1674">
        <f>+IFERROR(VLOOKUP(B1674,'[1]Sum table'!$A:$D,4,FALSE),0)</f>
        <v>0</v>
      </c>
      <c r="D1674">
        <f>+IFERROR(VLOOKUP(B1674,'[1]Sum table'!$A:$E,5,FALSE),0)</f>
        <v>0</v>
      </c>
      <c r="E1674">
        <f>+IFERROR(VLOOKUP(B1674,'[1]Sum table'!$A:$F,6,FALSE),0)</f>
        <v>0</v>
      </c>
      <c r="O1674" t="s">
        <v>527</v>
      </c>
      <c r="P1674" s="619" t="s">
        <v>190</v>
      </c>
      <c r="R1674" t="str">
        <f t="shared" si="80"/>
        <v>ZK105</v>
      </c>
      <c r="S1674">
        <f t="shared" si="81"/>
        <v>0</v>
      </c>
      <c r="T1674">
        <f t="shared" si="81"/>
        <v>0</v>
      </c>
      <c r="U1674">
        <f t="shared" si="81"/>
        <v>0</v>
      </c>
    </row>
    <row r="1675" spans="1:21" x14ac:dyDescent="0.25">
      <c r="A1675" t="s">
        <v>2210</v>
      </c>
      <c r="B1675" t="str">
        <f t="shared" si="79"/>
        <v>ZK105.K274.C110</v>
      </c>
      <c r="C1675">
        <f>+IFERROR(VLOOKUP(B1675,'[1]Sum table'!$A:$D,4,FALSE),0)</f>
        <v>0</v>
      </c>
      <c r="D1675">
        <f>+IFERROR(VLOOKUP(B1675,'[1]Sum table'!$A:$E,5,FALSE),0)</f>
        <v>0</v>
      </c>
      <c r="E1675">
        <f>+IFERROR(VLOOKUP(B1675,'[1]Sum table'!$A:$F,6,FALSE),0)</f>
        <v>0</v>
      </c>
      <c r="O1675" t="s">
        <v>527</v>
      </c>
      <c r="P1675" s="619" t="s">
        <v>198</v>
      </c>
      <c r="R1675" t="str">
        <f t="shared" si="80"/>
        <v>ZK105</v>
      </c>
      <c r="S1675">
        <f t="shared" si="81"/>
        <v>0</v>
      </c>
      <c r="T1675">
        <f t="shared" si="81"/>
        <v>0</v>
      </c>
      <c r="U1675">
        <f t="shared" si="81"/>
        <v>0</v>
      </c>
    </row>
    <row r="1676" spans="1:21" x14ac:dyDescent="0.25">
      <c r="A1676" t="s">
        <v>2211</v>
      </c>
      <c r="B1676" t="str">
        <f t="shared" si="79"/>
        <v>ZK105.K275.C110</v>
      </c>
      <c r="C1676">
        <f>+IFERROR(VLOOKUP(B1676,'[1]Sum table'!$A:$D,4,FALSE),0)</f>
        <v>0</v>
      </c>
      <c r="D1676">
        <f>+IFERROR(VLOOKUP(B1676,'[1]Sum table'!$A:$E,5,FALSE),0)</f>
        <v>0</v>
      </c>
      <c r="E1676">
        <f>+IFERROR(VLOOKUP(B1676,'[1]Sum table'!$A:$F,6,FALSE),0)</f>
        <v>0</v>
      </c>
      <c r="O1676" t="s">
        <v>527</v>
      </c>
      <c r="P1676" s="619" t="s">
        <v>200</v>
      </c>
      <c r="R1676" t="str">
        <f t="shared" si="80"/>
        <v>ZK105</v>
      </c>
      <c r="S1676">
        <f t="shared" si="81"/>
        <v>0</v>
      </c>
      <c r="T1676">
        <f t="shared" si="81"/>
        <v>0</v>
      </c>
      <c r="U1676">
        <f t="shared" si="81"/>
        <v>0</v>
      </c>
    </row>
    <row r="1677" spans="1:21" x14ac:dyDescent="0.25">
      <c r="A1677" t="s">
        <v>2212</v>
      </c>
      <c r="B1677" t="str">
        <f t="shared" si="79"/>
        <v>ZK105.K276.C110</v>
      </c>
      <c r="C1677">
        <f>+IFERROR(VLOOKUP(B1677,'[1]Sum table'!$A:$D,4,FALSE),0)</f>
        <v>0</v>
      </c>
      <c r="D1677">
        <f>+IFERROR(VLOOKUP(B1677,'[1]Sum table'!$A:$E,5,FALSE),0)</f>
        <v>0</v>
      </c>
      <c r="E1677">
        <f>+IFERROR(VLOOKUP(B1677,'[1]Sum table'!$A:$F,6,FALSE),0)</f>
        <v>0</v>
      </c>
      <c r="O1677" t="s">
        <v>527</v>
      </c>
      <c r="P1677" s="619" t="s">
        <v>202</v>
      </c>
      <c r="R1677" t="str">
        <f t="shared" si="80"/>
        <v>ZK105</v>
      </c>
      <c r="S1677">
        <f t="shared" si="81"/>
        <v>0</v>
      </c>
      <c r="T1677">
        <f t="shared" si="81"/>
        <v>0</v>
      </c>
      <c r="U1677">
        <f t="shared" si="81"/>
        <v>0</v>
      </c>
    </row>
    <row r="1678" spans="1:21" x14ac:dyDescent="0.25">
      <c r="A1678" t="s">
        <v>2213</v>
      </c>
      <c r="B1678" t="str">
        <f t="shared" si="79"/>
        <v>ZK105.K277.C110</v>
      </c>
      <c r="C1678">
        <f>+IFERROR(VLOOKUP(B1678,'[1]Sum table'!$A:$D,4,FALSE),0)</f>
        <v>0</v>
      </c>
      <c r="D1678">
        <f>+IFERROR(VLOOKUP(B1678,'[1]Sum table'!$A:$E,5,FALSE),0)</f>
        <v>0</v>
      </c>
      <c r="E1678">
        <f>+IFERROR(VLOOKUP(B1678,'[1]Sum table'!$A:$F,6,FALSE),0)</f>
        <v>0</v>
      </c>
      <c r="O1678" t="s">
        <v>527</v>
      </c>
      <c r="P1678" s="617" t="s">
        <v>411</v>
      </c>
      <c r="R1678" t="str">
        <f t="shared" si="80"/>
        <v>ZK105</v>
      </c>
      <c r="S1678">
        <f t="shared" si="81"/>
        <v>0</v>
      </c>
      <c r="T1678">
        <f t="shared" si="81"/>
        <v>0</v>
      </c>
      <c r="U1678">
        <f t="shared" si="81"/>
        <v>0</v>
      </c>
    </row>
    <row r="1679" spans="1:21" x14ac:dyDescent="0.25">
      <c r="A1679" t="s">
        <v>2214</v>
      </c>
      <c r="B1679" t="str">
        <f t="shared" si="79"/>
        <v>ZK105.K278.C110</v>
      </c>
      <c r="C1679">
        <f>+IFERROR(VLOOKUP(B1679,'[1]Sum table'!$A:$D,4,FALSE),0)</f>
        <v>0</v>
      </c>
      <c r="D1679">
        <f>+IFERROR(VLOOKUP(B1679,'[1]Sum table'!$A:$E,5,FALSE),0)</f>
        <v>0</v>
      </c>
      <c r="E1679">
        <f>+IFERROR(VLOOKUP(B1679,'[1]Sum table'!$A:$F,6,FALSE),0)</f>
        <v>0</v>
      </c>
      <c r="O1679" t="s">
        <v>527</v>
      </c>
      <c r="P1679" s="617" t="s">
        <v>412</v>
      </c>
      <c r="R1679" t="str">
        <f t="shared" si="80"/>
        <v>ZK105</v>
      </c>
      <c r="S1679">
        <f t="shared" si="81"/>
        <v>0</v>
      </c>
      <c r="T1679">
        <f t="shared" si="81"/>
        <v>0</v>
      </c>
      <c r="U1679">
        <f t="shared" si="81"/>
        <v>0</v>
      </c>
    </row>
    <row r="1680" spans="1:21" x14ac:dyDescent="0.25">
      <c r="A1680" t="s">
        <v>2215</v>
      </c>
      <c r="B1680" t="str">
        <f t="shared" si="79"/>
        <v>ZK105.K279.C110</v>
      </c>
      <c r="C1680">
        <f>+IFERROR(VLOOKUP(B1680,'[1]Sum table'!$A:$D,4,FALSE),0)</f>
        <v>0</v>
      </c>
      <c r="D1680">
        <f>+IFERROR(VLOOKUP(B1680,'[1]Sum table'!$A:$E,5,FALSE),0)</f>
        <v>0</v>
      </c>
      <c r="E1680">
        <f>+IFERROR(VLOOKUP(B1680,'[1]Sum table'!$A:$F,6,FALSE),0)</f>
        <v>0</v>
      </c>
      <c r="O1680" t="s">
        <v>527</v>
      </c>
      <c r="P1680" s="617" t="s">
        <v>413</v>
      </c>
      <c r="R1680" t="str">
        <f t="shared" si="80"/>
        <v>ZK105</v>
      </c>
      <c r="S1680">
        <f t="shared" si="81"/>
        <v>0</v>
      </c>
      <c r="T1680">
        <f t="shared" si="81"/>
        <v>0</v>
      </c>
      <c r="U1680">
        <f t="shared" si="81"/>
        <v>0</v>
      </c>
    </row>
    <row r="1681" spans="1:21" x14ac:dyDescent="0.25">
      <c r="A1681" t="s">
        <v>2216</v>
      </c>
      <c r="B1681" t="str">
        <f t="shared" si="79"/>
        <v>ZK105.K280.C110</v>
      </c>
      <c r="C1681">
        <f>+IFERROR(VLOOKUP(B1681,'[1]Sum table'!$A:$D,4,FALSE),0)</f>
        <v>0</v>
      </c>
      <c r="D1681">
        <f>+IFERROR(VLOOKUP(B1681,'[1]Sum table'!$A:$E,5,FALSE),0)</f>
        <v>0</v>
      </c>
      <c r="E1681">
        <f>+IFERROR(VLOOKUP(B1681,'[1]Sum table'!$A:$F,6,FALSE),0)</f>
        <v>0</v>
      </c>
      <c r="O1681" t="s">
        <v>527</v>
      </c>
      <c r="P1681" s="619" t="s">
        <v>204</v>
      </c>
      <c r="R1681" t="str">
        <f t="shared" si="80"/>
        <v>ZK105</v>
      </c>
      <c r="S1681">
        <f t="shared" si="81"/>
        <v>0</v>
      </c>
      <c r="T1681">
        <f t="shared" si="81"/>
        <v>0</v>
      </c>
      <c r="U1681">
        <f t="shared" si="81"/>
        <v>0</v>
      </c>
    </row>
    <row r="1682" spans="1:21" x14ac:dyDescent="0.25">
      <c r="A1682" t="s">
        <v>2217</v>
      </c>
      <c r="B1682" t="str">
        <f t="shared" si="79"/>
        <v>ZK105.K281.C110</v>
      </c>
      <c r="C1682">
        <f>+IFERROR(VLOOKUP(B1682,'[1]Sum table'!$A:$D,4,FALSE),0)</f>
        <v>0</v>
      </c>
      <c r="D1682">
        <f>+IFERROR(VLOOKUP(B1682,'[1]Sum table'!$A:$E,5,FALSE),0)</f>
        <v>0</v>
      </c>
      <c r="E1682">
        <f>+IFERROR(VLOOKUP(B1682,'[1]Sum table'!$A:$F,6,FALSE),0)</f>
        <v>0</v>
      </c>
      <c r="O1682" t="s">
        <v>527</v>
      </c>
      <c r="P1682" s="619" t="s">
        <v>206</v>
      </c>
      <c r="R1682" t="str">
        <f t="shared" si="80"/>
        <v>ZK105</v>
      </c>
      <c r="S1682">
        <f t="shared" si="81"/>
        <v>0</v>
      </c>
      <c r="T1682">
        <f t="shared" si="81"/>
        <v>0</v>
      </c>
      <c r="U1682">
        <f t="shared" si="81"/>
        <v>0</v>
      </c>
    </row>
    <row r="1683" spans="1:21" x14ac:dyDescent="0.25">
      <c r="A1683" t="s">
        <v>2218</v>
      </c>
      <c r="B1683" t="str">
        <f t="shared" si="79"/>
        <v>ZK105.K282.C110</v>
      </c>
      <c r="C1683">
        <f>+IFERROR(VLOOKUP(B1683,'[1]Sum table'!$A:$D,4,FALSE),0)</f>
        <v>0</v>
      </c>
      <c r="D1683">
        <f>+IFERROR(VLOOKUP(B1683,'[1]Sum table'!$A:$E,5,FALSE),0)</f>
        <v>0</v>
      </c>
      <c r="E1683">
        <f>+IFERROR(VLOOKUP(B1683,'[1]Sum table'!$A:$F,6,FALSE),0)</f>
        <v>0</v>
      </c>
      <c r="O1683" t="s">
        <v>527</v>
      </c>
      <c r="P1683" s="619" t="s">
        <v>208</v>
      </c>
      <c r="R1683" t="str">
        <f t="shared" si="80"/>
        <v>ZK105</v>
      </c>
      <c r="S1683">
        <f t="shared" si="81"/>
        <v>0</v>
      </c>
      <c r="T1683">
        <f t="shared" si="81"/>
        <v>0</v>
      </c>
      <c r="U1683">
        <f t="shared" si="81"/>
        <v>0</v>
      </c>
    </row>
    <row r="1684" spans="1:21" x14ac:dyDescent="0.25">
      <c r="A1684" t="s">
        <v>2219</v>
      </c>
      <c r="B1684" t="str">
        <f t="shared" si="79"/>
        <v>ZK105.K283.C110</v>
      </c>
      <c r="C1684">
        <f>+IFERROR(VLOOKUP(B1684,'[1]Sum table'!$A:$D,4,FALSE),0)</f>
        <v>0</v>
      </c>
      <c r="D1684">
        <f>+IFERROR(VLOOKUP(B1684,'[1]Sum table'!$A:$E,5,FALSE),0)</f>
        <v>0</v>
      </c>
      <c r="E1684">
        <f>+IFERROR(VLOOKUP(B1684,'[1]Sum table'!$A:$F,6,FALSE),0)</f>
        <v>0</v>
      </c>
      <c r="O1684" t="s">
        <v>527</v>
      </c>
      <c r="P1684" s="619" t="s">
        <v>210</v>
      </c>
      <c r="R1684" t="str">
        <f t="shared" si="80"/>
        <v>ZK105</v>
      </c>
      <c r="S1684">
        <f t="shared" si="81"/>
        <v>0</v>
      </c>
      <c r="T1684">
        <f t="shared" si="81"/>
        <v>0</v>
      </c>
      <c r="U1684">
        <f t="shared" si="81"/>
        <v>0</v>
      </c>
    </row>
    <row r="1685" spans="1:21" x14ac:dyDescent="0.25">
      <c r="A1685" t="s">
        <v>2220</v>
      </c>
      <c r="B1685" t="str">
        <f t="shared" si="79"/>
        <v>ZK105.K284.C110</v>
      </c>
      <c r="C1685">
        <f>+IFERROR(VLOOKUP(B1685,'[1]Sum table'!$A:$D,4,FALSE),0)</f>
        <v>0</v>
      </c>
      <c r="D1685">
        <f>+IFERROR(VLOOKUP(B1685,'[1]Sum table'!$A:$E,5,FALSE),0)</f>
        <v>0</v>
      </c>
      <c r="E1685">
        <f>+IFERROR(VLOOKUP(B1685,'[1]Sum table'!$A:$F,6,FALSE),0)</f>
        <v>0</v>
      </c>
      <c r="O1685" t="s">
        <v>527</v>
      </c>
      <c r="P1685" s="619" t="s">
        <v>212</v>
      </c>
      <c r="R1685" t="str">
        <f t="shared" si="80"/>
        <v>ZK105</v>
      </c>
      <c r="S1685">
        <f t="shared" si="81"/>
        <v>0</v>
      </c>
      <c r="T1685">
        <f t="shared" si="81"/>
        <v>0</v>
      </c>
      <c r="U1685">
        <f t="shared" si="81"/>
        <v>0</v>
      </c>
    </row>
    <row r="1686" spans="1:21" x14ac:dyDescent="0.25">
      <c r="A1686" t="s">
        <v>2221</v>
      </c>
      <c r="B1686" t="str">
        <f t="shared" si="79"/>
        <v>ZK105.K285.C110</v>
      </c>
      <c r="C1686">
        <f>+IFERROR(VLOOKUP(B1686,'[1]Sum table'!$A:$D,4,FALSE),0)</f>
        <v>0</v>
      </c>
      <c r="D1686">
        <f>+IFERROR(VLOOKUP(B1686,'[1]Sum table'!$A:$E,5,FALSE),0)</f>
        <v>0</v>
      </c>
      <c r="E1686">
        <f>+IFERROR(VLOOKUP(B1686,'[1]Sum table'!$A:$F,6,FALSE),0)</f>
        <v>0</v>
      </c>
      <c r="O1686" t="s">
        <v>527</v>
      </c>
      <c r="P1686" s="619" t="s">
        <v>217</v>
      </c>
      <c r="R1686" t="str">
        <f t="shared" si="80"/>
        <v>ZK105</v>
      </c>
      <c r="S1686">
        <f t="shared" si="81"/>
        <v>0</v>
      </c>
      <c r="T1686">
        <f t="shared" si="81"/>
        <v>0</v>
      </c>
      <c r="U1686">
        <f t="shared" si="81"/>
        <v>0</v>
      </c>
    </row>
    <row r="1687" spans="1:21" x14ac:dyDescent="0.25">
      <c r="A1687" t="s">
        <v>2222</v>
      </c>
      <c r="B1687" t="str">
        <f t="shared" si="79"/>
        <v>ZK105.K286.C110</v>
      </c>
      <c r="C1687">
        <f>+IFERROR(VLOOKUP(B1687,'[1]Sum table'!$A:$D,4,FALSE),0)</f>
        <v>0</v>
      </c>
      <c r="D1687">
        <f>+IFERROR(VLOOKUP(B1687,'[1]Sum table'!$A:$E,5,FALSE),0)</f>
        <v>0</v>
      </c>
      <c r="E1687">
        <f>+IFERROR(VLOOKUP(B1687,'[1]Sum table'!$A:$F,6,FALSE),0)</f>
        <v>0</v>
      </c>
      <c r="O1687" t="s">
        <v>527</v>
      </c>
      <c r="P1687" s="617" t="s">
        <v>414</v>
      </c>
      <c r="R1687" t="str">
        <f t="shared" si="80"/>
        <v>ZK105</v>
      </c>
      <c r="S1687">
        <f t="shared" si="81"/>
        <v>0</v>
      </c>
      <c r="T1687">
        <f t="shared" si="81"/>
        <v>0</v>
      </c>
      <c r="U1687">
        <f t="shared" si="81"/>
        <v>0</v>
      </c>
    </row>
    <row r="1688" spans="1:21" x14ac:dyDescent="0.25">
      <c r="A1688" t="s">
        <v>2223</v>
      </c>
      <c r="B1688" t="str">
        <f t="shared" si="79"/>
        <v>ZK105.K287.C110</v>
      </c>
      <c r="C1688">
        <f>+IFERROR(VLOOKUP(B1688,'[1]Sum table'!$A:$D,4,FALSE),0)</f>
        <v>0</v>
      </c>
      <c r="D1688">
        <f>+IFERROR(VLOOKUP(B1688,'[1]Sum table'!$A:$E,5,FALSE),0)</f>
        <v>0</v>
      </c>
      <c r="E1688">
        <f>+IFERROR(VLOOKUP(B1688,'[1]Sum table'!$A:$F,6,FALSE),0)</f>
        <v>0</v>
      </c>
      <c r="O1688" t="s">
        <v>527</v>
      </c>
      <c r="P1688" s="617" t="s">
        <v>415</v>
      </c>
      <c r="R1688" t="str">
        <f t="shared" si="80"/>
        <v>ZK105</v>
      </c>
      <c r="S1688">
        <f t="shared" si="81"/>
        <v>0</v>
      </c>
      <c r="T1688">
        <f t="shared" si="81"/>
        <v>0</v>
      </c>
      <c r="U1688">
        <f t="shared" si="81"/>
        <v>0</v>
      </c>
    </row>
    <row r="1689" spans="1:21" x14ac:dyDescent="0.25">
      <c r="A1689" t="s">
        <v>2224</v>
      </c>
      <c r="B1689" t="str">
        <f t="shared" si="79"/>
        <v>ZK105.K288.C110</v>
      </c>
      <c r="C1689">
        <f>+IFERROR(VLOOKUP(B1689,'[1]Sum table'!$A:$D,4,FALSE),0)</f>
        <v>0</v>
      </c>
      <c r="D1689">
        <f>+IFERROR(VLOOKUP(B1689,'[1]Sum table'!$A:$E,5,FALSE),0)</f>
        <v>0</v>
      </c>
      <c r="E1689">
        <f>+IFERROR(VLOOKUP(B1689,'[1]Sum table'!$A:$F,6,FALSE),0)</f>
        <v>0</v>
      </c>
      <c r="O1689" t="s">
        <v>527</v>
      </c>
      <c r="P1689" s="617" t="s">
        <v>416</v>
      </c>
      <c r="R1689" t="str">
        <f t="shared" si="80"/>
        <v>ZK105</v>
      </c>
      <c r="S1689">
        <f t="shared" si="81"/>
        <v>0</v>
      </c>
      <c r="T1689">
        <f t="shared" si="81"/>
        <v>0</v>
      </c>
      <c r="U1689">
        <f t="shared" si="81"/>
        <v>0</v>
      </c>
    </row>
    <row r="1690" spans="1:21" x14ac:dyDescent="0.25">
      <c r="A1690" t="s">
        <v>2225</v>
      </c>
      <c r="B1690" t="str">
        <f t="shared" si="79"/>
        <v>ZK105.K289.C110</v>
      </c>
      <c r="C1690">
        <f>+IFERROR(VLOOKUP(B1690,'[1]Sum table'!$A:$D,4,FALSE),0)</f>
        <v>0</v>
      </c>
      <c r="D1690">
        <f>+IFERROR(VLOOKUP(B1690,'[1]Sum table'!$A:$E,5,FALSE),0)</f>
        <v>0</v>
      </c>
      <c r="E1690">
        <f>+IFERROR(VLOOKUP(B1690,'[1]Sum table'!$A:$F,6,FALSE),0)</f>
        <v>0</v>
      </c>
      <c r="O1690" t="s">
        <v>527</v>
      </c>
      <c r="P1690" s="619" t="s">
        <v>223</v>
      </c>
      <c r="R1690" t="str">
        <f t="shared" si="80"/>
        <v>ZK105</v>
      </c>
      <c r="S1690">
        <f t="shared" si="81"/>
        <v>0</v>
      </c>
      <c r="T1690">
        <f t="shared" si="81"/>
        <v>0</v>
      </c>
      <c r="U1690">
        <f t="shared" si="81"/>
        <v>0</v>
      </c>
    </row>
    <row r="1691" spans="1:21" x14ac:dyDescent="0.25">
      <c r="A1691" t="s">
        <v>2226</v>
      </c>
      <c r="B1691" t="str">
        <f t="shared" si="79"/>
        <v>ZK105.K290.C110</v>
      </c>
      <c r="C1691">
        <f>+IFERROR(VLOOKUP(B1691,'[1]Sum table'!$A:$D,4,FALSE),0)</f>
        <v>0</v>
      </c>
      <c r="D1691">
        <f>+IFERROR(VLOOKUP(B1691,'[1]Sum table'!$A:$E,5,FALSE),0)</f>
        <v>0</v>
      </c>
      <c r="E1691">
        <f>+IFERROR(VLOOKUP(B1691,'[1]Sum table'!$A:$F,6,FALSE),0)</f>
        <v>0</v>
      </c>
      <c r="O1691" t="s">
        <v>527</v>
      </c>
      <c r="P1691" s="619" t="s">
        <v>225</v>
      </c>
      <c r="R1691" t="str">
        <f t="shared" si="80"/>
        <v>ZK105</v>
      </c>
      <c r="S1691">
        <f t="shared" si="81"/>
        <v>0</v>
      </c>
      <c r="T1691">
        <f t="shared" si="81"/>
        <v>0</v>
      </c>
      <c r="U1691">
        <f t="shared" si="81"/>
        <v>0</v>
      </c>
    </row>
    <row r="1692" spans="1:21" x14ac:dyDescent="0.25">
      <c r="A1692" t="s">
        <v>2227</v>
      </c>
      <c r="B1692" t="str">
        <f t="shared" si="79"/>
        <v>ZK105.K291.C110</v>
      </c>
      <c r="C1692">
        <f>+IFERROR(VLOOKUP(B1692,'[1]Sum table'!$A:$D,4,FALSE),0)</f>
        <v>0</v>
      </c>
      <c r="D1692">
        <f>+IFERROR(VLOOKUP(B1692,'[1]Sum table'!$A:$E,5,FALSE),0)</f>
        <v>0</v>
      </c>
      <c r="E1692">
        <f>+IFERROR(VLOOKUP(B1692,'[1]Sum table'!$A:$F,6,FALSE),0)</f>
        <v>0</v>
      </c>
      <c r="O1692" t="s">
        <v>527</v>
      </c>
      <c r="P1692" s="619" t="s">
        <v>229</v>
      </c>
      <c r="R1692" t="str">
        <f t="shared" si="80"/>
        <v>ZK105</v>
      </c>
      <c r="S1692">
        <f t="shared" si="81"/>
        <v>0</v>
      </c>
      <c r="T1692">
        <f t="shared" si="81"/>
        <v>0</v>
      </c>
      <c r="U1692">
        <f t="shared" si="81"/>
        <v>0</v>
      </c>
    </row>
    <row r="1693" spans="1:21" x14ac:dyDescent="0.25">
      <c r="A1693" t="s">
        <v>2228</v>
      </c>
      <c r="B1693" t="str">
        <f t="shared" si="79"/>
        <v>ZK105.K292.C110</v>
      </c>
      <c r="C1693">
        <f>+IFERROR(VLOOKUP(B1693,'[1]Sum table'!$A:$D,4,FALSE),0)</f>
        <v>0</v>
      </c>
      <c r="D1693">
        <f>+IFERROR(VLOOKUP(B1693,'[1]Sum table'!$A:$E,5,FALSE),0)</f>
        <v>0</v>
      </c>
      <c r="E1693">
        <f>+IFERROR(VLOOKUP(B1693,'[1]Sum table'!$A:$F,6,FALSE),0)</f>
        <v>0</v>
      </c>
      <c r="O1693" t="s">
        <v>527</v>
      </c>
      <c r="P1693" s="617" t="s">
        <v>417</v>
      </c>
      <c r="R1693" t="str">
        <f t="shared" si="80"/>
        <v>ZK105</v>
      </c>
      <c r="S1693">
        <f t="shared" si="81"/>
        <v>0</v>
      </c>
      <c r="T1693">
        <f t="shared" si="81"/>
        <v>0</v>
      </c>
      <c r="U1693">
        <f t="shared" si="81"/>
        <v>0</v>
      </c>
    </row>
    <row r="1694" spans="1:21" x14ac:dyDescent="0.25">
      <c r="A1694" t="s">
        <v>2229</v>
      </c>
      <c r="B1694" t="str">
        <f t="shared" si="79"/>
        <v>ZK105.K293.C110</v>
      </c>
      <c r="C1694">
        <f>+IFERROR(VLOOKUP(B1694,'[1]Sum table'!$A:$D,4,FALSE),0)</f>
        <v>0</v>
      </c>
      <c r="D1694">
        <f>+IFERROR(VLOOKUP(B1694,'[1]Sum table'!$A:$E,5,FALSE),0)</f>
        <v>0</v>
      </c>
      <c r="E1694">
        <f>+IFERROR(VLOOKUP(B1694,'[1]Sum table'!$A:$F,6,FALSE),0)</f>
        <v>0</v>
      </c>
      <c r="O1694" t="s">
        <v>527</v>
      </c>
      <c r="P1694" s="617" t="s">
        <v>418</v>
      </c>
      <c r="R1694" t="str">
        <f t="shared" si="80"/>
        <v>ZK105</v>
      </c>
      <c r="S1694">
        <f t="shared" si="81"/>
        <v>0</v>
      </c>
      <c r="T1694">
        <f t="shared" si="81"/>
        <v>0</v>
      </c>
      <c r="U1694">
        <f t="shared" si="81"/>
        <v>0</v>
      </c>
    </row>
    <row r="1695" spans="1:21" x14ac:dyDescent="0.25">
      <c r="A1695" t="s">
        <v>2230</v>
      </c>
      <c r="B1695" t="str">
        <f t="shared" si="79"/>
        <v>ZK105.K294.C110</v>
      </c>
      <c r="C1695">
        <f>+IFERROR(VLOOKUP(B1695,'[1]Sum table'!$A:$D,4,FALSE),0)</f>
        <v>0</v>
      </c>
      <c r="D1695">
        <f>+IFERROR(VLOOKUP(B1695,'[1]Sum table'!$A:$E,5,FALSE),0)</f>
        <v>0</v>
      </c>
      <c r="E1695">
        <f>+IFERROR(VLOOKUP(B1695,'[1]Sum table'!$A:$F,6,FALSE),0)</f>
        <v>0</v>
      </c>
      <c r="O1695" t="s">
        <v>527</v>
      </c>
      <c r="P1695" s="617" t="s">
        <v>419</v>
      </c>
      <c r="R1695" t="str">
        <f t="shared" si="80"/>
        <v>ZK105</v>
      </c>
      <c r="S1695">
        <f t="shared" si="81"/>
        <v>0</v>
      </c>
      <c r="T1695">
        <f t="shared" si="81"/>
        <v>0</v>
      </c>
      <c r="U1695">
        <f t="shared" si="81"/>
        <v>0</v>
      </c>
    </row>
    <row r="1696" spans="1:21" x14ac:dyDescent="0.25">
      <c r="A1696" t="s">
        <v>2231</v>
      </c>
      <c r="B1696" t="str">
        <f t="shared" si="79"/>
        <v>ZK105.K295.C110</v>
      </c>
      <c r="C1696">
        <f>+IFERROR(VLOOKUP(B1696,'[1]Sum table'!$A:$D,4,FALSE),0)</f>
        <v>0</v>
      </c>
      <c r="D1696">
        <f>+IFERROR(VLOOKUP(B1696,'[1]Sum table'!$A:$E,5,FALSE),0)</f>
        <v>0</v>
      </c>
      <c r="E1696">
        <f>+IFERROR(VLOOKUP(B1696,'[1]Sum table'!$A:$F,6,FALSE),0)</f>
        <v>0</v>
      </c>
      <c r="O1696" t="s">
        <v>527</v>
      </c>
      <c r="P1696" s="619" t="s">
        <v>231</v>
      </c>
      <c r="R1696" t="str">
        <f t="shared" si="80"/>
        <v>ZK105</v>
      </c>
      <c r="S1696">
        <f t="shared" si="81"/>
        <v>0</v>
      </c>
      <c r="T1696">
        <f t="shared" si="81"/>
        <v>0</v>
      </c>
      <c r="U1696">
        <f t="shared" si="81"/>
        <v>0</v>
      </c>
    </row>
    <row r="1697" spans="1:21" x14ac:dyDescent="0.25">
      <c r="A1697" t="s">
        <v>2232</v>
      </c>
      <c r="B1697" t="str">
        <f t="shared" si="79"/>
        <v>ZK105.K296.C110</v>
      </c>
      <c r="C1697">
        <f>+IFERROR(VLOOKUP(B1697,'[1]Sum table'!$A:$D,4,FALSE),0)</f>
        <v>0</v>
      </c>
      <c r="D1697">
        <f>+IFERROR(VLOOKUP(B1697,'[1]Sum table'!$A:$E,5,FALSE),0)</f>
        <v>0</v>
      </c>
      <c r="E1697">
        <f>+IFERROR(VLOOKUP(B1697,'[1]Sum table'!$A:$F,6,FALSE),0)</f>
        <v>0</v>
      </c>
      <c r="O1697" t="s">
        <v>527</v>
      </c>
      <c r="P1697" s="619" t="s">
        <v>233</v>
      </c>
      <c r="R1697" t="str">
        <f t="shared" si="80"/>
        <v>ZK105</v>
      </c>
      <c r="S1697">
        <f t="shared" si="81"/>
        <v>0</v>
      </c>
      <c r="T1697">
        <f t="shared" si="81"/>
        <v>0</v>
      </c>
      <c r="U1697">
        <f t="shared" si="81"/>
        <v>0</v>
      </c>
    </row>
    <row r="1698" spans="1:21" x14ac:dyDescent="0.25">
      <c r="A1698" t="s">
        <v>2233</v>
      </c>
      <c r="B1698" t="str">
        <f t="shared" si="79"/>
        <v>ZK105.K297.C110</v>
      </c>
      <c r="C1698">
        <f>+IFERROR(VLOOKUP(B1698,'[1]Sum table'!$A:$D,4,FALSE),0)</f>
        <v>0</v>
      </c>
      <c r="D1698">
        <f>+IFERROR(VLOOKUP(B1698,'[1]Sum table'!$A:$E,5,FALSE),0)</f>
        <v>0</v>
      </c>
      <c r="E1698">
        <f>+IFERROR(VLOOKUP(B1698,'[1]Sum table'!$A:$F,6,FALSE),0)</f>
        <v>0</v>
      </c>
      <c r="O1698" t="s">
        <v>527</v>
      </c>
      <c r="P1698" s="619" t="s">
        <v>235</v>
      </c>
      <c r="R1698" t="str">
        <f t="shared" si="80"/>
        <v>ZK105</v>
      </c>
      <c r="S1698">
        <f t="shared" si="81"/>
        <v>0</v>
      </c>
      <c r="T1698">
        <f t="shared" si="81"/>
        <v>0</v>
      </c>
      <c r="U1698">
        <f t="shared" si="81"/>
        <v>0</v>
      </c>
    </row>
    <row r="1699" spans="1:21" x14ac:dyDescent="0.25">
      <c r="A1699" t="s">
        <v>2234</v>
      </c>
      <c r="B1699" t="str">
        <f t="shared" si="79"/>
        <v>ZK105.K298.C110</v>
      </c>
      <c r="C1699">
        <f>+IFERROR(VLOOKUP(B1699,'[1]Sum table'!$A:$D,4,FALSE),0)</f>
        <v>0</v>
      </c>
      <c r="D1699">
        <f>+IFERROR(VLOOKUP(B1699,'[1]Sum table'!$A:$E,5,FALSE),0)</f>
        <v>0</v>
      </c>
      <c r="E1699">
        <f>+IFERROR(VLOOKUP(B1699,'[1]Sum table'!$A:$F,6,FALSE),0)</f>
        <v>0</v>
      </c>
      <c r="O1699" t="s">
        <v>527</v>
      </c>
      <c r="P1699" s="617" t="s">
        <v>420</v>
      </c>
      <c r="R1699" t="str">
        <f t="shared" si="80"/>
        <v>ZK105</v>
      </c>
      <c r="S1699">
        <f t="shared" si="81"/>
        <v>0</v>
      </c>
      <c r="T1699">
        <f t="shared" si="81"/>
        <v>0</v>
      </c>
      <c r="U1699">
        <f t="shared" si="81"/>
        <v>0</v>
      </c>
    </row>
    <row r="1700" spans="1:21" x14ac:dyDescent="0.25">
      <c r="A1700" t="s">
        <v>2235</v>
      </c>
      <c r="B1700" t="str">
        <f t="shared" si="79"/>
        <v>ZK105.K299.C110</v>
      </c>
      <c r="C1700">
        <f>+IFERROR(VLOOKUP(B1700,'[1]Sum table'!$A:$D,4,FALSE),0)</f>
        <v>0</v>
      </c>
      <c r="D1700">
        <f>+IFERROR(VLOOKUP(B1700,'[1]Sum table'!$A:$E,5,FALSE),0)</f>
        <v>0</v>
      </c>
      <c r="E1700">
        <f>+IFERROR(VLOOKUP(B1700,'[1]Sum table'!$A:$F,6,FALSE),0)</f>
        <v>0</v>
      </c>
      <c r="O1700" t="s">
        <v>527</v>
      </c>
      <c r="P1700" s="617" t="s">
        <v>421</v>
      </c>
      <c r="R1700" t="str">
        <f t="shared" si="80"/>
        <v>ZK105</v>
      </c>
      <c r="S1700">
        <f t="shared" si="81"/>
        <v>0</v>
      </c>
      <c r="T1700">
        <f t="shared" si="81"/>
        <v>0</v>
      </c>
      <c r="U1700">
        <f t="shared" si="81"/>
        <v>0</v>
      </c>
    </row>
    <row r="1701" spans="1:21" x14ac:dyDescent="0.25">
      <c r="A1701" t="s">
        <v>2236</v>
      </c>
      <c r="B1701" t="str">
        <f t="shared" si="79"/>
        <v>ZK105.K300.C110</v>
      </c>
      <c r="C1701">
        <f>+IFERROR(VLOOKUP(B1701,'[1]Sum table'!$A:$D,4,FALSE),0)</f>
        <v>0</v>
      </c>
      <c r="D1701">
        <f>+IFERROR(VLOOKUP(B1701,'[1]Sum table'!$A:$E,5,FALSE),0)</f>
        <v>0</v>
      </c>
      <c r="E1701">
        <f>+IFERROR(VLOOKUP(B1701,'[1]Sum table'!$A:$F,6,FALSE),0)</f>
        <v>0</v>
      </c>
      <c r="O1701" t="s">
        <v>527</v>
      </c>
      <c r="P1701" s="617" t="s">
        <v>422</v>
      </c>
      <c r="R1701" t="str">
        <f t="shared" si="80"/>
        <v>ZK105</v>
      </c>
      <c r="S1701">
        <f t="shared" si="81"/>
        <v>0</v>
      </c>
      <c r="T1701">
        <f t="shared" si="81"/>
        <v>0</v>
      </c>
      <c r="U1701">
        <f t="shared" si="81"/>
        <v>0</v>
      </c>
    </row>
    <row r="1702" spans="1:21" ht="15.75" thickBot="1" x14ac:dyDescent="0.3">
      <c r="A1702" t="s">
        <v>2237</v>
      </c>
      <c r="B1702" t="str">
        <f t="shared" si="79"/>
        <v>ZK105.K301.C110</v>
      </c>
      <c r="C1702">
        <f>+IFERROR(VLOOKUP(B1702,'[1]Sum table'!$A:$D,4,FALSE),0)</f>
        <v>0</v>
      </c>
      <c r="D1702">
        <f>+IFERROR(VLOOKUP(B1702,'[1]Sum table'!$A:$E,5,FALSE),0)</f>
        <v>0</v>
      </c>
      <c r="E1702">
        <f>+IFERROR(VLOOKUP(B1702,'[1]Sum table'!$A:$F,6,FALSE),0)</f>
        <v>0</v>
      </c>
      <c r="O1702" t="s">
        <v>527</v>
      </c>
      <c r="P1702" s="619" t="s">
        <v>237</v>
      </c>
      <c r="R1702" t="str">
        <f t="shared" si="80"/>
        <v>ZK105</v>
      </c>
      <c r="S1702">
        <f t="shared" si="81"/>
        <v>0</v>
      </c>
      <c r="T1702">
        <f t="shared" si="81"/>
        <v>0</v>
      </c>
      <c r="U1702">
        <f t="shared" si="81"/>
        <v>0</v>
      </c>
    </row>
    <row r="1703" spans="1:21" x14ac:dyDescent="0.25">
      <c r="A1703" t="s">
        <v>2238</v>
      </c>
      <c r="B1703" t="str">
        <f t="shared" si="79"/>
        <v>ZK105.K302.C110</v>
      </c>
      <c r="C1703">
        <f>+IFERROR(VLOOKUP(B1703,'[1]Sum table'!$A:$D,4,FALSE),0)</f>
        <v>0</v>
      </c>
      <c r="D1703">
        <f>+IFERROR(VLOOKUP(B1703,'[1]Sum table'!$A:$E,5,FALSE),0)</f>
        <v>0</v>
      </c>
      <c r="E1703">
        <f>+IFERROR(VLOOKUP(B1703,'[1]Sum table'!$A:$F,6,FALSE),0)</f>
        <v>0</v>
      </c>
      <c r="O1703" t="s">
        <v>527</v>
      </c>
      <c r="P1703" s="614" t="s">
        <v>423</v>
      </c>
      <c r="R1703" t="str">
        <f t="shared" si="80"/>
        <v>ZK105</v>
      </c>
      <c r="S1703">
        <f t="shared" si="81"/>
        <v>0</v>
      </c>
      <c r="T1703">
        <f t="shared" si="81"/>
        <v>0</v>
      </c>
      <c r="U1703">
        <f t="shared" si="81"/>
        <v>0</v>
      </c>
    </row>
    <row r="1704" spans="1:21" x14ac:dyDescent="0.25">
      <c r="A1704" t="s">
        <v>2239</v>
      </c>
      <c r="B1704" t="str">
        <f t="shared" si="79"/>
        <v>ZK105.K303.C110</v>
      </c>
      <c r="C1704">
        <f>+IFERROR(VLOOKUP(B1704,'[1]Sum table'!$A:$D,4,FALSE),0)</f>
        <v>0</v>
      </c>
      <c r="D1704">
        <f>+IFERROR(VLOOKUP(B1704,'[1]Sum table'!$A:$E,5,FALSE),0)</f>
        <v>0</v>
      </c>
      <c r="E1704">
        <f>+IFERROR(VLOOKUP(B1704,'[1]Sum table'!$A:$F,6,FALSE),0)</f>
        <v>0</v>
      </c>
      <c r="O1704" t="s">
        <v>527</v>
      </c>
      <c r="P1704" s="615" t="s">
        <v>424</v>
      </c>
      <c r="R1704" t="str">
        <f t="shared" si="80"/>
        <v>ZK105</v>
      </c>
      <c r="S1704">
        <f t="shared" si="81"/>
        <v>0</v>
      </c>
      <c r="T1704">
        <f t="shared" si="81"/>
        <v>0</v>
      </c>
      <c r="U1704">
        <f t="shared" si="81"/>
        <v>0</v>
      </c>
    </row>
    <row r="1705" spans="1:21" x14ac:dyDescent="0.25">
      <c r="A1705" t="s">
        <v>2240</v>
      </c>
      <c r="B1705" t="str">
        <f t="shared" si="79"/>
        <v>ZK105.K304.C110</v>
      </c>
      <c r="C1705">
        <f>+IFERROR(VLOOKUP(B1705,'[1]Sum table'!$A:$D,4,FALSE),0)</f>
        <v>0</v>
      </c>
      <c r="D1705">
        <f>+IFERROR(VLOOKUP(B1705,'[1]Sum table'!$A:$E,5,FALSE),0)</f>
        <v>0</v>
      </c>
      <c r="E1705">
        <f>+IFERROR(VLOOKUP(B1705,'[1]Sum table'!$A:$F,6,FALSE),0)</f>
        <v>0</v>
      </c>
      <c r="O1705" t="s">
        <v>527</v>
      </c>
      <c r="P1705" s="615" t="s">
        <v>425</v>
      </c>
      <c r="R1705" t="str">
        <f t="shared" si="80"/>
        <v>ZK105</v>
      </c>
      <c r="S1705">
        <f t="shared" si="81"/>
        <v>0</v>
      </c>
      <c r="T1705">
        <f t="shared" si="81"/>
        <v>0</v>
      </c>
      <c r="U1705">
        <f t="shared" si="81"/>
        <v>0</v>
      </c>
    </row>
    <row r="1706" spans="1:21" x14ac:dyDescent="0.25">
      <c r="A1706" t="s">
        <v>2241</v>
      </c>
      <c r="B1706" t="str">
        <f t="shared" si="79"/>
        <v>ZK105.K305.C110</v>
      </c>
      <c r="C1706">
        <f>+IFERROR(VLOOKUP(B1706,'[1]Sum table'!$A:$D,4,FALSE),0)</f>
        <v>0</v>
      </c>
      <c r="D1706">
        <f>+IFERROR(VLOOKUP(B1706,'[1]Sum table'!$A:$E,5,FALSE),0)</f>
        <v>0</v>
      </c>
      <c r="E1706">
        <f>+IFERROR(VLOOKUP(B1706,'[1]Sum table'!$A:$F,6,FALSE),0)</f>
        <v>0</v>
      </c>
      <c r="O1706" t="s">
        <v>527</v>
      </c>
      <c r="P1706" s="615" t="s">
        <v>426</v>
      </c>
      <c r="R1706" t="str">
        <f t="shared" si="80"/>
        <v>ZK105</v>
      </c>
      <c r="S1706">
        <f t="shared" si="81"/>
        <v>0</v>
      </c>
      <c r="T1706">
        <f t="shared" si="81"/>
        <v>0</v>
      </c>
      <c r="U1706">
        <f t="shared" si="81"/>
        <v>0</v>
      </c>
    </row>
    <row r="1707" spans="1:21" x14ac:dyDescent="0.25">
      <c r="A1707" t="s">
        <v>2242</v>
      </c>
      <c r="B1707" t="str">
        <f t="shared" si="79"/>
        <v>ZK105.K306.C110</v>
      </c>
      <c r="C1707">
        <f>+IFERROR(VLOOKUP(B1707,'[1]Sum table'!$A:$D,4,FALSE),0)</f>
        <v>0</v>
      </c>
      <c r="D1707">
        <f>+IFERROR(VLOOKUP(B1707,'[1]Sum table'!$A:$E,5,FALSE),0)</f>
        <v>0</v>
      </c>
      <c r="E1707">
        <f>+IFERROR(VLOOKUP(B1707,'[1]Sum table'!$A:$F,6,FALSE),0)</f>
        <v>0</v>
      </c>
      <c r="O1707" t="s">
        <v>527</v>
      </c>
      <c r="P1707" s="615" t="s">
        <v>427</v>
      </c>
      <c r="R1707" t="str">
        <f t="shared" si="80"/>
        <v>ZK105</v>
      </c>
      <c r="S1707">
        <f t="shared" si="81"/>
        <v>0</v>
      </c>
      <c r="T1707">
        <f t="shared" si="81"/>
        <v>0</v>
      </c>
      <c r="U1707">
        <f t="shared" si="81"/>
        <v>0</v>
      </c>
    </row>
    <row r="1708" spans="1:21" x14ac:dyDescent="0.25">
      <c r="A1708" t="s">
        <v>2243</v>
      </c>
      <c r="B1708" t="str">
        <f t="shared" si="79"/>
        <v>ZK105.K307.C110</v>
      </c>
      <c r="C1708">
        <f>+IFERROR(VLOOKUP(B1708,'[1]Sum table'!$A:$D,4,FALSE),0)</f>
        <v>0</v>
      </c>
      <c r="D1708">
        <f>+IFERROR(VLOOKUP(B1708,'[1]Sum table'!$A:$E,5,FALSE),0)</f>
        <v>0</v>
      </c>
      <c r="E1708">
        <f>+IFERROR(VLOOKUP(B1708,'[1]Sum table'!$A:$F,6,FALSE),0)</f>
        <v>0</v>
      </c>
      <c r="O1708" t="s">
        <v>527</v>
      </c>
      <c r="P1708" s="615" t="s">
        <v>428</v>
      </c>
      <c r="R1708" t="str">
        <f t="shared" si="80"/>
        <v>ZK105</v>
      </c>
      <c r="S1708">
        <f t="shared" si="81"/>
        <v>0</v>
      </c>
      <c r="T1708">
        <f t="shared" si="81"/>
        <v>0</v>
      </c>
      <c r="U1708">
        <f t="shared" si="81"/>
        <v>0</v>
      </c>
    </row>
    <row r="1709" spans="1:21" x14ac:dyDescent="0.25">
      <c r="A1709" t="s">
        <v>2244</v>
      </c>
      <c r="B1709" t="str">
        <f t="shared" si="79"/>
        <v>ZK105.K308.C110</v>
      </c>
      <c r="C1709">
        <f>+IFERROR(VLOOKUP(B1709,'[1]Sum table'!$A:$D,4,FALSE),0)</f>
        <v>0</v>
      </c>
      <c r="D1709">
        <f>+IFERROR(VLOOKUP(B1709,'[1]Sum table'!$A:$E,5,FALSE),0)</f>
        <v>0</v>
      </c>
      <c r="E1709">
        <f>+IFERROR(VLOOKUP(B1709,'[1]Sum table'!$A:$F,6,FALSE),0)</f>
        <v>0</v>
      </c>
      <c r="O1709" t="s">
        <v>527</v>
      </c>
      <c r="P1709" s="615" t="s">
        <v>429</v>
      </c>
      <c r="R1709" t="str">
        <f t="shared" si="80"/>
        <v>ZK105</v>
      </c>
      <c r="S1709">
        <f t="shared" si="81"/>
        <v>0</v>
      </c>
      <c r="T1709">
        <f t="shared" si="81"/>
        <v>0</v>
      </c>
      <c r="U1709">
        <f t="shared" si="81"/>
        <v>0</v>
      </c>
    </row>
    <row r="1710" spans="1:21" x14ac:dyDescent="0.25">
      <c r="A1710" t="s">
        <v>2245</v>
      </c>
      <c r="B1710" t="str">
        <f t="shared" si="79"/>
        <v>ZK105.K309.C110</v>
      </c>
      <c r="C1710">
        <f>+IFERROR(VLOOKUP(B1710,'[1]Sum table'!$A:$D,4,FALSE),0)</f>
        <v>0</v>
      </c>
      <c r="D1710">
        <f>+IFERROR(VLOOKUP(B1710,'[1]Sum table'!$A:$E,5,FALSE),0)</f>
        <v>0</v>
      </c>
      <c r="E1710">
        <f>+IFERROR(VLOOKUP(B1710,'[1]Sum table'!$A:$F,6,FALSE),0)</f>
        <v>0</v>
      </c>
      <c r="O1710" t="s">
        <v>527</v>
      </c>
      <c r="P1710" s="615" t="s">
        <v>430</v>
      </c>
      <c r="R1710" t="str">
        <f t="shared" si="80"/>
        <v>ZK105</v>
      </c>
      <c r="S1710">
        <f t="shared" si="81"/>
        <v>0</v>
      </c>
      <c r="T1710">
        <f t="shared" si="81"/>
        <v>0</v>
      </c>
      <c r="U1710">
        <f t="shared" si="81"/>
        <v>0</v>
      </c>
    </row>
    <row r="1711" spans="1:21" x14ac:dyDescent="0.25">
      <c r="A1711" t="s">
        <v>2246</v>
      </c>
      <c r="B1711" t="str">
        <f t="shared" si="79"/>
        <v>ZK105.K310.C110</v>
      </c>
      <c r="C1711">
        <f>+IFERROR(VLOOKUP(B1711,'[1]Sum table'!$A:$D,4,FALSE),0)</f>
        <v>0</v>
      </c>
      <c r="D1711">
        <f>+IFERROR(VLOOKUP(B1711,'[1]Sum table'!$A:$E,5,FALSE),0)</f>
        <v>0</v>
      </c>
      <c r="E1711">
        <f>+IFERROR(VLOOKUP(B1711,'[1]Sum table'!$A:$F,6,FALSE),0)</f>
        <v>0</v>
      </c>
      <c r="O1711" t="s">
        <v>527</v>
      </c>
      <c r="P1711" s="615" t="s">
        <v>431</v>
      </c>
      <c r="R1711" t="str">
        <f t="shared" si="80"/>
        <v>ZK105</v>
      </c>
      <c r="S1711">
        <f t="shared" si="81"/>
        <v>0</v>
      </c>
      <c r="T1711">
        <f t="shared" si="81"/>
        <v>0</v>
      </c>
      <c r="U1711">
        <f t="shared" si="81"/>
        <v>0</v>
      </c>
    </row>
    <row r="1712" spans="1:21" x14ac:dyDescent="0.25">
      <c r="A1712" t="s">
        <v>2247</v>
      </c>
      <c r="B1712" t="str">
        <f t="shared" si="79"/>
        <v>ZK105.K311.C110</v>
      </c>
      <c r="C1712">
        <f>+IFERROR(VLOOKUP(B1712,'[1]Sum table'!$A:$D,4,FALSE),0)</f>
        <v>0</v>
      </c>
      <c r="D1712">
        <f>+IFERROR(VLOOKUP(B1712,'[1]Sum table'!$A:$E,5,FALSE),0)</f>
        <v>0</v>
      </c>
      <c r="E1712">
        <f>+IFERROR(VLOOKUP(B1712,'[1]Sum table'!$A:$F,6,FALSE),0)</f>
        <v>0</v>
      </c>
      <c r="O1712" t="s">
        <v>527</v>
      </c>
      <c r="P1712" s="615" t="s">
        <v>432</v>
      </c>
      <c r="R1712" t="str">
        <f t="shared" si="80"/>
        <v>ZK105</v>
      </c>
      <c r="S1712">
        <f t="shared" si="81"/>
        <v>0</v>
      </c>
      <c r="T1712">
        <f t="shared" si="81"/>
        <v>0</v>
      </c>
      <c r="U1712">
        <f t="shared" si="81"/>
        <v>0</v>
      </c>
    </row>
    <row r="1713" spans="1:21" x14ac:dyDescent="0.25">
      <c r="A1713" t="s">
        <v>2248</v>
      </c>
      <c r="B1713" t="str">
        <f t="shared" si="79"/>
        <v>ZK105.K312.C110</v>
      </c>
      <c r="C1713">
        <f>+IFERROR(VLOOKUP(B1713,'[1]Sum table'!$A:$D,4,FALSE),0)</f>
        <v>0</v>
      </c>
      <c r="D1713">
        <f>+IFERROR(VLOOKUP(B1713,'[1]Sum table'!$A:$E,5,FALSE),0)</f>
        <v>0</v>
      </c>
      <c r="E1713">
        <f>+IFERROR(VLOOKUP(B1713,'[1]Sum table'!$A:$F,6,FALSE),0)</f>
        <v>0</v>
      </c>
      <c r="O1713" t="s">
        <v>527</v>
      </c>
      <c r="P1713" s="615" t="s">
        <v>433</v>
      </c>
      <c r="R1713" t="str">
        <f t="shared" si="80"/>
        <v>ZK105</v>
      </c>
      <c r="S1713">
        <f t="shared" si="81"/>
        <v>0</v>
      </c>
      <c r="T1713">
        <f t="shared" si="81"/>
        <v>0</v>
      </c>
      <c r="U1713">
        <f t="shared" si="81"/>
        <v>0</v>
      </c>
    </row>
    <row r="1714" spans="1:21" x14ac:dyDescent="0.25">
      <c r="A1714" t="s">
        <v>2249</v>
      </c>
      <c r="B1714" t="str">
        <f t="shared" si="79"/>
        <v>ZK105.K313.C110</v>
      </c>
      <c r="C1714">
        <f>+IFERROR(VLOOKUP(B1714,'[1]Sum table'!$A:$D,4,FALSE),0)</f>
        <v>0</v>
      </c>
      <c r="D1714">
        <f>+IFERROR(VLOOKUP(B1714,'[1]Sum table'!$A:$E,5,FALSE),0)</f>
        <v>0</v>
      </c>
      <c r="E1714">
        <f>+IFERROR(VLOOKUP(B1714,'[1]Sum table'!$A:$F,6,FALSE),0)</f>
        <v>0</v>
      </c>
      <c r="O1714" t="s">
        <v>527</v>
      </c>
      <c r="P1714" s="616" t="s">
        <v>434</v>
      </c>
      <c r="R1714" t="str">
        <f t="shared" si="80"/>
        <v>ZK105</v>
      </c>
      <c r="S1714">
        <f t="shared" si="81"/>
        <v>0</v>
      </c>
      <c r="T1714">
        <f t="shared" si="81"/>
        <v>0</v>
      </c>
      <c r="U1714">
        <f t="shared" si="81"/>
        <v>0</v>
      </c>
    </row>
    <row r="1715" spans="1:21" x14ac:dyDescent="0.25">
      <c r="A1715" t="s">
        <v>2250</v>
      </c>
      <c r="B1715" t="str">
        <f t="shared" si="79"/>
        <v>ZK105.K314.C110</v>
      </c>
      <c r="C1715">
        <f>+IFERROR(VLOOKUP(B1715,'[1]Sum table'!$A:$D,4,FALSE),0)</f>
        <v>0</v>
      </c>
      <c r="D1715">
        <f>+IFERROR(VLOOKUP(B1715,'[1]Sum table'!$A:$E,5,FALSE),0)</f>
        <v>0</v>
      </c>
      <c r="E1715">
        <f>+IFERROR(VLOOKUP(B1715,'[1]Sum table'!$A:$F,6,FALSE),0)</f>
        <v>0</v>
      </c>
      <c r="O1715" t="s">
        <v>527</v>
      </c>
      <c r="P1715" s="616" t="s">
        <v>435</v>
      </c>
      <c r="R1715" t="str">
        <f t="shared" si="80"/>
        <v>ZK105</v>
      </c>
      <c r="S1715">
        <f t="shared" si="81"/>
        <v>0</v>
      </c>
      <c r="T1715">
        <f t="shared" si="81"/>
        <v>0</v>
      </c>
      <c r="U1715">
        <f t="shared" si="81"/>
        <v>0</v>
      </c>
    </row>
    <row r="1716" spans="1:21" x14ac:dyDescent="0.25">
      <c r="A1716" t="s">
        <v>2251</v>
      </c>
      <c r="B1716" t="str">
        <f t="shared" si="79"/>
        <v>ZK105.K315.C110</v>
      </c>
      <c r="C1716">
        <f>+IFERROR(VLOOKUP(B1716,'[1]Sum table'!$A:$D,4,FALSE),0)</f>
        <v>0</v>
      </c>
      <c r="D1716">
        <f>+IFERROR(VLOOKUP(B1716,'[1]Sum table'!$A:$E,5,FALSE),0)</f>
        <v>0</v>
      </c>
      <c r="E1716">
        <f>+IFERROR(VLOOKUP(B1716,'[1]Sum table'!$A:$F,6,FALSE),0)</f>
        <v>0</v>
      </c>
      <c r="O1716" t="s">
        <v>527</v>
      </c>
      <c r="P1716" s="616" t="s">
        <v>436</v>
      </c>
      <c r="R1716" t="str">
        <f t="shared" si="80"/>
        <v>ZK105</v>
      </c>
      <c r="S1716">
        <f t="shared" si="81"/>
        <v>0</v>
      </c>
      <c r="T1716">
        <f t="shared" si="81"/>
        <v>0</v>
      </c>
      <c r="U1716">
        <f t="shared" si="81"/>
        <v>0</v>
      </c>
    </row>
    <row r="1717" spans="1:21" x14ac:dyDescent="0.25">
      <c r="A1717" t="s">
        <v>2252</v>
      </c>
      <c r="B1717" t="str">
        <f t="shared" si="79"/>
        <v>ZK105.K316.C110</v>
      </c>
      <c r="C1717">
        <f>+IFERROR(VLOOKUP(B1717,'[1]Sum table'!$A:$D,4,FALSE),0)</f>
        <v>0</v>
      </c>
      <c r="D1717">
        <f>+IFERROR(VLOOKUP(B1717,'[1]Sum table'!$A:$E,5,FALSE),0)</f>
        <v>0</v>
      </c>
      <c r="E1717">
        <f>+IFERROR(VLOOKUP(B1717,'[1]Sum table'!$A:$F,6,FALSE),0)</f>
        <v>0</v>
      </c>
      <c r="O1717" t="s">
        <v>527</v>
      </c>
      <c r="P1717" s="616" t="s">
        <v>437</v>
      </c>
      <c r="R1717" t="str">
        <f t="shared" si="80"/>
        <v>ZK105</v>
      </c>
      <c r="S1717">
        <f t="shared" si="81"/>
        <v>0</v>
      </c>
      <c r="T1717">
        <f t="shared" si="81"/>
        <v>0</v>
      </c>
      <c r="U1717">
        <f t="shared" si="81"/>
        <v>0</v>
      </c>
    </row>
    <row r="1718" spans="1:21" x14ac:dyDescent="0.25">
      <c r="A1718" t="s">
        <v>2253</v>
      </c>
      <c r="B1718" t="str">
        <f t="shared" si="79"/>
        <v>ZK105.K317.C110</v>
      </c>
      <c r="C1718">
        <f>+IFERROR(VLOOKUP(B1718,'[1]Sum table'!$A:$D,4,FALSE),0)</f>
        <v>0</v>
      </c>
      <c r="D1718">
        <f>+IFERROR(VLOOKUP(B1718,'[1]Sum table'!$A:$E,5,FALSE),0)</f>
        <v>0</v>
      </c>
      <c r="E1718">
        <f>+IFERROR(VLOOKUP(B1718,'[1]Sum table'!$A:$F,6,FALSE),0)</f>
        <v>0</v>
      </c>
      <c r="O1718" t="s">
        <v>527</v>
      </c>
      <c r="P1718" s="616" t="s">
        <v>438</v>
      </c>
      <c r="R1718" t="str">
        <f t="shared" si="80"/>
        <v>ZK105</v>
      </c>
      <c r="S1718">
        <f t="shared" si="81"/>
        <v>0</v>
      </c>
      <c r="T1718">
        <f t="shared" si="81"/>
        <v>0</v>
      </c>
      <c r="U1718">
        <f t="shared" si="81"/>
        <v>0</v>
      </c>
    </row>
    <row r="1719" spans="1:21" x14ac:dyDescent="0.25">
      <c r="A1719" t="s">
        <v>2254</v>
      </c>
      <c r="B1719" t="str">
        <f t="shared" si="79"/>
        <v>ZK105.K318.C110</v>
      </c>
      <c r="C1719">
        <f>+IFERROR(VLOOKUP(B1719,'[1]Sum table'!$A:$D,4,FALSE),0)</f>
        <v>0</v>
      </c>
      <c r="D1719">
        <f>+IFERROR(VLOOKUP(B1719,'[1]Sum table'!$A:$E,5,FALSE),0)</f>
        <v>0</v>
      </c>
      <c r="E1719">
        <f>+IFERROR(VLOOKUP(B1719,'[1]Sum table'!$A:$F,6,FALSE),0)</f>
        <v>0</v>
      </c>
      <c r="O1719" t="s">
        <v>527</v>
      </c>
      <c r="P1719" s="615" t="s">
        <v>439</v>
      </c>
      <c r="R1719" t="str">
        <f t="shared" si="80"/>
        <v>ZK105</v>
      </c>
      <c r="S1719">
        <f t="shared" si="81"/>
        <v>0</v>
      </c>
      <c r="T1719">
        <f t="shared" si="81"/>
        <v>0</v>
      </c>
      <c r="U1719">
        <f t="shared" si="81"/>
        <v>0</v>
      </c>
    </row>
    <row r="1720" spans="1:21" x14ac:dyDescent="0.25">
      <c r="A1720" t="s">
        <v>2255</v>
      </c>
      <c r="B1720" t="str">
        <f t="shared" si="79"/>
        <v>ZK105.K319.C110</v>
      </c>
      <c r="C1720">
        <f>+IFERROR(VLOOKUP(B1720,'[1]Sum table'!$A:$D,4,FALSE),0)</f>
        <v>0</v>
      </c>
      <c r="D1720">
        <f>+IFERROR(VLOOKUP(B1720,'[1]Sum table'!$A:$E,5,FALSE),0)</f>
        <v>0</v>
      </c>
      <c r="E1720">
        <f>+IFERROR(VLOOKUP(B1720,'[1]Sum table'!$A:$F,6,FALSE),0)</f>
        <v>0</v>
      </c>
      <c r="O1720" t="s">
        <v>527</v>
      </c>
      <c r="P1720" s="615" t="s">
        <v>440</v>
      </c>
      <c r="R1720" t="str">
        <f t="shared" si="80"/>
        <v>ZK105</v>
      </c>
      <c r="S1720">
        <f t="shared" si="81"/>
        <v>0</v>
      </c>
      <c r="T1720">
        <f t="shared" si="81"/>
        <v>0</v>
      </c>
      <c r="U1720">
        <f t="shared" si="81"/>
        <v>0</v>
      </c>
    </row>
    <row r="1721" spans="1:21" x14ac:dyDescent="0.25">
      <c r="A1721" t="s">
        <v>2256</v>
      </c>
      <c r="B1721" t="str">
        <f t="shared" si="79"/>
        <v>ZK105.K320.C110</v>
      </c>
      <c r="C1721">
        <f>+IFERROR(VLOOKUP(B1721,'[1]Sum table'!$A:$D,4,FALSE),0)</f>
        <v>0</v>
      </c>
      <c r="D1721">
        <f>+IFERROR(VLOOKUP(B1721,'[1]Sum table'!$A:$E,5,FALSE),0)</f>
        <v>0</v>
      </c>
      <c r="E1721">
        <f>+IFERROR(VLOOKUP(B1721,'[1]Sum table'!$A:$F,6,FALSE),0)</f>
        <v>0</v>
      </c>
      <c r="O1721" t="s">
        <v>527</v>
      </c>
      <c r="P1721" s="615" t="s">
        <v>441</v>
      </c>
      <c r="R1721" t="str">
        <f t="shared" si="80"/>
        <v>ZK105</v>
      </c>
      <c r="S1721">
        <f t="shared" si="81"/>
        <v>0</v>
      </c>
      <c r="T1721">
        <f t="shared" si="81"/>
        <v>0</v>
      </c>
      <c r="U1721">
        <f t="shared" si="81"/>
        <v>0</v>
      </c>
    </row>
    <row r="1722" spans="1:21" x14ac:dyDescent="0.25">
      <c r="A1722" t="s">
        <v>2257</v>
      </c>
      <c r="B1722" t="str">
        <f t="shared" si="79"/>
        <v>ZK105.K321.C110</v>
      </c>
      <c r="C1722">
        <f>+IFERROR(VLOOKUP(B1722,'[1]Sum table'!$A:$D,4,FALSE),0)</f>
        <v>0</v>
      </c>
      <c r="D1722">
        <f>+IFERROR(VLOOKUP(B1722,'[1]Sum table'!$A:$E,5,FALSE),0)</f>
        <v>0</v>
      </c>
      <c r="E1722">
        <f>+IFERROR(VLOOKUP(B1722,'[1]Sum table'!$A:$F,6,FALSE),0)</f>
        <v>0</v>
      </c>
      <c r="O1722" t="s">
        <v>527</v>
      </c>
      <c r="P1722" s="615" t="s">
        <v>442</v>
      </c>
      <c r="R1722" t="str">
        <f t="shared" si="80"/>
        <v>ZK105</v>
      </c>
      <c r="S1722">
        <f t="shared" si="81"/>
        <v>0</v>
      </c>
      <c r="T1722">
        <f t="shared" si="81"/>
        <v>0</v>
      </c>
      <c r="U1722">
        <f t="shared" si="81"/>
        <v>0</v>
      </c>
    </row>
    <row r="1723" spans="1:21" x14ac:dyDescent="0.25">
      <c r="A1723" t="s">
        <v>2258</v>
      </c>
      <c r="B1723" t="str">
        <f t="shared" si="79"/>
        <v>ZK105.K322.C110</v>
      </c>
      <c r="C1723">
        <f>+IFERROR(VLOOKUP(B1723,'[1]Sum table'!$A:$D,4,FALSE),0)</f>
        <v>0</v>
      </c>
      <c r="D1723">
        <f>+IFERROR(VLOOKUP(B1723,'[1]Sum table'!$A:$E,5,FALSE),0)</f>
        <v>0</v>
      </c>
      <c r="E1723">
        <f>+IFERROR(VLOOKUP(B1723,'[1]Sum table'!$A:$F,6,FALSE),0)</f>
        <v>0</v>
      </c>
      <c r="O1723" t="s">
        <v>527</v>
      </c>
      <c r="P1723" s="616" t="s">
        <v>443</v>
      </c>
      <c r="R1723" t="str">
        <f t="shared" si="80"/>
        <v>ZK105</v>
      </c>
      <c r="S1723">
        <f t="shared" si="81"/>
        <v>0</v>
      </c>
      <c r="T1723">
        <f t="shared" si="81"/>
        <v>0</v>
      </c>
      <c r="U1723">
        <f t="shared" si="81"/>
        <v>0</v>
      </c>
    </row>
    <row r="1724" spans="1:21" x14ac:dyDescent="0.25">
      <c r="A1724" t="s">
        <v>2259</v>
      </c>
      <c r="B1724" t="str">
        <f t="shared" si="79"/>
        <v>ZK105.K323.C110</v>
      </c>
      <c r="C1724">
        <f>+IFERROR(VLOOKUP(B1724,'[1]Sum table'!$A:$D,4,FALSE),0)</f>
        <v>0</v>
      </c>
      <c r="D1724">
        <f>+IFERROR(VLOOKUP(B1724,'[1]Sum table'!$A:$E,5,FALSE),0)</f>
        <v>0</v>
      </c>
      <c r="E1724">
        <f>+IFERROR(VLOOKUP(B1724,'[1]Sum table'!$A:$F,6,FALSE),0)</f>
        <v>0</v>
      </c>
      <c r="O1724" t="s">
        <v>527</v>
      </c>
      <c r="P1724" s="616" t="s">
        <v>444</v>
      </c>
      <c r="R1724" t="str">
        <f t="shared" si="80"/>
        <v>ZK105</v>
      </c>
      <c r="S1724">
        <f t="shared" si="81"/>
        <v>0</v>
      </c>
      <c r="T1724">
        <f t="shared" si="81"/>
        <v>0</v>
      </c>
      <c r="U1724">
        <f t="shared" si="81"/>
        <v>0</v>
      </c>
    </row>
    <row r="1725" spans="1:21" x14ac:dyDescent="0.25">
      <c r="A1725" t="s">
        <v>2260</v>
      </c>
      <c r="B1725" t="str">
        <f t="shared" si="79"/>
        <v>ZK105.K324.C110</v>
      </c>
      <c r="C1725">
        <f>+IFERROR(VLOOKUP(B1725,'[1]Sum table'!$A:$D,4,FALSE),0)</f>
        <v>0</v>
      </c>
      <c r="D1725">
        <f>+IFERROR(VLOOKUP(B1725,'[1]Sum table'!$A:$E,5,FALSE),0)</f>
        <v>0</v>
      </c>
      <c r="E1725">
        <f>+IFERROR(VLOOKUP(B1725,'[1]Sum table'!$A:$F,6,FALSE),0)</f>
        <v>0</v>
      </c>
      <c r="O1725" t="s">
        <v>527</v>
      </c>
      <c r="P1725" s="616" t="s">
        <v>445</v>
      </c>
      <c r="R1725" t="str">
        <f t="shared" si="80"/>
        <v>ZK105</v>
      </c>
      <c r="S1725">
        <f t="shared" si="81"/>
        <v>0</v>
      </c>
      <c r="T1725">
        <f t="shared" si="81"/>
        <v>0</v>
      </c>
      <c r="U1725">
        <f t="shared" si="81"/>
        <v>0</v>
      </c>
    </row>
    <row r="1726" spans="1:21" x14ac:dyDescent="0.25">
      <c r="A1726" t="s">
        <v>2261</v>
      </c>
      <c r="B1726" t="str">
        <f t="shared" si="79"/>
        <v>ZK105.K325.C110</v>
      </c>
      <c r="C1726">
        <f>+IFERROR(VLOOKUP(B1726,'[1]Sum table'!$A:$D,4,FALSE),0)</f>
        <v>0</v>
      </c>
      <c r="D1726">
        <f>+IFERROR(VLOOKUP(B1726,'[1]Sum table'!$A:$E,5,FALSE),0)</f>
        <v>0</v>
      </c>
      <c r="E1726">
        <f>+IFERROR(VLOOKUP(B1726,'[1]Sum table'!$A:$F,6,FALSE),0)</f>
        <v>0</v>
      </c>
      <c r="O1726" t="s">
        <v>527</v>
      </c>
      <c r="P1726" s="616" t="s">
        <v>446</v>
      </c>
      <c r="R1726" t="str">
        <f t="shared" si="80"/>
        <v>ZK105</v>
      </c>
      <c r="S1726">
        <f t="shared" si="81"/>
        <v>0</v>
      </c>
      <c r="T1726">
        <f t="shared" si="81"/>
        <v>0</v>
      </c>
      <c r="U1726">
        <f t="shared" si="81"/>
        <v>0</v>
      </c>
    </row>
    <row r="1727" spans="1:21" x14ac:dyDescent="0.25">
      <c r="A1727" t="s">
        <v>2262</v>
      </c>
      <c r="B1727" t="str">
        <f t="shared" si="79"/>
        <v>ZK105.K326.C110</v>
      </c>
      <c r="C1727">
        <f>+IFERROR(VLOOKUP(B1727,'[1]Sum table'!$A:$D,4,FALSE),0)</f>
        <v>0</v>
      </c>
      <c r="D1727">
        <f>+IFERROR(VLOOKUP(B1727,'[1]Sum table'!$A:$E,5,FALSE),0)</f>
        <v>0</v>
      </c>
      <c r="E1727">
        <f>+IFERROR(VLOOKUP(B1727,'[1]Sum table'!$A:$F,6,FALSE),0)</f>
        <v>0</v>
      </c>
      <c r="O1727" t="s">
        <v>527</v>
      </c>
      <c r="P1727" s="615" t="s">
        <v>447</v>
      </c>
      <c r="R1727" t="str">
        <f t="shared" si="80"/>
        <v>ZK105</v>
      </c>
      <c r="S1727">
        <f t="shared" si="81"/>
        <v>0</v>
      </c>
      <c r="T1727">
        <f t="shared" si="81"/>
        <v>0</v>
      </c>
      <c r="U1727">
        <f t="shared" si="81"/>
        <v>0</v>
      </c>
    </row>
    <row r="1728" spans="1:21" x14ac:dyDescent="0.25">
      <c r="A1728" t="s">
        <v>2263</v>
      </c>
      <c r="B1728" t="str">
        <f t="shared" si="79"/>
        <v>ZK105.K327.C110</v>
      </c>
      <c r="C1728">
        <f>+IFERROR(VLOOKUP(B1728,'[1]Sum table'!$A:$D,4,FALSE),0)</f>
        <v>0</v>
      </c>
      <c r="D1728">
        <f>+IFERROR(VLOOKUP(B1728,'[1]Sum table'!$A:$E,5,FALSE),0)</f>
        <v>0</v>
      </c>
      <c r="E1728">
        <f>+IFERROR(VLOOKUP(B1728,'[1]Sum table'!$A:$F,6,FALSE),0)</f>
        <v>0</v>
      </c>
      <c r="O1728" t="s">
        <v>527</v>
      </c>
      <c r="P1728" s="615" t="s">
        <v>448</v>
      </c>
      <c r="R1728" t="str">
        <f t="shared" si="80"/>
        <v>ZK105</v>
      </c>
      <c r="S1728">
        <f t="shared" si="81"/>
        <v>0</v>
      </c>
      <c r="T1728">
        <f t="shared" si="81"/>
        <v>0</v>
      </c>
      <c r="U1728">
        <f t="shared" si="81"/>
        <v>0</v>
      </c>
    </row>
    <row r="1729" spans="1:21" x14ac:dyDescent="0.25">
      <c r="A1729" t="s">
        <v>2264</v>
      </c>
      <c r="B1729" t="str">
        <f t="shared" si="79"/>
        <v>ZK105.K328.C110</v>
      </c>
      <c r="C1729">
        <f>+IFERROR(VLOOKUP(B1729,'[1]Sum table'!$A:$D,4,FALSE),0)</f>
        <v>0</v>
      </c>
      <c r="D1729">
        <f>+IFERROR(VLOOKUP(B1729,'[1]Sum table'!$A:$E,5,FALSE),0)</f>
        <v>0</v>
      </c>
      <c r="E1729">
        <f>+IFERROR(VLOOKUP(B1729,'[1]Sum table'!$A:$F,6,FALSE),0)</f>
        <v>0</v>
      </c>
      <c r="O1729" t="s">
        <v>527</v>
      </c>
      <c r="P1729" s="615" t="s">
        <v>449</v>
      </c>
      <c r="R1729" t="str">
        <f t="shared" si="80"/>
        <v>ZK105</v>
      </c>
      <c r="S1729">
        <f t="shared" si="81"/>
        <v>0</v>
      </c>
      <c r="T1729">
        <f t="shared" si="81"/>
        <v>0</v>
      </c>
      <c r="U1729">
        <f t="shared" si="81"/>
        <v>0</v>
      </c>
    </row>
    <row r="1730" spans="1:21" x14ac:dyDescent="0.25">
      <c r="A1730" t="s">
        <v>2265</v>
      </c>
      <c r="B1730" t="str">
        <f t="shared" si="79"/>
        <v>ZK105.K329.C110</v>
      </c>
      <c r="C1730">
        <f>+IFERROR(VLOOKUP(B1730,'[1]Sum table'!$A:$D,4,FALSE),0)</f>
        <v>0</v>
      </c>
      <c r="D1730">
        <f>+IFERROR(VLOOKUP(B1730,'[1]Sum table'!$A:$E,5,FALSE),0)</f>
        <v>0</v>
      </c>
      <c r="E1730">
        <f>+IFERROR(VLOOKUP(B1730,'[1]Sum table'!$A:$F,6,FALSE),0)</f>
        <v>0</v>
      </c>
      <c r="O1730" t="s">
        <v>527</v>
      </c>
      <c r="P1730" s="615" t="s">
        <v>450</v>
      </c>
      <c r="R1730" t="str">
        <f t="shared" si="80"/>
        <v>ZK105</v>
      </c>
      <c r="S1730">
        <f t="shared" si="81"/>
        <v>0</v>
      </c>
      <c r="T1730">
        <f t="shared" si="81"/>
        <v>0</v>
      </c>
      <c r="U1730">
        <f t="shared" si="81"/>
        <v>0</v>
      </c>
    </row>
    <row r="1731" spans="1:21" x14ac:dyDescent="0.25">
      <c r="A1731" t="s">
        <v>2266</v>
      </c>
      <c r="B1731" t="str">
        <f t="shared" ref="B1731:B1794" si="82">+A1731&amp;"."&amp;$A$1</f>
        <v>ZK105.K330.C110</v>
      </c>
      <c r="C1731">
        <f>+IFERROR(VLOOKUP(B1731,'[1]Sum table'!$A:$D,4,FALSE),0)</f>
        <v>0</v>
      </c>
      <c r="D1731">
        <f>+IFERROR(VLOOKUP(B1731,'[1]Sum table'!$A:$E,5,FALSE),0)</f>
        <v>0</v>
      </c>
      <c r="E1731">
        <f>+IFERROR(VLOOKUP(B1731,'[1]Sum table'!$A:$F,6,FALSE),0)</f>
        <v>0</v>
      </c>
      <c r="O1731" t="s">
        <v>527</v>
      </c>
      <c r="P1731" s="615" t="s">
        <v>451</v>
      </c>
      <c r="R1731" t="str">
        <f t="shared" ref="R1731:R1794" si="83">+LEFT(B1731,5)</f>
        <v>ZK105</v>
      </c>
      <c r="S1731">
        <f t="shared" ref="S1731:U1794" si="84">+C1731</f>
        <v>0</v>
      </c>
      <c r="T1731">
        <f t="shared" si="84"/>
        <v>0</v>
      </c>
      <c r="U1731">
        <f t="shared" si="84"/>
        <v>0</v>
      </c>
    </row>
    <row r="1732" spans="1:21" x14ac:dyDescent="0.25">
      <c r="A1732" t="s">
        <v>2267</v>
      </c>
      <c r="B1732" t="str">
        <f t="shared" si="82"/>
        <v>ZK105.K331.C110</v>
      </c>
      <c r="C1732">
        <f>+IFERROR(VLOOKUP(B1732,'[1]Sum table'!$A:$D,4,FALSE),0)</f>
        <v>0</v>
      </c>
      <c r="D1732">
        <f>+IFERROR(VLOOKUP(B1732,'[1]Sum table'!$A:$E,5,FALSE),0)</f>
        <v>0</v>
      </c>
      <c r="E1732">
        <f>+IFERROR(VLOOKUP(B1732,'[1]Sum table'!$A:$F,6,FALSE),0)</f>
        <v>0</v>
      </c>
      <c r="O1732" t="s">
        <v>527</v>
      </c>
      <c r="P1732" s="615" t="s">
        <v>452</v>
      </c>
      <c r="R1732" t="str">
        <f t="shared" si="83"/>
        <v>ZK105</v>
      </c>
      <c r="S1732">
        <f t="shared" si="84"/>
        <v>0</v>
      </c>
      <c r="T1732">
        <f t="shared" si="84"/>
        <v>0</v>
      </c>
      <c r="U1732">
        <f t="shared" si="84"/>
        <v>0</v>
      </c>
    </row>
    <row r="1733" spans="1:21" x14ac:dyDescent="0.25">
      <c r="A1733" t="s">
        <v>2268</v>
      </c>
      <c r="B1733" t="str">
        <f t="shared" si="82"/>
        <v>ZK105.K332.C110</v>
      </c>
      <c r="C1733">
        <f>+IFERROR(VLOOKUP(B1733,'[1]Sum table'!$A:$D,4,FALSE),0)</f>
        <v>0</v>
      </c>
      <c r="D1733">
        <f>+IFERROR(VLOOKUP(B1733,'[1]Sum table'!$A:$E,5,FALSE),0)</f>
        <v>0</v>
      </c>
      <c r="E1733">
        <f>+IFERROR(VLOOKUP(B1733,'[1]Sum table'!$A:$F,6,FALSE),0)</f>
        <v>0</v>
      </c>
      <c r="O1733" t="s">
        <v>527</v>
      </c>
      <c r="P1733" s="616" t="s">
        <v>453</v>
      </c>
      <c r="R1733" t="str">
        <f t="shared" si="83"/>
        <v>ZK105</v>
      </c>
      <c r="S1733">
        <f t="shared" si="84"/>
        <v>0</v>
      </c>
      <c r="T1733">
        <f t="shared" si="84"/>
        <v>0</v>
      </c>
      <c r="U1733">
        <f t="shared" si="84"/>
        <v>0</v>
      </c>
    </row>
    <row r="1734" spans="1:21" x14ac:dyDescent="0.25">
      <c r="A1734" t="s">
        <v>2269</v>
      </c>
      <c r="B1734" t="str">
        <f t="shared" si="82"/>
        <v>ZK105.K333.C110</v>
      </c>
      <c r="C1734">
        <f>+IFERROR(VLOOKUP(B1734,'[1]Sum table'!$A:$D,4,FALSE),0)</f>
        <v>0</v>
      </c>
      <c r="D1734">
        <f>+IFERROR(VLOOKUP(B1734,'[1]Sum table'!$A:$E,5,FALSE),0)</f>
        <v>0</v>
      </c>
      <c r="E1734">
        <f>+IFERROR(VLOOKUP(B1734,'[1]Sum table'!$A:$F,6,FALSE),0)</f>
        <v>0</v>
      </c>
      <c r="O1734" t="s">
        <v>527</v>
      </c>
      <c r="P1734" s="616" t="s">
        <v>454</v>
      </c>
      <c r="R1734" t="str">
        <f t="shared" si="83"/>
        <v>ZK105</v>
      </c>
      <c r="S1734">
        <f t="shared" si="84"/>
        <v>0</v>
      </c>
      <c r="T1734">
        <f t="shared" si="84"/>
        <v>0</v>
      </c>
      <c r="U1734">
        <f t="shared" si="84"/>
        <v>0</v>
      </c>
    </row>
    <row r="1735" spans="1:21" x14ac:dyDescent="0.25">
      <c r="A1735" t="s">
        <v>2270</v>
      </c>
      <c r="B1735" t="str">
        <f t="shared" si="82"/>
        <v>ZK105.K334.C110</v>
      </c>
      <c r="C1735">
        <f>+IFERROR(VLOOKUP(B1735,'[1]Sum table'!$A:$D,4,FALSE),0)</f>
        <v>0</v>
      </c>
      <c r="D1735">
        <f>+IFERROR(VLOOKUP(B1735,'[1]Sum table'!$A:$E,5,FALSE),0)</f>
        <v>0</v>
      </c>
      <c r="E1735">
        <f>+IFERROR(VLOOKUP(B1735,'[1]Sum table'!$A:$F,6,FALSE),0)</f>
        <v>0</v>
      </c>
      <c r="O1735" t="s">
        <v>527</v>
      </c>
      <c r="P1735" s="616" t="s">
        <v>455</v>
      </c>
      <c r="R1735" t="str">
        <f t="shared" si="83"/>
        <v>ZK105</v>
      </c>
      <c r="S1735">
        <f t="shared" si="84"/>
        <v>0</v>
      </c>
      <c r="T1735">
        <f t="shared" si="84"/>
        <v>0</v>
      </c>
      <c r="U1735">
        <f t="shared" si="84"/>
        <v>0</v>
      </c>
    </row>
    <row r="1736" spans="1:21" x14ac:dyDescent="0.25">
      <c r="A1736" t="s">
        <v>2271</v>
      </c>
      <c r="B1736" t="str">
        <f t="shared" si="82"/>
        <v>ZK105.K335.C110</v>
      </c>
      <c r="C1736">
        <f>+IFERROR(VLOOKUP(B1736,'[1]Sum table'!$A:$D,4,FALSE),0)</f>
        <v>0</v>
      </c>
      <c r="D1736">
        <f>+IFERROR(VLOOKUP(B1736,'[1]Sum table'!$A:$E,5,FALSE),0)</f>
        <v>0</v>
      </c>
      <c r="E1736">
        <f>+IFERROR(VLOOKUP(B1736,'[1]Sum table'!$A:$F,6,FALSE),0)</f>
        <v>0</v>
      </c>
      <c r="O1736" t="s">
        <v>527</v>
      </c>
      <c r="P1736" s="616" t="s">
        <v>456</v>
      </c>
      <c r="R1736" t="str">
        <f t="shared" si="83"/>
        <v>ZK105</v>
      </c>
      <c r="S1736">
        <f t="shared" si="84"/>
        <v>0</v>
      </c>
      <c r="T1736">
        <f t="shared" si="84"/>
        <v>0</v>
      </c>
      <c r="U1736">
        <f t="shared" si="84"/>
        <v>0</v>
      </c>
    </row>
    <row r="1737" spans="1:21" x14ac:dyDescent="0.25">
      <c r="A1737" t="s">
        <v>2272</v>
      </c>
      <c r="B1737" t="str">
        <f t="shared" si="82"/>
        <v>ZK105.K336.C110</v>
      </c>
      <c r="C1737">
        <f>+IFERROR(VLOOKUP(B1737,'[1]Sum table'!$A:$D,4,FALSE),0)</f>
        <v>0</v>
      </c>
      <c r="D1737">
        <f>+IFERROR(VLOOKUP(B1737,'[1]Sum table'!$A:$E,5,FALSE),0)</f>
        <v>0</v>
      </c>
      <c r="E1737">
        <f>+IFERROR(VLOOKUP(B1737,'[1]Sum table'!$A:$F,6,FALSE),0)</f>
        <v>0</v>
      </c>
      <c r="O1737" t="s">
        <v>527</v>
      </c>
      <c r="P1737" s="615" t="s">
        <v>457</v>
      </c>
      <c r="R1737" t="str">
        <f t="shared" si="83"/>
        <v>ZK105</v>
      </c>
      <c r="S1737">
        <f t="shared" si="84"/>
        <v>0</v>
      </c>
      <c r="T1737">
        <f t="shared" si="84"/>
        <v>0</v>
      </c>
      <c r="U1737">
        <f t="shared" si="84"/>
        <v>0</v>
      </c>
    </row>
    <row r="1738" spans="1:21" x14ac:dyDescent="0.25">
      <c r="A1738" t="s">
        <v>2273</v>
      </c>
      <c r="B1738" t="str">
        <f t="shared" si="82"/>
        <v>ZK105.K337.C110</v>
      </c>
      <c r="C1738">
        <f>+IFERROR(VLOOKUP(B1738,'[1]Sum table'!$A:$D,4,FALSE),0)</f>
        <v>0</v>
      </c>
      <c r="D1738">
        <f>+IFERROR(VLOOKUP(B1738,'[1]Sum table'!$A:$E,5,FALSE),0)</f>
        <v>0</v>
      </c>
      <c r="E1738">
        <f>+IFERROR(VLOOKUP(B1738,'[1]Sum table'!$A:$F,6,FALSE),0)</f>
        <v>0</v>
      </c>
      <c r="O1738" t="s">
        <v>527</v>
      </c>
      <c r="P1738" s="615" t="s">
        <v>458</v>
      </c>
      <c r="R1738" t="str">
        <f t="shared" si="83"/>
        <v>ZK105</v>
      </c>
      <c r="S1738">
        <f t="shared" si="84"/>
        <v>0</v>
      </c>
      <c r="T1738">
        <f t="shared" si="84"/>
        <v>0</v>
      </c>
      <c r="U1738">
        <f t="shared" si="84"/>
        <v>0</v>
      </c>
    </row>
    <row r="1739" spans="1:21" x14ac:dyDescent="0.25">
      <c r="A1739" t="s">
        <v>2274</v>
      </c>
      <c r="B1739" t="str">
        <f t="shared" si="82"/>
        <v>ZK105.K338.C110</v>
      </c>
      <c r="C1739">
        <f>+IFERROR(VLOOKUP(B1739,'[1]Sum table'!$A:$D,4,FALSE),0)</f>
        <v>0</v>
      </c>
      <c r="D1739">
        <f>+IFERROR(VLOOKUP(B1739,'[1]Sum table'!$A:$E,5,FALSE),0)</f>
        <v>0</v>
      </c>
      <c r="E1739">
        <f>+IFERROR(VLOOKUP(B1739,'[1]Sum table'!$A:$F,6,FALSE),0)</f>
        <v>0</v>
      </c>
      <c r="O1739" t="s">
        <v>527</v>
      </c>
      <c r="P1739" s="615" t="s">
        <v>459</v>
      </c>
      <c r="R1739" t="str">
        <f t="shared" si="83"/>
        <v>ZK105</v>
      </c>
      <c r="S1739">
        <f t="shared" si="84"/>
        <v>0</v>
      </c>
      <c r="T1739">
        <f t="shared" si="84"/>
        <v>0</v>
      </c>
      <c r="U1739">
        <f t="shared" si="84"/>
        <v>0</v>
      </c>
    </row>
    <row r="1740" spans="1:21" x14ac:dyDescent="0.25">
      <c r="A1740" t="s">
        <v>2275</v>
      </c>
      <c r="B1740" t="str">
        <f t="shared" si="82"/>
        <v>ZK105.K339.C110</v>
      </c>
      <c r="C1740">
        <f>+IFERROR(VLOOKUP(B1740,'[1]Sum table'!$A:$D,4,FALSE),0)</f>
        <v>0</v>
      </c>
      <c r="D1740">
        <f>+IFERROR(VLOOKUP(B1740,'[1]Sum table'!$A:$E,5,FALSE),0)</f>
        <v>0</v>
      </c>
      <c r="E1740">
        <f>+IFERROR(VLOOKUP(B1740,'[1]Sum table'!$A:$F,6,FALSE),0)</f>
        <v>0</v>
      </c>
      <c r="O1740" t="s">
        <v>527</v>
      </c>
      <c r="P1740" s="616" t="s">
        <v>460</v>
      </c>
      <c r="R1740" t="str">
        <f t="shared" si="83"/>
        <v>ZK105</v>
      </c>
      <c r="S1740">
        <f t="shared" si="84"/>
        <v>0</v>
      </c>
      <c r="T1740">
        <f t="shared" si="84"/>
        <v>0</v>
      </c>
      <c r="U1740">
        <f t="shared" si="84"/>
        <v>0</v>
      </c>
    </row>
    <row r="1741" spans="1:21" x14ac:dyDescent="0.25">
      <c r="A1741" t="s">
        <v>2276</v>
      </c>
      <c r="B1741" t="str">
        <f t="shared" si="82"/>
        <v>ZK105.K340.C110</v>
      </c>
      <c r="C1741">
        <f>+IFERROR(VLOOKUP(B1741,'[1]Sum table'!$A:$D,4,FALSE),0)</f>
        <v>0</v>
      </c>
      <c r="D1741">
        <f>+IFERROR(VLOOKUP(B1741,'[1]Sum table'!$A:$E,5,FALSE),0)</f>
        <v>0</v>
      </c>
      <c r="E1741">
        <f>+IFERROR(VLOOKUP(B1741,'[1]Sum table'!$A:$F,6,FALSE),0)</f>
        <v>0</v>
      </c>
      <c r="O1741" t="s">
        <v>527</v>
      </c>
      <c r="P1741" s="616" t="s">
        <v>461</v>
      </c>
      <c r="R1741" t="str">
        <f t="shared" si="83"/>
        <v>ZK105</v>
      </c>
      <c r="S1741">
        <f t="shared" si="84"/>
        <v>0</v>
      </c>
      <c r="T1741">
        <f t="shared" si="84"/>
        <v>0</v>
      </c>
      <c r="U1741">
        <f t="shared" si="84"/>
        <v>0</v>
      </c>
    </row>
    <row r="1742" spans="1:21" x14ac:dyDescent="0.25">
      <c r="A1742" t="s">
        <v>2277</v>
      </c>
      <c r="B1742" t="str">
        <f t="shared" si="82"/>
        <v>ZK105.K341.C110</v>
      </c>
      <c r="C1742">
        <f>+IFERROR(VLOOKUP(B1742,'[1]Sum table'!$A:$D,4,FALSE),0)</f>
        <v>0</v>
      </c>
      <c r="D1742">
        <f>+IFERROR(VLOOKUP(B1742,'[1]Sum table'!$A:$E,5,FALSE),0)</f>
        <v>0</v>
      </c>
      <c r="E1742">
        <f>+IFERROR(VLOOKUP(B1742,'[1]Sum table'!$A:$F,6,FALSE),0)</f>
        <v>0</v>
      </c>
      <c r="O1742" t="s">
        <v>527</v>
      </c>
      <c r="P1742" s="616" t="s">
        <v>462</v>
      </c>
      <c r="R1742" t="str">
        <f t="shared" si="83"/>
        <v>ZK105</v>
      </c>
      <c r="S1742">
        <f t="shared" si="84"/>
        <v>0</v>
      </c>
      <c r="T1742">
        <f t="shared" si="84"/>
        <v>0</v>
      </c>
      <c r="U1742">
        <f t="shared" si="84"/>
        <v>0</v>
      </c>
    </row>
    <row r="1743" spans="1:21" x14ac:dyDescent="0.25">
      <c r="A1743" t="s">
        <v>2278</v>
      </c>
      <c r="B1743" t="str">
        <f t="shared" si="82"/>
        <v>ZK105.K342.C110</v>
      </c>
      <c r="C1743">
        <f>+IFERROR(VLOOKUP(B1743,'[1]Sum table'!$A:$D,4,FALSE),0)</f>
        <v>0</v>
      </c>
      <c r="D1743">
        <f>+IFERROR(VLOOKUP(B1743,'[1]Sum table'!$A:$E,5,FALSE),0)</f>
        <v>0</v>
      </c>
      <c r="E1743">
        <f>+IFERROR(VLOOKUP(B1743,'[1]Sum table'!$A:$F,6,FALSE),0)</f>
        <v>0</v>
      </c>
      <c r="O1743" t="s">
        <v>527</v>
      </c>
      <c r="P1743" s="616" t="s">
        <v>463</v>
      </c>
      <c r="R1743" t="str">
        <f t="shared" si="83"/>
        <v>ZK105</v>
      </c>
      <c r="S1743">
        <f t="shared" si="84"/>
        <v>0</v>
      </c>
      <c r="T1743">
        <f t="shared" si="84"/>
        <v>0</v>
      </c>
      <c r="U1743">
        <f t="shared" si="84"/>
        <v>0</v>
      </c>
    </row>
    <row r="1744" spans="1:21" x14ac:dyDescent="0.25">
      <c r="A1744" t="s">
        <v>2279</v>
      </c>
      <c r="B1744" t="str">
        <f t="shared" si="82"/>
        <v>ZK105.K343.C110</v>
      </c>
      <c r="C1744">
        <f>+IFERROR(VLOOKUP(B1744,'[1]Sum table'!$A:$D,4,FALSE),0)</f>
        <v>0</v>
      </c>
      <c r="D1744">
        <f>+IFERROR(VLOOKUP(B1744,'[1]Sum table'!$A:$E,5,FALSE),0)</f>
        <v>0</v>
      </c>
      <c r="E1744">
        <f>+IFERROR(VLOOKUP(B1744,'[1]Sum table'!$A:$F,6,FALSE),0)</f>
        <v>0</v>
      </c>
      <c r="O1744" t="s">
        <v>527</v>
      </c>
      <c r="P1744" s="615" t="s">
        <v>464</v>
      </c>
      <c r="R1744" t="str">
        <f t="shared" si="83"/>
        <v>ZK105</v>
      </c>
      <c r="S1744">
        <f t="shared" si="84"/>
        <v>0</v>
      </c>
      <c r="T1744">
        <f t="shared" si="84"/>
        <v>0</v>
      </c>
      <c r="U1744">
        <f t="shared" si="84"/>
        <v>0</v>
      </c>
    </row>
    <row r="1745" spans="1:21" x14ac:dyDescent="0.25">
      <c r="A1745" t="s">
        <v>2280</v>
      </c>
      <c r="B1745" t="str">
        <f t="shared" si="82"/>
        <v>ZK105.K344.C110</v>
      </c>
      <c r="C1745">
        <f>+IFERROR(VLOOKUP(B1745,'[1]Sum table'!$A:$D,4,FALSE),0)</f>
        <v>0</v>
      </c>
      <c r="D1745">
        <f>+IFERROR(VLOOKUP(B1745,'[1]Sum table'!$A:$E,5,FALSE),0)</f>
        <v>0</v>
      </c>
      <c r="E1745">
        <f>+IFERROR(VLOOKUP(B1745,'[1]Sum table'!$A:$F,6,FALSE),0)</f>
        <v>0</v>
      </c>
      <c r="O1745" t="s">
        <v>527</v>
      </c>
      <c r="P1745" s="615" t="s">
        <v>465</v>
      </c>
      <c r="R1745" t="str">
        <f t="shared" si="83"/>
        <v>ZK105</v>
      </c>
      <c r="S1745">
        <f t="shared" si="84"/>
        <v>0</v>
      </c>
      <c r="T1745">
        <f t="shared" si="84"/>
        <v>0</v>
      </c>
      <c r="U1745">
        <f t="shared" si="84"/>
        <v>0</v>
      </c>
    </row>
    <row r="1746" spans="1:21" x14ac:dyDescent="0.25">
      <c r="A1746" t="s">
        <v>2281</v>
      </c>
      <c r="B1746" t="str">
        <f t="shared" si="82"/>
        <v>ZK105.K345.C110</v>
      </c>
      <c r="C1746">
        <f>+IFERROR(VLOOKUP(B1746,'[1]Sum table'!$A:$D,4,FALSE),0)</f>
        <v>0</v>
      </c>
      <c r="D1746">
        <f>+IFERROR(VLOOKUP(B1746,'[1]Sum table'!$A:$E,5,FALSE),0)</f>
        <v>0</v>
      </c>
      <c r="E1746">
        <f>+IFERROR(VLOOKUP(B1746,'[1]Sum table'!$A:$F,6,FALSE),0)</f>
        <v>0</v>
      </c>
      <c r="O1746" t="s">
        <v>527</v>
      </c>
      <c r="P1746" s="615" t="s">
        <v>466</v>
      </c>
      <c r="R1746" t="str">
        <f t="shared" si="83"/>
        <v>ZK105</v>
      </c>
      <c r="S1746">
        <f t="shared" si="84"/>
        <v>0</v>
      </c>
      <c r="T1746">
        <f t="shared" si="84"/>
        <v>0</v>
      </c>
      <c r="U1746">
        <f t="shared" si="84"/>
        <v>0</v>
      </c>
    </row>
    <row r="1747" spans="1:21" x14ac:dyDescent="0.25">
      <c r="A1747" t="s">
        <v>2282</v>
      </c>
      <c r="B1747" t="str">
        <f t="shared" si="82"/>
        <v>ZK105.K346.C110</v>
      </c>
      <c r="C1747">
        <f>+IFERROR(VLOOKUP(B1747,'[1]Sum table'!$A:$D,4,FALSE),0)</f>
        <v>0</v>
      </c>
      <c r="D1747">
        <f>+IFERROR(VLOOKUP(B1747,'[1]Sum table'!$A:$E,5,FALSE),0)</f>
        <v>0</v>
      </c>
      <c r="E1747">
        <f>+IFERROR(VLOOKUP(B1747,'[1]Sum table'!$A:$F,6,FALSE),0)</f>
        <v>0</v>
      </c>
      <c r="O1747" t="s">
        <v>527</v>
      </c>
      <c r="P1747" s="615" t="s">
        <v>467</v>
      </c>
      <c r="R1747" t="str">
        <f t="shared" si="83"/>
        <v>ZK105</v>
      </c>
      <c r="S1747">
        <f t="shared" si="84"/>
        <v>0</v>
      </c>
      <c r="T1747">
        <f t="shared" si="84"/>
        <v>0</v>
      </c>
      <c r="U1747">
        <f t="shared" si="84"/>
        <v>0</v>
      </c>
    </row>
    <row r="1748" spans="1:21" x14ac:dyDescent="0.25">
      <c r="A1748" t="s">
        <v>2283</v>
      </c>
      <c r="B1748" t="str">
        <f t="shared" si="82"/>
        <v>ZK105.K347.C110</v>
      </c>
      <c r="C1748">
        <f>+IFERROR(VLOOKUP(B1748,'[1]Sum table'!$A:$D,4,FALSE),0)</f>
        <v>0</v>
      </c>
      <c r="D1748">
        <f>+IFERROR(VLOOKUP(B1748,'[1]Sum table'!$A:$E,5,FALSE),0)</f>
        <v>0</v>
      </c>
      <c r="E1748">
        <f>+IFERROR(VLOOKUP(B1748,'[1]Sum table'!$A:$F,6,FALSE),0)</f>
        <v>0</v>
      </c>
      <c r="O1748" t="s">
        <v>527</v>
      </c>
      <c r="P1748" s="616" t="s">
        <v>468</v>
      </c>
      <c r="R1748" t="str">
        <f t="shared" si="83"/>
        <v>ZK105</v>
      </c>
      <c r="S1748">
        <f t="shared" si="84"/>
        <v>0</v>
      </c>
      <c r="T1748">
        <f t="shared" si="84"/>
        <v>0</v>
      </c>
      <c r="U1748">
        <f t="shared" si="84"/>
        <v>0</v>
      </c>
    </row>
    <row r="1749" spans="1:21" x14ac:dyDescent="0.25">
      <c r="A1749" t="s">
        <v>2284</v>
      </c>
      <c r="B1749" t="str">
        <f t="shared" si="82"/>
        <v>ZK105.K348.C110</v>
      </c>
      <c r="C1749">
        <f>+IFERROR(VLOOKUP(B1749,'[1]Sum table'!$A:$D,4,FALSE),0)</f>
        <v>0</v>
      </c>
      <c r="D1749">
        <f>+IFERROR(VLOOKUP(B1749,'[1]Sum table'!$A:$E,5,FALSE),0)</f>
        <v>0</v>
      </c>
      <c r="E1749">
        <f>+IFERROR(VLOOKUP(B1749,'[1]Sum table'!$A:$F,6,FALSE),0)</f>
        <v>0</v>
      </c>
      <c r="O1749" t="s">
        <v>527</v>
      </c>
      <c r="P1749" s="616" t="s">
        <v>469</v>
      </c>
      <c r="R1749" t="str">
        <f t="shared" si="83"/>
        <v>ZK105</v>
      </c>
      <c r="S1749">
        <f t="shared" si="84"/>
        <v>0</v>
      </c>
      <c r="T1749">
        <f t="shared" si="84"/>
        <v>0</v>
      </c>
      <c r="U1749">
        <f t="shared" si="84"/>
        <v>0</v>
      </c>
    </row>
    <row r="1750" spans="1:21" x14ac:dyDescent="0.25">
      <c r="A1750" t="s">
        <v>2285</v>
      </c>
      <c r="B1750" t="str">
        <f t="shared" si="82"/>
        <v>ZK105.K349.C110</v>
      </c>
      <c r="C1750">
        <f>+IFERROR(VLOOKUP(B1750,'[1]Sum table'!$A:$D,4,FALSE),0)</f>
        <v>0</v>
      </c>
      <c r="D1750">
        <f>+IFERROR(VLOOKUP(B1750,'[1]Sum table'!$A:$E,5,FALSE),0)</f>
        <v>0</v>
      </c>
      <c r="E1750">
        <f>+IFERROR(VLOOKUP(B1750,'[1]Sum table'!$A:$F,6,FALSE),0)</f>
        <v>0</v>
      </c>
      <c r="O1750" t="s">
        <v>527</v>
      </c>
      <c r="P1750" s="616" t="s">
        <v>470</v>
      </c>
      <c r="R1750" t="str">
        <f t="shared" si="83"/>
        <v>ZK105</v>
      </c>
      <c r="S1750">
        <f t="shared" si="84"/>
        <v>0</v>
      </c>
      <c r="T1750">
        <f t="shared" si="84"/>
        <v>0</v>
      </c>
      <c r="U1750">
        <f t="shared" si="84"/>
        <v>0</v>
      </c>
    </row>
    <row r="1751" spans="1:21" x14ac:dyDescent="0.25">
      <c r="A1751" t="s">
        <v>2286</v>
      </c>
      <c r="B1751" t="str">
        <f t="shared" si="82"/>
        <v>ZK105.K350.C110</v>
      </c>
      <c r="C1751">
        <f>+IFERROR(VLOOKUP(B1751,'[1]Sum table'!$A:$D,4,FALSE),0)</f>
        <v>0</v>
      </c>
      <c r="D1751">
        <f>+IFERROR(VLOOKUP(B1751,'[1]Sum table'!$A:$E,5,FALSE),0)</f>
        <v>0</v>
      </c>
      <c r="E1751">
        <f>+IFERROR(VLOOKUP(B1751,'[1]Sum table'!$A:$F,6,FALSE),0)</f>
        <v>0</v>
      </c>
      <c r="O1751" t="s">
        <v>527</v>
      </c>
      <c r="P1751" s="616" t="s">
        <v>471</v>
      </c>
      <c r="R1751" t="str">
        <f t="shared" si="83"/>
        <v>ZK105</v>
      </c>
      <c r="S1751">
        <f t="shared" si="84"/>
        <v>0</v>
      </c>
      <c r="T1751">
        <f t="shared" si="84"/>
        <v>0</v>
      </c>
      <c r="U1751">
        <f t="shared" si="84"/>
        <v>0</v>
      </c>
    </row>
    <row r="1752" spans="1:21" x14ac:dyDescent="0.25">
      <c r="A1752" t="s">
        <v>2287</v>
      </c>
      <c r="B1752" t="str">
        <f t="shared" si="82"/>
        <v>ZK105.K351.C110</v>
      </c>
      <c r="C1752">
        <f>+IFERROR(VLOOKUP(B1752,'[1]Sum table'!$A:$D,4,FALSE),0)</f>
        <v>0</v>
      </c>
      <c r="D1752">
        <f>+IFERROR(VLOOKUP(B1752,'[1]Sum table'!$A:$E,5,FALSE),0)</f>
        <v>0</v>
      </c>
      <c r="E1752">
        <f>+IFERROR(VLOOKUP(B1752,'[1]Sum table'!$A:$F,6,FALSE),0)</f>
        <v>0</v>
      </c>
      <c r="O1752" t="s">
        <v>527</v>
      </c>
      <c r="P1752" s="615" t="s">
        <v>472</v>
      </c>
      <c r="R1752" t="str">
        <f t="shared" si="83"/>
        <v>ZK105</v>
      </c>
      <c r="S1752">
        <f t="shared" si="84"/>
        <v>0</v>
      </c>
      <c r="T1752">
        <f t="shared" si="84"/>
        <v>0</v>
      </c>
      <c r="U1752">
        <f t="shared" si="84"/>
        <v>0</v>
      </c>
    </row>
    <row r="1753" spans="1:21" x14ac:dyDescent="0.25">
      <c r="A1753" t="s">
        <v>2288</v>
      </c>
      <c r="B1753" t="str">
        <f t="shared" si="82"/>
        <v>ZK105.K352.C110</v>
      </c>
      <c r="C1753">
        <f>+IFERROR(VLOOKUP(B1753,'[1]Sum table'!$A:$D,4,FALSE),0)</f>
        <v>0</v>
      </c>
      <c r="D1753">
        <f>+IFERROR(VLOOKUP(B1753,'[1]Sum table'!$A:$E,5,FALSE),0)</f>
        <v>0</v>
      </c>
      <c r="E1753">
        <f>+IFERROR(VLOOKUP(B1753,'[1]Sum table'!$A:$F,6,FALSE),0)</f>
        <v>0</v>
      </c>
      <c r="O1753" t="s">
        <v>527</v>
      </c>
      <c r="P1753" s="615" t="s">
        <v>473</v>
      </c>
      <c r="R1753" t="str">
        <f t="shared" si="83"/>
        <v>ZK105</v>
      </c>
      <c r="S1753">
        <f t="shared" si="84"/>
        <v>0</v>
      </c>
      <c r="T1753">
        <f t="shared" si="84"/>
        <v>0</v>
      </c>
      <c r="U1753">
        <f t="shared" si="84"/>
        <v>0</v>
      </c>
    </row>
    <row r="1754" spans="1:21" x14ac:dyDescent="0.25">
      <c r="A1754" t="s">
        <v>2289</v>
      </c>
      <c r="B1754" t="str">
        <f t="shared" si="82"/>
        <v>ZK105.K353.C110</v>
      </c>
      <c r="C1754">
        <f>+IFERROR(VLOOKUP(B1754,'[1]Sum table'!$A:$D,4,FALSE),0)</f>
        <v>0</v>
      </c>
      <c r="D1754">
        <f>+IFERROR(VLOOKUP(B1754,'[1]Sum table'!$A:$E,5,FALSE),0)</f>
        <v>0</v>
      </c>
      <c r="E1754">
        <f>+IFERROR(VLOOKUP(B1754,'[1]Sum table'!$A:$F,6,FALSE),0)</f>
        <v>0</v>
      </c>
      <c r="O1754" t="s">
        <v>527</v>
      </c>
      <c r="P1754" s="615" t="s">
        <v>474</v>
      </c>
      <c r="R1754" t="str">
        <f t="shared" si="83"/>
        <v>ZK105</v>
      </c>
      <c r="S1754">
        <f t="shared" si="84"/>
        <v>0</v>
      </c>
      <c r="T1754">
        <f t="shared" si="84"/>
        <v>0</v>
      </c>
      <c r="U1754">
        <f t="shared" si="84"/>
        <v>0</v>
      </c>
    </row>
    <row r="1755" spans="1:21" x14ac:dyDescent="0.25">
      <c r="A1755" t="s">
        <v>2290</v>
      </c>
      <c r="B1755" t="str">
        <f t="shared" si="82"/>
        <v>ZK105.K354.C110</v>
      </c>
      <c r="C1755">
        <f>+IFERROR(VLOOKUP(B1755,'[1]Sum table'!$A:$D,4,FALSE),0)</f>
        <v>0</v>
      </c>
      <c r="D1755">
        <f>+IFERROR(VLOOKUP(B1755,'[1]Sum table'!$A:$E,5,FALSE),0)</f>
        <v>0</v>
      </c>
      <c r="E1755">
        <f>+IFERROR(VLOOKUP(B1755,'[1]Sum table'!$A:$F,6,FALSE),0)</f>
        <v>0</v>
      </c>
      <c r="O1755" t="s">
        <v>527</v>
      </c>
      <c r="P1755" s="615" t="s">
        <v>475</v>
      </c>
      <c r="R1755" t="str">
        <f t="shared" si="83"/>
        <v>ZK105</v>
      </c>
      <c r="S1755">
        <f t="shared" si="84"/>
        <v>0</v>
      </c>
      <c r="T1755">
        <f t="shared" si="84"/>
        <v>0</v>
      </c>
      <c r="U1755">
        <f t="shared" si="84"/>
        <v>0</v>
      </c>
    </row>
    <row r="1756" spans="1:21" x14ac:dyDescent="0.25">
      <c r="A1756" t="s">
        <v>2291</v>
      </c>
      <c r="B1756" t="str">
        <f t="shared" si="82"/>
        <v>ZK105.K355.C110</v>
      </c>
      <c r="C1756">
        <f>+IFERROR(VLOOKUP(B1756,'[1]Sum table'!$A:$D,4,FALSE),0)</f>
        <v>0</v>
      </c>
      <c r="D1756">
        <f>+IFERROR(VLOOKUP(B1756,'[1]Sum table'!$A:$E,5,FALSE),0)</f>
        <v>0</v>
      </c>
      <c r="E1756">
        <f>+IFERROR(VLOOKUP(B1756,'[1]Sum table'!$A:$F,6,FALSE),0)</f>
        <v>0</v>
      </c>
      <c r="O1756" t="s">
        <v>527</v>
      </c>
      <c r="P1756" s="615" t="s">
        <v>476</v>
      </c>
      <c r="R1756" t="str">
        <f t="shared" si="83"/>
        <v>ZK105</v>
      </c>
      <c r="S1756">
        <f t="shared" si="84"/>
        <v>0</v>
      </c>
      <c r="T1756">
        <f t="shared" si="84"/>
        <v>0</v>
      </c>
      <c r="U1756">
        <f t="shared" si="84"/>
        <v>0</v>
      </c>
    </row>
    <row r="1757" spans="1:21" x14ac:dyDescent="0.25">
      <c r="A1757" t="s">
        <v>2292</v>
      </c>
      <c r="B1757" t="str">
        <f t="shared" si="82"/>
        <v>ZK105.K356.C110</v>
      </c>
      <c r="C1757">
        <f>+IFERROR(VLOOKUP(B1757,'[1]Sum table'!$A:$D,4,FALSE),0)</f>
        <v>0</v>
      </c>
      <c r="D1757">
        <f>+IFERROR(VLOOKUP(B1757,'[1]Sum table'!$A:$E,5,FALSE),0)</f>
        <v>0</v>
      </c>
      <c r="E1757">
        <f>+IFERROR(VLOOKUP(B1757,'[1]Sum table'!$A:$F,6,FALSE),0)</f>
        <v>0</v>
      </c>
      <c r="O1757" t="s">
        <v>527</v>
      </c>
      <c r="P1757" s="615" t="s">
        <v>477</v>
      </c>
      <c r="R1757" t="str">
        <f t="shared" si="83"/>
        <v>ZK105</v>
      </c>
      <c r="S1757">
        <f t="shared" si="84"/>
        <v>0</v>
      </c>
      <c r="T1757">
        <f t="shared" si="84"/>
        <v>0</v>
      </c>
      <c r="U1757">
        <f t="shared" si="84"/>
        <v>0</v>
      </c>
    </row>
    <row r="1758" spans="1:21" x14ac:dyDescent="0.25">
      <c r="A1758" t="s">
        <v>2293</v>
      </c>
      <c r="B1758" t="str">
        <f t="shared" si="82"/>
        <v>ZK105.K357.C110</v>
      </c>
      <c r="C1758">
        <f>+IFERROR(VLOOKUP(B1758,'[1]Sum table'!$A:$D,4,FALSE),0)</f>
        <v>0</v>
      </c>
      <c r="D1758">
        <f>+IFERROR(VLOOKUP(B1758,'[1]Sum table'!$A:$E,5,FALSE),0)</f>
        <v>0</v>
      </c>
      <c r="E1758">
        <f>+IFERROR(VLOOKUP(B1758,'[1]Sum table'!$A:$F,6,FALSE),0)</f>
        <v>0</v>
      </c>
      <c r="O1758" t="s">
        <v>527</v>
      </c>
      <c r="P1758" s="615" t="s">
        <v>478</v>
      </c>
      <c r="R1758" t="str">
        <f t="shared" si="83"/>
        <v>ZK105</v>
      </c>
      <c r="S1758">
        <f t="shared" si="84"/>
        <v>0</v>
      </c>
      <c r="T1758">
        <f t="shared" si="84"/>
        <v>0</v>
      </c>
      <c r="U1758">
        <f t="shared" si="84"/>
        <v>0</v>
      </c>
    </row>
    <row r="1759" spans="1:21" x14ac:dyDescent="0.25">
      <c r="A1759" t="s">
        <v>2294</v>
      </c>
      <c r="B1759" t="str">
        <f t="shared" si="82"/>
        <v>ZK105.K358.C110</v>
      </c>
      <c r="C1759">
        <f>+IFERROR(VLOOKUP(B1759,'[1]Sum table'!$A:$D,4,FALSE),0)</f>
        <v>0</v>
      </c>
      <c r="D1759">
        <f>+IFERROR(VLOOKUP(B1759,'[1]Sum table'!$A:$E,5,FALSE),0)</f>
        <v>0</v>
      </c>
      <c r="E1759">
        <f>+IFERROR(VLOOKUP(B1759,'[1]Sum table'!$A:$F,6,FALSE),0)</f>
        <v>0</v>
      </c>
      <c r="O1759" t="s">
        <v>527</v>
      </c>
      <c r="P1759" s="615" t="s">
        <v>479</v>
      </c>
      <c r="R1759" t="str">
        <f t="shared" si="83"/>
        <v>ZK105</v>
      </c>
      <c r="S1759">
        <f t="shared" si="84"/>
        <v>0</v>
      </c>
      <c r="T1759">
        <f t="shared" si="84"/>
        <v>0</v>
      </c>
      <c r="U1759">
        <f t="shared" si="84"/>
        <v>0</v>
      </c>
    </row>
    <row r="1760" spans="1:21" x14ac:dyDescent="0.25">
      <c r="A1760" t="s">
        <v>2295</v>
      </c>
      <c r="B1760" t="str">
        <f t="shared" si="82"/>
        <v>ZK105.K359.C110</v>
      </c>
      <c r="C1760">
        <f>+IFERROR(VLOOKUP(B1760,'[1]Sum table'!$A:$D,4,FALSE),0)</f>
        <v>0</v>
      </c>
      <c r="D1760">
        <f>+IFERROR(VLOOKUP(B1760,'[1]Sum table'!$A:$E,5,FALSE),0)</f>
        <v>0</v>
      </c>
      <c r="E1760">
        <f>+IFERROR(VLOOKUP(B1760,'[1]Sum table'!$A:$F,6,FALSE),0)</f>
        <v>0</v>
      </c>
      <c r="O1760" t="s">
        <v>527</v>
      </c>
      <c r="P1760" s="616" t="s">
        <v>480</v>
      </c>
      <c r="R1760" t="str">
        <f t="shared" si="83"/>
        <v>ZK105</v>
      </c>
      <c r="S1760">
        <f t="shared" si="84"/>
        <v>0</v>
      </c>
      <c r="T1760">
        <f t="shared" si="84"/>
        <v>0</v>
      </c>
      <c r="U1760">
        <f t="shared" si="84"/>
        <v>0</v>
      </c>
    </row>
    <row r="1761" spans="1:21" x14ac:dyDescent="0.25">
      <c r="A1761" t="s">
        <v>2296</v>
      </c>
      <c r="B1761" t="str">
        <f t="shared" si="82"/>
        <v>ZK105.K360.C110</v>
      </c>
      <c r="C1761">
        <f>+IFERROR(VLOOKUP(B1761,'[1]Sum table'!$A:$D,4,FALSE),0)</f>
        <v>0</v>
      </c>
      <c r="D1761">
        <f>+IFERROR(VLOOKUP(B1761,'[1]Sum table'!$A:$E,5,FALSE),0)</f>
        <v>0</v>
      </c>
      <c r="E1761">
        <f>+IFERROR(VLOOKUP(B1761,'[1]Sum table'!$A:$F,6,FALSE),0)</f>
        <v>0</v>
      </c>
      <c r="O1761" t="s">
        <v>527</v>
      </c>
      <c r="P1761" s="616" t="s">
        <v>481</v>
      </c>
      <c r="R1761" t="str">
        <f t="shared" si="83"/>
        <v>ZK105</v>
      </c>
      <c r="S1761">
        <f t="shared" si="84"/>
        <v>0</v>
      </c>
      <c r="T1761">
        <f t="shared" si="84"/>
        <v>0</v>
      </c>
      <c r="U1761">
        <f t="shared" si="84"/>
        <v>0</v>
      </c>
    </row>
    <row r="1762" spans="1:21" x14ac:dyDescent="0.25">
      <c r="A1762" t="s">
        <v>2297</v>
      </c>
      <c r="B1762" t="str">
        <f t="shared" si="82"/>
        <v>ZK105.K361.C110</v>
      </c>
      <c r="C1762">
        <f>+IFERROR(VLOOKUP(B1762,'[1]Sum table'!$A:$D,4,FALSE),0)</f>
        <v>0</v>
      </c>
      <c r="D1762">
        <f>+IFERROR(VLOOKUP(B1762,'[1]Sum table'!$A:$E,5,FALSE),0)</f>
        <v>0</v>
      </c>
      <c r="E1762">
        <f>+IFERROR(VLOOKUP(B1762,'[1]Sum table'!$A:$F,6,FALSE),0)</f>
        <v>0</v>
      </c>
      <c r="O1762" t="s">
        <v>527</v>
      </c>
      <c r="P1762" s="616" t="s">
        <v>482</v>
      </c>
      <c r="R1762" t="str">
        <f t="shared" si="83"/>
        <v>ZK105</v>
      </c>
      <c r="S1762">
        <f t="shared" si="84"/>
        <v>0</v>
      </c>
      <c r="T1762">
        <f t="shared" si="84"/>
        <v>0</v>
      </c>
      <c r="U1762">
        <f t="shared" si="84"/>
        <v>0</v>
      </c>
    </row>
    <row r="1763" spans="1:21" x14ac:dyDescent="0.25">
      <c r="A1763" t="s">
        <v>2298</v>
      </c>
      <c r="B1763" t="str">
        <f t="shared" si="82"/>
        <v>ZK105.K362.C110</v>
      </c>
      <c r="C1763">
        <f>+IFERROR(VLOOKUP(B1763,'[1]Sum table'!$A:$D,4,FALSE),0)</f>
        <v>0</v>
      </c>
      <c r="D1763">
        <f>+IFERROR(VLOOKUP(B1763,'[1]Sum table'!$A:$E,5,FALSE),0)</f>
        <v>0</v>
      </c>
      <c r="E1763">
        <f>+IFERROR(VLOOKUP(B1763,'[1]Sum table'!$A:$F,6,FALSE),0)</f>
        <v>0</v>
      </c>
      <c r="O1763" t="s">
        <v>527</v>
      </c>
      <c r="P1763" s="616" t="s">
        <v>483</v>
      </c>
      <c r="R1763" t="str">
        <f t="shared" si="83"/>
        <v>ZK105</v>
      </c>
      <c r="S1763">
        <f t="shared" si="84"/>
        <v>0</v>
      </c>
      <c r="T1763">
        <f t="shared" si="84"/>
        <v>0</v>
      </c>
      <c r="U1763">
        <f t="shared" si="84"/>
        <v>0</v>
      </c>
    </row>
    <row r="1764" spans="1:21" x14ac:dyDescent="0.25">
      <c r="A1764" t="s">
        <v>2299</v>
      </c>
      <c r="B1764" t="str">
        <f t="shared" si="82"/>
        <v>ZK105.K363.C110</v>
      </c>
      <c r="C1764">
        <f>+IFERROR(VLOOKUP(B1764,'[1]Sum table'!$A:$D,4,FALSE),0)</f>
        <v>0</v>
      </c>
      <c r="D1764">
        <f>+IFERROR(VLOOKUP(B1764,'[1]Sum table'!$A:$E,5,FALSE),0)</f>
        <v>0</v>
      </c>
      <c r="E1764">
        <f>+IFERROR(VLOOKUP(B1764,'[1]Sum table'!$A:$F,6,FALSE),0)</f>
        <v>0</v>
      </c>
      <c r="O1764" t="s">
        <v>527</v>
      </c>
      <c r="P1764" s="616" t="s">
        <v>484</v>
      </c>
      <c r="R1764" t="str">
        <f t="shared" si="83"/>
        <v>ZK105</v>
      </c>
      <c r="S1764">
        <f t="shared" si="84"/>
        <v>0</v>
      </c>
      <c r="T1764">
        <f t="shared" si="84"/>
        <v>0</v>
      </c>
      <c r="U1764">
        <f t="shared" si="84"/>
        <v>0</v>
      </c>
    </row>
    <row r="1765" spans="1:21" x14ac:dyDescent="0.25">
      <c r="A1765" t="s">
        <v>2300</v>
      </c>
      <c r="B1765" t="str">
        <f t="shared" si="82"/>
        <v>ZK105.K364.C110</v>
      </c>
      <c r="C1765">
        <f>+IFERROR(VLOOKUP(B1765,'[1]Sum table'!$A:$D,4,FALSE),0)</f>
        <v>0</v>
      </c>
      <c r="D1765">
        <f>+IFERROR(VLOOKUP(B1765,'[1]Sum table'!$A:$E,5,FALSE),0)</f>
        <v>0</v>
      </c>
      <c r="E1765">
        <f>+IFERROR(VLOOKUP(B1765,'[1]Sum table'!$A:$F,6,FALSE),0)</f>
        <v>0</v>
      </c>
      <c r="O1765" t="s">
        <v>527</v>
      </c>
      <c r="P1765" s="616" t="s">
        <v>485</v>
      </c>
      <c r="R1765" t="str">
        <f t="shared" si="83"/>
        <v>ZK105</v>
      </c>
      <c r="S1765">
        <f t="shared" si="84"/>
        <v>0</v>
      </c>
      <c r="T1765">
        <f t="shared" si="84"/>
        <v>0</v>
      </c>
      <c r="U1765">
        <f t="shared" si="84"/>
        <v>0</v>
      </c>
    </row>
    <row r="1766" spans="1:21" x14ac:dyDescent="0.25">
      <c r="A1766" t="s">
        <v>2301</v>
      </c>
      <c r="B1766" t="str">
        <f t="shared" si="82"/>
        <v>ZK105.K365.C110</v>
      </c>
      <c r="C1766">
        <f>+IFERROR(VLOOKUP(B1766,'[1]Sum table'!$A:$D,4,FALSE),0)</f>
        <v>0</v>
      </c>
      <c r="D1766">
        <f>+IFERROR(VLOOKUP(B1766,'[1]Sum table'!$A:$E,5,FALSE),0)</f>
        <v>0</v>
      </c>
      <c r="E1766">
        <f>+IFERROR(VLOOKUP(B1766,'[1]Sum table'!$A:$F,6,FALSE),0)</f>
        <v>0</v>
      </c>
      <c r="O1766" t="s">
        <v>527</v>
      </c>
      <c r="P1766" s="616" t="s">
        <v>486</v>
      </c>
      <c r="R1766" t="str">
        <f t="shared" si="83"/>
        <v>ZK105</v>
      </c>
      <c r="S1766">
        <f t="shared" si="84"/>
        <v>0</v>
      </c>
      <c r="T1766">
        <f t="shared" si="84"/>
        <v>0</v>
      </c>
      <c r="U1766">
        <f t="shared" si="84"/>
        <v>0</v>
      </c>
    </row>
    <row r="1767" spans="1:21" x14ac:dyDescent="0.25">
      <c r="A1767" t="s">
        <v>2302</v>
      </c>
      <c r="B1767" t="str">
        <f t="shared" si="82"/>
        <v>ZK105.K366.C110</v>
      </c>
      <c r="C1767">
        <f>+IFERROR(VLOOKUP(B1767,'[1]Sum table'!$A:$D,4,FALSE),0)</f>
        <v>0</v>
      </c>
      <c r="D1767">
        <f>+IFERROR(VLOOKUP(B1767,'[1]Sum table'!$A:$E,5,FALSE),0)</f>
        <v>0</v>
      </c>
      <c r="E1767">
        <f>+IFERROR(VLOOKUP(B1767,'[1]Sum table'!$A:$F,6,FALSE),0)</f>
        <v>0</v>
      </c>
      <c r="O1767" t="s">
        <v>527</v>
      </c>
      <c r="P1767" s="616" t="s">
        <v>487</v>
      </c>
      <c r="R1767" t="str">
        <f t="shared" si="83"/>
        <v>ZK105</v>
      </c>
      <c r="S1767">
        <f t="shared" si="84"/>
        <v>0</v>
      </c>
      <c r="T1767">
        <f t="shared" si="84"/>
        <v>0</v>
      </c>
      <c r="U1767">
        <f t="shared" si="84"/>
        <v>0</v>
      </c>
    </row>
    <row r="1768" spans="1:21" x14ac:dyDescent="0.25">
      <c r="A1768" t="s">
        <v>2303</v>
      </c>
      <c r="B1768" t="str">
        <f t="shared" si="82"/>
        <v>ZK105.K367.C110</v>
      </c>
      <c r="C1768">
        <f>+IFERROR(VLOOKUP(B1768,'[1]Sum table'!$A:$D,4,FALSE),0)</f>
        <v>0</v>
      </c>
      <c r="D1768">
        <f>+IFERROR(VLOOKUP(B1768,'[1]Sum table'!$A:$E,5,FALSE),0)</f>
        <v>0</v>
      </c>
      <c r="E1768">
        <f>+IFERROR(VLOOKUP(B1768,'[1]Sum table'!$A:$F,6,FALSE),0)</f>
        <v>0</v>
      </c>
      <c r="O1768" t="s">
        <v>527</v>
      </c>
      <c r="P1768" s="616" t="s">
        <v>488</v>
      </c>
      <c r="R1768" t="str">
        <f t="shared" si="83"/>
        <v>ZK105</v>
      </c>
      <c r="S1768">
        <f t="shared" si="84"/>
        <v>0</v>
      </c>
      <c r="T1768">
        <f t="shared" si="84"/>
        <v>0</v>
      </c>
      <c r="U1768">
        <f t="shared" si="84"/>
        <v>0</v>
      </c>
    </row>
    <row r="1769" spans="1:21" x14ac:dyDescent="0.25">
      <c r="A1769" t="s">
        <v>2304</v>
      </c>
      <c r="B1769" t="str">
        <f t="shared" si="82"/>
        <v>ZK105.K368.C110</v>
      </c>
      <c r="C1769">
        <f>+IFERROR(VLOOKUP(B1769,'[1]Sum table'!$A:$D,4,FALSE),0)</f>
        <v>0</v>
      </c>
      <c r="D1769">
        <f>+IFERROR(VLOOKUP(B1769,'[1]Sum table'!$A:$E,5,FALSE),0)</f>
        <v>0</v>
      </c>
      <c r="E1769">
        <f>+IFERROR(VLOOKUP(B1769,'[1]Sum table'!$A:$F,6,FALSE),0)</f>
        <v>0</v>
      </c>
      <c r="O1769" t="s">
        <v>527</v>
      </c>
      <c r="P1769" s="616" t="s">
        <v>489</v>
      </c>
      <c r="R1769" t="str">
        <f t="shared" si="83"/>
        <v>ZK105</v>
      </c>
      <c r="S1769">
        <f t="shared" si="84"/>
        <v>0</v>
      </c>
      <c r="T1769">
        <f t="shared" si="84"/>
        <v>0</v>
      </c>
      <c r="U1769">
        <f t="shared" si="84"/>
        <v>0</v>
      </c>
    </row>
    <row r="1770" spans="1:21" x14ac:dyDescent="0.25">
      <c r="A1770" t="s">
        <v>2305</v>
      </c>
      <c r="B1770" t="str">
        <f t="shared" si="82"/>
        <v>ZK105.K369.C110</v>
      </c>
      <c r="C1770">
        <f>+IFERROR(VLOOKUP(B1770,'[1]Sum table'!$A:$D,4,FALSE),0)</f>
        <v>0</v>
      </c>
      <c r="D1770">
        <f>+IFERROR(VLOOKUP(B1770,'[1]Sum table'!$A:$E,5,FALSE),0)</f>
        <v>0</v>
      </c>
      <c r="E1770">
        <f>+IFERROR(VLOOKUP(B1770,'[1]Sum table'!$A:$F,6,FALSE),0)</f>
        <v>0</v>
      </c>
      <c r="O1770" t="s">
        <v>527</v>
      </c>
      <c r="P1770" s="616" t="s">
        <v>490</v>
      </c>
      <c r="R1770" t="str">
        <f t="shared" si="83"/>
        <v>ZK105</v>
      </c>
      <c r="S1770">
        <f t="shared" si="84"/>
        <v>0</v>
      </c>
      <c r="T1770">
        <f t="shared" si="84"/>
        <v>0</v>
      </c>
      <c r="U1770">
        <f t="shared" si="84"/>
        <v>0</v>
      </c>
    </row>
    <row r="1771" spans="1:21" x14ac:dyDescent="0.25">
      <c r="A1771" t="s">
        <v>2306</v>
      </c>
      <c r="B1771" t="str">
        <f t="shared" si="82"/>
        <v>ZK105.K370.C110</v>
      </c>
      <c r="C1771">
        <f>+IFERROR(VLOOKUP(B1771,'[1]Sum table'!$A:$D,4,FALSE),0)</f>
        <v>0</v>
      </c>
      <c r="D1771">
        <f>+IFERROR(VLOOKUP(B1771,'[1]Sum table'!$A:$E,5,FALSE),0)</f>
        <v>0</v>
      </c>
      <c r="E1771">
        <f>+IFERROR(VLOOKUP(B1771,'[1]Sum table'!$A:$F,6,FALSE),0)</f>
        <v>0</v>
      </c>
      <c r="O1771" t="s">
        <v>527</v>
      </c>
      <c r="P1771" s="616" t="s">
        <v>491</v>
      </c>
      <c r="R1771" t="str">
        <f t="shared" si="83"/>
        <v>ZK105</v>
      </c>
      <c r="S1771">
        <f t="shared" si="84"/>
        <v>0</v>
      </c>
      <c r="T1771">
        <f t="shared" si="84"/>
        <v>0</v>
      </c>
      <c r="U1771">
        <f t="shared" si="84"/>
        <v>0</v>
      </c>
    </row>
    <row r="1772" spans="1:21" x14ac:dyDescent="0.25">
      <c r="A1772" t="s">
        <v>2307</v>
      </c>
      <c r="B1772" t="str">
        <f t="shared" si="82"/>
        <v>ZK105.K371.C110</v>
      </c>
      <c r="C1772">
        <f>+IFERROR(VLOOKUP(B1772,'[1]Sum table'!$A:$D,4,FALSE),0)</f>
        <v>0</v>
      </c>
      <c r="D1772">
        <f>+IFERROR(VLOOKUP(B1772,'[1]Sum table'!$A:$E,5,FALSE),0)</f>
        <v>0</v>
      </c>
      <c r="E1772">
        <f>+IFERROR(VLOOKUP(B1772,'[1]Sum table'!$A:$F,6,FALSE),0)</f>
        <v>0</v>
      </c>
      <c r="O1772" t="s">
        <v>527</v>
      </c>
      <c r="P1772" s="616" t="s">
        <v>492</v>
      </c>
      <c r="R1772" t="str">
        <f t="shared" si="83"/>
        <v>ZK105</v>
      </c>
      <c r="S1772">
        <f t="shared" si="84"/>
        <v>0</v>
      </c>
      <c r="T1772">
        <f t="shared" si="84"/>
        <v>0</v>
      </c>
      <c r="U1772">
        <f t="shared" si="84"/>
        <v>0</v>
      </c>
    </row>
    <row r="1773" spans="1:21" x14ac:dyDescent="0.25">
      <c r="A1773" t="s">
        <v>2308</v>
      </c>
      <c r="B1773" t="str">
        <f t="shared" si="82"/>
        <v>ZK105.K372.C110</v>
      </c>
      <c r="C1773">
        <f>+IFERROR(VLOOKUP(B1773,'[1]Sum table'!$A:$D,4,FALSE),0)</f>
        <v>0</v>
      </c>
      <c r="D1773">
        <f>+IFERROR(VLOOKUP(B1773,'[1]Sum table'!$A:$E,5,FALSE),0)</f>
        <v>0</v>
      </c>
      <c r="E1773">
        <f>+IFERROR(VLOOKUP(B1773,'[1]Sum table'!$A:$F,6,FALSE),0)</f>
        <v>0</v>
      </c>
      <c r="O1773" t="s">
        <v>527</v>
      </c>
      <c r="P1773" s="616" t="s">
        <v>493</v>
      </c>
      <c r="R1773" t="str">
        <f t="shared" si="83"/>
        <v>ZK105</v>
      </c>
      <c r="S1773">
        <f t="shared" si="84"/>
        <v>0</v>
      </c>
      <c r="T1773">
        <f t="shared" si="84"/>
        <v>0</v>
      </c>
      <c r="U1773">
        <f t="shared" si="84"/>
        <v>0</v>
      </c>
    </row>
    <row r="1774" spans="1:21" x14ac:dyDescent="0.25">
      <c r="A1774" t="s">
        <v>2309</v>
      </c>
      <c r="B1774" t="str">
        <f t="shared" si="82"/>
        <v>ZK105.K373.C110</v>
      </c>
      <c r="C1774">
        <f>+IFERROR(VLOOKUP(B1774,'[1]Sum table'!$A:$D,4,FALSE),0)</f>
        <v>0</v>
      </c>
      <c r="D1774">
        <f>+IFERROR(VLOOKUP(B1774,'[1]Sum table'!$A:$E,5,FALSE),0)</f>
        <v>0</v>
      </c>
      <c r="E1774">
        <f>+IFERROR(VLOOKUP(B1774,'[1]Sum table'!$A:$F,6,FALSE),0)</f>
        <v>0</v>
      </c>
      <c r="O1774" t="s">
        <v>527</v>
      </c>
      <c r="P1774" s="616" t="s">
        <v>494</v>
      </c>
      <c r="R1774" t="str">
        <f t="shared" si="83"/>
        <v>ZK105</v>
      </c>
      <c r="S1774">
        <f t="shared" si="84"/>
        <v>0</v>
      </c>
      <c r="T1774">
        <f t="shared" si="84"/>
        <v>0</v>
      </c>
      <c r="U1774">
        <f t="shared" si="84"/>
        <v>0</v>
      </c>
    </row>
    <row r="1775" spans="1:21" x14ac:dyDescent="0.25">
      <c r="A1775" t="s">
        <v>2310</v>
      </c>
      <c r="B1775" t="str">
        <f t="shared" si="82"/>
        <v>ZK105.K374.C110</v>
      </c>
      <c r="C1775">
        <f>+IFERROR(VLOOKUP(B1775,'[1]Sum table'!$A:$D,4,FALSE),0)</f>
        <v>0</v>
      </c>
      <c r="D1775">
        <f>+IFERROR(VLOOKUP(B1775,'[1]Sum table'!$A:$E,5,FALSE),0)</f>
        <v>0</v>
      </c>
      <c r="E1775">
        <f>+IFERROR(VLOOKUP(B1775,'[1]Sum table'!$A:$F,6,FALSE),0)</f>
        <v>0</v>
      </c>
      <c r="O1775" t="s">
        <v>527</v>
      </c>
      <c r="P1775" s="616" t="s">
        <v>495</v>
      </c>
      <c r="R1775" t="str">
        <f t="shared" si="83"/>
        <v>ZK105</v>
      </c>
      <c r="S1775">
        <f t="shared" si="84"/>
        <v>0</v>
      </c>
      <c r="T1775">
        <f t="shared" si="84"/>
        <v>0</v>
      </c>
      <c r="U1775">
        <f t="shared" si="84"/>
        <v>0</v>
      </c>
    </row>
    <row r="1776" spans="1:21" x14ac:dyDescent="0.25">
      <c r="A1776" t="s">
        <v>2311</v>
      </c>
      <c r="B1776" t="str">
        <f t="shared" si="82"/>
        <v>ZK105.K375.C110</v>
      </c>
      <c r="C1776">
        <f>+IFERROR(VLOOKUP(B1776,'[1]Sum table'!$A:$D,4,FALSE),0)</f>
        <v>0</v>
      </c>
      <c r="D1776">
        <f>+IFERROR(VLOOKUP(B1776,'[1]Sum table'!$A:$E,5,FALSE),0)</f>
        <v>0</v>
      </c>
      <c r="E1776">
        <f>+IFERROR(VLOOKUP(B1776,'[1]Sum table'!$A:$F,6,FALSE),0)</f>
        <v>0</v>
      </c>
      <c r="O1776" t="s">
        <v>527</v>
      </c>
      <c r="P1776" s="616" t="s">
        <v>496</v>
      </c>
      <c r="R1776" t="str">
        <f t="shared" si="83"/>
        <v>ZK105</v>
      </c>
      <c r="S1776">
        <f t="shared" si="84"/>
        <v>0</v>
      </c>
      <c r="T1776">
        <f t="shared" si="84"/>
        <v>0</v>
      </c>
      <c r="U1776">
        <f t="shared" si="84"/>
        <v>0</v>
      </c>
    </row>
    <row r="1777" spans="1:21" x14ac:dyDescent="0.25">
      <c r="A1777" t="s">
        <v>2312</v>
      </c>
      <c r="B1777" t="str">
        <f t="shared" si="82"/>
        <v>ZK105.K376.C110</v>
      </c>
      <c r="C1777">
        <f>+IFERROR(VLOOKUP(B1777,'[1]Sum table'!$A:$D,4,FALSE),0)</f>
        <v>0</v>
      </c>
      <c r="D1777">
        <f>+IFERROR(VLOOKUP(B1777,'[1]Sum table'!$A:$E,5,FALSE),0)</f>
        <v>0</v>
      </c>
      <c r="E1777">
        <f>+IFERROR(VLOOKUP(B1777,'[1]Sum table'!$A:$F,6,FALSE),0)</f>
        <v>0</v>
      </c>
      <c r="O1777" t="s">
        <v>527</v>
      </c>
      <c r="P1777" s="616" t="s">
        <v>497</v>
      </c>
      <c r="R1777" t="str">
        <f t="shared" si="83"/>
        <v>ZK105</v>
      </c>
      <c r="S1777">
        <f t="shared" si="84"/>
        <v>0</v>
      </c>
      <c r="T1777">
        <f t="shared" si="84"/>
        <v>0</v>
      </c>
      <c r="U1777">
        <f t="shared" si="84"/>
        <v>0</v>
      </c>
    </row>
    <row r="1778" spans="1:21" x14ac:dyDescent="0.25">
      <c r="A1778" t="s">
        <v>2313</v>
      </c>
      <c r="B1778" t="str">
        <f t="shared" si="82"/>
        <v>ZK105.K377.C110</v>
      </c>
      <c r="C1778">
        <f>+IFERROR(VLOOKUP(B1778,'[1]Sum table'!$A:$D,4,FALSE),0)</f>
        <v>0</v>
      </c>
      <c r="D1778">
        <f>+IFERROR(VLOOKUP(B1778,'[1]Sum table'!$A:$E,5,FALSE),0)</f>
        <v>0</v>
      </c>
      <c r="E1778">
        <f>+IFERROR(VLOOKUP(B1778,'[1]Sum table'!$A:$F,6,FALSE),0)</f>
        <v>0</v>
      </c>
      <c r="O1778" t="s">
        <v>527</v>
      </c>
      <c r="P1778" s="616" t="s">
        <v>498</v>
      </c>
      <c r="R1778" t="str">
        <f t="shared" si="83"/>
        <v>ZK105</v>
      </c>
      <c r="S1778">
        <f t="shared" si="84"/>
        <v>0</v>
      </c>
      <c r="T1778">
        <f t="shared" si="84"/>
        <v>0</v>
      </c>
      <c r="U1778">
        <f t="shared" si="84"/>
        <v>0</v>
      </c>
    </row>
    <row r="1779" spans="1:21" x14ac:dyDescent="0.25">
      <c r="A1779" t="s">
        <v>2314</v>
      </c>
      <c r="B1779" t="str">
        <f t="shared" si="82"/>
        <v>ZK105.K378.C110</v>
      </c>
      <c r="C1779">
        <f>+IFERROR(VLOOKUP(B1779,'[1]Sum table'!$A:$D,4,FALSE),0)</f>
        <v>0</v>
      </c>
      <c r="D1779">
        <f>+IFERROR(VLOOKUP(B1779,'[1]Sum table'!$A:$E,5,FALSE),0)</f>
        <v>0</v>
      </c>
      <c r="E1779">
        <f>+IFERROR(VLOOKUP(B1779,'[1]Sum table'!$A:$F,6,FALSE),0)</f>
        <v>0</v>
      </c>
      <c r="O1779" t="s">
        <v>527</v>
      </c>
      <c r="P1779" s="616" t="s">
        <v>499</v>
      </c>
      <c r="R1779" t="str">
        <f t="shared" si="83"/>
        <v>ZK105</v>
      </c>
      <c r="S1779">
        <f t="shared" si="84"/>
        <v>0</v>
      </c>
      <c r="T1779">
        <f t="shared" si="84"/>
        <v>0</v>
      </c>
      <c r="U1779">
        <f t="shared" si="84"/>
        <v>0</v>
      </c>
    </row>
    <row r="1780" spans="1:21" x14ac:dyDescent="0.25">
      <c r="A1780" t="s">
        <v>2315</v>
      </c>
      <c r="B1780" t="str">
        <f t="shared" si="82"/>
        <v>ZK105.K379.C110</v>
      </c>
      <c r="C1780">
        <f>+IFERROR(VLOOKUP(B1780,'[1]Sum table'!$A:$D,4,FALSE),0)</f>
        <v>0</v>
      </c>
      <c r="D1780">
        <f>+IFERROR(VLOOKUP(B1780,'[1]Sum table'!$A:$E,5,FALSE),0)</f>
        <v>0</v>
      </c>
      <c r="E1780">
        <f>+IFERROR(VLOOKUP(B1780,'[1]Sum table'!$A:$F,6,FALSE),0)</f>
        <v>0</v>
      </c>
      <c r="O1780" t="s">
        <v>527</v>
      </c>
      <c r="P1780" s="616" t="s">
        <v>500</v>
      </c>
      <c r="R1780" t="str">
        <f t="shared" si="83"/>
        <v>ZK105</v>
      </c>
      <c r="S1780">
        <f t="shared" si="84"/>
        <v>0</v>
      </c>
      <c r="T1780">
        <f t="shared" si="84"/>
        <v>0</v>
      </c>
      <c r="U1780">
        <f t="shared" si="84"/>
        <v>0</v>
      </c>
    </row>
    <row r="1781" spans="1:21" x14ac:dyDescent="0.25">
      <c r="A1781" t="s">
        <v>2316</v>
      </c>
      <c r="B1781" t="str">
        <f t="shared" si="82"/>
        <v>ZK105.K380.C110</v>
      </c>
      <c r="C1781">
        <f>+IFERROR(VLOOKUP(B1781,'[1]Sum table'!$A:$D,4,FALSE),0)</f>
        <v>0</v>
      </c>
      <c r="D1781">
        <f>+IFERROR(VLOOKUP(B1781,'[1]Sum table'!$A:$E,5,FALSE),0)</f>
        <v>0</v>
      </c>
      <c r="E1781">
        <f>+IFERROR(VLOOKUP(B1781,'[1]Sum table'!$A:$F,6,FALSE),0)</f>
        <v>0</v>
      </c>
      <c r="O1781" t="s">
        <v>527</v>
      </c>
      <c r="P1781" s="616" t="s">
        <v>501</v>
      </c>
      <c r="R1781" t="str">
        <f t="shared" si="83"/>
        <v>ZK105</v>
      </c>
      <c r="S1781">
        <f t="shared" si="84"/>
        <v>0</v>
      </c>
      <c r="T1781">
        <f t="shared" si="84"/>
        <v>0</v>
      </c>
      <c r="U1781">
        <f t="shared" si="84"/>
        <v>0</v>
      </c>
    </row>
    <row r="1782" spans="1:21" x14ac:dyDescent="0.25">
      <c r="A1782" t="s">
        <v>2317</v>
      </c>
      <c r="B1782" t="str">
        <f t="shared" si="82"/>
        <v>ZK105.K381.C110</v>
      </c>
      <c r="C1782">
        <f>+IFERROR(VLOOKUP(B1782,'[1]Sum table'!$A:$D,4,FALSE),0)</f>
        <v>0</v>
      </c>
      <c r="D1782">
        <f>+IFERROR(VLOOKUP(B1782,'[1]Sum table'!$A:$E,5,FALSE),0)</f>
        <v>0</v>
      </c>
      <c r="E1782">
        <f>+IFERROR(VLOOKUP(B1782,'[1]Sum table'!$A:$F,6,FALSE),0)</f>
        <v>0</v>
      </c>
      <c r="O1782" t="s">
        <v>527</v>
      </c>
      <c r="P1782" s="616" t="s">
        <v>502</v>
      </c>
      <c r="R1782" t="str">
        <f t="shared" si="83"/>
        <v>ZK105</v>
      </c>
      <c r="S1782">
        <f t="shared" si="84"/>
        <v>0</v>
      </c>
      <c r="T1782">
        <f t="shared" si="84"/>
        <v>0</v>
      </c>
      <c r="U1782">
        <f t="shared" si="84"/>
        <v>0</v>
      </c>
    </row>
    <row r="1783" spans="1:21" x14ac:dyDescent="0.25">
      <c r="A1783" t="s">
        <v>2318</v>
      </c>
      <c r="B1783" t="str">
        <f t="shared" si="82"/>
        <v>ZK105.K382.C110</v>
      </c>
      <c r="C1783">
        <f>+IFERROR(VLOOKUP(B1783,'[1]Sum table'!$A:$D,4,FALSE),0)</f>
        <v>0</v>
      </c>
      <c r="D1783">
        <f>+IFERROR(VLOOKUP(B1783,'[1]Sum table'!$A:$E,5,FALSE),0)</f>
        <v>0</v>
      </c>
      <c r="E1783">
        <f>+IFERROR(VLOOKUP(B1783,'[1]Sum table'!$A:$F,6,FALSE),0)</f>
        <v>0</v>
      </c>
      <c r="O1783" t="s">
        <v>527</v>
      </c>
      <c r="P1783" s="616" t="s">
        <v>503</v>
      </c>
      <c r="R1783" t="str">
        <f t="shared" si="83"/>
        <v>ZK105</v>
      </c>
      <c r="S1783">
        <f t="shared" si="84"/>
        <v>0</v>
      </c>
      <c r="T1783">
        <f t="shared" si="84"/>
        <v>0</v>
      </c>
      <c r="U1783">
        <f t="shared" si="84"/>
        <v>0</v>
      </c>
    </row>
    <row r="1784" spans="1:21" x14ac:dyDescent="0.25">
      <c r="A1784" t="s">
        <v>2319</v>
      </c>
      <c r="B1784" t="str">
        <f t="shared" si="82"/>
        <v>ZK105.K383.C110</v>
      </c>
      <c r="C1784">
        <f>+IFERROR(VLOOKUP(B1784,'[1]Sum table'!$A:$D,4,FALSE),0)</f>
        <v>0</v>
      </c>
      <c r="D1784">
        <f>+IFERROR(VLOOKUP(B1784,'[1]Sum table'!$A:$E,5,FALSE),0)</f>
        <v>0</v>
      </c>
      <c r="E1784">
        <f>+IFERROR(VLOOKUP(B1784,'[1]Sum table'!$A:$F,6,FALSE),0)</f>
        <v>0</v>
      </c>
      <c r="O1784" t="s">
        <v>527</v>
      </c>
      <c r="P1784" s="616" t="s">
        <v>504</v>
      </c>
      <c r="R1784" t="str">
        <f t="shared" si="83"/>
        <v>ZK105</v>
      </c>
      <c r="S1784">
        <f t="shared" si="84"/>
        <v>0</v>
      </c>
      <c r="T1784">
        <f t="shared" si="84"/>
        <v>0</v>
      </c>
      <c r="U1784">
        <f t="shared" si="84"/>
        <v>0</v>
      </c>
    </row>
    <row r="1785" spans="1:21" x14ac:dyDescent="0.25">
      <c r="A1785" t="s">
        <v>2320</v>
      </c>
      <c r="B1785" t="str">
        <f t="shared" si="82"/>
        <v>ZK105.K384.C110</v>
      </c>
      <c r="C1785">
        <f>+IFERROR(VLOOKUP(B1785,'[1]Sum table'!$A:$D,4,FALSE),0)</f>
        <v>0</v>
      </c>
      <c r="D1785">
        <f>+IFERROR(VLOOKUP(B1785,'[1]Sum table'!$A:$E,5,FALSE),0)</f>
        <v>0</v>
      </c>
      <c r="E1785">
        <f>+IFERROR(VLOOKUP(B1785,'[1]Sum table'!$A:$F,6,FALSE),0)</f>
        <v>0</v>
      </c>
      <c r="O1785" t="s">
        <v>527</v>
      </c>
      <c r="P1785" s="616" t="s">
        <v>505</v>
      </c>
      <c r="R1785" t="str">
        <f t="shared" si="83"/>
        <v>ZK105</v>
      </c>
      <c r="S1785">
        <f t="shared" si="84"/>
        <v>0</v>
      </c>
      <c r="T1785">
        <f t="shared" si="84"/>
        <v>0</v>
      </c>
      <c r="U1785">
        <f t="shared" si="84"/>
        <v>0</v>
      </c>
    </row>
    <row r="1786" spans="1:21" x14ac:dyDescent="0.25">
      <c r="A1786" t="s">
        <v>2321</v>
      </c>
      <c r="B1786" t="str">
        <f t="shared" si="82"/>
        <v>ZK105.K385.C110</v>
      </c>
      <c r="C1786">
        <f>+IFERROR(VLOOKUP(B1786,'[1]Sum table'!$A:$D,4,FALSE),0)</f>
        <v>0</v>
      </c>
      <c r="D1786">
        <f>+IFERROR(VLOOKUP(B1786,'[1]Sum table'!$A:$E,5,FALSE),0)</f>
        <v>0</v>
      </c>
      <c r="E1786">
        <f>+IFERROR(VLOOKUP(B1786,'[1]Sum table'!$A:$F,6,FALSE),0)</f>
        <v>0</v>
      </c>
      <c r="O1786" t="s">
        <v>527</v>
      </c>
      <c r="P1786" s="616" t="s">
        <v>506</v>
      </c>
      <c r="R1786" t="str">
        <f t="shared" si="83"/>
        <v>ZK105</v>
      </c>
      <c r="S1786">
        <f t="shared" si="84"/>
        <v>0</v>
      </c>
      <c r="T1786">
        <f t="shared" si="84"/>
        <v>0</v>
      </c>
      <c r="U1786">
        <f t="shared" si="84"/>
        <v>0</v>
      </c>
    </row>
    <row r="1787" spans="1:21" x14ac:dyDescent="0.25">
      <c r="A1787" t="s">
        <v>2322</v>
      </c>
      <c r="B1787" t="str">
        <f t="shared" si="82"/>
        <v>ZK105.K386.C110</v>
      </c>
      <c r="C1787">
        <f>+IFERROR(VLOOKUP(B1787,'[1]Sum table'!$A:$D,4,FALSE),0)</f>
        <v>0</v>
      </c>
      <c r="D1787">
        <f>+IFERROR(VLOOKUP(B1787,'[1]Sum table'!$A:$E,5,FALSE),0)</f>
        <v>0</v>
      </c>
      <c r="E1787">
        <f>+IFERROR(VLOOKUP(B1787,'[1]Sum table'!$A:$F,6,FALSE),0)</f>
        <v>0</v>
      </c>
      <c r="O1787" t="s">
        <v>527</v>
      </c>
      <c r="P1787" s="616" t="s">
        <v>507</v>
      </c>
      <c r="R1787" t="str">
        <f t="shared" si="83"/>
        <v>ZK105</v>
      </c>
      <c r="S1787">
        <f t="shared" si="84"/>
        <v>0</v>
      </c>
      <c r="T1787">
        <f t="shared" si="84"/>
        <v>0</v>
      </c>
      <c r="U1787">
        <f t="shared" si="84"/>
        <v>0</v>
      </c>
    </row>
    <row r="1788" spans="1:21" x14ac:dyDescent="0.25">
      <c r="A1788" t="s">
        <v>2323</v>
      </c>
      <c r="B1788" t="str">
        <f t="shared" si="82"/>
        <v>ZK105.K387.C110</v>
      </c>
      <c r="C1788">
        <f>+IFERROR(VLOOKUP(B1788,'[1]Sum table'!$A:$D,4,FALSE),0)</f>
        <v>0</v>
      </c>
      <c r="D1788">
        <f>+IFERROR(VLOOKUP(B1788,'[1]Sum table'!$A:$E,5,FALSE),0)</f>
        <v>0</v>
      </c>
      <c r="E1788">
        <f>+IFERROR(VLOOKUP(B1788,'[1]Sum table'!$A:$F,6,FALSE),0)</f>
        <v>0</v>
      </c>
      <c r="O1788" t="s">
        <v>527</v>
      </c>
      <c r="P1788" s="616" t="s">
        <v>508</v>
      </c>
      <c r="R1788" t="str">
        <f t="shared" si="83"/>
        <v>ZK105</v>
      </c>
      <c r="S1788">
        <f t="shared" si="84"/>
        <v>0</v>
      </c>
      <c r="T1788">
        <f t="shared" si="84"/>
        <v>0</v>
      </c>
      <c r="U1788">
        <f t="shared" si="84"/>
        <v>0</v>
      </c>
    </row>
    <row r="1789" spans="1:21" x14ac:dyDescent="0.25">
      <c r="A1789" t="s">
        <v>2324</v>
      </c>
      <c r="B1789" t="str">
        <f t="shared" si="82"/>
        <v>ZK105.K388.C110</v>
      </c>
      <c r="C1789">
        <f>+IFERROR(VLOOKUP(B1789,'[1]Sum table'!$A:$D,4,FALSE),0)</f>
        <v>0</v>
      </c>
      <c r="D1789">
        <f>+IFERROR(VLOOKUP(B1789,'[1]Sum table'!$A:$E,5,FALSE),0)</f>
        <v>0</v>
      </c>
      <c r="E1789">
        <f>+IFERROR(VLOOKUP(B1789,'[1]Sum table'!$A:$F,6,FALSE),0)</f>
        <v>0</v>
      </c>
      <c r="O1789" t="s">
        <v>527</v>
      </c>
      <c r="P1789" s="616" t="s">
        <v>509</v>
      </c>
      <c r="R1789" t="str">
        <f t="shared" si="83"/>
        <v>ZK105</v>
      </c>
      <c r="S1789">
        <f t="shared" si="84"/>
        <v>0</v>
      </c>
      <c r="T1789">
        <f t="shared" si="84"/>
        <v>0</v>
      </c>
      <c r="U1789">
        <f t="shared" si="84"/>
        <v>0</v>
      </c>
    </row>
    <row r="1790" spans="1:21" x14ac:dyDescent="0.25">
      <c r="A1790" t="s">
        <v>2325</v>
      </c>
      <c r="B1790" t="str">
        <f t="shared" si="82"/>
        <v>ZK105.K389.C110</v>
      </c>
      <c r="C1790">
        <f>+IFERROR(VLOOKUP(B1790,'[1]Sum table'!$A:$D,4,FALSE),0)</f>
        <v>0</v>
      </c>
      <c r="D1790">
        <f>+IFERROR(VLOOKUP(B1790,'[1]Sum table'!$A:$E,5,FALSE),0)</f>
        <v>0</v>
      </c>
      <c r="E1790">
        <f>+IFERROR(VLOOKUP(B1790,'[1]Sum table'!$A:$F,6,FALSE),0)</f>
        <v>0</v>
      </c>
      <c r="O1790" t="s">
        <v>527</v>
      </c>
      <c r="P1790" s="616" t="s">
        <v>510</v>
      </c>
      <c r="R1790" t="str">
        <f t="shared" si="83"/>
        <v>ZK105</v>
      </c>
      <c r="S1790">
        <f t="shared" si="84"/>
        <v>0</v>
      </c>
      <c r="T1790">
        <f t="shared" si="84"/>
        <v>0</v>
      </c>
      <c r="U1790">
        <f t="shared" si="84"/>
        <v>0</v>
      </c>
    </row>
    <row r="1791" spans="1:21" x14ac:dyDescent="0.25">
      <c r="A1791" t="s">
        <v>2326</v>
      </c>
      <c r="B1791" t="str">
        <f t="shared" si="82"/>
        <v>ZK105.K390.C110</v>
      </c>
      <c r="C1791">
        <f>+IFERROR(VLOOKUP(B1791,'[1]Sum table'!$A:$D,4,FALSE),0)</f>
        <v>0</v>
      </c>
      <c r="D1791">
        <f>+IFERROR(VLOOKUP(B1791,'[1]Sum table'!$A:$E,5,FALSE),0)</f>
        <v>0</v>
      </c>
      <c r="E1791">
        <f>+IFERROR(VLOOKUP(B1791,'[1]Sum table'!$A:$F,6,FALSE),0)</f>
        <v>0</v>
      </c>
      <c r="O1791" t="s">
        <v>527</v>
      </c>
      <c r="P1791" s="616" t="s">
        <v>511</v>
      </c>
      <c r="R1791" t="str">
        <f t="shared" si="83"/>
        <v>ZK105</v>
      </c>
      <c r="S1791">
        <f t="shared" si="84"/>
        <v>0</v>
      </c>
      <c r="T1791">
        <f t="shared" si="84"/>
        <v>0</v>
      </c>
      <c r="U1791">
        <f t="shared" si="84"/>
        <v>0</v>
      </c>
    </row>
    <row r="1792" spans="1:21" x14ac:dyDescent="0.25">
      <c r="A1792" t="s">
        <v>2327</v>
      </c>
      <c r="B1792" t="str">
        <f t="shared" si="82"/>
        <v>ZK105.K391.C110</v>
      </c>
      <c r="C1792">
        <f>+IFERROR(VLOOKUP(B1792,'[1]Sum table'!$A:$D,4,FALSE),0)</f>
        <v>0</v>
      </c>
      <c r="D1792">
        <f>+IFERROR(VLOOKUP(B1792,'[1]Sum table'!$A:$E,5,FALSE),0)</f>
        <v>0</v>
      </c>
      <c r="E1792">
        <f>+IFERROR(VLOOKUP(B1792,'[1]Sum table'!$A:$F,6,FALSE),0)</f>
        <v>0</v>
      </c>
      <c r="O1792" t="s">
        <v>527</v>
      </c>
      <c r="P1792" s="616" t="s">
        <v>512</v>
      </c>
      <c r="R1792" t="str">
        <f t="shared" si="83"/>
        <v>ZK105</v>
      </c>
      <c r="S1792">
        <f t="shared" si="84"/>
        <v>0</v>
      </c>
      <c r="T1792">
        <f t="shared" si="84"/>
        <v>0</v>
      </c>
      <c r="U1792">
        <f t="shared" si="84"/>
        <v>0</v>
      </c>
    </row>
    <row r="1793" spans="1:21" x14ac:dyDescent="0.25">
      <c r="A1793" t="s">
        <v>2328</v>
      </c>
      <c r="B1793" t="str">
        <f t="shared" si="82"/>
        <v>ZK105.K392.C110</v>
      </c>
      <c r="C1793">
        <f>+IFERROR(VLOOKUP(B1793,'[1]Sum table'!$A:$D,4,FALSE),0)</f>
        <v>0</v>
      </c>
      <c r="D1793">
        <f>+IFERROR(VLOOKUP(B1793,'[1]Sum table'!$A:$E,5,FALSE),0)</f>
        <v>0</v>
      </c>
      <c r="E1793">
        <f>+IFERROR(VLOOKUP(B1793,'[1]Sum table'!$A:$F,6,FALSE),0)</f>
        <v>0</v>
      </c>
      <c r="O1793" t="s">
        <v>527</v>
      </c>
      <c r="P1793" s="616" t="s">
        <v>513</v>
      </c>
      <c r="R1793" t="str">
        <f t="shared" si="83"/>
        <v>ZK105</v>
      </c>
      <c r="S1793">
        <f t="shared" si="84"/>
        <v>0</v>
      </c>
      <c r="T1793">
        <f t="shared" si="84"/>
        <v>0</v>
      </c>
      <c r="U1793">
        <f t="shared" si="84"/>
        <v>0</v>
      </c>
    </row>
    <row r="1794" spans="1:21" x14ac:dyDescent="0.25">
      <c r="A1794" t="s">
        <v>2329</v>
      </c>
      <c r="B1794" t="str">
        <f t="shared" si="82"/>
        <v>ZK105.K393.C110</v>
      </c>
      <c r="C1794">
        <f>+IFERROR(VLOOKUP(B1794,'[1]Sum table'!$A:$D,4,FALSE),0)</f>
        <v>0</v>
      </c>
      <c r="D1794">
        <f>+IFERROR(VLOOKUP(B1794,'[1]Sum table'!$A:$E,5,FALSE),0)</f>
        <v>0</v>
      </c>
      <c r="E1794">
        <f>+IFERROR(VLOOKUP(B1794,'[1]Sum table'!$A:$F,6,FALSE),0)</f>
        <v>0</v>
      </c>
      <c r="O1794" t="s">
        <v>527</v>
      </c>
      <c r="P1794" s="616" t="s">
        <v>514</v>
      </c>
      <c r="R1794" t="str">
        <f t="shared" si="83"/>
        <v>ZK105</v>
      </c>
      <c r="S1794">
        <f t="shared" si="84"/>
        <v>0</v>
      </c>
      <c r="T1794">
        <f t="shared" si="84"/>
        <v>0</v>
      </c>
      <c r="U1794">
        <f t="shared" si="84"/>
        <v>0</v>
      </c>
    </row>
    <row r="1795" spans="1:21" x14ac:dyDescent="0.25">
      <c r="A1795" t="s">
        <v>2330</v>
      </c>
      <c r="B1795" t="str">
        <f t="shared" ref="B1795:B1858" si="85">+A1795&amp;"."&amp;$A$1</f>
        <v>ZK105.K394.C110</v>
      </c>
      <c r="C1795">
        <f>+IFERROR(VLOOKUP(B1795,'[1]Sum table'!$A:$D,4,FALSE),0)</f>
        <v>0</v>
      </c>
      <c r="D1795">
        <f>+IFERROR(VLOOKUP(B1795,'[1]Sum table'!$A:$E,5,FALSE),0)</f>
        <v>0</v>
      </c>
      <c r="E1795">
        <f>+IFERROR(VLOOKUP(B1795,'[1]Sum table'!$A:$F,6,FALSE),0)</f>
        <v>0</v>
      </c>
      <c r="O1795" t="s">
        <v>527</v>
      </c>
      <c r="P1795" s="616" t="s">
        <v>515</v>
      </c>
      <c r="R1795" t="str">
        <f t="shared" ref="R1795:R1858" si="86">+LEFT(B1795,5)</f>
        <v>ZK105</v>
      </c>
      <c r="S1795">
        <f t="shared" ref="S1795:U1858" si="87">+C1795</f>
        <v>0</v>
      </c>
      <c r="T1795">
        <f t="shared" si="87"/>
        <v>0</v>
      </c>
      <c r="U1795">
        <f t="shared" si="87"/>
        <v>0</v>
      </c>
    </row>
    <row r="1796" spans="1:21" x14ac:dyDescent="0.25">
      <c r="A1796" t="s">
        <v>2331</v>
      </c>
      <c r="B1796" t="str">
        <f t="shared" si="85"/>
        <v>ZK105.K395.C110</v>
      </c>
      <c r="C1796">
        <f>+IFERROR(VLOOKUP(B1796,'[1]Sum table'!$A:$D,4,FALSE),0)</f>
        <v>0</v>
      </c>
      <c r="D1796">
        <f>+IFERROR(VLOOKUP(B1796,'[1]Sum table'!$A:$E,5,FALSE),0)</f>
        <v>0</v>
      </c>
      <c r="E1796">
        <f>+IFERROR(VLOOKUP(B1796,'[1]Sum table'!$A:$F,6,FALSE),0)</f>
        <v>0</v>
      </c>
      <c r="O1796" t="s">
        <v>527</v>
      </c>
      <c r="P1796" s="616" t="s">
        <v>516</v>
      </c>
      <c r="R1796" t="str">
        <f t="shared" si="86"/>
        <v>ZK105</v>
      </c>
      <c r="S1796">
        <f t="shared" si="87"/>
        <v>0</v>
      </c>
      <c r="T1796">
        <f t="shared" si="87"/>
        <v>0</v>
      </c>
      <c r="U1796">
        <f t="shared" si="87"/>
        <v>0</v>
      </c>
    </row>
    <row r="1797" spans="1:21" x14ac:dyDescent="0.25">
      <c r="A1797" t="s">
        <v>2332</v>
      </c>
      <c r="B1797" t="str">
        <f t="shared" si="85"/>
        <v>ZK105.K396.C110</v>
      </c>
      <c r="C1797">
        <f>+IFERROR(VLOOKUP(B1797,'[1]Sum table'!$A:$D,4,FALSE),0)</f>
        <v>0</v>
      </c>
      <c r="D1797">
        <f>+IFERROR(VLOOKUP(B1797,'[1]Sum table'!$A:$E,5,FALSE),0)</f>
        <v>0</v>
      </c>
      <c r="E1797">
        <f>+IFERROR(VLOOKUP(B1797,'[1]Sum table'!$A:$F,6,FALSE),0)</f>
        <v>0</v>
      </c>
      <c r="O1797" t="s">
        <v>527</v>
      </c>
      <c r="P1797" s="616" t="s">
        <v>517</v>
      </c>
      <c r="R1797" t="str">
        <f t="shared" si="86"/>
        <v>ZK105</v>
      </c>
      <c r="S1797">
        <f t="shared" si="87"/>
        <v>0</v>
      </c>
      <c r="T1797">
        <f t="shared" si="87"/>
        <v>0</v>
      </c>
      <c r="U1797">
        <f t="shared" si="87"/>
        <v>0</v>
      </c>
    </row>
    <row r="1798" spans="1:21" x14ac:dyDescent="0.25">
      <c r="A1798" t="s">
        <v>2333</v>
      </c>
      <c r="B1798" t="str">
        <f t="shared" si="85"/>
        <v>ZK105.K397.C110</v>
      </c>
      <c r="C1798">
        <f>+IFERROR(VLOOKUP(B1798,'[1]Sum table'!$A:$D,4,FALSE),0)</f>
        <v>0</v>
      </c>
      <c r="D1798">
        <f>+IFERROR(VLOOKUP(B1798,'[1]Sum table'!$A:$E,5,FALSE),0)</f>
        <v>0</v>
      </c>
      <c r="E1798">
        <f>+IFERROR(VLOOKUP(B1798,'[1]Sum table'!$A:$F,6,FALSE),0)</f>
        <v>0</v>
      </c>
      <c r="O1798" t="s">
        <v>527</v>
      </c>
      <c r="P1798" s="616" t="s">
        <v>518</v>
      </c>
      <c r="R1798" t="str">
        <f t="shared" si="86"/>
        <v>ZK105</v>
      </c>
      <c r="S1798">
        <f t="shared" si="87"/>
        <v>0</v>
      </c>
      <c r="T1798">
        <f t="shared" si="87"/>
        <v>0</v>
      </c>
      <c r="U1798">
        <f t="shared" si="87"/>
        <v>0</v>
      </c>
    </row>
    <row r="1799" spans="1:21" x14ac:dyDescent="0.25">
      <c r="A1799" t="s">
        <v>2334</v>
      </c>
      <c r="B1799" t="str">
        <f t="shared" si="85"/>
        <v>ZK105.K398.C110</v>
      </c>
      <c r="C1799">
        <f>+IFERROR(VLOOKUP(B1799,'[1]Sum table'!$A:$D,4,FALSE),0)</f>
        <v>0</v>
      </c>
      <c r="D1799">
        <f>+IFERROR(VLOOKUP(B1799,'[1]Sum table'!$A:$E,5,FALSE),0)</f>
        <v>0</v>
      </c>
      <c r="E1799">
        <f>+IFERROR(VLOOKUP(B1799,'[1]Sum table'!$A:$F,6,FALSE),0)</f>
        <v>0</v>
      </c>
      <c r="O1799" t="s">
        <v>527</v>
      </c>
      <c r="P1799" s="616" t="s">
        <v>519</v>
      </c>
      <c r="R1799" t="str">
        <f t="shared" si="86"/>
        <v>ZK105</v>
      </c>
      <c r="S1799">
        <f t="shared" si="87"/>
        <v>0</v>
      </c>
      <c r="T1799">
        <f t="shared" si="87"/>
        <v>0</v>
      </c>
      <c r="U1799">
        <f t="shared" si="87"/>
        <v>0</v>
      </c>
    </row>
    <row r="1800" spans="1:21" x14ac:dyDescent="0.25">
      <c r="A1800" t="s">
        <v>2335</v>
      </c>
      <c r="B1800" t="str">
        <f t="shared" si="85"/>
        <v>ZK105.K399.C110</v>
      </c>
      <c r="C1800">
        <f>+IFERROR(VLOOKUP(B1800,'[1]Sum table'!$A:$D,4,FALSE),0)</f>
        <v>0</v>
      </c>
      <c r="D1800">
        <f>+IFERROR(VLOOKUP(B1800,'[1]Sum table'!$A:$E,5,FALSE),0)</f>
        <v>0</v>
      </c>
      <c r="E1800">
        <f>+IFERROR(VLOOKUP(B1800,'[1]Sum table'!$A:$F,6,FALSE),0)</f>
        <v>0</v>
      </c>
      <c r="O1800" t="s">
        <v>527</v>
      </c>
      <c r="P1800" s="616" t="s">
        <v>520</v>
      </c>
      <c r="R1800" t="str">
        <f t="shared" si="86"/>
        <v>ZK105</v>
      </c>
      <c r="S1800">
        <f t="shared" si="87"/>
        <v>0</v>
      </c>
      <c r="T1800">
        <f t="shared" si="87"/>
        <v>0</v>
      </c>
      <c r="U1800">
        <f t="shared" si="87"/>
        <v>0</v>
      </c>
    </row>
    <row r="1801" spans="1:21" x14ac:dyDescent="0.25">
      <c r="A1801" t="s">
        <v>2336</v>
      </c>
      <c r="B1801" t="str">
        <f t="shared" si="85"/>
        <v>ZK106.K100.C110</v>
      </c>
      <c r="C1801">
        <f>+IFERROR(VLOOKUP(B1801,'[1]Sum table'!$A:$D,4,FALSE),0)</f>
        <v>0</v>
      </c>
      <c r="D1801">
        <f>+IFERROR(VLOOKUP(B1801,'[1]Sum table'!$A:$E,5,FALSE),0)</f>
        <v>0</v>
      </c>
      <c r="E1801">
        <f>+IFERROR(VLOOKUP(B1801,'[1]Sum table'!$A:$F,6,FALSE),0)</f>
        <v>0</v>
      </c>
      <c r="O1801" t="s">
        <v>527</v>
      </c>
      <c r="P1801" s="616" t="s">
        <v>521</v>
      </c>
      <c r="R1801" t="str">
        <f t="shared" si="86"/>
        <v>ZK106</v>
      </c>
      <c r="S1801">
        <f t="shared" si="87"/>
        <v>0</v>
      </c>
      <c r="T1801">
        <f t="shared" si="87"/>
        <v>0</v>
      </c>
      <c r="U1801">
        <f t="shared" si="87"/>
        <v>0</v>
      </c>
    </row>
    <row r="1802" spans="1:21" ht="15.75" thickBot="1" x14ac:dyDescent="0.3">
      <c r="A1802" t="s">
        <v>2337</v>
      </c>
      <c r="B1802" t="str">
        <f t="shared" si="85"/>
        <v>ZK106.K101.C110</v>
      </c>
      <c r="C1802">
        <f>+IFERROR(VLOOKUP(B1802,'[1]Sum table'!$A:$D,4,FALSE),0)</f>
        <v>0</v>
      </c>
      <c r="D1802">
        <f>+IFERROR(VLOOKUP(B1802,'[1]Sum table'!$A:$E,5,FALSE),0)</f>
        <v>0</v>
      </c>
      <c r="E1802">
        <f>+IFERROR(VLOOKUP(B1802,'[1]Sum table'!$A:$F,6,FALSE),0)</f>
        <v>0</v>
      </c>
      <c r="O1802" t="s">
        <v>527</v>
      </c>
      <c r="P1802" s="618" t="s">
        <v>522</v>
      </c>
      <c r="R1802" t="str">
        <f t="shared" si="86"/>
        <v>ZK106</v>
      </c>
      <c r="S1802">
        <f t="shared" si="87"/>
        <v>0</v>
      </c>
      <c r="T1802">
        <f t="shared" si="87"/>
        <v>0</v>
      </c>
      <c r="U1802">
        <f t="shared" si="87"/>
        <v>0</v>
      </c>
    </row>
    <row r="1803" spans="1:21" x14ac:dyDescent="0.25">
      <c r="A1803" t="s">
        <v>2338</v>
      </c>
      <c r="B1803" t="str">
        <f t="shared" si="85"/>
        <v>ZK106.K102.C110</v>
      </c>
      <c r="C1803">
        <f>+IFERROR(VLOOKUP(B1803,'[1]Sum table'!$A:$D,4,FALSE),0)</f>
        <v>0</v>
      </c>
      <c r="D1803">
        <f>+IFERROR(VLOOKUP(B1803,'[1]Sum table'!$A:$E,5,FALSE),0)</f>
        <v>0</v>
      </c>
      <c r="E1803">
        <f>+IFERROR(VLOOKUP(B1803,'[1]Sum table'!$A:$F,6,FALSE),0)</f>
        <v>0</v>
      </c>
      <c r="O1803" t="s">
        <v>528</v>
      </c>
      <c r="P1803" s="614" t="s">
        <v>304</v>
      </c>
      <c r="R1803" t="str">
        <f t="shared" si="86"/>
        <v>ZK106</v>
      </c>
      <c r="S1803">
        <f t="shared" si="87"/>
        <v>0</v>
      </c>
      <c r="T1803">
        <f t="shared" si="87"/>
        <v>0</v>
      </c>
      <c r="U1803">
        <f t="shared" si="87"/>
        <v>0</v>
      </c>
    </row>
    <row r="1804" spans="1:21" x14ac:dyDescent="0.25">
      <c r="A1804" t="s">
        <v>2339</v>
      </c>
      <c r="B1804" t="str">
        <f t="shared" si="85"/>
        <v>ZK106.K103.C110</v>
      </c>
      <c r="C1804">
        <f>+IFERROR(VLOOKUP(B1804,'[1]Sum table'!$A:$D,4,FALSE),0)</f>
        <v>0</v>
      </c>
      <c r="D1804">
        <f>+IFERROR(VLOOKUP(B1804,'[1]Sum table'!$A:$E,5,FALSE),0)</f>
        <v>0</v>
      </c>
      <c r="E1804">
        <f>+IFERROR(VLOOKUP(B1804,'[1]Sum table'!$A:$F,6,FALSE),0)</f>
        <v>0</v>
      </c>
      <c r="O1804" t="s">
        <v>528</v>
      </c>
      <c r="P1804" s="615" t="s">
        <v>305</v>
      </c>
      <c r="R1804" t="str">
        <f t="shared" si="86"/>
        <v>ZK106</v>
      </c>
      <c r="S1804">
        <f t="shared" si="87"/>
        <v>0</v>
      </c>
      <c r="T1804">
        <f t="shared" si="87"/>
        <v>0</v>
      </c>
      <c r="U1804">
        <f t="shared" si="87"/>
        <v>0</v>
      </c>
    </row>
    <row r="1805" spans="1:21" x14ac:dyDescent="0.25">
      <c r="A1805" t="s">
        <v>2340</v>
      </c>
      <c r="B1805" t="str">
        <f t="shared" si="85"/>
        <v>ZK106.K104.C110</v>
      </c>
      <c r="C1805">
        <f>+IFERROR(VLOOKUP(B1805,'[1]Sum table'!$A:$D,4,FALSE),0)</f>
        <v>0</v>
      </c>
      <c r="D1805">
        <f>+IFERROR(VLOOKUP(B1805,'[1]Sum table'!$A:$E,5,FALSE),0)</f>
        <v>0</v>
      </c>
      <c r="E1805">
        <f>+IFERROR(VLOOKUP(B1805,'[1]Sum table'!$A:$F,6,FALSE),0)</f>
        <v>0</v>
      </c>
      <c r="O1805" t="s">
        <v>528</v>
      </c>
      <c r="P1805" s="615" t="s">
        <v>306</v>
      </c>
      <c r="R1805" t="str">
        <f t="shared" si="86"/>
        <v>ZK106</v>
      </c>
      <c r="S1805">
        <f t="shared" si="87"/>
        <v>0</v>
      </c>
      <c r="T1805">
        <f t="shared" si="87"/>
        <v>0</v>
      </c>
      <c r="U1805">
        <f t="shared" si="87"/>
        <v>0</v>
      </c>
    </row>
    <row r="1806" spans="1:21" x14ac:dyDescent="0.25">
      <c r="A1806" t="s">
        <v>2341</v>
      </c>
      <c r="B1806" t="str">
        <f t="shared" si="85"/>
        <v>ZK106.K105.C110</v>
      </c>
      <c r="C1806">
        <f>+IFERROR(VLOOKUP(B1806,'[1]Sum table'!$A:$D,4,FALSE),0)</f>
        <v>0</v>
      </c>
      <c r="D1806">
        <f>+IFERROR(VLOOKUP(B1806,'[1]Sum table'!$A:$E,5,FALSE),0)</f>
        <v>0</v>
      </c>
      <c r="E1806">
        <f>+IFERROR(VLOOKUP(B1806,'[1]Sum table'!$A:$F,6,FALSE),0)</f>
        <v>0</v>
      </c>
      <c r="O1806" t="s">
        <v>528</v>
      </c>
      <c r="P1806" s="615" t="s">
        <v>307</v>
      </c>
      <c r="R1806" t="str">
        <f t="shared" si="86"/>
        <v>ZK106</v>
      </c>
      <c r="S1806">
        <f t="shared" si="87"/>
        <v>0</v>
      </c>
      <c r="T1806">
        <f t="shared" si="87"/>
        <v>0</v>
      </c>
      <c r="U1806">
        <f t="shared" si="87"/>
        <v>0</v>
      </c>
    </row>
    <row r="1807" spans="1:21" x14ac:dyDescent="0.25">
      <c r="A1807" t="s">
        <v>2342</v>
      </c>
      <c r="B1807" t="str">
        <f t="shared" si="85"/>
        <v>ZK106.K106.C110</v>
      </c>
      <c r="C1807">
        <f>+IFERROR(VLOOKUP(B1807,'[1]Sum table'!$A:$D,4,FALSE),0)</f>
        <v>0</v>
      </c>
      <c r="D1807">
        <f>+IFERROR(VLOOKUP(B1807,'[1]Sum table'!$A:$E,5,FALSE),0)</f>
        <v>0</v>
      </c>
      <c r="E1807">
        <f>+IFERROR(VLOOKUP(B1807,'[1]Sum table'!$A:$F,6,FALSE),0)</f>
        <v>0</v>
      </c>
      <c r="O1807" t="s">
        <v>528</v>
      </c>
      <c r="P1807" s="615" t="s">
        <v>308</v>
      </c>
      <c r="R1807" t="str">
        <f t="shared" si="86"/>
        <v>ZK106</v>
      </c>
      <c r="S1807">
        <f t="shared" si="87"/>
        <v>0</v>
      </c>
      <c r="T1807">
        <f t="shared" si="87"/>
        <v>0</v>
      </c>
      <c r="U1807">
        <f t="shared" si="87"/>
        <v>0</v>
      </c>
    </row>
    <row r="1808" spans="1:21" x14ac:dyDescent="0.25">
      <c r="A1808" t="s">
        <v>2343</v>
      </c>
      <c r="B1808" t="str">
        <f t="shared" si="85"/>
        <v>ZK106.K107.C110</v>
      </c>
      <c r="C1808">
        <f>+IFERROR(VLOOKUP(B1808,'[1]Sum table'!$A:$D,4,FALSE),0)</f>
        <v>0</v>
      </c>
      <c r="D1808">
        <f>+IFERROR(VLOOKUP(B1808,'[1]Sum table'!$A:$E,5,FALSE),0)</f>
        <v>0</v>
      </c>
      <c r="E1808">
        <f>+IFERROR(VLOOKUP(B1808,'[1]Sum table'!$A:$F,6,FALSE),0)</f>
        <v>0</v>
      </c>
      <c r="O1808" t="s">
        <v>528</v>
      </c>
      <c r="P1808" s="615" t="s">
        <v>219</v>
      </c>
      <c r="R1808" t="str">
        <f t="shared" si="86"/>
        <v>ZK106</v>
      </c>
      <c r="S1808">
        <f t="shared" si="87"/>
        <v>0</v>
      </c>
      <c r="T1808">
        <f t="shared" si="87"/>
        <v>0</v>
      </c>
      <c r="U1808">
        <f t="shared" si="87"/>
        <v>0</v>
      </c>
    </row>
    <row r="1809" spans="1:21" x14ac:dyDescent="0.25">
      <c r="A1809" t="s">
        <v>2344</v>
      </c>
      <c r="B1809" t="str">
        <f t="shared" si="85"/>
        <v>ZK106.K108.C110</v>
      </c>
      <c r="C1809">
        <f>+IFERROR(VLOOKUP(B1809,'[1]Sum table'!$A:$D,4,FALSE),0)</f>
        <v>0</v>
      </c>
      <c r="D1809">
        <f>+IFERROR(VLOOKUP(B1809,'[1]Sum table'!$A:$E,5,FALSE),0)</f>
        <v>0</v>
      </c>
      <c r="E1809">
        <f>+IFERROR(VLOOKUP(B1809,'[1]Sum table'!$A:$F,6,FALSE),0)</f>
        <v>0</v>
      </c>
      <c r="O1809" t="s">
        <v>528</v>
      </c>
      <c r="P1809" s="615" t="s">
        <v>215</v>
      </c>
      <c r="R1809" t="str">
        <f t="shared" si="86"/>
        <v>ZK106</v>
      </c>
      <c r="S1809">
        <f t="shared" si="87"/>
        <v>0</v>
      </c>
      <c r="T1809">
        <f t="shared" si="87"/>
        <v>0</v>
      </c>
      <c r="U1809">
        <f t="shared" si="87"/>
        <v>0</v>
      </c>
    </row>
    <row r="1810" spans="1:21" x14ac:dyDescent="0.25">
      <c r="A1810" t="s">
        <v>2345</v>
      </c>
      <c r="B1810" t="str">
        <f t="shared" si="85"/>
        <v>ZK106.K109.C110</v>
      </c>
      <c r="C1810">
        <f>+IFERROR(VLOOKUP(B1810,'[1]Sum table'!$A:$D,4,FALSE),0)</f>
        <v>0</v>
      </c>
      <c r="D1810">
        <f>+IFERROR(VLOOKUP(B1810,'[1]Sum table'!$A:$E,5,FALSE),0)</f>
        <v>0</v>
      </c>
      <c r="E1810">
        <f>+IFERROR(VLOOKUP(B1810,'[1]Sum table'!$A:$F,6,FALSE),0)</f>
        <v>0</v>
      </c>
      <c r="O1810" t="s">
        <v>528</v>
      </c>
      <c r="P1810" s="615" t="s">
        <v>309</v>
      </c>
      <c r="R1810" t="str">
        <f t="shared" si="86"/>
        <v>ZK106</v>
      </c>
      <c r="S1810">
        <f t="shared" si="87"/>
        <v>0</v>
      </c>
      <c r="T1810">
        <f t="shared" si="87"/>
        <v>0</v>
      </c>
      <c r="U1810">
        <f t="shared" si="87"/>
        <v>0</v>
      </c>
    </row>
    <row r="1811" spans="1:21" x14ac:dyDescent="0.25">
      <c r="A1811" t="s">
        <v>2346</v>
      </c>
      <c r="B1811" t="str">
        <f t="shared" si="85"/>
        <v>ZK106.K110.C110</v>
      </c>
      <c r="C1811">
        <f>+IFERROR(VLOOKUP(B1811,'[1]Sum table'!$A:$D,4,FALSE),0)</f>
        <v>0</v>
      </c>
      <c r="D1811">
        <f>+IFERROR(VLOOKUP(B1811,'[1]Sum table'!$A:$E,5,FALSE),0)</f>
        <v>0</v>
      </c>
      <c r="E1811">
        <f>+IFERROR(VLOOKUP(B1811,'[1]Sum table'!$A:$F,6,FALSE),0)</f>
        <v>0</v>
      </c>
      <c r="O1811" t="s">
        <v>528</v>
      </c>
      <c r="P1811" s="616" t="s">
        <v>310</v>
      </c>
      <c r="R1811" t="str">
        <f t="shared" si="86"/>
        <v>ZK106</v>
      </c>
      <c r="S1811">
        <f t="shared" si="87"/>
        <v>0</v>
      </c>
      <c r="T1811">
        <f t="shared" si="87"/>
        <v>0</v>
      </c>
      <c r="U1811">
        <f t="shared" si="87"/>
        <v>0</v>
      </c>
    </row>
    <row r="1812" spans="1:21" x14ac:dyDescent="0.25">
      <c r="A1812" t="s">
        <v>2347</v>
      </c>
      <c r="B1812" t="str">
        <f t="shared" si="85"/>
        <v>ZK106.K111.C110</v>
      </c>
      <c r="C1812">
        <f>+IFERROR(VLOOKUP(B1812,'[1]Sum table'!$A:$D,4,FALSE),0)</f>
        <v>0</v>
      </c>
      <c r="D1812">
        <f>+IFERROR(VLOOKUP(B1812,'[1]Sum table'!$A:$E,5,FALSE),0)</f>
        <v>0</v>
      </c>
      <c r="E1812">
        <f>+IFERROR(VLOOKUP(B1812,'[1]Sum table'!$A:$F,6,FALSE),0)</f>
        <v>0</v>
      </c>
      <c r="O1812" t="s">
        <v>528</v>
      </c>
      <c r="P1812" s="617" t="s">
        <v>311</v>
      </c>
      <c r="R1812" t="str">
        <f t="shared" si="86"/>
        <v>ZK106</v>
      </c>
      <c r="S1812">
        <f t="shared" si="87"/>
        <v>0</v>
      </c>
      <c r="T1812">
        <f t="shared" si="87"/>
        <v>0</v>
      </c>
      <c r="U1812">
        <f t="shared" si="87"/>
        <v>0</v>
      </c>
    </row>
    <row r="1813" spans="1:21" x14ac:dyDescent="0.25">
      <c r="A1813" t="s">
        <v>2348</v>
      </c>
      <c r="B1813" t="str">
        <f t="shared" si="85"/>
        <v>ZK106.K112.C110</v>
      </c>
      <c r="C1813">
        <f>+IFERROR(VLOOKUP(B1813,'[1]Sum table'!$A:$D,4,FALSE),0)</f>
        <v>0</v>
      </c>
      <c r="D1813">
        <f>+IFERROR(VLOOKUP(B1813,'[1]Sum table'!$A:$E,5,FALSE),0)</f>
        <v>0</v>
      </c>
      <c r="E1813">
        <f>+IFERROR(VLOOKUP(B1813,'[1]Sum table'!$A:$F,6,FALSE),0)</f>
        <v>0</v>
      </c>
      <c r="O1813" t="s">
        <v>528</v>
      </c>
      <c r="P1813" s="616" t="s">
        <v>312</v>
      </c>
      <c r="R1813" t="str">
        <f t="shared" si="86"/>
        <v>ZK106</v>
      </c>
      <c r="S1813">
        <f t="shared" si="87"/>
        <v>0</v>
      </c>
      <c r="T1813">
        <f t="shared" si="87"/>
        <v>0</v>
      </c>
      <c r="U1813">
        <f t="shared" si="87"/>
        <v>0</v>
      </c>
    </row>
    <row r="1814" spans="1:21" x14ac:dyDescent="0.25">
      <c r="A1814" t="s">
        <v>2349</v>
      </c>
      <c r="B1814" t="str">
        <f t="shared" si="85"/>
        <v>ZK106.K113.C110</v>
      </c>
      <c r="C1814">
        <f>+IFERROR(VLOOKUP(B1814,'[1]Sum table'!$A:$D,4,FALSE),0)</f>
        <v>0</v>
      </c>
      <c r="D1814">
        <f>+IFERROR(VLOOKUP(B1814,'[1]Sum table'!$A:$E,5,FALSE),0)</f>
        <v>0</v>
      </c>
      <c r="E1814">
        <f>+IFERROR(VLOOKUP(B1814,'[1]Sum table'!$A:$F,6,FALSE),0)</f>
        <v>0</v>
      </c>
      <c r="O1814" t="s">
        <v>528</v>
      </c>
      <c r="P1814" s="616" t="s">
        <v>313</v>
      </c>
      <c r="R1814" t="str">
        <f t="shared" si="86"/>
        <v>ZK106</v>
      </c>
      <c r="S1814">
        <f t="shared" si="87"/>
        <v>0</v>
      </c>
      <c r="T1814">
        <f t="shared" si="87"/>
        <v>0</v>
      </c>
      <c r="U1814">
        <f t="shared" si="87"/>
        <v>0</v>
      </c>
    </row>
    <row r="1815" spans="1:21" x14ac:dyDescent="0.25">
      <c r="A1815" t="s">
        <v>2350</v>
      </c>
      <c r="B1815" t="str">
        <f t="shared" si="85"/>
        <v>ZK106.K114.C110</v>
      </c>
      <c r="C1815">
        <f>+IFERROR(VLOOKUP(B1815,'[1]Sum table'!$A:$D,4,FALSE),0)</f>
        <v>0</v>
      </c>
      <c r="D1815">
        <f>+IFERROR(VLOOKUP(B1815,'[1]Sum table'!$A:$E,5,FALSE),0)</f>
        <v>0</v>
      </c>
      <c r="E1815">
        <f>+IFERROR(VLOOKUP(B1815,'[1]Sum table'!$A:$F,6,FALSE),0)</f>
        <v>0</v>
      </c>
      <c r="O1815" t="s">
        <v>528</v>
      </c>
      <c r="P1815" s="616" t="s">
        <v>314</v>
      </c>
      <c r="R1815" t="str">
        <f t="shared" si="86"/>
        <v>ZK106</v>
      </c>
      <c r="S1815">
        <f t="shared" si="87"/>
        <v>0</v>
      </c>
      <c r="T1815">
        <f t="shared" si="87"/>
        <v>0</v>
      </c>
      <c r="U1815">
        <f t="shared" si="87"/>
        <v>0</v>
      </c>
    </row>
    <row r="1816" spans="1:21" x14ac:dyDescent="0.25">
      <c r="A1816" t="s">
        <v>2351</v>
      </c>
      <c r="B1816" t="str">
        <f t="shared" si="85"/>
        <v>ZK106.K115.C110</v>
      </c>
      <c r="C1816">
        <f>+IFERROR(VLOOKUP(B1816,'[1]Sum table'!$A:$D,4,FALSE),0)</f>
        <v>0</v>
      </c>
      <c r="D1816">
        <f>+IFERROR(VLOOKUP(B1816,'[1]Sum table'!$A:$E,5,FALSE),0)</f>
        <v>0</v>
      </c>
      <c r="E1816">
        <f>+IFERROR(VLOOKUP(B1816,'[1]Sum table'!$A:$F,6,FALSE),0)</f>
        <v>0</v>
      </c>
      <c r="O1816" t="s">
        <v>528</v>
      </c>
      <c r="P1816" s="616" t="s">
        <v>315</v>
      </c>
      <c r="R1816" t="str">
        <f t="shared" si="86"/>
        <v>ZK106</v>
      </c>
      <c r="S1816">
        <f t="shared" si="87"/>
        <v>0</v>
      </c>
      <c r="T1816">
        <f t="shared" si="87"/>
        <v>0</v>
      </c>
      <c r="U1816">
        <f t="shared" si="87"/>
        <v>0</v>
      </c>
    </row>
    <row r="1817" spans="1:21" x14ac:dyDescent="0.25">
      <c r="A1817" t="s">
        <v>2352</v>
      </c>
      <c r="B1817" t="str">
        <f t="shared" si="85"/>
        <v>ZK106.K116.C110</v>
      </c>
      <c r="C1817">
        <f>+IFERROR(VLOOKUP(B1817,'[1]Sum table'!$A:$D,4,FALSE),0)</f>
        <v>0</v>
      </c>
      <c r="D1817">
        <f>+IFERROR(VLOOKUP(B1817,'[1]Sum table'!$A:$E,5,FALSE),0)</f>
        <v>0</v>
      </c>
      <c r="E1817">
        <f>+IFERROR(VLOOKUP(B1817,'[1]Sum table'!$A:$F,6,FALSE),0)</f>
        <v>0</v>
      </c>
      <c r="O1817" t="s">
        <v>528</v>
      </c>
      <c r="P1817" s="615" t="s">
        <v>316</v>
      </c>
      <c r="R1817" t="str">
        <f t="shared" si="86"/>
        <v>ZK106</v>
      </c>
      <c r="S1817">
        <f t="shared" si="87"/>
        <v>0</v>
      </c>
      <c r="T1817">
        <f t="shared" si="87"/>
        <v>0</v>
      </c>
      <c r="U1817">
        <f t="shared" si="87"/>
        <v>0</v>
      </c>
    </row>
    <row r="1818" spans="1:21" x14ac:dyDescent="0.25">
      <c r="A1818" t="s">
        <v>2353</v>
      </c>
      <c r="B1818" t="str">
        <f t="shared" si="85"/>
        <v>ZK106.K117.C110</v>
      </c>
      <c r="C1818">
        <f>+IFERROR(VLOOKUP(B1818,'[1]Sum table'!$A:$D,4,FALSE),0)</f>
        <v>0</v>
      </c>
      <c r="D1818">
        <f>+IFERROR(VLOOKUP(B1818,'[1]Sum table'!$A:$E,5,FALSE),0)</f>
        <v>0</v>
      </c>
      <c r="E1818">
        <f>+IFERROR(VLOOKUP(B1818,'[1]Sum table'!$A:$F,6,FALSE),0)</f>
        <v>0</v>
      </c>
      <c r="O1818" t="s">
        <v>528</v>
      </c>
      <c r="P1818" s="615" t="s">
        <v>112</v>
      </c>
      <c r="R1818" t="str">
        <f t="shared" si="86"/>
        <v>ZK106</v>
      </c>
      <c r="S1818">
        <f t="shared" si="87"/>
        <v>0</v>
      </c>
      <c r="T1818">
        <f t="shared" si="87"/>
        <v>0</v>
      </c>
      <c r="U1818">
        <f t="shared" si="87"/>
        <v>0</v>
      </c>
    </row>
    <row r="1819" spans="1:21" x14ac:dyDescent="0.25">
      <c r="A1819" t="s">
        <v>2354</v>
      </c>
      <c r="B1819" t="str">
        <f t="shared" si="85"/>
        <v>ZK106.K118.C110</v>
      </c>
      <c r="C1819">
        <f>+IFERROR(VLOOKUP(B1819,'[1]Sum table'!$A:$D,4,FALSE),0)</f>
        <v>0</v>
      </c>
      <c r="D1819">
        <f>+IFERROR(VLOOKUP(B1819,'[1]Sum table'!$A:$E,5,FALSE),0)</f>
        <v>0</v>
      </c>
      <c r="E1819">
        <f>+IFERROR(VLOOKUP(B1819,'[1]Sum table'!$A:$F,6,FALSE),0)</f>
        <v>0</v>
      </c>
      <c r="O1819" t="s">
        <v>528</v>
      </c>
      <c r="P1819" s="615" t="s">
        <v>110</v>
      </c>
      <c r="R1819" t="str">
        <f t="shared" si="86"/>
        <v>ZK106</v>
      </c>
      <c r="S1819">
        <f t="shared" si="87"/>
        <v>0</v>
      </c>
      <c r="T1819">
        <f t="shared" si="87"/>
        <v>0</v>
      </c>
      <c r="U1819">
        <f t="shared" si="87"/>
        <v>0</v>
      </c>
    </row>
    <row r="1820" spans="1:21" x14ac:dyDescent="0.25">
      <c r="A1820" t="s">
        <v>2355</v>
      </c>
      <c r="B1820" t="str">
        <f t="shared" si="85"/>
        <v>ZK106.K119.C110</v>
      </c>
      <c r="C1820">
        <f>+IFERROR(VLOOKUP(B1820,'[1]Sum table'!$A:$D,4,FALSE),0)</f>
        <v>0</v>
      </c>
      <c r="D1820">
        <f>+IFERROR(VLOOKUP(B1820,'[1]Sum table'!$A:$E,5,FALSE),0)</f>
        <v>0</v>
      </c>
      <c r="E1820">
        <f>+IFERROR(VLOOKUP(B1820,'[1]Sum table'!$A:$F,6,FALSE),0)</f>
        <v>0</v>
      </c>
      <c r="O1820" t="s">
        <v>528</v>
      </c>
      <c r="P1820" s="615" t="s">
        <v>317</v>
      </c>
      <c r="R1820" t="str">
        <f t="shared" si="86"/>
        <v>ZK106</v>
      </c>
      <c r="S1820">
        <f t="shared" si="87"/>
        <v>0</v>
      </c>
      <c r="T1820">
        <f t="shared" si="87"/>
        <v>0</v>
      </c>
      <c r="U1820">
        <f t="shared" si="87"/>
        <v>0</v>
      </c>
    </row>
    <row r="1821" spans="1:21" x14ac:dyDescent="0.25">
      <c r="A1821" t="s">
        <v>2356</v>
      </c>
      <c r="B1821" t="str">
        <f t="shared" si="85"/>
        <v>ZK106.K120.C110</v>
      </c>
      <c r="C1821">
        <f>+IFERROR(VLOOKUP(B1821,'[1]Sum table'!$A:$D,4,FALSE),0)</f>
        <v>0</v>
      </c>
      <c r="D1821">
        <f>+IFERROR(VLOOKUP(B1821,'[1]Sum table'!$A:$E,5,FALSE),0)</f>
        <v>0</v>
      </c>
      <c r="E1821">
        <f>+IFERROR(VLOOKUP(B1821,'[1]Sum table'!$A:$F,6,FALSE),0)</f>
        <v>0</v>
      </c>
      <c r="O1821" t="s">
        <v>528</v>
      </c>
      <c r="P1821" s="615" t="s">
        <v>318</v>
      </c>
      <c r="R1821" t="str">
        <f t="shared" si="86"/>
        <v>ZK106</v>
      </c>
      <c r="S1821">
        <f t="shared" si="87"/>
        <v>0</v>
      </c>
      <c r="T1821">
        <f t="shared" si="87"/>
        <v>0</v>
      </c>
      <c r="U1821">
        <f t="shared" si="87"/>
        <v>0</v>
      </c>
    </row>
    <row r="1822" spans="1:21" x14ac:dyDescent="0.25">
      <c r="A1822" t="s">
        <v>2357</v>
      </c>
      <c r="B1822" t="str">
        <f t="shared" si="85"/>
        <v>ZK106.K121.C110</v>
      </c>
      <c r="C1822">
        <f>+IFERROR(VLOOKUP(B1822,'[1]Sum table'!$A:$D,4,FALSE),0)</f>
        <v>0</v>
      </c>
      <c r="D1822">
        <f>+IFERROR(VLOOKUP(B1822,'[1]Sum table'!$A:$E,5,FALSE),0)</f>
        <v>0</v>
      </c>
      <c r="E1822">
        <f>+IFERROR(VLOOKUP(B1822,'[1]Sum table'!$A:$F,6,FALSE),0)</f>
        <v>0</v>
      </c>
      <c r="O1822" t="s">
        <v>528</v>
      </c>
      <c r="P1822" s="615" t="s">
        <v>319</v>
      </c>
      <c r="R1822" t="str">
        <f t="shared" si="86"/>
        <v>ZK106</v>
      </c>
      <c r="S1822">
        <f t="shared" si="87"/>
        <v>0</v>
      </c>
      <c r="T1822">
        <f t="shared" si="87"/>
        <v>0</v>
      </c>
      <c r="U1822">
        <f t="shared" si="87"/>
        <v>0</v>
      </c>
    </row>
    <row r="1823" spans="1:21" x14ac:dyDescent="0.25">
      <c r="A1823" t="s">
        <v>2358</v>
      </c>
      <c r="B1823" t="str">
        <f t="shared" si="85"/>
        <v>ZK106.K122.C110</v>
      </c>
      <c r="C1823">
        <f>+IFERROR(VLOOKUP(B1823,'[1]Sum table'!$A:$D,4,FALSE),0)</f>
        <v>0</v>
      </c>
      <c r="D1823">
        <f>+IFERROR(VLOOKUP(B1823,'[1]Sum table'!$A:$E,5,FALSE),0)</f>
        <v>0</v>
      </c>
      <c r="E1823">
        <f>+IFERROR(VLOOKUP(B1823,'[1]Sum table'!$A:$F,6,FALSE),0)</f>
        <v>0</v>
      </c>
      <c r="O1823" t="s">
        <v>528</v>
      </c>
      <c r="P1823" s="615" t="s">
        <v>227</v>
      </c>
      <c r="R1823" t="str">
        <f t="shared" si="86"/>
        <v>ZK106</v>
      </c>
      <c r="S1823">
        <f t="shared" si="87"/>
        <v>0</v>
      </c>
      <c r="T1823">
        <f t="shared" si="87"/>
        <v>0</v>
      </c>
      <c r="U1823">
        <f t="shared" si="87"/>
        <v>0</v>
      </c>
    </row>
    <row r="1824" spans="1:21" x14ac:dyDescent="0.25">
      <c r="A1824" t="s">
        <v>2359</v>
      </c>
      <c r="B1824" t="str">
        <f t="shared" si="85"/>
        <v>ZK106.K123.C110</v>
      </c>
      <c r="C1824">
        <f>+IFERROR(VLOOKUP(B1824,'[1]Sum table'!$A:$D,4,FALSE),0)</f>
        <v>0</v>
      </c>
      <c r="D1824">
        <f>+IFERROR(VLOOKUP(B1824,'[1]Sum table'!$A:$E,5,FALSE),0)</f>
        <v>0</v>
      </c>
      <c r="E1824">
        <f>+IFERROR(VLOOKUP(B1824,'[1]Sum table'!$A:$F,6,FALSE),0)</f>
        <v>0</v>
      </c>
      <c r="O1824" t="s">
        <v>528</v>
      </c>
      <c r="P1824" s="615" t="s">
        <v>320</v>
      </c>
      <c r="R1824" t="str">
        <f t="shared" si="86"/>
        <v>ZK106</v>
      </c>
      <c r="S1824">
        <f t="shared" si="87"/>
        <v>0</v>
      </c>
      <c r="T1824">
        <f t="shared" si="87"/>
        <v>0</v>
      </c>
      <c r="U1824">
        <f t="shared" si="87"/>
        <v>0</v>
      </c>
    </row>
    <row r="1825" spans="1:21" x14ac:dyDescent="0.25">
      <c r="A1825" t="s">
        <v>2360</v>
      </c>
      <c r="B1825" t="str">
        <f t="shared" si="85"/>
        <v>ZK106.K124.C110</v>
      </c>
      <c r="C1825">
        <f>+IFERROR(VLOOKUP(B1825,'[1]Sum table'!$A:$D,4,FALSE),0)</f>
        <v>0</v>
      </c>
      <c r="D1825">
        <f>+IFERROR(VLOOKUP(B1825,'[1]Sum table'!$A:$E,5,FALSE),0)</f>
        <v>0</v>
      </c>
      <c r="E1825">
        <f>+IFERROR(VLOOKUP(B1825,'[1]Sum table'!$A:$F,6,FALSE),0)</f>
        <v>0</v>
      </c>
      <c r="O1825" t="s">
        <v>528</v>
      </c>
      <c r="P1825" s="615" t="s">
        <v>321</v>
      </c>
      <c r="R1825" t="str">
        <f t="shared" si="86"/>
        <v>ZK106</v>
      </c>
      <c r="S1825">
        <f t="shared" si="87"/>
        <v>0</v>
      </c>
      <c r="T1825">
        <f t="shared" si="87"/>
        <v>0</v>
      </c>
      <c r="U1825">
        <f t="shared" si="87"/>
        <v>0</v>
      </c>
    </row>
    <row r="1826" spans="1:21" x14ac:dyDescent="0.25">
      <c r="A1826" t="s">
        <v>2361</v>
      </c>
      <c r="B1826" t="str">
        <f t="shared" si="85"/>
        <v>ZK106.K125.C110</v>
      </c>
      <c r="C1826">
        <f>+IFERROR(VLOOKUP(B1826,'[1]Sum table'!$A:$D,4,FALSE),0)</f>
        <v>0</v>
      </c>
      <c r="D1826">
        <f>+IFERROR(VLOOKUP(B1826,'[1]Sum table'!$A:$E,5,FALSE),0)</f>
        <v>0</v>
      </c>
      <c r="E1826">
        <f>+IFERROR(VLOOKUP(B1826,'[1]Sum table'!$A:$F,6,FALSE),0)</f>
        <v>0</v>
      </c>
      <c r="O1826" t="s">
        <v>528</v>
      </c>
      <c r="P1826" s="616" t="s">
        <v>322</v>
      </c>
      <c r="R1826" t="str">
        <f t="shared" si="86"/>
        <v>ZK106</v>
      </c>
      <c r="S1826">
        <f t="shared" si="87"/>
        <v>0</v>
      </c>
      <c r="T1826">
        <f t="shared" si="87"/>
        <v>0</v>
      </c>
      <c r="U1826">
        <f t="shared" si="87"/>
        <v>0</v>
      </c>
    </row>
    <row r="1827" spans="1:21" x14ac:dyDescent="0.25">
      <c r="A1827" t="s">
        <v>2362</v>
      </c>
      <c r="B1827" t="str">
        <f t="shared" si="85"/>
        <v>ZK106.K126.C110</v>
      </c>
      <c r="C1827">
        <f>+IFERROR(VLOOKUP(B1827,'[1]Sum table'!$A:$D,4,FALSE),0)</f>
        <v>0</v>
      </c>
      <c r="D1827">
        <f>+IFERROR(VLOOKUP(B1827,'[1]Sum table'!$A:$E,5,FALSE),0)</f>
        <v>0</v>
      </c>
      <c r="E1827">
        <f>+IFERROR(VLOOKUP(B1827,'[1]Sum table'!$A:$F,6,FALSE),0)</f>
        <v>0</v>
      </c>
      <c r="O1827" t="s">
        <v>528</v>
      </c>
      <c r="P1827" s="616" t="s">
        <v>323</v>
      </c>
      <c r="R1827" t="str">
        <f t="shared" si="86"/>
        <v>ZK106</v>
      </c>
      <c r="S1827">
        <f t="shared" si="87"/>
        <v>0</v>
      </c>
      <c r="T1827">
        <f t="shared" si="87"/>
        <v>0</v>
      </c>
      <c r="U1827">
        <f t="shared" si="87"/>
        <v>0</v>
      </c>
    </row>
    <row r="1828" spans="1:21" x14ac:dyDescent="0.25">
      <c r="A1828" t="s">
        <v>2363</v>
      </c>
      <c r="B1828" t="str">
        <f t="shared" si="85"/>
        <v>ZK106.K127.C110</v>
      </c>
      <c r="C1828">
        <f>+IFERROR(VLOOKUP(B1828,'[1]Sum table'!$A:$D,4,FALSE),0)</f>
        <v>0</v>
      </c>
      <c r="D1828">
        <f>+IFERROR(VLOOKUP(B1828,'[1]Sum table'!$A:$E,5,FALSE),0)</f>
        <v>0</v>
      </c>
      <c r="E1828">
        <f>+IFERROR(VLOOKUP(B1828,'[1]Sum table'!$A:$F,6,FALSE),0)</f>
        <v>0</v>
      </c>
      <c r="O1828" t="s">
        <v>528</v>
      </c>
      <c r="P1828" s="616" t="s">
        <v>324</v>
      </c>
      <c r="R1828" t="str">
        <f t="shared" si="86"/>
        <v>ZK106</v>
      </c>
      <c r="S1828">
        <f t="shared" si="87"/>
        <v>0</v>
      </c>
      <c r="T1828">
        <f t="shared" si="87"/>
        <v>0</v>
      </c>
      <c r="U1828">
        <f t="shared" si="87"/>
        <v>0</v>
      </c>
    </row>
    <row r="1829" spans="1:21" x14ac:dyDescent="0.25">
      <c r="A1829" t="s">
        <v>2364</v>
      </c>
      <c r="B1829" t="str">
        <f t="shared" si="85"/>
        <v>ZK106.K128.C110</v>
      </c>
      <c r="C1829">
        <f>+IFERROR(VLOOKUP(B1829,'[1]Sum table'!$A:$D,4,FALSE),0)</f>
        <v>0</v>
      </c>
      <c r="D1829">
        <f>+IFERROR(VLOOKUP(B1829,'[1]Sum table'!$A:$E,5,FALSE),0)</f>
        <v>0</v>
      </c>
      <c r="E1829">
        <f>+IFERROR(VLOOKUP(B1829,'[1]Sum table'!$A:$F,6,FALSE),0)</f>
        <v>0</v>
      </c>
      <c r="O1829" t="s">
        <v>528</v>
      </c>
      <c r="P1829" s="616" t="s">
        <v>325</v>
      </c>
      <c r="R1829" t="str">
        <f t="shared" si="86"/>
        <v>ZK106</v>
      </c>
      <c r="S1829">
        <f t="shared" si="87"/>
        <v>0</v>
      </c>
      <c r="T1829">
        <f t="shared" si="87"/>
        <v>0</v>
      </c>
      <c r="U1829">
        <f t="shared" si="87"/>
        <v>0</v>
      </c>
    </row>
    <row r="1830" spans="1:21" x14ac:dyDescent="0.25">
      <c r="A1830" t="s">
        <v>2365</v>
      </c>
      <c r="B1830" t="str">
        <f t="shared" si="85"/>
        <v>ZK106.K129.C110</v>
      </c>
      <c r="C1830">
        <f>+IFERROR(VLOOKUP(B1830,'[1]Sum table'!$A:$D,4,FALSE),0)</f>
        <v>0</v>
      </c>
      <c r="D1830">
        <f>+IFERROR(VLOOKUP(B1830,'[1]Sum table'!$A:$E,5,FALSE),0)</f>
        <v>0</v>
      </c>
      <c r="E1830">
        <f>+IFERROR(VLOOKUP(B1830,'[1]Sum table'!$A:$F,6,FALSE),0)</f>
        <v>0</v>
      </c>
      <c r="O1830" t="s">
        <v>528</v>
      </c>
      <c r="P1830" s="616" t="s">
        <v>326</v>
      </c>
      <c r="R1830" t="str">
        <f t="shared" si="86"/>
        <v>ZK106</v>
      </c>
      <c r="S1830">
        <f t="shared" si="87"/>
        <v>0</v>
      </c>
      <c r="T1830">
        <f t="shared" si="87"/>
        <v>0</v>
      </c>
      <c r="U1830">
        <f t="shared" si="87"/>
        <v>0</v>
      </c>
    </row>
    <row r="1831" spans="1:21" x14ac:dyDescent="0.25">
      <c r="A1831" t="s">
        <v>2366</v>
      </c>
      <c r="B1831" t="str">
        <f t="shared" si="85"/>
        <v>ZK106.K130.C110</v>
      </c>
      <c r="C1831">
        <f>+IFERROR(VLOOKUP(B1831,'[1]Sum table'!$A:$D,4,FALSE),0)</f>
        <v>0</v>
      </c>
      <c r="D1831">
        <f>+IFERROR(VLOOKUP(B1831,'[1]Sum table'!$A:$E,5,FALSE),0)</f>
        <v>0</v>
      </c>
      <c r="E1831">
        <f>+IFERROR(VLOOKUP(B1831,'[1]Sum table'!$A:$F,6,FALSE),0)</f>
        <v>0</v>
      </c>
      <c r="O1831" t="s">
        <v>528</v>
      </c>
      <c r="P1831" s="615" t="s">
        <v>152</v>
      </c>
      <c r="R1831" t="str">
        <f t="shared" si="86"/>
        <v>ZK106</v>
      </c>
      <c r="S1831">
        <f t="shared" si="87"/>
        <v>0</v>
      </c>
      <c r="T1831">
        <f t="shared" si="87"/>
        <v>0</v>
      </c>
      <c r="U1831">
        <f t="shared" si="87"/>
        <v>0</v>
      </c>
    </row>
    <row r="1832" spans="1:21" x14ac:dyDescent="0.25">
      <c r="A1832" t="s">
        <v>2367</v>
      </c>
      <c r="B1832" t="str">
        <f t="shared" si="85"/>
        <v>ZK106.K131.C110</v>
      </c>
      <c r="C1832">
        <f>+IFERROR(VLOOKUP(B1832,'[1]Sum table'!$A:$D,4,FALSE),0)</f>
        <v>0</v>
      </c>
      <c r="D1832">
        <f>+IFERROR(VLOOKUP(B1832,'[1]Sum table'!$A:$E,5,FALSE),0)</f>
        <v>0</v>
      </c>
      <c r="E1832">
        <f>+IFERROR(VLOOKUP(B1832,'[1]Sum table'!$A:$F,6,FALSE),0)</f>
        <v>0</v>
      </c>
      <c r="O1832" t="s">
        <v>528</v>
      </c>
      <c r="P1832" s="615" t="s">
        <v>214</v>
      </c>
      <c r="R1832" t="str">
        <f t="shared" si="86"/>
        <v>ZK106</v>
      </c>
      <c r="S1832">
        <f t="shared" si="87"/>
        <v>0</v>
      </c>
      <c r="T1832">
        <f t="shared" si="87"/>
        <v>0</v>
      </c>
      <c r="U1832">
        <f t="shared" si="87"/>
        <v>0</v>
      </c>
    </row>
    <row r="1833" spans="1:21" x14ac:dyDescent="0.25">
      <c r="A1833" t="s">
        <v>2368</v>
      </c>
      <c r="B1833" t="str">
        <f t="shared" si="85"/>
        <v>ZK106.K132.C110</v>
      </c>
      <c r="C1833">
        <f>+IFERROR(VLOOKUP(B1833,'[1]Sum table'!$A:$D,4,FALSE),0)</f>
        <v>0</v>
      </c>
      <c r="D1833">
        <f>+IFERROR(VLOOKUP(B1833,'[1]Sum table'!$A:$E,5,FALSE),0)</f>
        <v>0</v>
      </c>
      <c r="E1833">
        <f>+IFERROR(VLOOKUP(B1833,'[1]Sum table'!$A:$F,6,FALSE),0)</f>
        <v>0</v>
      </c>
      <c r="O1833" t="s">
        <v>528</v>
      </c>
      <c r="P1833" s="615" t="s">
        <v>239</v>
      </c>
      <c r="R1833" t="str">
        <f t="shared" si="86"/>
        <v>ZK106</v>
      </c>
      <c r="S1833">
        <f t="shared" si="87"/>
        <v>0</v>
      </c>
      <c r="T1833">
        <f t="shared" si="87"/>
        <v>0</v>
      </c>
      <c r="U1833">
        <f t="shared" si="87"/>
        <v>0</v>
      </c>
    </row>
    <row r="1834" spans="1:21" x14ac:dyDescent="0.25">
      <c r="A1834" t="s">
        <v>2369</v>
      </c>
      <c r="B1834" t="str">
        <f t="shared" si="85"/>
        <v>ZK106.K133.C110</v>
      </c>
      <c r="C1834">
        <f>+IFERROR(VLOOKUP(B1834,'[1]Sum table'!$A:$D,4,FALSE),0)</f>
        <v>0</v>
      </c>
      <c r="D1834">
        <f>+IFERROR(VLOOKUP(B1834,'[1]Sum table'!$A:$E,5,FALSE),0)</f>
        <v>0</v>
      </c>
      <c r="E1834">
        <f>+IFERROR(VLOOKUP(B1834,'[1]Sum table'!$A:$F,6,FALSE),0)</f>
        <v>0</v>
      </c>
      <c r="O1834" t="s">
        <v>528</v>
      </c>
      <c r="P1834" s="615" t="s">
        <v>327</v>
      </c>
      <c r="R1834" t="str">
        <f t="shared" si="86"/>
        <v>ZK106</v>
      </c>
      <c r="S1834">
        <f t="shared" si="87"/>
        <v>0</v>
      </c>
      <c r="T1834">
        <f t="shared" si="87"/>
        <v>0</v>
      </c>
      <c r="U1834">
        <f t="shared" si="87"/>
        <v>0</v>
      </c>
    </row>
    <row r="1835" spans="1:21" x14ac:dyDescent="0.25">
      <c r="A1835" t="s">
        <v>2370</v>
      </c>
      <c r="B1835" t="str">
        <f t="shared" si="85"/>
        <v>ZK106.K134.C110</v>
      </c>
      <c r="C1835">
        <f>+IFERROR(VLOOKUP(B1835,'[1]Sum table'!$A:$D,4,FALSE),0)</f>
        <v>0</v>
      </c>
      <c r="D1835">
        <f>+IFERROR(VLOOKUP(B1835,'[1]Sum table'!$A:$E,5,FALSE),0)</f>
        <v>0</v>
      </c>
      <c r="E1835">
        <f>+IFERROR(VLOOKUP(B1835,'[1]Sum table'!$A:$F,6,FALSE),0)</f>
        <v>0</v>
      </c>
      <c r="O1835" t="s">
        <v>528</v>
      </c>
      <c r="P1835" s="615" t="s">
        <v>328</v>
      </c>
      <c r="R1835" t="str">
        <f t="shared" si="86"/>
        <v>ZK106</v>
      </c>
      <c r="S1835">
        <f t="shared" si="87"/>
        <v>0</v>
      </c>
      <c r="T1835">
        <f t="shared" si="87"/>
        <v>0</v>
      </c>
      <c r="U1835">
        <f t="shared" si="87"/>
        <v>0</v>
      </c>
    </row>
    <row r="1836" spans="1:21" x14ac:dyDescent="0.25">
      <c r="A1836" t="s">
        <v>2371</v>
      </c>
      <c r="B1836" t="str">
        <f t="shared" si="85"/>
        <v>ZK106.K135.C110</v>
      </c>
      <c r="C1836">
        <f>+IFERROR(VLOOKUP(B1836,'[1]Sum table'!$A:$D,4,FALSE),0)</f>
        <v>0</v>
      </c>
      <c r="D1836">
        <f>+IFERROR(VLOOKUP(B1836,'[1]Sum table'!$A:$E,5,FALSE),0)</f>
        <v>0</v>
      </c>
      <c r="E1836">
        <f>+IFERROR(VLOOKUP(B1836,'[1]Sum table'!$A:$F,6,FALSE),0)</f>
        <v>0</v>
      </c>
      <c r="O1836" t="s">
        <v>528</v>
      </c>
      <c r="P1836" s="615" t="s">
        <v>329</v>
      </c>
      <c r="R1836" t="str">
        <f t="shared" si="86"/>
        <v>ZK106</v>
      </c>
      <c r="S1836">
        <f t="shared" si="87"/>
        <v>0</v>
      </c>
      <c r="T1836">
        <f t="shared" si="87"/>
        <v>0</v>
      </c>
      <c r="U1836">
        <f t="shared" si="87"/>
        <v>0</v>
      </c>
    </row>
    <row r="1837" spans="1:21" x14ac:dyDescent="0.25">
      <c r="A1837" t="s">
        <v>2372</v>
      </c>
      <c r="B1837" t="str">
        <f t="shared" si="85"/>
        <v>ZK106.K136.C110</v>
      </c>
      <c r="C1837">
        <f>+IFERROR(VLOOKUP(B1837,'[1]Sum table'!$A:$D,4,FALSE),0)</f>
        <v>0</v>
      </c>
      <c r="D1837">
        <f>+IFERROR(VLOOKUP(B1837,'[1]Sum table'!$A:$E,5,FALSE),0)</f>
        <v>0</v>
      </c>
      <c r="E1837">
        <f>+IFERROR(VLOOKUP(B1837,'[1]Sum table'!$A:$F,6,FALSE),0)</f>
        <v>0</v>
      </c>
      <c r="O1837" t="s">
        <v>528</v>
      </c>
      <c r="P1837" s="615" t="s">
        <v>330</v>
      </c>
      <c r="R1837" t="str">
        <f t="shared" si="86"/>
        <v>ZK106</v>
      </c>
      <c r="S1837">
        <f t="shared" si="87"/>
        <v>0</v>
      </c>
      <c r="T1837">
        <f t="shared" si="87"/>
        <v>0</v>
      </c>
      <c r="U1837">
        <f t="shared" si="87"/>
        <v>0</v>
      </c>
    </row>
    <row r="1838" spans="1:21" x14ac:dyDescent="0.25">
      <c r="A1838" t="s">
        <v>2373</v>
      </c>
      <c r="B1838" t="str">
        <f t="shared" si="85"/>
        <v>ZK106.K137.C110</v>
      </c>
      <c r="C1838">
        <f>+IFERROR(VLOOKUP(B1838,'[1]Sum table'!$A:$D,4,FALSE),0)</f>
        <v>0</v>
      </c>
      <c r="D1838">
        <f>+IFERROR(VLOOKUP(B1838,'[1]Sum table'!$A:$E,5,FALSE),0)</f>
        <v>0</v>
      </c>
      <c r="E1838">
        <f>+IFERROR(VLOOKUP(B1838,'[1]Sum table'!$A:$F,6,FALSE),0)</f>
        <v>0</v>
      </c>
      <c r="O1838" t="s">
        <v>528</v>
      </c>
      <c r="P1838" s="615" t="s">
        <v>331</v>
      </c>
      <c r="R1838" t="str">
        <f t="shared" si="86"/>
        <v>ZK106</v>
      </c>
      <c r="S1838">
        <f t="shared" si="87"/>
        <v>0</v>
      </c>
      <c r="T1838">
        <f t="shared" si="87"/>
        <v>0</v>
      </c>
      <c r="U1838">
        <f t="shared" si="87"/>
        <v>0</v>
      </c>
    </row>
    <row r="1839" spans="1:21" x14ac:dyDescent="0.25">
      <c r="A1839" t="s">
        <v>2374</v>
      </c>
      <c r="B1839" t="str">
        <f t="shared" si="85"/>
        <v>ZK106.K138.C110</v>
      </c>
      <c r="C1839">
        <f>+IFERROR(VLOOKUP(B1839,'[1]Sum table'!$A:$D,4,FALSE),0)</f>
        <v>0</v>
      </c>
      <c r="D1839">
        <f>+IFERROR(VLOOKUP(B1839,'[1]Sum table'!$A:$E,5,FALSE),0)</f>
        <v>0</v>
      </c>
      <c r="E1839">
        <f>+IFERROR(VLOOKUP(B1839,'[1]Sum table'!$A:$F,6,FALSE),0)</f>
        <v>0</v>
      </c>
      <c r="O1839" t="s">
        <v>528</v>
      </c>
      <c r="P1839" s="615" t="s">
        <v>165</v>
      </c>
      <c r="R1839" t="str">
        <f t="shared" si="86"/>
        <v>ZK106</v>
      </c>
      <c r="S1839">
        <f t="shared" si="87"/>
        <v>0</v>
      </c>
      <c r="T1839">
        <f t="shared" si="87"/>
        <v>0</v>
      </c>
      <c r="U1839">
        <f t="shared" si="87"/>
        <v>0</v>
      </c>
    </row>
    <row r="1840" spans="1:21" x14ac:dyDescent="0.25">
      <c r="A1840" t="s">
        <v>2375</v>
      </c>
      <c r="B1840" t="str">
        <f t="shared" si="85"/>
        <v>ZK106.K139.C110</v>
      </c>
      <c r="C1840">
        <f>+IFERROR(VLOOKUP(B1840,'[1]Sum table'!$A:$D,4,FALSE),0)</f>
        <v>0</v>
      </c>
      <c r="D1840">
        <f>+IFERROR(VLOOKUP(B1840,'[1]Sum table'!$A:$E,5,FALSE),0)</f>
        <v>0</v>
      </c>
      <c r="E1840">
        <f>+IFERROR(VLOOKUP(B1840,'[1]Sum table'!$A:$F,6,FALSE),0)</f>
        <v>0</v>
      </c>
      <c r="O1840" t="s">
        <v>528</v>
      </c>
      <c r="P1840" s="615" t="s">
        <v>180</v>
      </c>
      <c r="R1840" t="str">
        <f t="shared" si="86"/>
        <v>ZK106</v>
      </c>
      <c r="S1840">
        <f t="shared" si="87"/>
        <v>0</v>
      </c>
      <c r="T1840">
        <f t="shared" si="87"/>
        <v>0</v>
      </c>
      <c r="U1840">
        <f t="shared" si="87"/>
        <v>0</v>
      </c>
    </row>
    <row r="1841" spans="1:21" x14ac:dyDescent="0.25">
      <c r="A1841" t="s">
        <v>2376</v>
      </c>
      <c r="B1841" t="str">
        <f t="shared" si="85"/>
        <v>ZK106.K140.C110</v>
      </c>
      <c r="C1841">
        <f>+IFERROR(VLOOKUP(B1841,'[1]Sum table'!$A:$D,4,FALSE),0)</f>
        <v>0</v>
      </c>
      <c r="D1841">
        <f>+IFERROR(VLOOKUP(B1841,'[1]Sum table'!$A:$E,5,FALSE),0)</f>
        <v>0</v>
      </c>
      <c r="E1841">
        <f>+IFERROR(VLOOKUP(B1841,'[1]Sum table'!$A:$F,6,FALSE),0)</f>
        <v>0</v>
      </c>
      <c r="O1841" t="s">
        <v>528</v>
      </c>
      <c r="P1841" s="615" t="s">
        <v>192</v>
      </c>
      <c r="R1841" t="str">
        <f t="shared" si="86"/>
        <v>ZK106</v>
      </c>
      <c r="S1841">
        <f t="shared" si="87"/>
        <v>0</v>
      </c>
      <c r="T1841">
        <f t="shared" si="87"/>
        <v>0</v>
      </c>
      <c r="U1841">
        <f t="shared" si="87"/>
        <v>0</v>
      </c>
    </row>
    <row r="1842" spans="1:21" x14ac:dyDescent="0.25">
      <c r="A1842" t="s">
        <v>2377</v>
      </c>
      <c r="B1842" t="str">
        <f t="shared" si="85"/>
        <v>ZK106.K141.C110</v>
      </c>
      <c r="C1842">
        <f>+IFERROR(VLOOKUP(B1842,'[1]Sum table'!$A:$D,4,FALSE),0)</f>
        <v>0</v>
      </c>
      <c r="D1842">
        <f>+IFERROR(VLOOKUP(B1842,'[1]Sum table'!$A:$E,5,FALSE),0)</f>
        <v>0</v>
      </c>
      <c r="E1842">
        <f>+IFERROR(VLOOKUP(B1842,'[1]Sum table'!$A:$F,6,FALSE),0)</f>
        <v>0</v>
      </c>
      <c r="O1842" t="s">
        <v>528</v>
      </c>
      <c r="P1842" s="616" t="s">
        <v>332</v>
      </c>
      <c r="R1842" t="str">
        <f t="shared" si="86"/>
        <v>ZK106</v>
      </c>
      <c r="S1842">
        <f t="shared" si="87"/>
        <v>0</v>
      </c>
      <c r="T1842">
        <f t="shared" si="87"/>
        <v>0</v>
      </c>
      <c r="U1842">
        <f t="shared" si="87"/>
        <v>0</v>
      </c>
    </row>
    <row r="1843" spans="1:21" x14ac:dyDescent="0.25">
      <c r="A1843" t="s">
        <v>2378</v>
      </c>
      <c r="B1843" t="str">
        <f t="shared" si="85"/>
        <v>ZK106.K142.C110</v>
      </c>
      <c r="C1843">
        <f>+IFERROR(VLOOKUP(B1843,'[1]Sum table'!$A:$D,4,FALSE),0)</f>
        <v>0</v>
      </c>
      <c r="D1843">
        <f>+IFERROR(VLOOKUP(B1843,'[1]Sum table'!$A:$E,5,FALSE),0)</f>
        <v>0</v>
      </c>
      <c r="E1843">
        <f>+IFERROR(VLOOKUP(B1843,'[1]Sum table'!$A:$F,6,FALSE),0)</f>
        <v>0</v>
      </c>
      <c r="O1843" t="s">
        <v>528</v>
      </c>
      <c r="P1843" s="616" t="s">
        <v>333</v>
      </c>
      <c r="R1843" t="str">
        <f t="shared" si="86"/>
        <v>ZK106</v>
      </c>
      <c r="S1843">
        <f t="shared" si="87"/>
        <v>0</v>
      </c>
      <c r="T1843">
        <f t="shared" si="87"/>
        <v>0</v>
      </c>
      <c r="U1843">
        <f t="shared" si="87"/>
        <v>0</v>
      </c>
    </row>
    <row r="1844" spans="1:21" x14ac:dyDescent="0.25">
      <c r="A1844" t="s">
        <v>2379</v>
      </c>
      <c r="B1844" t="str">
        <f t="shared" si="85"/>
        <v>ZK106.K143.C110</v>
      </c>
      <c r="C1844">
        <f>+IFERROR(VLOOKUP(B1844,'[1]Sum table'!$A:$D,4,FALSE),0)</f>
        <v>0</v>
      </c>
      <c r="D1844">
        <f>+IFERROR(VLOOKUP(B1844,'[1]Sum table'!$A:$E,5,FALSE),0)</f>
        <v>0</v>
      </c>
      <c r="E1844">
        <f>+IFERROR(VLOOKUP(B1844,'[1]Sum table'!$A:$F,6,FALSE),0)</f>
        <v>0</v>
      </c>
      <c r="O1844" t="s">
        <v>528</v>
      </c>
      <c r="P1844" s="616" t="s">
        <v>334</v>
      </c>
      <c r="R1844" t="str">
        <f t="shared" si="86"/>
        <v>ZK106</v>
      </c>
      <c r="S1844">
        <f t="shared" si="87"/>
        <v>0</v>
      </c>
      <c r="T1844">
        <f t="shared" si="87"/>
        <v>0</v>
      </c>
      <c r="U1844">
        <f t="shared" si="87"/>
        <v>0</v>
      </c>
    </row>
    <row r="1845" spans="1:21" x14ac:dyDescent="0.25">
      <c r="A1845" t="s">
        <v>2380</v>
      </c>
      <c r="B1845" t="str">
        <f t="shared" si="85"/>
        <v>ZK106.K144.C110</v>
      </c>
      <c r="C1845">
        <f>+IFERROR(VLOOKUP(B1845,'[1]Sum table'!$A:$D,4,FALSE),0)</f>
        <v>0</v>
      </c>
      <c r="D1845">
        <f>+IFERROR(VLOOKUP(B1845,'[1]Sum table'!$A:$E,5,FALSE),0)</f>
        <v>0</v>
      </c>
      <c r="E1845">
        <f>+IFERROR(VLOOKUP(B1845,'[1]Sum table'!$A:$F,6,FALSE),0)</f>
        <v>0</v>
      </c>
      <c r="O1845" t="s">
        <v>528</v>
      </c>
      <c r="P1845" s="616" t="s">
        <v>335</v>
      </c>
      <c r="R1845" t="str">
        <f t="shared" si="86"/>
        <v>ZK106</v>
      </c>
      <c r="S1845">
        <f t="shared" si="87"/>
        <v>0</v>
      </c>
      <c r="T1845">
        <f t="shared" si="87"/>
        <v>0</v>
      </c>
      <c r="U1845">
        <f t="shared" si="87"/>
        <v>0</v>
      </c>
    </row>
    <row r="1846" spans="1:21" x14ac:dyDescent="0.25">
      <c r="A1846" t="s">
        <v>2381</v>
      </c>
      <c r="B1846" t="str">
        <f t="shared" si="85"/>
        <v>ZK106.K145.C110</v>
      </c>
      <c r="C1846">
        <f>+IFERROR(VLOOKUP(B1846,'[1]Sum table'!$A:$D,4,FALSE),0)</f>
        <v>0</v>
      </c>
      <c r="D1846">
        <f>+IFERROR(VLOOKUP(B1846,'[1]Sum table'!$A:$E,5,FALSE),0)</f>
        <v>0</v>
      </c>
      <c r="E1846">
        <f>+IFERROR(VLOOKUP(B1846,'[1]Sum table'!$A:$F,6,FALSE),0)</f>
        <v>0</v>
      </c>
      <c r="O1846" t="s">
        <v>528</v>
      </c>
      <c r="P1846" s="616" t="s">
        <v>336</v>
      </c>
      <c r="R1846" t="str">
        <f t="shared" si="86"/>
        <v>ZK106</v>
      </c>
      <c r="S1846">
        <f t="shared" si="87"/>
        <v>0</v>
      </c>
      <c r="T1846">
        <f t="shared" si="87"/>
        <v>0</v>
      </c>
      <c r="U1846">
        <f t="shared" si="87"/>
        <v>0</v>
      </c>
    </row>
    <row r="1847" spans="1:21" x14ac:dyDescent="0.25">
      <c r="A1847" t="s">
        <v>2382</v>
      </c>
      <c r="B1847" t="str">
        <f t="shared" si="85"/>
        <v>ZK106.K146.C110</v>
      </c>
      <c r="C1847">
        <f>+IFERROR(VLOOKUP(B1847,'[1]Sum table'!$A:$D,4,FALSE),0)</f>
        <v>0</v>
      </c>
      <c r="D1847">
        <f>+IFERROR(VLOOKUP(B1847,'[1]Sum table'!$A:$E,5,FALSE),0)</f>
        <v>0</v>
      </c>
      <c r="E1847">
        <f>+IFERROR(VLOOKUP(B1847,'[1]Sum table'!$A:$F,6,FALSE),0)</f>
        <v>0</v>
      </c>
      <c r="O1847" t="s">
        <v>528</v>
      </c>
      <c r="P1847" s="616" t="s">
        <v>337</v>
      </c>
      <c r="R1847" t="str">
        <f t="shared" si="86"/>
        <v>ZK106</v>
      </c>
      <c r="S1847">
        <f t="shared" si="87"/>
        <v>0</v>
      </c>
      <c r="T1847">
        <f t="shared" si="87"/>
        <v>0</v>
      </c>
      <c r="U1847">
        <f t="shared" si="87"/>
        <v>0</v>
      </c>
    </row>
    <row r="1848" spans="1:21" x14ac:dyDescent="0.25">
      <c r="A1848" t="s">
        <v>2383</v>
      </c>
      <c r="B1848" t="str">
        <f t="shared" si="85"/>
        <v>ZK106.K147.C110</v>
      </c>
      <c r="C1848">
        <f>+IFERROR(VLOOKUP(B1848,'[1]Sum table'!$A:$D,4,FALSE),0)</f>
        <v>0</v>
      </c>
      <c r="D1848">
        <f>+IFERROR(VLOOKUP(B1848,'[1]Sum table'!$A:$E,5,FALSE),0)</f>
        <v>0</v>
      </c>
      <c r="E1848">
        <f>+IFERROR(VLOOKUP(B1848,'[1]Sum table'!$A:$F,6,FALSE),0)</f>
        <v>0</v>
      </c>
      <c r="O1848" t="s">
        <v>528</v>
      </c>
      <c r="P1848" s="615" t="s">
        <v>178</v>
      </c>
      <c r="R1848" t="str">
        <f t="shared" si="86"/>
        <v>ZK106</v>
      </c>
      <c r="S1848">
        <f t="shared" si="87"/>
        <v>0</v>
      </c>
      <c r="T1848">
        <f t="shared" si="87"/>
        <v>0</v>
      </c>
      <c r="U1848">
        <f t="shared" si="87"/>
        <v>0</v>
      </c>
    </row>
    <row r="1849" spans="1:21" x14ac:dyDescent="0.25">
      <c r="A1849" t="s">
        <v>2384</v>
      </c>
      <c r="B1849" t="str">
        <f t="shared" si="85"/>
        <v>ZK106.K148.C110</v>
      </c>
      <c r="C1849">
        <f>+IFERROR(VLOOKUP(B1849,'[1]Sum table'!$A:$D,4,FALSE),0)</f>
        <v>0</v>
      </c>
      <c r="D1849">
        <f>+IFERROR(VLOOKUP(B1849,'[1]Sum table'!$A:$E,5,FALSE),0)</f>
        <v>0</v>
      </c>
      <c r="E1849">
        <f>+IFERROR(VLOOKUP(B1849,'[1]Sum table'!$A:$F,6,FALSE),0)</f>
        <v>0</v>
      </c>
      <c r="O1849" t="s">
        <v>528</v>
      </c>
      <c r="P1849" s="615" t="s">
        <v>338</v>
      </c>
      <c r="R1849" t="str">
        <f t="shared" si="86"/>
        <v>ZK106</v>
      </c>
      <c r="S1849">
        <f t="shared" si="87"/>
        <v>0</v>
      </c>
      <c r="T1849">
        <f t="shared" si="87"/>
        <v>0</v>
      </c>
      <c r="U1849">
        <f t="shared" si="87"/>
        <v>0</v>
      </c>
    </row>
    <row r="1850" spans="1:21" x14ac:dyDescent="0.25">
      <c r="A1850" t="s">
        <v>2385</v>
      </c>
      <c r="B1850" t="str">
        <f t="shared" si="85"/>
        <v>ZK106.K149.C110</v>
      </c>
      <c r="C1850">
        <f>+IFERROR(VLOOKUP(B1850,'[1]Sum table'!$A:$D,4,FALSE),0)</f>
        <v>0</v>
      </c>
      <c r="D1850">
        <f>+IFERROR(VLOOKUP(B1850,'[1]Sum table'!$A:$E,5,FALSE),0)</f>
        <v>0</v>
      </c>
      <c r="E1850">
        <f>+IFERROR(VLOOKUP(B1850,'[1]Sum table'!$A:$F,6,FALSE),0)</f>
        <v>0</v>
      </c>
      <c r="O1850" t="s">
        <v>528</v>
      </c>
      <c r="P1850" s="615" t="s">
        <v>339</v>
      </c>
      <c r="R1850" t="str">
        <f t="shared" si="86"/>
        <v>ZK106</v>
      </c>
      <c r="S1850">
        <f t="shared" si="87"/>
        <v>0</v>
      </c>
      <c r="T1850">
        <f t="shared" si="87"/>
        <v>0</v>
      </c>
      <c r="U1850">
        <f t="shared" si="87"/>
        <v>0</v>
      </c>
    </row>
    <row r="1851" spans="1:21" x14ac:dyDescent="0.25">
      <c r="A1851" t="s">
        <v>2386</v>
      </c>
      <c r="B1851" t="str">
        <f t="shared" si="85"/>
        <v>ZK106.K150.C110</v>
      </c>
      <c r="C1851">
        <f>+IFERROR(VLOOKUP(B1851,'[1]Sum table'!$A:$D,4,FALSE),0)</f>
        <v>0</v>
      </c>
      <c r="D1851">
        <f>+IFERROR(VLOOKUP(B1851,'[1]Sum table'!$A:$E,5,FALSE),0)</f>
        <v>0</v>
      </c>
      <c r="E1851">
        <f>+IFERROR(VLOOKUP(B1851,'[1]Sum table'!$A:$F,6,FALSE),0)</f>
        <v>0</v>
      </c>
      <c r="O1851" t="s">
        <v>528</v>
      </c>
      <c r="P1851" s="616" t="s">
        <v>340</v>
      </c>
      <c r="R1851" t="str">
        <f t="shared" si="86"/>
        <v>ZK106</v>
      </c>
      <c r="S1851">
        <f t="shared" si="87"/>
        <v>0</v>
      </c>
      <c r="T1851">
        <f t="shared" si="87"/>
        <v>0</v>
      </c>
      <c r="U1851">
        <f t="shared" si="87"/>
        <v>0</v>
      </c>
    </row>
    <row r="1852" spans="1:21" x14ac:dyDescent="0.25">
      <c r="A1852" t="s">
        <v>2387</v>
      </c>
      <c r="B1852" t="str">
        <f t="shared" si="85"/>
        <v>ZK106.K151.C110</v>
      </c>
      <c r="C1852">
        <f>+IFERROR(VLOOKUP(B1852,'[1]Sum table'!$A:$D,4,FALSE),0)</f>
        <v>0</v>
      </c>
      <c r="D1852">
        <f>+IFERROR(VLOOKUP(B1852,'[1]Sum table'!$A:$E,5,FALSE),0)</f>
        <v>0</v>
      </c>
      <c r="E1852">
        <f>+IFERROR(VLOOKUP(B1852,'[1]Sum table'!$A:$F,6,FALSE),0)</f>
        <v>0</v>
      </c>
      <c r="O1852" t="s">
        <v>528</v>
      </c>
      <c r="P1852" s="616" t="s">
        <v>341</v>
      </c>
      <c r="R1852" t="str">
        <f t="shared" si="86"/>
        <v>ZK106</v>
      </c>
      <c r="S1852">
        <f t="shared" si="87"/>
        <v>0</v>
      </c>
      <c r="T1852">
        <f t="shared" si="87"/>
        <v>0</v>
      </c>
      <c r="U1852">
        <f t="shared" si="87"/>
        <v>0</v>
      </c>
    </row>
    <row r="1853" spans="1:21" x14ac:dyDescent="0.25">
      <c r="A1853" t="s">
        <v>2388</v>
      </c>
      <c r="B1853" t="str">
        <f t="shared" si="85"/>
        <v>ZK106.K152.C110</v>
      </c>
      <c r="C1853">
        <f>+IFERROR(VLOOKUP(B1853,'[1]Sum table'!$A:$D,4,FALSE),0)</f>
        <v>0</v>
      </c>
      <c r="D1853">
        <f>+IFERROR(VLOOKUP(B1853,'[1]Sum table'!$A:$E,5,FALSE),0)</f>
        <v>0</v>
      </c>
      <c r="E1853">
        <f>+IFERROR(VLOOKUP(B1853,'[1]Sum table'!$A:$F,6,FALSE),0)</f>
        <v>0</v>
      </c>
      <c r="O1853" t="s">
        <v>528</v>
      </c>
      <c r="P1853" s="616" t="s">
        <v>342</v>
      </c>
      <c r="R1853" t="str">
        <f t="shared" si="86"/>
        <v>ZK106</v>
      </c>
      <c r="S1853">
        <f t="shared" si="87"/>
        <v>0</v>
      </c>
      <c r="T1853">
        <f t="shared" si="87"/>
        <v>0</v>
      </c>
      <c r="U1853">
        <f t="shared" si="87"/>
        <v>0</v>
      </c>
    </row>
    <row r="1854" spans="1:21" x14ac:dyDescent="0.25">
      <c r="A1854" t="s">
        <v>2389</v>
      </c>
      <c r="B1854" t="str">
        <f t="shared" si="85"/>
        <v>ZK106.K153.C110</v>
      </c>
      <c r="C1854">
        <f>+IFERROR(VLOOKUP(B1854,'[1]Sum table'!$A:$D,4,FALSE),0)</f>
        <v>0</v>
      </c>
      <c r="D1854">
        <f>+IFERROR(VLOOKUP(B1854,'[1]Sum table'!$A:$E,5,FALSE),0)</f>
        <v>0</v>
      </c>
      <c r="E1854">
        <f>+IFERROR(VLOOKUP(B1854,'[1]Sum table'!$A:$F,6,FALSE),0)</f>
        <v>0</v>
      </c>
      <c r="O1854" t="s">
        <v>528</v>
      </c>
      <c r="P1854" s="616" t="s">
        <v>343</v>
      </c>
      <c r="R1854" t="str">
        <f t="shared" si="86"/>
        <v>ZK106</v>
      </c>
      <c r="S1854">
        <f t="shared" si="87"/>
        <v>0</v>
      </c>
      <c r="T1854">
        <f t="shared" si="87"/>
        <v>0</v>
      </c>
      <c r="U1854">
        <f t="shared" si="87"/>
        <v>0</v>
      </c>
    </row>
    <row r="1855" spans="1:21" x14ac:dyDescent="0.25">
      <c r="A1855" t="s">
        <v>2390</v>
      </c>
      <c r="B1855" t="str">
        <f t="shared" si="85"/>
        <v>ZK106.K154.C110</v>
      </c>
      <c r="C1855">
        <f>+IFERROR(VLOOKUP(B1855,'[1]Sum table'!$A:$D,4,FALSE),0)</f>
        <v>0</v>
      </c>
      <c r="D1855">
        <f>+IFERROR(VLOOKUP(B1855,'[1]Sum table'!$A:$E,5,FALSE),0)</f>
        <v>0</v>
      </c>
      <c r="E1855">
        <f>+IFERROR(VLOOKUP(B1855,'[1]Sum table'!$A:$F,6,FALSE),0)</f>
        <v>0</v>
      </c>
      <c r="O1855" t="s">
        <v>528</v>
      </c>
      <c r="P1855" s="616" t="s">
        <v>344</v>
      </c>
      <c r="R1855" t="str">
        <f t="shared" si="86"/>
        <v>ZK106</v>
      </c>
      <c r="S1855">
        <f t="shared" si="87"/>
        <v>0</v>
      </c>
      <c r="T1855">
        <f t="shared" si="87"/>
        <v>0</v>
      </c>
      <c r="U1855">
        <f t="shared" si="87"/>
        <v>0</v>
      </c>
    </row>
    <row r="1856" spans="1:21" x14ac:dyDescent="0.25">
      <c r="A1856" t="s">
        <v>2391</v>
      </c>
      <c r="B1856" t="str">
        <f t="shared" si="85"/>
        <v>ZK106.K155.C110</v>
      </c>
      <c r="C1856">
        <f>+IFERROR(VLOOKUP(B1856,'[1]Sum table'!$A:$D,4,FALSE),0)</f>
        <v>0</v>
      </c>
      <c r="D1856">
        <f>+IFERROR(VLOOKUP(B1856,'[1]Sum table'!$A:$E,5,FALSE),0)</f>
        <v>0</v>
      </c>
      <c r="E1856">
        <f>+IFERROR(VLOOKUP(B1856,'[1]Sum table'!$A:$F,6,FALSE),0)</f>
        <v>0</v>
      </c>
      <c r="O1856" t="s">
        <v>528</v>
      </c>
      <c r="P1856" s="616" t="s">
        <v>345</v>
      </c>
      <c r="R1856" t="str">
        <f t="shared" si="86"/>
        <v>ZK106</v>
      </c>
      <c r="S1856">
        <f t="shared" si="87"/>
        <v>0</v>
      </c>
      <c r="T1856">
        <f t="shared" si="87"/>
        <v>0</v>
      </c>
      <c r="U1856">
        <f t="shared" si="87"/>
        <v>0</v>
      </c>
    </row>
    <row r="1857" spans="1:21" x14ac:dyDescent="0.25">
      <c r="A1857" t="s">
        <v>2392</v>
      </c>
      <c r="B1857" t="str">
        <f t="shared" si="85"/>
        <v>ZK106.K156.C110</v>
      </c>
      <c r="C1857">
        <f>+IFERROR(VLOOKUP(B1857,'[1]Sum table'!$A:$D,4,FALSE),0)</f>
        <v>0</v>
      </c>
      <c r="D1857">
        <f>+IFERROR(VLOOKUP(B1857,'[1]Sum table'!$A:$E,5,FALSE),0)</f>
        <v>0</v>
      </c>
      <c r="E1857">
        <f>+IFERROR(VLOOKUP(B1857,'[1]Sum table'!$A:$F,6,FALSE),0)</f>
        <v>0</v>
      </c>
      <c r="O1857" t="s">
        <v>528</v>
      </c>
      <c r="P1857" s="616" t="s">
        <v>346</v>
      </c>
      <c r="R1857" t="str">
        <f t="shared" si="86"/>
        <v>ZK106</v>
      </c>
      <c r="S1857">
        <f t="shared" si="87"/>
        <v>0</v>
      </c>
      <c r="T1857">
        <f t="shared" si="87"/>
        <v>0</v>
      </c>
      <c r="U1857">
        <f t="shared" si="87"/>
        <v>0</v>
      </c>
    </row>
    <row r="1858" spans="1:21" x14ac:dyDescent="0.25">
      <c r="A1858" t="s">
        <v>2393</v>
      </c>
      <c r="B1858" t="str">
        <f t="shared" si="85"/>
        <v>ZK106.K157.C110</v>
      </c>
      <c r="C1858">
        <f>+IFERROR(VLOOKUP(B1858,'[1]Sum table'!$A:$D,4,FALSE),0)</f>
        <v>0</v>
      </c>
      <c r="D1858">
        <f>+IFERROR(VLOOKUP(B1858,'[1]Sum table'!$A:$E,5,FALSE),0)</f>
        <v>0</v>
      </c>
      <c r="E1858">
        <f>+IFERROR(VLOOKUP(B1858,'[1]Sum table'!$A:$F,6,FALSE),0)</f>
        <v>0</v>
      </c>
      <c r="O1858" t="s">
        <v>528</v>
      </c>
      <c r="P1858" s="616" t="s">
        <v>347</v>
      </c>
      <c r="R1858" t="str">
        <f t="shared" si="86"/>
        <v>ZK106</v>
      </c>
      <c r="S1858">
        <f t="shared" si="87"/>
        <v>0</v>
      </c>
      <c r="T1858">
        <f t="shared" si="87"/>
        <v>0</v>
      </c>
      <c r="U1858">
        <f t="shared" si="87"/>
        <v>0</v>
      </c>
    </row>
    <row r="1859" spans="1:21" x14ac:dyDescent="0.25">
      <c r="A1859" t="s">
        <v>2394</v>
      </c>
      <c r="B1859" t="str">
        <f t="shared" ref="B1859:B1922" si="88">+A1859&amp;"."&amp;$A$1</f>
        <v>ZK106.K158.C110</v>
      </c>
      <c r="C1859">
        <f>+IFERROR(VLOOKUP(B1859,'[1]Sum table'!$A:$D,4,FALSE),0)</f>
        <v>0</v>
      </c>
      <c r="D1859">
        <f>+IFERROR(VLOOKUP(B1859,'[1]Sum table'!$A:$E,5,FALSE),0)</f>
        <v>0</v>
      </c>
      <c r="E1859">
        <f>+IFERROR(VLOOKUP(B1859,'[1]Sum table'!$A:$F,6,FALSE),0)</f>
        <v>0</v>
      </c>
      <c r="O1859" t="s">
        <v>528</v>
      </c>
      <c r="P1859" s="616" t="s">
        <v>348</v>
      </c>
      <c r="R1859" t="str">
        <f t="shared" ref="R1859:R1922" si="89">+LEFT(B1859,5)</f>
        <v>ZK106</v>
      </c>
      <c r="S1859">
        <f t="shared" ref="S1859:U1922" si="90">+C1859</f>
        <v>0</v>
      </c>
      <c r="T1859">
        <f t="shared" si="90"/>
        <v>0</v>
      </c>
      <c r="U1859">
        <f t="shared" si="90"/>
        <v>0</v>
      </c>
    </row>
    <row r="1860" spans="1:21" x14ac:dyDescent="0.25">
      <c r="A1860" t="s">
        <v>2395</v>
      </c>
      <c r="B1860" t="str">
        <f t="shared" si="88"/>
        <v>ZK106.K159.C110</v>
      </c>
      <c r="C1860">
        <f>+IFERROR(VLOOKUP(B1860,'[1]Sum table'!$A:$D,4,FALSE),0)</f>
        <v>0</v>
      </c>
      <c r="D1860">
        <f>+IFERROR(VLOOKUP(B1860,'[1]Sum table'!$A:$E,5,FALSE),0)</f>
        <v>0</v>
      </c>
      <c r="E1860">
        <f>+IFERROR(VLOOKUP(B1860,'[1]Sum table'!$A:$F,6,FALSE),0)</f>
        <v>0</v>
      </c>
      <c r="O1860" t="s">
        <v>528</v>
      </c>
      <c r="P1860" s="616" t="s">
        <v>349</v>
      </c>
      <c r="R1860" t="str">
        <f t="shared" si="89"/>
        <v>ZK106</v>
      </c>
      <c r="S1860">
        <f t="shared" si="90"/>
        <v>0</v>
      </c>
      <c r="T1860">
        <f t="shared" si="90"/>
        <v>0</v>
      </c>
      <c r="U1860">
        <f t="shared" si="90"/>
        <v>0</v>
      </c>
    </row>
    <row r="1861" spans="1:21" x14ac:dyDescent="0.25">
      <c r="A1861" t="s">
        <v>2396</v>
      </c>
      <c r="B1861" t="str">
        <f t="shared" si="88"/>
        <v>ZK106.K160.C110</v>
      </c>
      <c r="C1861">
        <f>+IFERROR(VLOOKUP(B1861,'[1]Sum table'!$A:$D,4,FALSE),0)</f>
        <v>0</v>
      </c>
      <c r="D1861">
        <f>+IFERROR(VLOOKUP(B1861,'[1]Sum table'!$A:$E,5,FALSE),0)</f>
        <v>0</v>
      </c>
      <c r="E1861">
        <f>+IFERROR(VLOOKUP(B1861,'[1]Sum table'!$A:$F,6,FALSE),0)</f>
        <v>0</v>
      </c>
      <c r="O1861" t="s">
        <v>528</v>
      </c>
      <c r="P1861" s="615" t="s">
        <v>194</v>
      </c>
      <c r="R1861" t="str">
        <f t="shared" si="89"/>
        <v>ZK106</v>
      </c>
      <c r="S1861">
        <f t="shared" si="90"/>
        <v>0</v>
      </c>
      <c r="T1861">
        <f t="shared" si="90"/>
        <v>0</v>
      </c>
      <c r="U1861">
        <f t="shared" si="90"/>
        <v>0</v>
      </c>
    </row>
    <row r="1862" spans="1:21" x14ac:dyDescent="0.25">
      <c r="A1862" t="s">
        <v>2397</v>
      </c>
      <c r="B1862" t="str">
        <f t="shared" si="88"/>
        <v>ZK106.K161.C110</v>
      </c>
      <c r="C1862">
        <f>+IFERROR(VLOOKUP(B1862,'[1]Sum table'!$A:$D,4,FALSE),0)</f>
        <v>0</v>
      </c>
      <c r="D1862">
        <f>+IFERROR(VLOOKUP(B1862,'[1]Sum table'!$A:$E,5,FALSE),0)</f>
        <v>0</v>
      </c>
      <c r="E1862">
        <f>+IFERROR(VLOOKUP(B1862,'[1]Sum table'!$A:$F,6,FALSE),0)</f>
        <v>0</v>
      </c>
      <c r="O1862" t="s">
        <v>528</v>
      </c>
      <c r="P1862" s="615" t="s">
        <v>195</v>
      </c>
      <c r="R1862" t="str">
        <f t="shared" si="89"/>
        <v>ZK106</v>
      </c>
      <c r="S1862">
        <f t="shared" si="90"/>
        <v>0</v>
      </c>
      <c r="T1862">
        <f t="shared" si="90"/>
        <v>0</v>
      </c>
      <c r="U1862">
        <f t="shared" si="90"/>
        <v>0</v>
      </c>
    </row>
    <row r="1863" spans="1:21" x14ac:dyDescent="0.25">
      <c r="A1863" t="s">
        <v>2398</v>
      </c>
      <c r="B1863" t="str">
        <f t="shared" si="88"/>
        <v>ZK106.K162.C110</v>
      </c>
      <c r="C1863">
        <f>+IFERROR(VLOOKUP(B1863,'[1]Sum table'!$A:$D,4,FALSE),0)</f>
        <v>0</v>
      </c>
      <c r="D1863">
        <f>+IFERROR(VLOOKUP(B1863,'[1]Sum table'!$A:$E,5,FALSE),0)</f>
        <v>0</v>
      </c>
      <c r="E1863">
        <f>+IFERROR(VLOOKUP(B1863,'[1]Sum table'!$A:$F,6,FALSE),0)</f>
        <v>0</v>
      </c>
      <c r="O1863" t="s">
        <v>528</v>
      </c>
      <c r="P1863" s="615" t="s">
        <v>350</v>
      </c>
      <c r="R1863" t="str">
        <f t="shared" si="89"/>
        <v>ZK106</v>
      </c>
      <c r="S1863">
        <f t="shared" si="90"/>
        <v>0</v>
      </c>
      <c r="T1863">
        <f t="shared" si="90"/>
        <v>0</v>
      </c>
      <c r="U1863">
        <f t="shared" si="90"/>
        <v>0</v>
      </c>
    </row>
    <row r="1864" spans="1:21" x14ac:dyDescent="0.25">
      <c r="A1864" t="s">
        <v>2399</v>
      </c>
      <c r="B1864" t="str">
        <f t="shared" si="88"/>
        <v>ZK106.K163.C110</v>
      </c>
      <c r="C1864">
        <f>+IFERROR(VLOOKUP(B1864,'[1]Sum table'!$A:$D,4,FALSE),0)</f>
        <v>0</v>
      </c>
      <c r="D1864">
        <f>+IFERROR(VLOOKUP(B1864,'[1]Sum table'!$A:$E,5,FALSE),0)</f>
        <v>0</v>
      </c>
      <c r="E1864">
        <f>+IFERROR(VLOOKUP(B1864,'[1]Sum table'!$A:$F,6,FALSE),0)</f>
        <v>0</v>
      </c>
      <c r="O1864" t="s">
        <v>528</v>
      </c>
      <c r="P1864" s="615" t="s">
        <v>118</v>
      </c>
      <c r="R1864" t="str">
        <f t="shared" si="89"/>
        <v>ZK106</v>
      </c>
      <c r="S1864">
        <f t="shared" si="90"/>
        <v>0</v>
      </c>
      <c r="T1864">
        <f t="shared" si="90"/>
        <v>0</v>
      </c>
      <c r="U1864">
        <f t="shared" si="90"/>
        <v>0</v>
      </c>
    </row>
    <row r="1865" spans="1:21" x14ac:dyDescent="0.25">
      <c r="A1865" t="s">
        <v>2400</v>
      </c>
      <c r="B1865" t="str">
        <f t="shared" si="88"/>
        <v>ZK106.K164.C110</v>
      </c>
      <c r="C1865">
        <f>+IFERROR(VLOOKUP(B1865,'[1]Sum table'!$A:$D,4,FALSE),0)</f>
        <v>0</v>
      </c>
      <c r="D1865">
        <f>+IFERROR(VLOOKUP(B1865,'[1]Sum table'!$A:$E,5,FALSE),0)</f>
        <v>0</v>
      </c>
      <c r="E1865">
        <f>+IFERROR(VLOOKUP(B1865,'[1]Sum table'!$A:$F,6,FALSE),0)</f>
        <v>0</v>
      </c>
      <c r="O1865" t="s">
        <v>528</v>
      </c>
      <c r="P1865" s="615" t="s">
        <v>184</v>
      </c>
      <c r="R1865" t="str">
        <f t="shared" si="89"/>
        <v>ZK106</v>
      </c>
      <c r="S1865">
        <f t="shared" si="90"/>
        <v>0</v>
      </c>
      <c r="T1865">
        <f t="shared" si="90"/>
        <v>0</v>
      </c>
      <c r="U1865">
        <f t="shared" si="90"/>
        <v>0</v>
      </c>
    </row>
    <row r="1866" spans="1:21" x14ac:dyDescent="0.25">
      <c r="A1866" t="s">
        <v>2401</v>
      </c>
      <c r="B1866" t="str">
        <f t="shared" si="88"/>
        <v>ZK106.K165.C110</v>
      </c>
      <c r="C1866">
        <f>+IFERROR(VLOOKUP(B1866,'[1]Sum table'!$A:$D,4,FALSE),0)</f>
        <v>0</v>
      </c>
      <c r="D1866">
        <f>+IFERROR(VLOOKUP(B1866,'[1]Sum table'!$A:$E,5,FALSE),0)</f>
        <v>0</v>
      </c>
      <c r="E1866">
        <f>+IFERROR(VLOOKUP(B1866,'[1]Sum table'!$A:$F,6,FALSE),0)</f>
        <v>0</v>
      </c>
      <c r="O1866" t="s">
        <v>528</v>
      </c>
      <c r="P1866" s="615" t="s">
        <v>351</v>
      </c>
      <c r="R1866" t="str">
        <f t="shared" si="89"/>
        <v>ZK106</v>
      </c>
      <c r="S1866">
        <f t="shared" si="90"/>
        <v>0</v>
      </c>
      <c r="T1866">
        <f t="shared" si="90"/>
        <v>0</v>
      </c>
      <c r="U1866">
        <f t="shared" si="90"/>
        <v>0</v>
      </c>
    </row>
    <row r="1867" spans="1:21" x14ac:dyDescent="0.25">
      <c r="A1867" t="s">
        <v>2402</v>
      </c>
      <c r="B1867" t="str">
        <f t="shared" si="88"/>
        <v>ZK106.K166.C110</v>
      </c>
      <c r="C1867">
        <f>+IFERROR(VLOOKUP(B1867,'[1]Sum table'!$A:$D,4,FALSE),0)</f>
        <v>0</v>
      </c>
      <c r="D1867">
        <f>+IFERROR(VLOOKUP(B1867,'[1]Sum table'!$A:$E,5,FALSE),0)</f>
        <v>0</v>
      </c>
      <c r="E1867">
        <f>+IFERROR(VLOOKUP(B1867,'[1]Sum table'!$A:$F,6,FALSE),0)</f>
        <v>0</v>
      </c>
      <c r="O1867" t="s">
        <v>528</v>
      </c>
      <c r="P1867" s="616" t="s">
        <v>352</v>
      </c>
      <c r="R1867" t="str">
        <f t="shared" si="89"/>
        <v>ZK106</v>
      </c>
      <c r="S1867">
        <f t="shared" si="90"/>
        <v>0</v>
      </c>
      <c r="T1867">
        <f t="shared" si="90"/>
        <v>0</v>
      </c>
      <c r="U1867">
        <f t="shared" si="90"/>
        <v>0</v>
      </c>
    </row>
    <row r="1868" spans="1:21" x14ac:dyDescent="0.25">
      <c r="A1868" t="s">
        <v>2403</v>
      </c>
      <c r="B1868" t="str">
        <f t="shared" si="88"/>
        <v>ZK106.K167.C110</v>
      </c>
      <c r="C1868">
        <f>+IFERROR(VLOOKUP(B1868,'[1]Sum table'!$A:$D,4,FALSE),0)</f>
        <v>0</v>
      </c>
      <c r="D1868">
        <f>+IFERROR(VLOOKUP(B1868,'[1]Sum table'!$A:$E,5,FALSE),0)</f>
        <v>0</v>
      </c>
      <c r="E1868">
        <f>+IFERROR(VLOOKUP(B1868,'[1]Sum table'!$A:$F,6,FALSE),0)</f>
        <v>0</v>
      </c>
      <c r="O1868" t="s">
        <v>528</v>
      </c>
      <c r="P1868" s="616" t="s">
        <v>353</v>
      </c>
      <c r="R1868" t="str">
        <f t="shared" si="89"/>
        <v>ZK106</v>
      </c>
      <c r="S1868">
        <f t="shared" si="90"/>
        <v>0</v>
      </c>
      <c r="T1868">
        <f t="shared" si="90"/>
        <v>0</v>
      </c>
      <c r="U1868">
        <f t="shared" si="90"/>
        <v>0</v>
      </c>
    </row>
    <row r="1869" spans="1:21" x14ac:dyDescent="0.25">
      <c r="A1869" t="s">
        <v>2404</v>
      </c>
      <c r="B1869" t="str">
        <f t="shared" si="88"/>
        <v>ZK106.K168.C110</v>
      </c>
      <c r="C1869">
        <f>+IFERROR(VLOOKUP(B1869,'[1]Sum table'!$A:$D,4,FALSE),0)</f>
        <v>0</v>
      </c>
      <c r="D1869">
        <f>+IFERROR(VLOOKUP(B1869,'[1]Sum table'!$A:$E,5,FALSE),0)</f>
        <v>0</v>
      </c>
      <c r="E1869">
        <f>+IFERROR(VLOOKUP(B1869,'[1]Sum table'!$A:$F,6,FALSE),0)</f>
        <v>0</v>
      </c>
      <c r="O1869" t="s">
        <v>528</v>
      </c>
      <c r="P1869" s="616" t="s">
        <v>354</v>
      </c>
      <c r="R1869" t="str">
        <f t="shared" si="89"/>
        <v>ZK106</v>
      </c>
      <c r="S1869">
        <f t="shared" si="90"/>
        <v>0</v>
      </c>
      <c r="T1869">
        <f t="shared" si="90"/>
        <v>0</v>
      </c>
      <c r="U1869">
        <f t="shared" si="90"/>
        <v>0</v>
      </c>
    </row>
    <row r="1870" spans="1:21" x14ac:dyDescent="0.25">
      <c r="A1870" t="s">
        <v>2405</v>
      </c>
      <c r="B1870" t="str">
        <f t="shared" si="88"/>
        <v>ZK106.K169.C110</v>
      </c>
      <c r="C1870">
        <f>+IFERROR(VLOOKUP(B1870,'[1]Sum table'!$A:$D,4,FALSE),0)</f>
        <v>0</v>
      </c>
      <c r="D1870">
        <f>+IFERROR(VLOOKUP(B1870,'[1]Sum table'!$A:$E,5,FALSE),0)</f>
        <v>0</v>
      </c>
      <c r="E1870">
        <f>+IFERROR(VLOOKUP(B1870,'[1]Sum table'!$A:$F,6,FALSE),0)</f>
        <v>0</v>
      </c>
      <c r="O1870" t="s">
        <v>528</v>
      </c>
      <c r="P1870" s="616" t="s">
        <v>355</v>
      </c>
      <c r="R1870" t="str">
        <f t="shared" si="89"/>
        <v>ZK106</v>
      </c>
      <c r="S1870">
        <f t="shared" si="90"/>
        <v>0</v>
      </c>
      <c r="T1870">
        <f t="shared" si="90"/>
        <v>0</v>
      </c>
      <c r="U1870">
        <f t="shared" si="90"/>
        <v>0</v>
      </c>
    </row>
    <row r="1871" spans="1:21" x14ac:dyDescent="0.25">
      <c r="A1871" t="s">
        <v>2406</v>
      </c>
      <c r="B1871" t="str">
        <f t="shared" si="88"/>
        <v>ZK106.K170.C110</v>
      </c>
      <c r="C1871">
        <f>+IFERROR(VLOOKUP(B1871,'[1]Sum table'!$A:$D,4,FALSE),0)</f>
        <v>0</v>
      </c>
      <c r="D1871">
        <f>+IFERROR(VLOOKUP(B1871,'[1]Sum table'!$A:$E,5,FALSE),0)</f>
        <v>0</v>
      </c>
      <c r="E1871">
        <f>+IFERROR(VLOOKUP(B1871,'[1]Sum table'!$A:$F,6,FALSE),0)</f>
        <v>0</v>
      </c>
      <c r="O1871" t="s">
        <v>528</v>
      </c>
      <c r="P1871" s="616" t="s">
        <v>356</v>
      </c>
      <c r="R1871" t="str">
        <f t="shared" si="89"/>
        <v>ZK106</v>
      </c>
      <c r="S1871">
        <f t="shared" si="90"/>
        <v>0</v>
      </c>
      <c r="T1871">
        <f t="shared" si="90"/>
        <v>0</v>
      </c>
      <c r="U1871">
        <f t="shared" si="90"/>
        <v>0</v>
      </c>
    </row>
    <row r="1872" spans="1:21" x14ac:dyDescent="0.25">
      <c r="A1872" t="s">
        <v>2407</v>
      </c>
      <c r="B1872" t="str">
        <f t="shared" si="88"/>
        <v>ZK106.K171.C110</v>
      </c>
      <c r="C1872">
        <f>+IFERROR(VLOOKUP(B1872,'[1]Sum table'!$A:$D,4,FALSE),0)</f>
        <v>0</v>
      </c>
      <c r="D1872">
        <f>+IFERROR(VLOOKUP(B1872,'[1]Sum table'!$A:$E,5,FALSE),0)</f>
        <v>0</v>
      </c>
      <c r="E1872">
        <f>+IFERROR(VLOOKUP(B1872,'[1]Sum table'!$A:$F,6,FALSE),0)</f>
        <v>0</v>
      </c>
      <c r="O1872" t="s">
        <v>528</v>
      </c>
      <c r="P1872" s="616" t="s">
        <v>357</v>
      </c>
      <c r="R1872" t="str">
        <f t="shared" si="89"/>
        <v>ZK106</v>
      </c>
      <c r="S1872">
        <f t="shared" si="90"/>
        <v>0</v>
      </c>
      <c r="T1872">
        <f t="shared" si="90"/>
        <v>0</v>
      </c>
      <c r="U1872">
        <f t="shared" si="90"/>
        <v>0</v>
      </c>
    </row>
    <row r="1873" spans="1:21" x14ac:dyDescent="0.25">
      <c r="A1873" t="s">
        <v>2408</v>
      </c>
      <c r="B1873" t="str">
        <f t="shared" si="88"/>
        <v>ZK106.K172.C110</v>
      </c>
      <c r="C1873">
        <f>+IFERROR(VLOOKUP(B1873,'[1]Sum table'!$A:$D,4,FALSE),0)</f>
        <v>0</v>
      </c>
      <c r="D1873">
        <f>+IFERROR(VLOOKUP(B1873,'[1]Sum table'!$A:$E,5,FALSE),0)</f>
        <v>0</v>
      </c>
      <c r="E1873">
        <f>+IFERROR(VLOOKUP(B1873,'[1]Sum table'!$A:$F,6,FALSE),0)</f>
        <v>0</v>
      </c>
      <c r="O1873" t="s">
        <v>528</v>
      </c>
      <c r="P1873" s="615" t="s">
        <v>221</v>
      </c>
      <c r="R1873" t="str">
        <f t="shared" si="89"/>
        <v>ZK106</v>
      </c>
      <c r="S1873">
        <f t="shared" si="90"/>
        <v>0</v>
      </c>
      <c r="T1873">
        <f t="shared" si="90"/>
        <v>0</v>
      </c>
      <c r="U1873">
        <f t="shared" si="90"/>
        <v>0</v>
      </c>
    </row>
    <row r="1874" spans="1:21" x14ac:dyDescent="0.25">
      <c r="A1874" t="s">
        <v>2409</v>
      </c>
      <c r="B1874" t="str">
        <f t="shared" si="88"/>
        <v>ZK106.K173.C110</v>
      </c>
      <c r="C1874">
        <f>+IFERROR(VLOOKUP(B1874,'[1]Sum table'!$A:$D,4,FALSE),0)</f>
        <v>0</v>
      </c>
      <c r="D1874">
        <f>+IFERROR(VLOOKUP(B1874,'[1]Sum table'!$A:$E,5,FALSE),0)</f>
        <v>0</v>
      </c>
      <c r="E1874">
        <f>+IFERROR(VLOOKUP(B1874,'[1]Sum table'!$A:$F,6,FALSE),0)</f>
        <v>0</v>
      </c>
      <c r="O1874" t="s">
        <v>528</v>
      </c>
      <c r="P1874" s="615" t="s">
        <v>358</v>
      </c>
      <c r="R1874" t="str">
        <f t="shared" si="89"/>
        <v>ZK106</v>
      </c>
      <c r="S1874">
        <f t="shared" si="90"/>
        <v>0</v>
      </c>
      <c r="T1874">
        <f t="shared" si="90"/>
        <v>0</v>
      </c>
      <c r="U1874">
        <f t="shared" si="90"/>
        <v>0</v>
      </c>
    </row>
    <row r="1875" spans="1:21" x14ac:dyDescent="0.25">
      <c r="A1875" t="s">
        <v>2410</v>
      </c>
      <c r="B1875" t="str">
        <f t="shared" si="88"/>
        <v>ZK106.K174.C110</v>
      </c>
      <c r="C1875">
        <f>+IFERROR(VLOOKUP(B1875,'[1]Sum table'!$A:$D,4,FALSE),0)</f>
        <v>0</v>
      </c>
      <c r="D1875">
        <f>+IFERROR(VLOOKUP(B1875,'[1]Sum table'!$A:$E,5,FALSE),0)</f>
        <v>0</v>
      </c>
      <c r="E1875">
        <f>+IFERROR(VLOOKUP(B1875,'[1]Sum table'!$A:$F,6,FALSE),0)</f>
        <v>0</v>
      </c>
      <c r="O1875" t="s">
        <v>528</v>
      </c>
      <c r="P1875" s="616" t="s">
        <v>359</v>
      </c>
      <c r="R1875" t="str">
        <f t="shared" si="89"/>
        <v>ZK106</v>
      </c>
      <c r="S1875">
        <f t="shared" si="90"/>
        <v>0</v>
      </c>
      <c r="T1875">
        <f t="shared" si="90"/>
        <v>0</v>
      </c>
      <c r="U1875">
        <f t="shared" si="90"/>
        <v>0</v>
      </c>
    </row>
    <row r="1876" spans="1:21" x14ac:dyDescent="0.25">
      <c r="A1876" t="s">
        <v>2411</v>
      </c>
      <c r="B1876" t="str">
        <f t="shared" si="88"/>
        <v>ZK106.K175.C110</v>
      </c>
      <c r="C1876">
        <f>+IFERROR(VLOOKUP(B1876,'[1]Sum table'!$A:$D,4,FALSE),0)</f>
        <v>0</v>
      </c>
      <c r="D1876">
        <f>+IFERROR(VLOOKUP(B1876,'[1]Sum table'!$A:$E,5,FALSE),0)</f>
        <v>0</v>
      </c>
      <c r="E1876">
        <f>+IFERROR(VLOOKUP(B1876,'[1]Sum table'!$A:$F,6,FALSE),0)</f>
        <v>0</v>
      </c>
      <c r="O1876" t="s">
        <v>528</v>
      </c>
      <c r="P1876" s="616" t="s">
        <v>360</v>
      </c>
      <c r="R1876" t="str">
        <f t="shared" si="89"/>
        <v>ZK106</v>
      </c>
      <c r="S1876">
        <f t="shared" si="90"/>
        <v>0</v>
      </c>
      <c r="T1876">
        <f t="shared" si="90"/>
        <v>0</v>
      </c>
      <c r="U1876">
        <f t="shared" si="90"/>
        <v>0</v>
      </c>
    </row>
    <row r="1877" spans="1:21" x14ac:dyDescent="0.25">
      <c r="A1877" t="s">
        <v>2412</v>
      </c>
      <c r="B1877" t="str">
        <f t="shared" si="88"/>
        <v>ZK106.K176.C110</v>
      </c>
      <c r="C1877">
        <f>+IFERROR(VLOOKUP(B1877,'[1]Sum table'!$A:$D,4,FALSE),0)</f>
        <v>0</v>
      </c>
      <c r="D1877">
        <f>+IFERROR(VLOOKUP(B1877,'[1]Sum table'!$A:$E,5,FALSE),0)</f>
        <v>0</v>
      </c>
      <c r="E1877">
        <f>+IFERROR(VLOOKUP(B1877,'[1]Sum table'!$A:$F,6,FALSE),0)</f>
        <v>0</v>
      </c>
      <c r="O1877" t="s">
        <v>528</v>
      </c>
      <c r="P1877" s="616" t="s">
        <v>361</v>
      </c>
      <c r="R1877" t="str">
        <f t="shared" si="89"/>
        <v>ZK106</v>
      </c>
      <c r="S1877">
        <f t="shared" si="90"/>
        <v>0</v>
      </c>
      <c r="T1877">
        <f t="shared" si="90"/>
        <v>0</v>
      </c>
      <c r="U1877">
        <f t="shared" si="90"/>
        <v>0</v>
      </c>
    </row>
    <row r="1878" spans="1:21" x14ac:dyDescent="0.25">
      <c r="A1878" t="s">
        <v>2413</v>
      </c>
      <c r="B1878" t="str">
        <f t="shared" si="88"/>
        <v>ZK106.K177.C110</v>
      </c>
      <c r="C1878">
        <f>+IFERROR(VLOOKUP(B1878,'[1]Sum table'!$A:$D,4,FALSE),0)</f>
        <v>0</v>
      </c>
      <c r="D1878">
        <f>+IFERROR(VLOOKUP(B1878,'[1]Sum table'!$A:$E,5,FALSE),0)</f>
        <v>0</v>
      </c>
      <c r="E1878">
        <f>+IFERROR(VLOOKUP(B1878,'[1]Sum table'!$A:$F,6,FALSE),0)</f>
        <v>0</v>
      </c>
      <c r="O1878" t="s">
        <v>528</v>
      </c>
      <c r="P1878" s="615" t="s">
        <v>362</v>
      </c>
      <c r="R1878" t="str">
        <f t="shared" si="89"/>
        <v>ZK106</v>
      </c>
      <c r="S1878">
        <f t="shared" si="90"/>
        <v>0</v>
      </c>
      <c r="T1878">
        <f t="shared" si="90"/>
        <v>0</v>
      </c>
      <c r="U1878">
        <f t="shared" si="90"/>
        <v>0</v>
      </c>
    </row>
    <row r="1879" spans="1:21" x14ac:dyDescent="0.25">
      <c r="A1879" t="s">
        <v>2414</v>
      </c>
      <c r="B1879" t="str">
        <f t="shared" si="88"/>
        <v>ZK106.K178.C110</v>
      </c>
      <c r="C1879">
        <f>+IFERROR(VLOOKUP(B1879,'[1]Sum table'!$A:$D,4,FALSE),0)</f>
        <v>0</v>
      </c>
      <c r="D1879">
        <f>+IFERROR(VLOOKUP(B1879,'[1]Sum table'!$A:$E,5,FALSE),0)</f>
        <v>0</v>
      </c>
      <c r="E1879">
        <f>+IFERROR(VLOOKUP(B1879,'[1]Sum table'!$A:$F,6,FALSE),0)</f>
        <v>0</v>
      </c>
      <c r="O1879" t="s">
        <v>528</v>
      </c>
      <c r="P1879" s="615" t="s">
        <v>363</v>
      </c>
      <c r="R1879" t="str">
        <f t="shared" si="89"/>
        <v>ZK106</v>
      </c>
      <c r="S1879">
        <f t="shared" si="90"/>
        <v>0</v>
      </c>
      <c r="T1879">
        <f t="shared" si="90"/>
        <v>0</v>
      </c>
      <c r="U1879">
        <f t="shared" si="90"/>
        <v>0</v>
      </c>
    </row>
    <row r="1880" spans="1:21" x14ac:dyDescent="0.25">
      <c r="A1880" t="s">
        <v>2415</v>
      </c>
      <c r="B1880" t="str">
        <f t="shared" si="88"/>
        <v>ZK106.K179.C110</v>
      </c>
      <c r="C1880">
        <f>+IFERROR(VLOOKUP(B1880,'[1]Sum table'!$A:$D,4,FALSE),0)</f>
        <v>0</v>
      </c>
      <c r="D1880">
        <f>+IFERROR(VLOOKUP(B1880,'[1]Sum table'!$A:$E,5,FALSE),0)</f>
        <v>0</v>
      </c>
      <c r="E1880">
        <f>+IFERROR(VLOOKUP(B1880,'[1]Sum table'!$A:$F,6,FALSE),0)</f>
        <v>0</v>
      </c>
      <c r="O1880" t="s">
        <v>528</v>
      </c>
      <c r="P1880" s="615" t="s">
        <v>364</v>
      </c>
      <c r="R1880" t="str">
        <f t="shared" si="89"/>
        <v>ZK106</v>
      </c>
      <c r="S1880">
        <f t="shared" si="90"/>
        <v>0</v>
      </c>
      <c r="T1880">
        <f t="shared" si="90"/>
        <v>0</v>
      </c>
      <c r="U1880">
        <f t="shared" si="90"/>
        <v>0</v>
      </c>
    </row>
    <row r="1881" spans="1:21" x14ac:dyDescent="0.25">
      <c r="A1881" t="s">
        <v>2416</v>
      </c>
      <c r="B1881" t="str">
        <f t="shared" si="88"/>
        <v>ZK106.K180.C110</v>
      </c>
      <c r="C1881">
        <f>+IFERROR(VLOOKUP(B1881,'[1]Sum table'!$A:$D,4,FALSE),0)</f>
        <v>0</v>
      </c>
      <c r="D1881">
        <f>+IFERROR(VLOOKUP(B1881,'[1]Sum table'!$A:$E,5,FALSE),0)</f>
        <v>0</v>
      </c>
      <c r="E1881">
        <f>+IFERROR(VLOOKUP(B1881,'[1]Sum table'!$A:$F,6,FALSE),0)</f>
        <v>0</v>
      </c>
      <c r="O1881" t="s">
        <v>528</v>
      </c>
      <c r="P1881" s="615" t="s">
        <v>365</v>
      </c>
      <c r="R1881" t="str">
        <f t="shared" si="89"/>
        <v>ZK106</v>
      </c>
      <c r="S1881">
        <f t="shared" si="90"/>
        <v>0</v>
      </c>
      <c r="T1881">
        <f t="shared" si="90"/>
        <v>0</v>
      </c>
      <c r="U1881">
        <f t="shared" si="90"/>
        <v>0</v>
      </c>
    </row>
    <row r="1882" spans="1:21" x14ac:dyDescent="0.25">
      <c r="A1882" t="s">
        <v>2417</v>
      </c>
      <c r="B1882" t="str">
        <f t="shared" si="88"/>
        <v>ZK106.K181.C110</v>
      </c>
      <c r="C1882">
        <f>+IFERROR(VLOOKUP(B1882,'[1]Sum table'!$A:$D,4,FALSE),0)</f>
        <v>0</v>
      </c>
      <c r="D1882">
        <f>+IFERROR(VLOOKUP(B1882,'[1]Sum table'!$A:$E,5,FALSE),0)</f>
        <v>0</v>
      </c>
      <c r="E1882">
        <f>+IFERROR(VLOOKUP(B1882,'[1]Sum table'!$A:$F,6,FALSE),0)</f>
        <v>0</v>
      </c>
      <c r="O1882" t="s">
        <v>528</v>
      </c>
      <c r="P1882" s="616" t="s">
        <v>366</v>
      </c>
      <c r="R1882" t="str">
        <f t="shared" si="89"/>
        <v>ZK106</v>
      </c>
      <c r="S1882">
        <f t="shared" si="90"/>
        <v>0</v>
      </c>
      <c r="T1882">
        <f t="shared" si="90"/>
        <v>0</v>
      </c>
      <c r="U1882">
        <f t="shared" si="90"/>
        <v>0</v>
      </c>
    </row>
    <row r="1883" spans="1:21" x14ac:dyDescent="0.25">
      <c r="A1883" t="s">
        <v>2418</v>
      </c>
      <c r="B1883" t="str">
        <f t="shared" si="88"/>
        <v>ZK106.K182.C110</v>
      </c>
      <c r="C1883">
        <f>+IFERROR(VLOOKUP(B1883,'[1]Sum table'!$A:$D,4,FALSE),0)</f>
        <v>0</v>
      </c>
      <c r="D1883">
        <f>+IFERROR(VLOOKUP(B1883,'[1]Sum table'!$A:$E,5,FALSE),0)</f>
        <v>0</v>
      </c>
      <c r="E1883">
        <f>+IFERROR(VLOOKUP(B1883,'[1]Sum table'!$A:$F,6,FALSE),0)</f>
        <v>0</v>
      </c>
      <c r="O1883" t="s">
        <v>528</v>
      </c>
      <c r="P1883" s="616" t="s">
        <v>367</v>
      </c>
      <c r="R1883" t="str">
        <f t="shared" si="89"/>
        <v>ZK106</v>
      </c>
      <c r="S1883">
        <f t="shared" si="90"/>
        <v>0</v>
      </c>
      <c r="T1883">
        <f t="shared" si="90"/>
        <v>0</v>
      </c>
      <c r="U1883">
        <f t="shared" si="90"/>
        <v>0</v>
      </c>
    </row>
    <row r="1884" spans="1:21" x14ac:dyDescent="0.25">
      <c r="A1884" t="s">
        <v>2419</v>
      </c>
      <c r="B1884" t="str">
        <f t="shared" si="88"/>
        <v>ZK106.K183.C110</v>
      </c>
      <c r="C1884">
        <f>+IFERROR(VLOOKUP(B1884,'[1]Sum table'!$A:$D,4,FALSE),0)</f>
        <v>0</v>
      </c>
      <c r="D1884">
        <f>+IFERROR(VLOOKUP(B1884,'[1]Sum table'!$A:$E,5,FALSE),0)</f>
        <v>0</v>
      </c>
      <c r="E1884">
        <f>+IFERROR(VLOOKUP(B1884,'[1]Sum table'!$A:$F,6,FALSE),0)</f>
        <v>0</v>
      </c>
      <c r="O1884" t="s">
        <v>528</v>
      </c>
      <c r="P1884" s="615" t="s">
        <v>368</v>
      </c>
      <c r="R1884" t="str">
        <f t="shared" si="89"/>
        <v>ZK106</v>
      </c>
      <c r="S1884">
        <f t="shared" si="90"/>
        <v>0</v>
      </c>
      <c r="T1884">
        <f t="shared" si="90"/>
        <v>0</v>
      </c>
      <c r="U1884">
        <f t="shared" si="90"/>
        <v>0</v>
      </c>
    </row>
    <row r="1885" spans="1:21" x14ac:dyDescent="0.25">
      <c r="A1885" t="s">
        <v>2420</v>
      </c>
      <c r="B1885" t="str">
        <f t="shared" si="88"/>
        <v>ZK106.K184.C110</v>
      </c>
      <c r="C1885">
        <f>+IFERROR(VLOOKUP(B1885,'[1]Sum table'!$A:$D,4,FALSE),0)</f>
        <v>0</v>
      </c>
      <c r="D1885">
        <f>+IFERROR(VLOOKUP(B1885,'[1]Sum table'!$A:$E,5,FALSE),0)</f>
        <v>0</v>
      </c>
      <c r="E1885">
        <f>+IFERROR(VLOOKUP(B1885,'[1]Sum table'!$A:$F,6,FALSE),0)</f>
        <v>0</v>
      </c>
      <c r="O1885" t="s">
        <v>528</v>
      </c>
      <c r="P1885" s="615" t="s">
        <v>369</v>
      </c>
      <c r="R1885" t="str">
        <f t="shared" si="89"/>
        <v>ZK106</v>
      </c>
      <c r="S1885">
        <f t="shared" si="90"/>
        <v>0</v>
      </c>
      <c r="T1885">
        <f t="shared" si="90"/>
        <v>0</v>
      </c>
      <c r="U1885">
        <f t="shared" si="90"/>
        <v>0</v>
      </c>
    </row>
    <row r="1886" spans="1:21" x14ac:dyDescent="0.25">
      <c r="A1886" t="s">
        <v>2421</v>
      </c>
      <c r="B1886" t="str">
        <f t="shared" si="88"/>
        <v>ZK106.K185.C110</v>
      </c>
      <c r="C1886">
        <f>+IFERROR(VLOOKUP(B1886,'[1]Sum table'!$A:$D,4,FALSE),0)</f>
        <v>0</v>
      </c>
      <c r="D1886">
        <f>+IFERROR(VLOOKUP(B1886,'[1]Sum table'!$A:$E,5,FALSE),0)</f>
        <v>0</v>
      </c>
      <c r="E1886">
        <f>+IFERROR(VLOOKUP(B1886,'[1]Sum table'!$A:$F,6,FALSE),0)</f>
        <v>0</v>
      </c>
      <c r="O1886" t="s">
        <v>528</v>
      </c>
      <c r="P1886" s="616" t="s">
        <v>370</v>
      </c>
      <c r="R1886" t="str">
        <f t="shared" si="89"/>
        <v>ZK106</v>
      </c>
      <c r="S1886">
        <f t="shared" si="90"/>
        <v>0</v>
      </c>
      <c r="T1886">
        <f t="shared" si="90"/>
        <v>0</v>
      </c>
      <c r="U1886">
        <f t="shared" si="90"/>
        <v>0</v>
      </c>
    </row>
    <row r="1887" spans="1:21" x14ac:dyDescent="0.25">
      <c r="A1887" t="s">
        <v>2422</v>
      </c>
      <c r="B1887" t="str">
        <f t="shared" si="88"/>
        <v>ZK106.K186.C110</v>
      </c>
      <c r="C1887">
        <f>+IFERROR(VLOOKUP(B1887,'[1]Sum table'!$A:$D,4,FALSE),0)</f>
        <v>0</v>
      </c>
      <c r="D1887">
        <f>+IFERROR(VLOOKUP(B1887,'[1]Sum table'!$A:$E,5,FALSE),0)</f>
        <v>0</v>
      </c>
      <c r="E1887">
        <f>+IFERROR(VLOOKUP(B1887,'[1]Sum table'!$A:$F,6,FALSE),0)</f>
        <v>0</v>
      </c>
      <c r="O1887" t="s">
        <v>528</v>
      </c>
      <c r="P1887" s="616" t="s">
        <v>371</v>
      </c>
      <c r="R1887" t="str">
        <f t="shared" si="89"/>
        <v>ZK106</v>
      </c>
      <c r="S1887">
        <f t="shared" si="90"/>
        <v>0</v>
      </c>
      <c r="T1887">
        <f t="shared" si="90"/>
        <v>0</v>
      </c>
      <c r="U1887">
        <f t="shared" si="90"/>
        <v>0</v>
      </c>
    </row>
    <row r="1888" spans="1:21" x14ac:dyDescent="0.25">
      <c r="A1888" t="s">
        <v>2423</v>
      </c>
      <c r="B1888" t="str">
        <f t="shared" si="88"/>
        <v>ZK106.K187.C110</v>
      </c>
      <c r="C1888">
        <f>+IFERROR(VLOOKUP(B1888,'[1]Sum table'!$A:$D,4,FALSE),0)</f>
        <v>0</v>
      </c>
      <c r="D1888">
        <f>+IFERROR(VLOOKUP(B1888,'[1]Sum table'!$A:$E,5,FALSE),0)</f>
        <v>0</v>
      </c>
      <c r="E1888">
        <f>+IFERROR(VLOOKUP(B1888,'[1]Sum table'!$A:$F,6,FALSE),0)</f>
        <v>0</v>
      </c>
      <c r="O1888" t="s">
        <v>528</v>
      </c>
      <c r="P1888" s="615" t="s">
        <v>372</v>
      </c>
      <c r="R1888" t="str">
        <f t="shared" si="89"/>
        <v>ZK106</v>
      </c>
      <c r="S1888">
        <f t="shared" si="90"/>
        <v>0</v>
      </c>
      <c r="T1888">
        <f t="shared" si="90"/>
        <v>0</v>
      </c>
      <c r="U1888">
        <f t="shared" si="90"/>
        <v>0</v>
      </c>
    </row>
    <row r="1889" spans="1:21" x14ac:dyDescent="0.25">
      <c r="A1889" t="s">
        <v>2424</v>
      </c>
      <c r="B1889" t="str">
        <f t="shared" si="88"/>
        <v>ZK106.K188.C110</v>
      </c>
      <c r="C1889">
        <f>+IFERROR(VLOOKUP(B1889,'[1]Sum table'!$A:$D,4,FALSE),0)</f>
        <v>0</v>
      </c>
      <c r="D1889">
        <f>+IFERROR(VLOOKUP(B1889,'[1]Sum table'!$A:$E,5,FALSE),0)</f>
        <v>0</v>
      </c>
      <c r="E1889">
        <f>+IFERROR(VLOOKUP(B1889,'[1]Sum table'!$A:$F,6,FALSE),0)</f>
        <v>0</v>
      </c>
      <c r="O1889" t="s">
        <v>528</v>
      </c>
      <c r="P1889" s="615" t="s">
        <v>373</v>
      </c>
      <c r="R1889" t="str">
        <f t="shared" si="89"/>
        <v>ZK106</v>
      </c>
      <c r="S1889">
        <f t="shared" si="90"/>
        <v>0</v>
      </c>
      <c r="T1889">
        <f t="shared" si="90"/>
        <v>0</v>
      </c>
      <c r="U1889">
        <f t="shared" si="90"/>
        <v>0</v>
      </c>
    </row>
    <row r="1890" spans="1:21" x14ac:dyDescent="0.25">
      <c r="A1890" t="s">
        <v>2425</v>
      </c>
      <c r="B1890" t="str">
        <f t="shared" si="88"/>
        <v>ZK106.K189.C110</v>
      </c>
      <c r="C1890">
        <f>+IFERROR(VLOOKUP(B1890,'[1]Sum table'!$A:$D,4,FALSE),0)</f>
        <v>0</v>
      </c>
      <c r="D1890">
        <f>+IFERROR(VLOOKUP(B1890,'[1]Sum table'!$A:$E,5,FALSE),0)</f>
        <v>0</v>
      </c>
      <c r="E1890">
        <f>+IFERROR(VLOOKUP(B1890,'[1]Sum table'!$A:$F,6,FALSE),0)</f>
        <v>0</v>
      </c>
      <c r="O1890" t="s">
        <v>528</v>
      </c>
      <c r="P1890" s="615" t="s">
        <v>374</v>
      </c>
      <c r="R1890" t="str">
        <f t="shared" si="89"/>
        <v>ZK106</v>
      </c>
      <c r="S1890">
        <f t="shared" si="90"/>
        <v>0</v>
      </c>
      <c r="T1890">
        <f t="shared" si="90"/>
        <v>0</v>
      </c>
      <c r="U1890">
        <f t="shared" si="90"/>
        <v>0</v>
      </c>
    </row>
    <row r="1891" spans="1:21" x14ac:dyDescent="0.25">
      <c r="A1891" t="s">
        <v>2426</v>
      </c>
      <c r="B1891" t="str">
        <f t="shared" si="88"/>
        <v>ZK106.K190.C110</v>
      </c>
      <c r="C1891">
        <f>+IFERROR(VLOOKUP(B1891,'[1]Sum table'!$A:$D,4,FALSE),0)</f>
        <v>0</v>
      </c>
      <c r="D1891">
        <f>+IFERROR(VLOOKUP(B1891,'[1]Sum table'!$A:$E,5,FALSE),0)</f>
        <v>0</v>
      </c>
      <c r="E1891">
        <f>+IFERROR(VLOOKUP(B1891,'[1]Sum table'!$A:$F,6,FALSE),0)</f>
        <v>0</v>
      </c>
      <c r="O1891" t="s">
        <v>528</v>
      </c>
      <c r="P1891" s="616" t="s">
        <v>375</v>
      </c>
      <c r="R1891" t="str">
        <f t="shared" si="89"/>
        <v>ZK106</v>
      </c>
      <c r="S1891">
        <f t="shared" si="90"/>
        <v>0</v>
      </c>
      <c r="T1891">
        <f t="shared" si="90"/>
        <v>0</v>
      </c>
      <c r="U1891">
        <f t="shared" si="90"/>
        <v>0</v>
      </c>
    </row>
    <row r="1892" spans="1:21" x14ac:dyDescent="0.25">
      <c r="A1892" t="s">
        <v>2427</v>
      </c>
      <c r="B1892" t="str">
        <f t="shared" si="88"/>
        <v>ZK106.K191.C110</v>
      </c>
      <c r="C1892">
        <f>+IFERROR(VLOOKUP(B1892,'[1]Sum table'!$A:$D,4,FALSE),0)</f>
        <v>0</v>
      </c>
      <c r="D1892">
        <f>+IFERROR(VLOOKUP(B1892,'[1]Sum table'!$A:$E,5,FALSE),0)</f>
        <v>0</v>
      </c>
      <c r="E1892">
        <f>+IFERROR(VLOOKUP(B1892,'[1]Sum table'!$A:$F,6,FALSE),0)</f>
        <v>0</v>
      </c>
      <c r="O1892" t="s">
        <v>528</v>
      </c>
      <c r="P1892" s="616" t="s">
        <v>376</v>
      </c>
      <c r="R1892" t="str">
        <f t="shared" si="89"/>
        <v>ZK106</v>
      </c>
      <c r="S1892">
        <f t="shared" si="90"/>
        <v>0</v>
      </c>
      <c r="T1892">
        <f t="shared" si="90"/>
        <v>0</v>
      </c>
      <c r="U1892">
        <f t="shared" si="90"/>
        <v>0</v>
      </c>
    </row>
    <row r="1893" spans="1:21" x14ac:dyDescent="0.25">
      <c r="A1893" t="s">
        <v>2428</v>
      </c>
      <c r="B1893" t="str">
        <f t="shared" si="88"/>
        <v>ZK106.K192.C110</v>
      </c>
      <c r="C1893">
        <f>+IFERROR(VLOOKUP(B1893,'[1]Sum table'!$A:$D,4,FALSE),0)</f>
        <v>0</v>
      </c>
      <c r="D1893">
        <f>+IFERROR(VLOOKUP(B1893,'[1]Sum table'!$A:$E,5,FALSE),0)</f>
        <v>0</v>
      </c>
      <c r="E1893">
        <f>+IFERROR(VLOOKUP(B1893,'[1]Sum table'!$A:$F,6,FALSE),0)</f>
        <v>0</v>
      </c>
      <c r="O1893" t="s">
        <v>528</v>
      </c>
      <c r="P1893" s="616" t="s">
        <v>377</v>
      </c>
      <c r="R1893" t="str">
        <f t="shared" si="89"/>
        <v>ZK106</v>
      </c>
      <c r="S1893">
        <f t="shared" si="90"/>
        <v>0</v>
      </c>
      <c r="T1893">
        <f t="shared" si="90"/>
        <v>0</v>
      </c>
      <c r="U1893">
        <f t="shared" si="90"/>
        <v>0</v>
      </c>
    </row>
    <row r="1894" spans="1:21" x14ac:dyDescent="0.25">
      <c r="A1894" t="s">
        <v>2429</v>
      </c>
      <c r="B1894" t="str">
        <f t="shared" si="88"/>
        <v>ZK106.K193.C110</v>
      </c>
      <c r="C1894">
        <f>+IFERROR(VLOOKUP(B1894,'[1]Sum table'!$A:$D,4,FALSE),0)</f>
        <v>0</v>
      </c>
      <c r="D1894">
        <f>+IFERROR(VLOOKUP(B1894,'[1]Sum table'!$A:$E,5,FALSE),0)</f>
        <v>0</v>
      </c>
      <c r="E1894">
        <f>+IFERROR(VLOOKUP(B1894,'[1]Sum table'!$A:$F,6,FALSE),0)</f>
        <v>0</v>
      </c>
      <c r="O1894" t="s">
        <v>528</v>
      </c>
      <c r="P1894" s="616" t="s">
        <v>378</v>
      </c>
      <c r="R1894" t="str">
        <f t="shared" si="89"/>
        <v>ZK106</v>
      </c>
      <c r="S1894">
        <f t="shared" si="90"/>
        <v>0</v>
      </c>
      <c r="T1894">
        <f t="shared" si="90"/>
        <v>0</v>
      </c>
      <c r="U1894">
        <f t="shared" si="90"/>
        <v>0</v>
      </c>
    </row>
    <row r="1895" spans="1:21" x14ac:dyDescent="0.25">
      <c r="A1895" t="s">
        <v>2430</v>
      </c>
      <c r="B1895" t="str">
        <f t="shared" si="88"/>
        <v>ZK106.K194.C110</v>
      </c>
      <c r="C1895">
        <f>+IFERROR(VLOOKUP(B1895,'[1]Sum table'!$A:$D,4,FALSE),0)</f>
        <v>0</v>
      </c>
      <c r="D1895">
        <f>+IFERROR(VLOOKUP(B1895,'[1]Sum table'!$A:$E,5,FALSE),0)</f>
        <v>0</v>
      </c>
      <c r="E1895">
        <f>+IFERROR(VLOOKUP(B1895,'[1]Sum table'!$A:$F,6,FALSE),0)</f>
        <v>0</v>
      </c>
      <c r="O1895" t="s">
        <v>528</v>
      </c>
      <c r="P1895" s="616" t="s">
        <v>379</v>
      </c>
      <c r="R1895" t="str">
        <f t="shared" si="89"/>
        <v>ZK106</v>
      </c>
      <c r="S1895">
        <f t="shared" si="90"/>
        <v>0</v>
      </c>
      <c r="T1895">
        <f t="shared" si="90"/>
        <v>0</v>
      </c>
      <c r="U1895">
        <f t="shared" si="90"/>
        <v>0</v>
      </c>
    </row>
    <row r="1896" spans="1:21" x14ac:dyDescent="0.25">
      <c r="A1896" t="s">
        <v>2431</v>
      </c>
      <c r="B1896" t="str">
        <f t="shared" si="88"/>
        <v>ZK106.K195.C110</v>
      </c>
      <c r="C1896">
        <f>+IFERROR(VLOOKUP(B1896,'[1]Sum table'!$A:$D,4,FALSE),0)</f>
        <v>0</v>
      </c>
      <c r="D1896">
        <f>+IFERROR(VLOOKUP(B1896,'[1]Sum table'!$A:$E,5,FALSE),0)</f>
        <v>0</v>
      </c>
      <c r="E1896">
        <f>+IFERROR(VLOOKUP(B1896,'[1]Sum table'!$A:$F,6,FALSE),0)</f>
        <v>0</v>
      </c>
      <c r="O1896" t="s">
        <v>528</v>
      </c>
      <c r="P1896" s="616" t="s">
        <v>380</v>
      </c>
      <c r="R1896" t="str">
        <f t="shared" si="89"/>
        <v>ZK106</v>
      </c>
      <c r="S1896">
        <f t="shared" si="90"/>
        <v>0</v>
      </c>
      <c r="T1896">
        <f t="shared" si="90"/>
        <v>0</v>
      </c>
      <c r="U1896">
        <f t="shared" si="90"/>
        <v>0</v>
      </c>
    </row>
    <row r="1897" spans="1:21" x14ac:dyDescent="0.25">
      <c r="A1897" t="s">
        <v>2432</v>
      </c>
      <c r="B1897" t="str">
        <f t="shared" si="88"/>
        <v>ZK106.K196.C110</v>
      </c>
      <c r="C1897">
        <f>+IFERROR(VLOOKUP(B1897,'[1]Sum table'!$A:$D,4,FALSE),0)</f>
        <v>0</v>
      </c>
      <c r="D1897">
        <f>+IFERROR(VLOOKUP(B1897,'[1]Sum table'!$A:$E,5,FALSE),0)</f>
        <v>0</v>
      </c>
      <c r="E1897">
        <f>+IFERROR(VLOOKUP(B1897,'[1]Sum table'!$A:$F,6,FALSE),0)</f>
        <v>0</v>
      </c>
      <c r="O1897" t="s">
        <v>528</v>
      </c>
      <c r="P1897" s="616" t="s">
        <v>381</v>
      </c>
      <c r="R1897" t="str">
        <f t="shared" si="89"/>
        <v>ZK106</v>
      </c>
      <c r="S1897">
        <f t="shared" si="90"/>
        <v>0</v>
      </c>
      <c r="T1897">
        <f t="shared" si="90"/>
        <v>0</v>
      </c>
      <c r="U1897">
        <f t="shared" si="90"/>
        <v>0</v>
      </c>
    </row>
    <row r="1898" spans="1:21" x14ac:dyDescent="0.25">
      <c r="A1898" t="s">
        <v>2433</v>
      </c>
      <c r="B1898" t="str">
        <f t="shared" si="88"/>
        <v>ZK106.K197.C110</v>
      </c>
      <c r="C1898">
        <f>+IFERROR(VLOOKUP(B1898,'[1]Sum table'!$A:$D,4,FALSE),0)</f>
        <v>0</v>
      </c>
      <c r="D1898">
        <f>+IFERROR(VLOOKUP(B1898,'[1]Sum table'!$A:$E,5,FALSE),0)</f>
        <v>0</v>
      </c>
      <c r="E1898">
        <f>+IFERROR(VLOOKUP(B1898,'[1]Sum table'!$A:$F,6,FALSE),0)</f>
        <v>0</v>
      </c>
      <c r="O1898" t="s">
        <v>528</v>
      </c>
      <c r="P1898" s="616" t="s">
        <v>382</v>
      </c>
      <c r="R1898" t="str">
        <f t="shared" si="89"/>
        <v>ZK106</v>
      </c>
      <c r="S1898">
        <f t="shared" si="90"/>
        <v>0</v>
      </c>
      <c r="T1898">
        <f t="shared" si="90"/>
        <v>0</v>
      </c>
      <c r="U1898">
        <f t="shared" si="90"/>
        <v>0</v>
      </c>
    </row>
    <row r="1899" spans="1:21" x14ac:dyDescent="0.25">
      <c r="A1899" t="s">
        <v>2434</v>
      </c>
      <c r="B1899" t="str">
        <f t="shared" si="88"/>
        <v>ZK106.K198.C110</v>
      </c>
      <c r="C1899">
        <f>+IFERROR(VLOOKUP(B1899,'[1]Sum table'!$A:$D,4,FALSE),0)</f>
        <v>0</v>
      </c>
      <c r="D1899">
        <f>+IFERROR(VLOOKUP(B1899,'[1]Sum table'!$A:$E,5,FALSE),0)</f>
        <v>0</v>
      </c>
      <c r="E1899">
        <f>+IFERROR(VLOOKUP(B1899,'[1]Sum table'!$A:$F,6,FALSE),0)</f>
        <v>0</v>
      </c>
      <c r="O1899" t="s">
        <v>528</v>
      </c>
      <c r="P1899" s="616" t="s">
        <v>383</v>
      </c>
      <c r="R1899" t="str">
        <f t="shared" si="89"/>
        <v>ZK106</v>
      </c>
      <c r="S1899">
        <f t="shared" si="90"/>
        <v>0</v>
      </c>
      <c r="T1899">
        <f t="shared" si="90"/>
        <v>0</v>
      </c>
      <c r="U1899">
        <f t="shared" si="90"/>
        <v>0</v>
      </c>
    </row>
    <row r="1900" spans="1:21" x14ac:dyDescent="0.25">
      <c r="A1900" t="s">
        <v>2435</v>
      </c>
      <c r="B1900" t="str">
        <f t="shared" si="88"/>
        <v>ZK106.K199.C110</v>
      </c>
      <c r="C1900">
        <f>+IFERROR(VLOOKUP(B1900,'[1]Sum table'!$A:$D,4,FALSE),0)</f>
        <v>0</v>
      </c>
      <c r="D1900">
        <f>+IFERROR(VLOOKUP(B1900,'[1]Sum table'!$A:$E,5,FALSE),0)</f>
        <v>0</v>
      </c>
      <c r="E1900">
        <f>+IFERROR(VLOOKUP(B1900,'[1]Sum table'!$A:$F,6,FALSE),0)</f>
        <v>0</v>
      </c>
      <c r="O1900" t="s">
        <v>528</v>
      </c>
      <c r="P1900" s="616" t="s">
        <v>384</v>
      </c>
      <c r="R1900" t="str">
        <f t="shared" si="89"/>
        <v>ZK106</v>
      </c>
      <c r="S1900">
        <f t="shared" si="90"/>
        <v>0</v>
      </c>
      <c r="T1900">
        <f t="shared" si="90"/>
        <v>0</v>
      </c>
      <c r="U1900">
        <f t="shared" si="90"/>
        <v>0</v>
      </c>
    </row>
    <row r="1901" spans="1:21" x14ac:dyDescent="0.25">
      <c r="A1901" t="s">
        <v>2436</v>
      </c>
      <c r="B1901" t="str">
        <f t="shared" si="88"/>
        <v>ZK106.K200.C110</v>
      </c>
      <c r="C1901">
        <f>+IFERROR(VLOOKUP(B1901,'[1]Sum table'!$A:$D,4,FALSE),0)</f>
        <v>0</v>
      </c>
      <c r="D1901">
        <f>+IFERROR(VLOOKUP(B1901,'[1]Sum table'!$A:$E,5,FALSE),0)</f>
        <v>0</v>
      </c>
      <c r="E1901">
        <f>+IFERROR(VLOOKUP(B1901,'[1]Sum table'!$A:$F,6,FALSE),0)</f>
        <v>0</v>
      </c>
      <c r="O1901" t="s">
        <v>528</v>
      </c>
      <c r="P1901" s="616" t="s">
        <v>385</v>
      </c>
      <c r="R1901" t="str">
        <f t="shared" si="89"/>
        <v>ZK106</v>
      </c>
      <c r="S1901">
        <f t="shared" si="90"/>
        <v>0</v>
      </c>
      <c r="T1901">
        <f t="shared" si="90"/>
        <v>0</v>
      </c>
      <c r="U1901">
        <f t="shared" si="90"/>
        <v>0</v>
      </c>
    </row>
    <row r="1902" spans="1:21" ht="15.75" thickBot="1" x14ac:dyDescent="0.3">
      <c r="A1902" t="s">
        <v>2437</v>
      </c>
      <c r="B1902" t="str">
        <f t="shared" si="88"/>
        <v>ZK106.K201.C110</v>
      </c>
      <c r="C1902">
        <f>+IFERROR(VLOOKUP(B1902,'[1]Sum table'!$A:$D,4,FALSE),0)</f>
        <v>0</v>
      </c>
      <c r="D1902">
        <f>+IFERROR(VLOOKUP(B1902,'[1]Sum table'!$A:$E,5,FALSE),0)</f>
        <v>0</v>
      </c>
      <c r="E1902">
        <f>+IFERROR(VLOOKUP(B1902,'[1]Sum table'!$A:$F,6,FALSE),0)</f>
        <v>0</v>
      </c>
      <c r="O1902" t="s">
        <v>528</v>
      </c>
      <c r="P1902" s="618" t="s">
        <v>386</v>
      </c>
      <c r="R1902" t="str">
        <f t="shared" si="89"/>
        <v>ZK106</v>
      </c>
      <c r="S1902">
        <f t="shared" si="90"/>
        <v>0</v>
      </c>
      <c r="T1902">
        <f t="shared" si="90"/>
        <v>0</v>
      </c>
      <c r="U1902">
        <f t="shared" si="90"/>
        <v>0</v>
      </c>
    </row>
    <row r="1903" spans="1:21" x14ac:dyDescent="0.25">
      <c r="A1903" t="s">
        <v>2438</v>
      </c>
      <c r="B1903" t="str">
        <f t="shared" si="88"/>
        <v>ZK106.K202.C110</v>
      </c>
      <c r="C1903">
        <f>+IFERROR(VLOOKUP(B1903,'[1]Sum table'!$A:$D,4,FALSE),0)</f>
        <v>0</v>
      </c>
      <c r="D1903">
        <f>+IFERROR(VLOOKUP(B1903,'[1]Sum table'!$A:$E,5,FALSE),0)</f>
        <v>0</v>
      </c>
      <c r="E1903">
        <f>+IFERROR(VLOOKUP(B1903,'[1]Sum table'!$A:$F,6,FALSE),0)</f>
        <v>0</v>
      </c>
      <c r="O1903" t="s">
        <v>528</v>
      </c>
      <c r="P1903" s="619" t="s">
        <v>267</v>
      </c>
      <c r="R1903" t="str">
        <f t="shared" si="89"/>
        <v>ZK106</v>
      </c>
      <c r="S1903">
        <f t="shared" si="90"/>
        <v>0</v>
      </c>
      <c r="T1903">
        <f t="shared" si="90"/>
        <v>0</v>
      </c>
      <c r="U1903">
        <f t="shared" si="90"/>
        <v>0</v>
      </c>
    </row>
    <row r="1904" spans="1:21" x14ac:dyDescent="0.25">
      <c r="A1904" t="s">
        <v>2439</v>
      </c>
      <c r="B1904" t="str">
        <f t="shared" si="88"/>
        <v>ZK106.K203.C110</v>
      </c>
      <c r="C1904">
        <f>+IFERROR(VLOOKUP(B1904,'[1]Sum table'!$A:$D,4,FALSE),0)</f>
        <v>0</v>
      </c>
      <c r="D1904">
        <f>+IFERROR(VLOOKUP(B1904,'[1]Sum table'!$A:$E,5,FALSE),0)</f>
        <v>0</v>
      </c>
      <c r="E1904">
        <f>+IFERROR(VLOOKUP(B1904,'[1]Sum table'!$A:$F,6,FALSE),0)</f>
        <v>0</v>
      </c>
      <c r="O1904" t="s">
        <v>528</v>
      </c>
      <c r="P1904" s="619" t="s">
        <v>108</v>
      </c>
      <c r="R1904" t="str">
        <f t="shared" si="89"/>
        <v>ZK106</v>
      </c>
      <c r="S1904">
        <f t="shared" si="90"/>
        <v>0</v>
      </c>
      <c r="T1904">
        <f t="shared" si="90"/>
        <v>0</v>
      </c>
      <c r="U1904">
        <f t="shared" si="90"/>
        <v>0</v>
      </c>
    </row>
    <row r="1905" spans="1:21" x14ac:dyDescent="0.25">
      <c r="A1905" t="s">
        <v>2440</v>
      </c>
      <c r="B1905" t="str">
        <f t="shared" si="88"/>
        <v>ZK106.K204.C110</v>
      </c>
      <c r="C1905">
        <f>+IFERROR(VLOOKUP(B1905,'[1]Sum table'!$A:$D,4,FALSE),0)</f>
        <v>0</v>
      </c>
      <c r="D1905">
        <f>+IFERROR(VLOOKUP(B1905,'[1]Sum table'!$A:$E,5,FALSE),0)</f>
        <v>0</v>
      </c>
      <c r="E1905">
        <f>+IFERROR(VLOOKUP(B1905,'[1]Sum table'!$A:$F,6,FALSE),0)</f>
        <v>0</v>
      </c>
      <c r="O1905" t="s">
        <v>528</v>
      </c>
      <c r="P1905" s="619" t="s">
        <v>114</v>
      </c>
      <c r="R1905" t="str">
        <f t="shared" si="89"/>
        <v>ZK106</v>
      </c>
      <c r="S1905">
        <f t="shared" si="90"/>
        <v>0</v>
      </c>
      <c r="T1905">
        <f t="shared" si="90"/>
        <v>0</v>
      </c>
      <c r="U1905">
        <f t="shared" si="90"/>
        <v>0</v>
      </c>
    </row>
    <row r="1906" spans="1:21" x14ac:dyDescent="0.25">
      <c r="A1906" t="s">
        <v>2441</v>
      </c>
      <c r="B1906" t="str">
        <f t="shared" si="88"/>
        <v>ZK106.K205.C110</v>
      </c>
      <c r="C1906">
        <f>+IFERROR(VLOOKUP(B1906,'[1]Sum table'!$A:$D,4,FALSE),0)</f>
        <v>0</v>
      </c>
      <c r="D1906">
        <f>+IFERROR(VLOOKUP(B1906,'[1]Sum table'!$A:$E,5,FALSE),0)</f>
        <v>0</v>
      </c>
      <c r="E1906">
        <f>+IFERROR(VLOOKUP(B1906,'[1]Sum table'!$A:$F,6,FALSE),0)</f>
        <v>0</v>
      </c>
      <c r="O1906" t="s">
        <v>528</v>
      </c>
      <c r="P1906" s="619" t="s">
        <v>116</v>
      </c>
      <c r="R1906" t="str">
        <f t="shared" si="89"/>
        <v>ZK106</v>
      </c>
      <c r="S1906">
        <f t="shared" si="90"/>
        <v>0</v>
      </c>
      <c r="T1906">
        <f t="shared" si="90"/>
        <v>0</v>
      </c>
      <c r="U1906">
        <f t="shared" si="90"/>
        <v>0</v>
      </c>
    </row>
    <row r="1907" spans="1:21" x14ac:dyDescent="0.25">
      <c r="A1907" t="s">
        <v>2442</v>
      </c>
      <c r="B1907" t="str">
        <f t="shared" si="88"/>
        <v>ZK106.K206.C110</v>
      </c>
      <c r="C1907">
        <f>+IFERROR(VLOOKUP(B1907,'[1]Sum table'!$A:$D,4,FALSE),0)</f>
        <v>0</v>
      </c>
      <c r="D1907">
        <f>+IFERROR(VLOOKUP(B1907,'[1]Sum table'!$A:$E,5,FALSE),0)</f>
        <v>0</v>
      </c>
      <c r="E1907">
        <f>+IFERROR(VLOOKUP(B1907,'[1]Sum table'!$A:$F,6,FALSE),0)</f>
        <v>0</v>
      </c>
      <c r="O1907" t="s">
        <v>528</v>
      </c>
      <c r="P1907" s="617" t="s">
        <v>387</v>
      </c>
      <c r="R1907" t="str">
        <f t="shared" si="89"/>
        <v>ZK106</v>
      </c>
      <c r="S1907">
        <f t="shared" si="90"/>
        <v>0</v>
      </c>
      <c r="T1907">
        <f t="shared" si="90"/>
        <v>0</v>
      </c>
      <c r="U1907">
        <f t="shared" si="90"/>
        <v>0</v>
      </c>
    </row>
    <row r="1908" spans="1:21" x14ac:dyDescent="0.25">
      <c r="A1908" t="s">
        <v>2443</v>
      </c>
      <c r="B1908" t="str">
        <f t="shared" si="88"/>
        <v>ZK106.K207.C110</v>
      </c>
      <c r="C1908">
        <f>+IFERROR(VLOOKUP(B1908,'[1]Sum table'!$A:$D,4,FALSE),0)</f>
        <v>0</v>
      </c>
      <c r="D1908">
        <f>+IFERROR(VLOOKUP(B1908,'[1]Sum table'!$A:$E,5,FALSE),0)</f>
        <v>0</v>
      </c>
      <c r="E1908">
        <f>+IFERROR(VLOOKUP(B1908,'[1]Sum table'!$A:$F,6,FALSE),0)</f>
        <v>0</v>
      </c>
      <c r="O1908" t="s">
        <v>528</v>
      </c>
      <c r="P1908" s="617" t="s">
        <v>388</v>
      </c>
      <c r="R1908" t="str">
        <f t="shared" si="89"/>
        <v>ZK106</v>
      </c>
      <c r="S1908">
        <f t="shared" si="90"/>
        <v>0</v>
      </c>
      <c r="T1908">
        <f t="shared" si="90"/>
        <v>0</v>
      </c>
      <c r="U1908">
        <f t="shared" si="90"/>
        <v>0</v>
      </c>
    </row>
    <row r="1909" spans="1:21" x14ac:dyDescent="0.25">
      <c r="A1909" t="s">
        <v>2444</v>
      </c>
      <c r="B1909" t="str">
        <f t="shared" si="88"/>
        <v>ZK106.K208.C110</v>
      </c>
      <c r="C1909">
        <f>+IFERROR(VLOOKUP(B1909,'[1]Sum table'!$A:$D,4,FALSE),0)</f>
        <v>0</v>
      </c>
      <c r="D1909">
        <f>+IFERROR(VLOOKUP(B1909,'[1]Sum table'!$A:$E,5,FALSE),0)</f>
        <v>0</v>
      </c>
      <c r="E1909">
        <f>+IFERROR(VLOOKUP(B1909,'[1]Sum table'!$A:$F,6,FALSE),0)</f>
        <v>0</v>
      </c>
      <c r="O1909" t="s">
        <v>528</v>
      </c>
      <c r="P1909" s="617" t="s">
        <v>389</v>
      </c>
      <c r="R1909" t="str">
        <f t="shared" si="89"/>
        <v>ZK106</v>
      </c>
      <c r="S1909">
        <f t="shared" si="90"/>
        <v>0</v>
      </c>
      <c r="T1909">
        <f t="shared" si="90"/>
        <v>0</v>
      </c>
      <c r="U1909">
        <f t="shared" si="90"/>
        <v>0</v>
      </c>
    </row>
    <row r="1910" spans="1:21" x14ac:dyDescent="0.25">
      <c r="A1910" t="s">
        <v>2445</v>
      </c>
      <c r="B1910" t="str">
        <f t="shared" si="88"/>
        <v>ZK106.K209.C110</v>
      </c>
      <c r="C1910">
        <f>+IFERROR(VLOOKUP(B1910,'[1]Sum table'!$A:$D,4,FALSE),0)</f>
        <v>0</v>
      </c>
      <c r="D1910">
        <f>+IFERROR(VLOOKUP(B1910,'[1]Sum table'!$A:$E,5,FALSE),0)</f>
        <v>0</v>
      </c>
      <c r="E1910">
        <f>+IFERROR(VLOOKUP(B1910,'[1]Sum table'!$A:$F,6,FALSE),0)</f>
        <v>0</v>
      </c>
      <c r="O1910" t="s">
        <v>528</v>
      </c>
      <c r="P1910" s="619" t="s">
        <v>82</v>
      </c>
      <c r="R1910" t="str">
        <f t="shared" si="89"/>
        <v>ZK106</v>
      </c>
      <c r="S1910">
        <f t="shared" si="90"/>
        <v>0</v>
      </c>
      <c r="T1910">
        <f t="shared" si="90"/>
        <v>0</v>
      </c>
      <c r="U1910">
        <f t="shared" si="90"/>
        <v>0</v>
      </c>
    </row>
    <row r="1911" spans="1:21" x14ac:dyDescent="0.25">
      <c r="A1911" t="s">
        <v>2446</v>
      </c>
      <c r="B1911" t="str">
        <f t="shared" si="88"/>
        <v>ZK106.K210.C110</v>
      </c>
      <c r="C1911">
        <f>+IFERROR(VLOOKUP(B1911,'[1]Sum table'!$A:$D,4,FALSE),0)</f>
        <v>0</v>
      </c>
      <c r="D1911">
        <f>+IFERROR(VLOOKUP(B1911,'[1]Sum table'!$A:$E,5,FALSE),0)</f>
        <v>0</v>
      </c>
      <c r="E1911">
        <f>+IFERROR(VLOOKUP(B1911,'[1]Sum table'!$A:$F,6,FALSE),0)</f>
        <v>0</v>
      </c>
      <c r="O1911" t="s">
        <v>528</v>
      </c>
      <c r="P1911" s="619" t="s">
        <v>84</v>
      </c>
      <c r="R1911" t="str">
        <f t="shared" si="89"/>
        <v>ZK106</v>
      </c>
      <c r="S1911">
        <f t="shared" si="90"/>
        <v>0</v>
      </c>
      <c r="T1911">
        <f t="shared" si="90"/>
        <v>0</v>
      </c>
      <c r="U1911">
        <f t="shared" si="90"/>
        <v>0</v>
      </c>
    </row>
    <row r="1912" spans="1:21" x14ac:dyDescent="0.25">
      <c r="A1912" t="s">
        <v>2447</v>
      </c>
      <c r="B1912" t="str">
        <f t="shared" si="88"/>
        <v>ZK106.K211.C110</v>
      </c>
      <c r="C1912">
        <f>+IFERROR(VLOOKUP(B1912,'[1]Sum table'!$A:$D,4,FALSE),0)</f>
        <v>0</v>
      </c>
      <c r="D1912">
        <f>+IFERROR(VLOOKUP(B1912,'[1]Sum table'!$A:$E,5,FALSE),0)</f>
        <v>0</v>
      </c>
      <c r="E1912">
        <f>+IFERROR(VLOOKUP(B1912,'[1]Sum table'!$A:$F,6,FALSE),0)</f>
        <v>0</v>
      </c>
      <c r="O1912" t="s">
        <v>528</v>
      </c>
      <c r="P1912" s="619" t="s">
        <v>86</v>
      </c>
      <c r="R1912" t="str">
        <f t="shared" si="89"/>
        <v>ZK106</v>
      </c>
      <c r="S1912">
        <f t="shared" si="90"/>
        <v>0</v>
      </c>
      <c r="T1912">
        <f t="shared" si="90"/>
        <v>0</v>
      </c>
      <c r="U1912">
        <f t="shared" si="90"/>
        <v>0</v>
      </c>
    </row>
    <row r="1913" spans="1:21" x14ac:dyDescent="0.25">
      <c r="A1913" t="s">
        <v>2448</v>
      </c>
      <c r="B1913" t="str">
        <f t="shared" si="88"/>
        <v>ZK106.K212.C110</v>
      </c>
      <c r="C1913">
        <f>+IFERROR(VLOOKUP(B1913,'[1]Sum table'!$A:$D,4,FALSE),0)</f>
        <v>0</v>
      </c>
      <c r="D1913">
        <f>+IFERROR(VLOOKUP(B1913,'[1]Sum table'!$A:$E,5,FALSE),0)</f>
        <v>0</v>
      </c>
      <c r="E1913">
        <f>+IFERROR(VLOOKUP(B1913,'[1]Sum table'!$A:$F,6,FALSE),0)</f>
        <v>0</v>
      </c>
      <c r="O1913" t="s">
        <v>528</v>
      </c>
      <c r="P1913" s="619" t="s">
        <v>88</v>
      </c>
      <c r="R1913" t="str">
        <f t="shared" si="89"/>
        <v>ZK106</v>
      </c>
      <c r="S1913">
        <f t="shared" si="90"/>
        <v>0</v>
      </c>
      <c r="T1913">
        <f t="shared" si="90"/>
        <v>0</v>
      </c>
      <c r="U1913">
        <f t="shared" si="90"/>
        <v>0</v>
      </c>
    </row>
    <row r="1914" spans="1:21" x14ac:dyDescent="0.25">
      <c r="A1914" t="s">
        <v>2449</v>
      </c>
      <c r="B1914" t="str">
        <f t="shared" si="88"/>
        <v>ZK106.K213.C110</v>
      </c>
      <c r="C1914">
        <f>+IFERROR(VLOOKUP(B1914,'[1]Sum table'!$A:$D,4,FALSE),0)</f>
        <v>0</v>
      </c>
      <c r="D1914">
        <f>+IFERROR(VLOOKUP(B1914,'[1]Sum table'!$A:$E,5,FALSE),0)</f>
        <v>0</v>
      </c>
      <c r="E1914">
        <f>+IFERROR(VLOOKUP(B1914,'[1]Sum table'!$A:$F,6,FALSE),0)</f>
        <v>0</v>
      </c>
      <c r="O1914" t="s">
        <v>528</v>
      </c>
      <c r="P1914" s="619" t="s">
        <v>90</v>
      </c>
      <c r="R1914" t="str">
        <f t="shared" si="89"/>
        <v>ZK106</v>
      </c>
      <c r="S1914">
        <f t="shared" si="90"/>
        <v>0</v>
      </c>
      <c r="T1914">
        <f t="shared" si="90"/>
        <v>0</v>
      </c>
      <c r="U1914">
        <f t="shared" si="90"/>
        <v>0</v>
      </c>
    </row>
    <row r="1915" spans="1:21" x14ac:dyDescent="0.25">
      <c r="A1915" t="s">
        <v>2450</v>
      </c>
      <c r="B1915" t="str">
        <f t="shared" si="88"/>
        <v>ZK106.K214.C110</v>
      </c>
      <c r="C1915">
        <f>+IFERROR(VLOOKUP(B1915,'[1]Sum table'!$A:$D,4,FALSE),0)</f>
        <v>0</v>
      </c>
      <c r="D1915">
        <f>+IFERROR(VLOOKUP(B1915,'[1]Sum table'!$A:$E,5,FALSE),0)</f>
        <v>0</v>
      </c>
      <c r="E1915">
        <f>+IFERROR(VLOOKUP(B1915,'[1]Sum table'!$A:$F,6,FALSE),0)</f>
        <v>0</v>
      </c>
      <c r="O1915" t="s">
        <v>528</v>
      </c>
      <c r="P1915" s="619" t="s">
        <v>92</v>
      </c>
      <c r="R1915" t="str">
        <f t="shared" si="89"/>
        <v>ZK106</v>
      </c>
      <c r="S1915">
        <f t="shared" si="90"/>
        <v>0</v>
      </c>
      <c r="T1915">
        <f t="shared" si="90"/>
        <v>0</v>
      </c>
      <c r="U1915">
        <f t="shared" si="90"/>
        <v>0</v>
      </c>
    </row>
    <row r="1916" spans="1:21" x14ac:dyDescent="0.25">
      <c r="A1916" t="s">
        <v>2451</v>
      </c>
      <c r="B1916" t="str">
        <f t="shared" si="88"/>
        <v>ZK106.K215.C110</v>
      </c>
      <c r="C1916">
        <f>+IFERROR(VLOOKUP(B1916,'[1]Sum table'!$A:$D,4,FALSE),0)</f>
        <v>0</v>
      </c>
      <c r="D1916">
        <f>+IFERROR(VLOOKUP(B1916,'[1]Sum table'!$A:$E,5,FALSE),0)</f>
        <v>0</v>
      </c>
      <c r="E1916">
        <f>+IFERROR(VLOOKUP(B1916,'[1]Sum table'!$A:$F,6,FALSE),0)</f>
        <v>0</v>
      </c>
      <c r="O1916" t="s">
        <v>528</v>
      </c>
      <c r="P1916" s="619" t="s">
        <v>94</v>
      </c>
      <c r="R1916" t="str">
        <f t="shared" si="89"/>
        <v>ZK106</v>
      </c>
      <c r="S1916">
        <f t="shared" si="90"/>
        <v>0</v>
      </c>
      <c r="T1916">
        <f t="shared" si="90"/>
        <v>0</v>
      </c>
      <c r="U1916">
        <f t="shared" si="90"/>
        <v>0</v>
      </c>
    </row>
    <row r="1917" spans="1:21" x14ac:dyDescent="0.25">
      <c r="A1917" t="s">
        <v>2452</v>
      </c>
      <c r="B1917" t="str">
        <f t="shared" si="88"/>
        <v>ZK106.K216.C110</v>
      </c>
      <c r="C1917">
        <f>+IFERROR(VLOOKUP(B1917,'[1]Sum table'!$A:$D,4,FALSE),0)</f>
        <v>0</v>
      </c>
      <c r="D1917">
        <f>+IFERROR(VLOOKUP(B1917,'[1]Sum table'!$A:$E,5,FALSE),0)</f>
        <v>0</v>
      </c>
      <c r="E1917">
        <f>+IFERROR(VLOOKUP(B1917,'[1]Sum table'!$A:$F,6,FALSE),0)</f>
        <v>0</v>
      </c>
      <c r="O1917" t="s">
        <v>528</v>
      </c>
      <c r="P1917" s="619" t="s">
        <v>96</v>
      </c>
      <c r="R1917" t="str">
        <f t="shared" si="89"/>
        <v>ZK106</v>
      </c>
      <c r="S1917">
        <f t="shared" si="90"/>
        <v>0</v>
      </c>
      <c r="T1917">
        <f t="shared" si="90"/>
        <v>0</v>
      </c>
      <c r="U1917">
        <f t="shared" si="90"/>
        <v>0</v>
      </c>
    </row>
    <row r="1918" spans="1:21" x14ac:dyDescent="0.25">
      <c r="A1918" t="s">
        <v>2453</v>
      </c>
      <c r="B1918" t="str">
        <f t="shared" si="88"/>
        <v>ZK106.K217.C110</v>
      </c>
      <c r="C1918">
        <f>+IFERROR(VLOOKUP(B1918,'[1]Sum table'!$A:$D,4,FALSE),0)</f>
        <v>0</v>
      </c>
      <c r="D1918">
        <f>+IFERROR(VLOOKUP(B1918,'[1]Sum table'!$A:$E,5,FALSE),0)</f>
        <v>0</v>
      </c>
      <c r="E1918">
        <f>+IFERROR(VLOOKUP(B1918,'[1]Sum table'!$A:$F,6,FALSE),0)</f>
        <v>0</v>
      </c>
      <c r="O1918" t="s">
        <v>528</v>
      </c>
      <c r="P1918" s="619" t="s">
        <v>98</v>
      </c>
      <c r="R1918" t="str">
        <f t="shared" si="89"/>
        <v>ZK106</v>
      </c>
      <c r="S1918">
        <f t="shared" si="90"/>
        <v>0</v>
      </c>
      <c r="T1918">
        <f t="shared" si="90"/>
        <v>0</v>
      </c>
      <c r="U1918">
        <f t="shared" si="90"/>
        <v>0</v>
      </c>
    </row>
    <row r="1919" spans="1:21" x14ac:dyDescent="0.25">
      <c r="A1919" t="s">
        <v>2454</v>
      </c>
      <c r="B1919" t="str">
        <f t="shared" si="88"/>
        <v>ZK106.K218.C110</v>
      </c>
      <c r="C1919">
        <f>+IFERROR(VLOOKUP(B1919,'[1]Sum table'!$A:$D,4,FALSE),0)</f>
        <v>0</v>
      </c>
      <c r="D1919">
        <f>+IFERROR(VLOOKUP(B1919,'[1]Sum table'!$A:$E,5,FALSE),0)</f>
        <v>0</v>
      </c>
      <c r="E1919">
        <f>+IFERROR(VLOOKUP(B1919,'[1]Sum table'!$A:$F,6,FALSE),0)</f>
        <v>0</v>
      </c>
      <c r="O1919" t="s">
        <v>528</v>
      </c>
      <c r="P1919" s="619" t="s">
        <v>100</v>
      </c>
      <c r="R1919" t="str">
        <f t="shared" si="89"/>
        <v>ZK106</v>
      </c>
      <c r="S1919">
        <f t="shared" si="90"/>
        <v>0</v>
      </c>
      <c r="T1919">
        <f t="shared" si="90"/>
        <v>0</v>
      </c>
      <c r="U1919">
        <f t="shared" si="90"/>
        <v>0</v>
      </c>
    </row>
    <row r="1920" spans="1:21" x14ac:dyDescent="0.25">
      <c r="A1920" t="s">
        <v>2455</v>
      </c>
      <c r="B1920" t="str">
        <f t="shared" si="88"/>
        <v>ZK106.K219.C110</v>
      </c>
      <c r="C1920">
        <f>+IFERROR(VLOOKUP(B1920,'[1]Sum table'!$A:$D,4,FALSE),0)</f>
        <v>0</v>
      </c>
      <c r="D1920">
        <f>+IFERROR(VLOOKUP(B1920,'[1]Sum table'!$A:$E,5,FALSE),0)</f>
        <v>0</v>
      </c>
      <c r="E1920">
        <f>+IFERROR(VLOOKUP(B1920,'[1]Sum table'!$A:$F,6,FALSE),0)</f>
        <v>0</v>
      </c>
      <c r="O1920" t="s">
        <v>528</v>
      </c>
      <c r="P1920" s="619" t="s">
        <v>102</v>
      </c>
      <c r="R1920" t="str">
        <f t="shared" si="89"/>
        <v>ZK106</v>
      </c>
      <c r="S1920">
        <f t="shared" si="90"/>
        <v>0</v>
      </c>
      <c r="T1920">
        <f t="shared" si="90"/>
        <v>0</v>
      </c>
      <c r="U1920">
        <f t="shared" si="90"/>
        <v>0</v>
      </c>
    </row>
    <row r="1921" spans="1:21" x14ac:dyDescent="0.25">
      <c r="A1921" t="s">
        <v>2456</v>
      </c>
      <c r="B1921" t="str">
        <f t="shared" si="88"/>
        <v>ZK106.K220.C110</v>
      </c>
      <c r="C1921">
        <f>+IFERROR(VLOOKUP(B1921,'[1]Sum table'!$A:$D,4,FALSE),0)</f>
        <v>0</v>
      </c>
      <c r="D1921">
        <f>+IFERROR(VLOOKUP(B1921,'[1]Sum table'!$A:$E,5,FALSE),0)</f>
        <v>0</v>
      </c>
      <c r="E1921">
        <f>+IFERROR(VLOOKUP(B1921,'[1]Sum table'!$A:$F,6,FALSE),0)</f>
        <v>0</v>
      </c>
      <c r="O1921" t="s">
        <v>528</v>
      </c>
      <c r="P1921" s="619" t="s">
        <v>104</v>
      </c>
      <c r="R1921" t="str">
        <f t="shared" si="89"/>
        <v>ZK106</v>
      </c>
      <c r="S1921">
        <f t="shared" si="90"/>
        <v>0</v>
      </c>
      <c r="T1921">
        <f t="shared" si="90"/>
        <v>0</v>
      </c>
      <c r="U1921">
        <f t="shared" si="90"/>
        <v>0</v>
      </c>
    </row>
    <row r="1922" spans="1:21" x14ac:dyDescent="0.25">
      <c r="A1922" t="s">
        <v>2457</v>
      </c>
      <c r="B1922" t="str">
        <f t="shared" si="88"/>
        <v>ZK106.K221.C110</v>
      </c>
      <c r="C1922">
        <f>+IFERROR(VLOOKUP(B1922,'[1]Sum table'!$A:$D,4,FALSE),0)</f>
        <v>0</v>
      </c>
      <c r="D1922">
        <f>+IFERROR(VLOOKUP(B1922,'[1]Sum table'!$A:$E,5,FALSE),0)</f>
        <v>0</v>
      </c>
      <c r="E1922">
        <f>+IFERROR(VLOOKUP(B1922,'[1]Sum table'!$A:$F,6,FALSE),0)</f>
        <v>0</v>
      </c>
      <c r="O1922" t="s">
        <v>528</v>
      </c>
      <c r="P1922" s="619" t="s">
        <v>106</v>
      </c>
      <c r="R1922" t="str">
        <f t="shared" si="89"/>
        <v>ZK106</v>
      </c>
      <c r="S1922">
        <f t="shared" si="90"/>
        <v>0</v>
      </c>
      <c r="T1922">
        <f t="shared" si="90"/>
        <v>0</v>
      </c>
      <c r="U1922">
        <f t="shared" si="90"/>
        <v>0</v>
      </c>
    </row>
    <row r="1923" spans="1:21" x14ac:dyDescent="0.25">
      <c r="A1923" t="s">
        <v>2458</v>
      </c>
      <c r="B1923" t="str">
        <f t="shared" ref="B1923:B1986" si="91">+A1923&amp;"."&amp;$A$1</f>
        <v>ZK106.K222.C110</v>
      </c>
      <c r="C1923">
        <f>+IFERROR(VLOOKUP(B1923,'[1]Sum table'!$A:$D,4,FALSE),0)</f>
        <v>0</v>
      </c>
      <c r="D1923">
        <f>+IFERROR(VLOOKUP(B1923,'[1]Sum table'!$A:$E,5,FALSE),0)</f>
        <v>0</v>
      </c>
      <c r="E1923">
        <f>+IFERROR(VLOOKUP(B1923,'[1]Sum table'!$A:$F,6,FALSE),0)</f>
        <v>0</v>
      </c>
      <c r="O1923" t="s">
        <v>528</v>
      </c>
      <c r="P1923" s="617" t="s">
        <v>390</v>
      </c>
      <c r="R1923" t="str">
        <f t="shared" ref="R1923:R1986" si="92">+LEFT(B1923,5)</f>
        <v>ZK106</v>
      </c>
      <c r="S1923">
        <f t="shared" ref="S1923:U1986" si="93">+C1923</f>
        <v>0</v>
      </c>
      <c r="T1923">
        <f t="shared" si="93"/>
        <v>0</v>
      </c>
      <c r="U1923">
        <f t="shared" si="93"/>
        <v>0</v>
      </c>
    </row>
    <row r="1924" spans="1:21" x14ac:dyDescent="0.25">
      <c r="A1924" t="s">
        <v>2459</v>
      </c>
      <c r="B1924" t="str">
        <f t="shared" si="91"/>
        <v>ZK106.K223.C110</v>
      </c>
      <c r="C1924">
        <f>+IFERROR(VLOOKUP(B1924,'[1]Sum table'!$A:$D,4,FALSE),0)</f>
        <v>0</v>
      </c>
      <c r="D1924">
        <f>+IFERROR(VLOOKUP(B1924,'[1]Sum table'!$A:$E,5,FALSE),0)</f>
        <v>0</v>
      </c>
      <c r="E1924">
        <f>+IFERROR(VLOOKUP(B1924,'[1]Sum table'!$A:$F,6,FALSE),0)</f>
        <v>0</v>
      </c>
      <c r="O1924" t="s">
        <v>528</v>
      </c>
      <c r="P1924" s="617" t="s">
        <v>391</v>
      </c>
      <c r="R1924" t="str">
        <f t="shared" si="92"/>
        <v>ZK106</v>
      </c>
      <c r="S1924">
        <f t="shared" si="93"/>
        <v>0</v>
      </c>
      <c r="T1924">
        <f t="shared" si="93"/>
        <v>0</v>
      </c>
      <c r="U1924">
        <f t="shared" si="93"/>
        <v>0</v>
      </c>
    </row>
    <row r="1925" spans="1:21" x14ac:dyDescent="0.25">
      <c r="A1925" t="s">
        <v>2460</v>
      </c>
      <c r="B1925" t="str">
        <f t="shared" si="91"/>
        <v>ZK106.K224.C110</v>
      </c>
      <c r="C1925">
        <f>+IFERROR(VLOOKUP(B1925,'[1]Sum table'!$A:$D,4,FALSE),0)</f>
        <v>0</v>
      </c>
      <c r="D1925">
        <f>+IFERROR(VLOOKUP(B1925,'[1]Sum table'!$A:$E,5,FALSE),0)</f>
        <v>0</v>
      </c>
      <c r="E1925">
        <f>+IFERROR(VLOOKUP(B1925,'[1]Sum table'!$A:$F,6,FALSE),0)</f>
        <v>0</v>
      </c>
      <c r="O1925" t="s">
        <v>528</v>
      </c>
      <c r="P1925" s="617" t="s">
        <v>392</v>
      </c>
      <c r="R1925" t="str">
        <f t="shared" si="92"/>
        <v>ZK106</v>
      </c>
      <c r="S1925">
        <f t="shared" si="93"/>
        <v>0</v>
      </c>
      <c r="T1925">
        <f t="shared" si="93"/>
        <v>0</v>
      </c>
      <c r="U1925">
        <f t="shared" si="93"/>
        <v>0</v>
      </c>
    </row>
    <row r="1926" spans="1:21" x14ac:dyDescent="0.25">
      <c r="A1926" t="s">
        <v>2461</v>
      </c>
      <c r="B1926" t="str">
        <f t="shared" si="91"/>
        <v>ZK106.K225.C110</v>
      </c>
      <c r="C1926">
        <f>+IFERROR(VLOOKUP(B1926,'[1]Sum table'!$A:$D,4,FALSE),0)</f>
        <v>0</v>
      </c>
      <c r="D1926">
        <f>+IFERROR(VLOOKUP(B1926,'[1]Sum table'!$A:$E,5,FALSE),0)</f>
        <v>0</v>
      </c>
      <c r="E1926">
        <f>+IFERROR(VLOOKUP(B1926,'[1]Sum table'!$A:$F,6,FALSE),0)</f>
        <v>0</v>
      </c>
      <c r="O1926" t="s">
        <v>528</v>
      </c>
      <c r="P1926" s="619" t="s">
        <v>120</v>
      </c>
      <c r="R1926" t="str">
        <f t="shared" si="92"/>
        <v>ZK106</v>
      </c>
      <c r="S1926">
        <f t="shared" si="93"/>
        <v>0</v>
      </c>
      <c r="T1926">
        <f t="shared" si="93"/>
        <v>0</v>
      </c>
      <c r="U1926">
        <f t="shared" si="93"/>
        <v>0</v>
      </c>
    </row>
    <row r="1927" spans="1:21" x14ac:dyDescent="0.25">
      <c r="A1927" t="s">
        <v>2462</v>
      </c>
      <c r="B1927" t="str">
        <f t="shared" si="91"/>
        <v>ZK106.K226.C110</v>
      </c>
      <c r="C1927">
        <f>+IFERROR(VLOOKUP(B1927,'[1]Sum table'!$A:$D,4,FALSE),0)</f>
        <v>0</v>
      </c>
      <c r="D1927">
        <f>+IFERROR(VLOOKUP(B1927,'[1]Sum table'!$A:$E,5,FALSE),0)</f>
        <v>0</v>
      </c>
      <c r="E1927">
        <f>+IFERROR(VLOOKUP(B1927,'[1]Sum table'!$A:$F,6,FALSE),0)</f>
        <v>0</v>
      </c>
      <c r="O1927" t="s">
        <v>528</v>
      </c>
      <c r="P1927" s="619" t="s">
        <v>122</v>
      </c>
      <c r="R1927" t="str">
        <f t="shared" si="92"/>
        <v>ZK106</v>
      </c>
      <c r="S1927">
        <f t="shared" si="93"/>
        <v>0</v>
      </c>
      <c r="T1927">
        <f t="shared" si="93"/>
        <v>0</v>
      </c>
      <c r="U1927">
        <f t="shared" si="93"/>
        <v>0</v>
      </c>
    </row>
    <row r="1928" spans="1:21" x14ac:dyDescent="0.25">
      <c r="A1928" t="s">
        <v>2463</v>
      </c>
      <c r="B1928" t="str">
        <f t="shared" si="91"/>
        <v>ZK106.K227.C110</v>
      </c>
      <c r="C1928">
        <f>+IFERROR(VLOOKUP(B1928,'[1]Sum table'!$A:$D,4,FALSE),0)</f>
        <v>0</v>
      </c>
      <c r="D1928">
        <f>+IFERROR(VLOOKUP(B1928,'[1]Sum table'!$A:$E,5,FALSE),0)</f>
        <v>0</v>
      </c>
      <c r="E1928">
        <f>+IFERROR(VLOOKUP(B1928,'[1]Sum table'!$A:$F,6,FALSE),0)</f>
        <v>0</v>
      </c>
      <c r="O1928" t="s">
        <v>528</v>
      </c>
      <c r="P1928" s="619" t="s">
        <v>124</v>
      </c>
      <c r="R1928" t="str">
        <f t="shared" si="92"/>
        <v>ZK106</v>
      </c>
      <c r="S1928">
        <f t="shared" si="93"/>
        <v>0</v>
      </c>
      <c r="T1928">
        <f t="shared" si="93"/>
        <v>0</v>
      </c>
      <c r="U1928">
        <f t="shared" si="93"/>
        <v>0</v>
      </c>
    </row>
    <row r="1929" spans="1:21" x14ac:dyDescent="0.25">
      <c r="A1929" t="s">
        <v>2464</v>
      </c>
      <c r="B1929" t="str">
        <f t="shared" si="91"/>
        <v>ZK106.K228.C110</v>
      </c>
      <c r="C1929">
        <f>+IFERROR(VLOOKUP(B1929,'[1]Sum table'!$A:$D,4,FALSE),0)</f>
        <v>0</v>
      </c>
      <c r="D1929">
        <f>+IFERROR(VLOOKUP(B1929,'[1]Sum table'!$A:$E,5,FALSE),0)</f>
        <v>0</v>
      </c>
      <c r="E1929">
        <f>+IFERROR(VLOOKUP(B1929,'[1]Sum table'!$A:$F,6,FALSE),0)</f>
        <v>0</v>
      </c>
      <c r="O1929" t="s">
        <v>528</v>
      </c>
      <c r="P1929" s="619" t="s">
        <v>126</v>
      </c>
      <c r="R1929" t="str">
        <f t="shared" si="92"/>
        <v>ZK106</v>
      </c>
      <c r="S1929">
        <f t="shared" si="93"/>
        <v>0</v>
      </c>
      <c r="T1929">
        <f t="shared" si="93"/>
        <v>0</v>
      </c>
      <c r="U1929">
        <f t="shared" si="93"/>
        <v>0</v>
      </c>
    </row>
    <row r="1930" spans="1:21" x14ac:dyDescent="0.25">
      <c r="A1930" t="s">
        <v>2465</v>
      </c>
      <c r="B1930" t="str">
        <f t="shared" si="91"/>
        <v>ZK106.K229.C110</v>
      </c>
      <c r="C1930">
        <f>+IFERROR(VLOOKUP(B1930,'[1]Sum table'!$A:$D,4,FALSE),0)</f>
        <v>0</v>
      </c>
      <c r="D1930">
        <f>+IFERROR(VLOOKUP(B1930,'[1]Sum table'!$A:$E,5,FALSE),0)</f>
        <v>0</v>
      </c>
      <c r="E1930">
        <f>+IFERROR(VLOOKUP(B1930,'[1]Sum table'!$A:$F,6,FALSE),0)</f>
        <v>0</v>
      </c>
      <c r="O1930" t="s">
        <v>528</v>
      </c>
      <c r="P1930" s="619" t="s">
        <v>128</v>
      </c>
      <c r="R1930" t="str">
        <f t="shared" si="92"/>
        <v>ZK106</v>
      </c>
      <c r="S1930">
        <f t="shared" si="93"/>
        <v>0</v>
      </c>
      <c r="T1930">
        <f t="shared" si="93"/>
        <v>0</v>
      </c>
      <c r="U1930">
        <f t="shared" si="93"/>
        <v>0</v>
      </c>
    </row>
    <row r="1931" spans="1:21" x14ac:dyDescent="0.25">
      <c r="A1931" t="s">
        <v>2466</v>
      </c>
      <c r="B1931" t="str">
        <f t="shared" si="91"/>
        <v>ZK106.K230.C110</v>
      </c>
      <c r="C1931">
        <f>+IFERROR(VLOOKUP(B1931,'[1]Sum table'!$A:$D,4,FALSE),0)</f>
        <v>0</v>
      </c>
      <c r="D1931">
        <f>+IFERROR(VLOOKUP(B1931,'[1]Sum table'!$A:$E,5,FALSE),0)</f>
        <v>0</v>
      </c>
      <c r="E1931">
        <f>+IFERROR(VLOOKUP(B1931,'[1]Sum table'!$A:$F,6,FALSE),0)</f>
        <v>0</v>
      </c>
      <c r="O1931" t="s">
        <v>528</v>
      </c>
      <c r="P1931" s="617" t="s">
        <v>393</v>
      </c>
      <c r="R1931" t="str">
        <f t="shared" si="92"/>
        <v>ZK106</v>
      </c>
      <c r="S1931">
        <f t="shared" si="93"/>
        <v>0</v>
      </c>
      <c r="T1931">
        <f t="shared" si="93"/>
        <v>0</v>
      </c>
      <c r="U1931">
        <f t="shared" si="93"/>
        <v>0</v>
      </c>
    </row>
    <row r="1932" spans="1:21" x14ac:dyDescent="0.25">
      <c r="A1932" t="s">
        <v>2467</v>
      </c>
      <c r="B1932" t="str">
        <f t="shared" si="91"/>
        <v>ZK106.K231.C110</v>
      </c>
      <c r="C1932">
        <f>+IFERROR(VLOOKUP(B1932,'[1]Sum table'!$A:$D,4,FALSE),0)</f>
        <v>0</v>
      </c>
      <c r="D1932">
        <f>+IFERROR(VLOOKUP(B1932,'[1]Sum table'!$A:$E,5,FALSE),0)</f>
        <v>0</v>
      </c>
      <c r="E1932">
        <f>+IFERROR(VLOOKUP(B1932,'[1]Sum table'!$A:$F,6,FALSE),0)</f>
        <v>0</v>
      </c>
      <c r="O1932" t="s">
        <v>528</v>
      </c>
      <c r="P1932" s="617" t="s">
        <v>394</v>
      </c>
      <c r="R1932" t="str">
        <f t="shared" si="92"/>
        <v>ZK106</v>
      </c>
      <c r="S1932">
        <f t="shared" si="93"/>
        <v>0</v>
      </c>
      <c r="T1932">
        <f t="shared" si="93"/>
        <v>0</v>
      </c>
      <c r="U1932">
        <f t="shared" si="93"/>
        <v>0</v>
      </c>
    </row>
    <row r="1933" spans="1:21" x14ac:dyDescent="0.25">
      <c r="A1933" t="s">
        <v>2468</v>
      </c>
      <c r="B1933" t="str">
        <f t="shared" si="91"/>
        <v>ZK106.K232.C110</v>
      </c>
      <c r="C1933">
        <f>+IFERROR(VLOOKUP(B1933,'[1]Sum table'!$A:$D,4,FALSE),0)</f>
        <v>0</v>
      </c>
      <c r="D1933">
        <f>+IFERROR(VLOOKUP(B1933,'[1]Sum table'!$A:$E,5,FALSE),0)</f>
        <v>0</v>
      </c>
      <c r="E1933">
        <f>+IFERROR(VLOOKUP(B1933,'[1]Sum table'!$A:$F,6,FALSE),0)</f>
        <v>0</v>
      </c>
      <c r="O1933" t="s">
        <v>528</v>
      </c>
      <c r="P1933" s="617" t="s">
        <v>395</v>
      </c>
      <c r="R1933" t="str">
        <f t="shared" si="92"/>
        <v>ZK106</v>
      </c>
      <c r="S1933">
        <f t="shared" si="93"/>
        <v>0</v>
      </c>
      <c r="T1933">
        <f t="shared" si="93"/>
        <v>0</v>
      </c>
      <c r="U1933">
        <f t="shared" si="93"/>
        <v>0</v>
      </c>
    </row>
    <row r="1934" spans="1:21" x14ac:dyDescent="0.25">
      <c r="A1934" t="s">
        <v>2469</v>
      </c>
      <c r="B1934" t="str">
        <f t="shared" si="91"/>
        <v>ZK106.K233.C110</v>
      </c>
      <c r="C1934">
        <f>+IFERROR(VLOOKUP(B1934,'[1]Sum table'!$A:$D,4,FALSE),0)</f>
        <v>0</v>
      </c>
      <c r="D1934">
        <f>+IFERROR(VLOOKUP(B1934,'[1]Sum table'!$A:$E,5,FALSE),0)</f>
        <v>0</v>
      </c>
      <c r="E1934">
        <f>+IFERROR(VLOOKUP(B1934,'[1]Sum table'!$A:$F,6,FALSE),0)</f>
        <v>0</v>
      </c>
      <c r="O1934" t="s">
        <v>528</v>
      </c>
      <c r="P1934" s="619" t="s">
        <v>130</v>
      </c>
      <c r="R1934" t="str">
        <f t="shared" si="92"/>
        <v>ZK106</v>
      </c>
      <c r="S1934">
        <f t="shared" si="93"/>
        <v>0</v>
      </c>
      <c r="T1934">
        <f t="shared" si="93"/>
        <v>0</v>
      </c>
      <c r="U1934">
        <f t="shared" si="93"/>
        <v>0</v>
      </c>
    </row>
    <row r="1935" spans="1:21" x14ac:dyDescent="0.25">
      <c r="A1935" t="s">
        <v>2470</v>
      </c>
      <c r="B1935" t="str">
        <f t="shared" si="91"/>
        <v>ZK106.K234.C110</v>
      </c>
      <c r="C1935">
        <f>+IFERROR(VLOOKUP(B1935,'[1]Sum table'!$A:$D,4,FALSE),0)</f>
        <v>0</v>
      </c>
      <c r="D1935">
        <f>+IFERROR(VLOOKUP(B1935,'[1]Sum table'!$A:$E,5,FALSE),0)</f>
        <v>0</v>
      </c>
      <c r="E1935">
        <f>+IFERROR(VLOOKUP(B1935,'[1]Sum table'!$A:$F,6,FALSE),0)</f>
        <v>0</v>
      </c>
      <c r="O1935" t="s">
        <v>528</v>
      </c>
      <c r="P1935" s="619" t="s">
        <v>132</v>
      </c>
      <c r="R1935" t="str">
        <f t="shared" si="92"/>
        <v>ZK106</v>
      </c>
      <c r="S1935">
        <f t="shared" si="93"/>
        <v>0</v>
      </c>
      <c r="T1935">
        <f t="shared" si="93"/>
        <v>0</v>
      </c>
      <c r="U1935">
        <f t="shared" si="93"/>
        <v>0</v>
      </c>
    </row>
    <row r="1936" spans="1:21" x14ac:dyDescent="0.25">
      <c r="A1936" t="s">
        <v>2471</v>
      </c>
      <c r="B1936" t="str">
        <f t="shared" si="91"/>
        <v>ZK106.K235.C110</v>
      </c>
      <c r="C1936">
        <f>+IFERROR(VLOOKUP(B1936,'[1]Sum table'!$A:$D,4,FALSE),0)</f>
        <v>0</v>
      </c>
      <c r="D1936">
        <f>+IFERROR(VLOOKUP(B1936,'[1]Sum table'!$A:$E,5,FALSE),0)</f>
        <v>0</v>
      </c>
      <c r="E1936">
        <f>+IFERROR(VLOOKUP(B1936,'[1]Sum table'!$A:$F,6,FALSE),0)</f>
        <v>0</v>
      </c>
      <c r="O1936" t="s">
        <v>528</v>
      </c>
      <c r="P1936" s="619" t="s">
        <v>134</v>
      </c>
      <c r="R1936" t="str">
        <f t="shared" si="92"/>
        <v>ZK106</v>
      </c>
      <c r="S1936">
        <f t="shared" si="93"/>
        <v>0</v>
      </c>
      <c r="T1936">
        <f t="shared" si="93"/>
        <v>0</v>
      </c>
      <c r="U1936">
        <f t="shared" si="93"/>
        <v>0</v>
      </c>
    </row>
    <row r="1937" spans="1:21" x14ac:dyDescent="0.25">
      <c r="A1937" t="s">
        <v>2472</v>
      </c>
      <c r="B1937" t="str">
        <f t="shared" si="91"/>
        <v>ZK106.K236.C110</v>
      </c>
      <c r="C1937">
        <f>+IFERROR(VLOOKUP(B1937,'[1]Sum table'!$A:$D,4,FALSE),0)</f>
        <v>0</v>
      </c>
      <c r="D1937">
        <f>+IFERROR(VLOOKUP(B1937,'[1]Sum table'!$A:$E,5,FALSE),0)</f>
        <v>0</v>
      </c>
      <c r="E1937">
        <f>+IFERROR(VLOOKUP(B1937,'[1]Sum table'!$A:$F,6,FALSE),0)</f>
        <v>0</v>
      </c>
      <c r="O1937" t="s">
        <v>528</v>
      </c>
      <c r="P1937" s="617" t="s">
        <v>396</v>
      </c>
      <c r="R1937" t="str">
        <f t="shared" si="92"/>
        <v>ZK106</v>
      </c>
      <c r="S1937">
        <f t="shared" si="93"/>
        <v>0</v>
      </c>
      <c r="T1937">
        <f t="shared" si="93"/>
        <v>0</v>
      </c>
      <c r="U1937">
        <f t="shared" si="93"/>
        <v>0</v>
      </c>
    </row>
    <row r="1938" spans="1:21" x14ac:dyDescent="0.25">
      <c r="A1938" t="s">
        <v>2473</v>
      </c>
      <c r="B1938" t="str">
        <f t="shared" si="91"/>
        <v>ZK106.K237.C110</v>
      </c>
      <c r="C1938">
        <f>+IFERROR(VLOOKUP(B1938,'[1]Sum table'!$A:$D,4,FALSE),0)</f>
        <v>0</v>
      </c>
      <c r="D1938">
        <f>+IFERROR(VLOOKUP(B1938,'[1]Sum table'!$A:$E,5,FALSE),0)</f>
        <v>0</v>
      </c>
      <c r="E1938">
        <f>+IFERROR(VLOOKUP(B1938,'[1]Sum table'!$A:$F,6,FALSE),0)</f>
        <v>0</v>
      </c>
      <c r="O1938" t="s">
        <v>528</v>
      </c>
      <c r="P1938" s="617" t="s">
        <v>397</v>
      </c>
      <c r="R1938" t="str">
        <f t="shared" si="92"/>
        <v>ZK106</v>
      </c>
      <c r="S1938">
        <f t="shared" si="93"/>
        <v>0</v>
      </c>
      <c r="T1938">
        <f t="shared" si="93"/>
        <v>0</v>
      </c>
      <c r="U1938">
        <f t="shared" si="93"/>
        <v>0</v>
      </c>
    </row>
    <row r="1939" spans="1:21" x14ac:dyDescent="0.25">
      <c r="A1939" t="s">
        <v>2474</v>
      </c>
      <c r="B1939" t="str">
        <f t="shared" si="91"/>
        <v>ZK106.K238.C110</v>
      </c>
      <c r="C1939">
        <f>+IFERROR(VLOOKUP(B1939,'[1]Sum table'!$A:$D,4,FALSE),0)</f>
        <v>0</v>
      </c>
      <c r="D1939">
        <f>+IFERROR(VLOOKUP(B1939,'[1]Sum table'!$A:$E,5,FALSE),0)</f>
        <v>0</v>
      </c>
      <c r="E1939">
        <f>+IFERROR(VLOOKUP(B1939,'[1]Sum table'!$A:$F,6,FALSE),0)</f>
        <v>0</v>
      </c>
      <c r="O1939" t="s">
        <v>528</v>
      </c>
      <c r="P1939" s="617" t="s">
        <v>398</v>
      </c>
      <c r="R1939" t="str">
        <f t="shared" si="92"/>
        <v>ZK106</v>
      </c>
      <c r="S1939">
        <f t="shared" si="93"/>
        <v>0</v>
      </c>
      <c r="T1939">
        <f t="shared" si="93"/>
        <v>0</v>
      </c>
      <c r="U1939">
        <f t="shared" si="93"/>
        <v>0</v>
      </c>
    </row>
    <row r="1940" spans="1:21" x14ac:dyDescent="0.25">
      <c r="A1940" t="s">
        <v>2475</v>
      </c>
      <c r="B1940" t="str">
        <f t="shared" si="91"/>
        <v>ZK106.K239.C110</v>
      </c>
      <c r="C1940">
        <f>+IFERROR(VLOOKUP(B1940,'[1]Sum table'!$A:$D,4,FALSE),0)</f>
        <v>0</v>
      </c>
      <c r="D1940">
        <f>+IFERROR(VLOOKUP(B1940,'[1]Sum table'!$A:$E,5,FALSE),0)</f>
        <v>0</v>
      </c>
      <c r="E1940">
        <f>+IFERROR(VLOOKUP(B1940,'[1]Sum table'!$A:$F,6,FALSE),0)</f>
        <v>0</v>
      </c>
      <c r="O1940" t="s">
        <v>528</v>
      </c>
      <c r="P1940" s="619" t="s">
        <v>136</v>
      </c>
      <c r="R1940" t="str">
        <f t="shared" si="92"/>
        <v>ZK106</v>
      </c>
      <c r="S1940">
        <f t="shared" si="93"/>
        <v>0</v>
      </c>
      <c r="T1940">
        <f t="shared" si="93"/>
        <v>0</v>
      </c>
      <c r="U1940">
        <f t="shared" si="93"/>
        <v>0</v>
      </c>
    </row>
    <row r="1941" spans="1:21" x14ac:dyDescent="0.25">
      <c r="A1941" t="s">
        <v>2476</v>
      </c>
      <c r="B1941" t="str">
        <f t="shared" si="91"/>
        <v>ZK106.K240.C110</v>
      </c>
      <c r="C1941">
        <f>+IFERROR(VLOOKUP(B1941,'[1]Sum table'!$A:$D,4,FALSE),0)</f>
        <v>0</v>
      </c>
      <c r="D1941">
        <f>+IFERROR(VLOOKUP(B1941,'[1]Sum table'!$A:$E,5,FALSE),0)</f>
        <v>0</v>
      </c>
      <c r="E1941">
        <f>+IFERROR(VLOOKUP(B1941,'[1]Sum table'!$A:$F,6,FALSE),0)</f>
        <v>0</v>
      </c>
      <c r="O1941" t="s">
        <v>528</v>
      </c>
      <c r="P1941" s="619" t="s">
        <v>138</v>
      </c>
      <c r="R1941" t="str">
        <f t="shared" si="92"/>
        <v>ZK106</v>
      </c>
      <c r="S1941">
        <f t="shared" si="93"/>
        <v>0</v>
      </c>
      <c r="T1941">
        <f t="shared" si="93"/>
        <v>0</v>
      </c>
      <c r="U1941">
        <f t="shared" si="93"/>
        <v>0</v>
      </c>
    </row>
    <row r="1942" spans="1:21" x14ac:dyDescent="0.25">
      <c r="A1942" t="s">
        <v>2477</v>
      </c>
      <c r="B1942" t="str">
        <f t="shared" si="91"/>
        <v>ZK106.K241.C110</v>
      </c>
      <c r="C1942">
        <f>+IFERROR(VLOOKUP(B1942,'[1]Sum table'!$A:$D,4,FALSE),0)</f>
        <v>0</v>
      </c>
      <c r="D1942">
        <f>+IFERROR(VLOOKUP(B1942,'[1]Sum table'!$A:$E,5,FALSE),0)</f>
        <v>0</v>
      </c>
      <c r="E1942">
        <f>+IFERROR(VLOOKUP(B1942,'[1]Sum table'!$A:$F,6,FALSE),0)</f>
        <v>0</v>
      </c>
      <c r="O1942" t="s">
        <v>528</v>
      </c>
      <c r="P1942" s="619" t="s">
        <v>140</v>
      </c>
      <c r="R1942" t="str">
        <f t="shared" si="92"/>
        <v>ZK106</v>
      </c>
      <c r="S1942">
        <f t="shared" si="93"/>
        <v>0</v>
      </c>
      <c r="T1942">
        <f t="shared" si="93"/>
        <v>0</v>
      </c>
      <c r="U1942">
        <f t="shared" si="93"/>
        <v>0</v>
      </c>
    </row>
    <row r="1943" spans="1:21" x14ac:dyDescent="0.25">
      <c r="A1943" t="s">
        <v>2478</v>
      </c>
      <c r="B1943" t="str">
        <f t="shared" si="91"/>
        <v>ZK106.K242.C110</v>
      </c>
      <c r="C1943">
        <f>+IFERROR(VLOOKUP(B1943,'[1]Sum table'!$A:$D,4,FALSE),0)</f>
        <v>0</v>
      </c>
      <c r="D1943">
        <f>+IFERROR(VLOOKUP(B1943,'[1]Sum table'!$A:$E,5,FALSE),0)</f>
        <v>0</v>
      </c>
      <c r="E1943">
        <f>+IFERROR(VLOOKUP(B1943,'[1]Sum table'!$A:$F,6,FALSE),0)</f>
        <v>0</v>
      </c>
      <c r="O1943" t="s">
        <v>528</v>
      </c>
      <c r="P1943" s="619" t="s">
        <v>142</v>
      </c>
      <c r="R1943" t="str">
        <f t="shared" si="92"/>
        <v>ZK106</v>
      </c>
      <c r="S1943">
        <f t="shared" si="93"/>
        <v>0</v>
      </c>
      <c r="T1943">
        <f t="shared" si="93"/>
        <v>0</v>
      </c>
      <c r="U1943">
        <f t="shared" si="93"/>
        <v>0</v>
      </c>
    </row>
    <row r="1944" spans="1:21" x14ac:dyDescent="0.25">
      <c r="A1944" t="s">
        <v>2479</v>
      </c>
      <c r="B1944" t="str">
        <f t="shared" si="91"/>
        <v>ZK106.K243.C110</v>
      </c>
      <c r="C1944">
        <f>+IFERROR(VLOOKUP(B1944,'[1]Sum table'!$A:$D,4,FALSE),0)</f>
        <v>0</v>
      </c>
      <c r="D1944">
        <f>+IFERROR(VLOOKUP(B1944,'[1]Sum table'!$A:$E,5,FALSE),0)</f>
        <v>0</v>
      </c>
      <c r="E1944">
        <f>+IFERROR(VLOOKUP(B1944,'[1]Sum table'!$A:$F,6,FALSE),0)</f>
        <v>0</v>
      </c>
      <c r="O1944" t="s">
        <v>528</v>
      </c>
      <c r="P1944" s="617" t="s">
        <v>399</v>
      </c>
      <c r="R1944" t="str">
        <f t="shared" si="92"/>
        <v>ZK106</v>
      </c>
      <c r="S1944">
        <f t="shared" si="93"/>
        <v>0</v>
      </c>
      <c r="T1944">
        <f t="shared" si="93"/>
        <v>0</v>
      </c>
      <c r="U1944">
        <f t="shared" si="93"/>
        <v>0</v>
      </c>
    </row>
    <row r="1945" spans="1:21" x14ac:dyDescent="0.25">
      <c r="A1945" t="s">
        <v>2480</v>
      </c>
      <c r="B1945" t="str">
        <f t="shared" si="91"/>
        <v>ZK106.K244.C110</v>
      </c>
      <c r="C1945">
        <f>+IFERROR(VLOOKUP(B1945,'[1]Sum table'!$A:$D,4,FALSE),0)</f>
        <v>0</v>
      </c>
      <c r="D1945">
        <f>+IFERROR(VLOOKUP(B1945,'[1]Sum table'!$A:$E,5,FALSE),0)</f>
        <v>0</v>
      </c>
      <c r="E1945">
        <f>+IFERROR(VLOOKUP(B1945,'[1]Sum table'!$A:$F,6,FALSE),0)</f>
        <v>0</v>
      </c>
      <c r="O1945" t="s">
        <v>528</v>
      </c>
      <c r="P1945" s="617" t="s">
        <v>400</v>
      </c>
      <c r="R1945" t="str">
        <f t="shared" si="92"/>
        <v>ZK106</v>
      </c>
      <c r="S1945">
        <f t="shared" si="93"/>
        <v>0</v>
      </c>
      <c r="T1945">
        <f t="shared" si="93"/>
        <v>0</v>
      </c>
      <c r="U1945">
        <f t="shared" si="93"/>
        <v>0</v>
      </c>
    </row>
    <row r="1946" spans="1:21" x14ac:dyDescent="0.25">
      <c r="A1946" t="s">
        <v>2481</v>
      </c>
      <c r="B1946" t="str">
        <f t="shared" si="91"/>
        <v>ZK106.K245.C110</v>
      </c>
      <c r="C1946">
        <f>+IFERROR(VLOOKUP(B1946,'[1]Sum table'!$A:$D,4,FALSE),0)</f>
        <v>0</v>
      </c>
      <c r="D1946">
        <f>+IFERROR(VLOOKUP(B1946,'[1]Sum table'!$A:$E,5,FALSE),0)</f>
        <v>0</v>
      </c>
      <c r="E1946">
        <f>+IFERROR(VLOOKUP(B1946,'[1]Sum table'!$A:$F,6,FALSE),0)</f>
        <v>0</v>
      </c>
      <c r="O1946" t="s">
        <v>528</v>
      </c>
      <c r="P1946" s="617" t="s">
        <v>401</v>
      </c>
      <c r="R1946" t="str">
        <f t="shared" si="92"/>
        <v>ZK106</v>
      </c>
      <c r="S1946">
        <f t="shared" si="93"/>
        <v>0</v>
      </c>
      <c r="T1946">
        <f t="shared" si="93"/>
        <v>0</v>
      </c>
      <c r="U1946">
        <f t="shared" si="93"/>
        <v>0</v>
      </c>
    </row>
    <row r="1947" spans="1:21" x14ac:dyDescent="0.25">
      <c r="A1947" t="s">
        <v>2482</v>
      </c>
      <c r="B1947" t="str">
        <f t="shared" si="91"/>
        <v>ZK106.K246.C110</v>
      </c>
      <c r="C1947">
        <f>+IFERROR(VLOOKUP(B1947,'[1]Sum table'!$A:$D,4,FALSE),0)</f>
        <v>0</v>
      </c>
      <c r="D1947">
        <f>+IFERROR(VLOOKUP(B1947,'[1]Sum table'!$A:$E,5,FALSE),0)</f>
        <v>0</v>
      </c>
      <c r="E1947">
        <f>+IFERROR(VLOOKUP(B1947,'[1]Sum table'!$A:$F,6,FALSE),0)</f>
        <v>0</v>
      </c>
      <c r="O1947" t="s">
        <v>528</v>
      </c>
      <c r="P1947" s="619" t="s">
        <v>144</v>
      </c>
      <c r="R1947" t="str">
        <f t="shared" si="92"/>
        <v>ZK106</v>
      </c>
      <c r="S1947">
        <f t="shared" si="93"/>
        <v>0</v>
      </c>
      <c r="T1947">
        <f t="shared" si="93"/>
        <v>0</v>
      </c>
      <c r="U1947">
        <f t="shared" si="93"/>
        <v>0</v>
      </c>
    </row>
    <row r="1948" spans="1:21" x14ac:dyDescent="0.25">
      <c r="A1948" t="s">
        <v>2483</v>
      </c>
      <c r="B1948" t="str">
        <f t="shared" si="91"/>
        <v>ZK106.K247.C110</v>
      </c>
      <c r="C1948">
        <f>+IFERROR(VLOOKUP(B1948,'[1]Sum table'!$A:$D,4,FALSE),0)</f>
        <v>0</v>
      </c>
      <c r="D1948">
        <f>+IFERROR(VLOOKUP(B1948,'[1]Sum table'!$A:$E,5,FALSE),0)</f>
        <v>0</v>
      </c>
      <c r="E1948">
        <f>+IFERROR(VLOOKUP(B1948,'[1]Sum table'!$A:$F,6,FALSE),0)</f>
        <v>0</v>
      </c>
      <c r="O1948" t="s">
        <v>528</v>
      </c>
      <c r="P1948" s="619" t="s">
        <v>146</v>
      </c>
      <c r="R1948" t="str">
        <f t="shared" si="92"/>
        <v>ZK106</v>
      </c>
      <c r="S1948">
        <f t="shared" si="93"/>
        <v>0</v>
      </c>
      <c r="T1948">
        <f t="shared" si="93"/>
        <v>0</v>
      </c>
      <c r="U1948">
        <f t="shared" si="93"/>
        <v>0</v>
      </c>
    </row>
    <row r="1949" spans="1:21" x14ac:dyDescent="0.25">
      <c r="A1949" t="s">
        <v>2484</v>
      </c>
      <c r="B1949" t="str">
        <f t="shared" si="91"/>
        <v>ZK106.K248.C110</v>
      </c>
      <c r="C1949">
        <f>+IFERROR(VLOOKUP(B1949,'[1]Sum table'!$A:$D,4,FALSE),0)</f>
        <v>0</v>
      </c>
      <c r="D1949">
        <f>+IFERROR(VLOOKUP(B1949,'[1]Sum table'!$A:$E,5,FALSE),0)</f>
        <v>0</v>
      </c>
      <c r="E1949">
        <f>+IFERROR(VLOOKUP(B1949,'[1]Sum table'!$A:$F,6,FALSE),0)</f>
        <v>0</v>
      </c>
      <c r="O1949" t="s">
        <v>528</v>
      </c>
      <c r="P1949" s="619" t="s">
        <v>148</v>
      </c>
      <c r="R1949" t="str">
        <f t="shared" si="92"/>
        <v>ZK106</v>
      </c>
      <c r="S1949">
        <f t="shared" si="93"/>
        <v>0</v>
      </c>
      <c r="T1949">
        <f t="shared" si="93"/>
        <v>0</v>
      </c>
      <c r="U1949">
        <f t="shared" si="93"/>
        <v>0</v>
      </c>
    </row>
    <row r="1950" spans="1:21" x14ac:dyDescent="0.25">
      <c r="A1950" t="s">
        <v>2485</v>
      </c>
      <c r="B1950" t="str">
        <f t="shared" si="91"/>
        <v>ZK106.K249.C110</v>
      </c>
      <c r="C1950">
        <f>+IFERROR(VLOOKUP(B1950,'[1]Sum table'!$A:$D,4,FALSE),0)</f>
        <v>0</v>
      </c>
      <c r="D1950">
        <f>+IFERROR(VLOOKUP(B1950,'[1]Sum table'!$A:$E,5,FALSE),0)</f>
        <v>0</v>
      </c>
      <c r="E1950">
        <f>+IFERROR(VLOOKUP(B1950,'[1]Sum table'!$A:$F,6,FALSE),0)</f>
        <v>0</v>
      </c>
      <c r="O1950" t="s">
        <v>528</v>
      </c>
      <c r="P1950" s="619" t="s">
        <v>150</v>
      </c>
      <c r="R1950" t="str">
        <f t="shared" si="92"/>
        <v>ZK106</v>
      </c>
      <c r="S1950">
        <f t="shared" si="93"/>
        <v>0</v>
      </c>
      <c r="T1950">
        <f t="shared" si="93"/>
        <v>0</v>
      </c>
      <c r="U1950">
        <f t="shared" si="93"/>
        <v>0</v>
      </c>
    </row>
    <row r="1951" spans="1:21" x14ac:dyDescent="0.25">
      <c r="A1951" t="s">
        <v>2486</v>
      </c>
      <c r="B1951" t="str">
        <f t="shared" si="91"/>
        <v>ZK106.K250.C110</v>
      </c>
      <c r="C1951">
        <f>+IFERROR(VLOOKUP(B1951,'[1]Sum table'!$A:$D,4,FALSE),0)</f>
        <v>0</v>
      </c>
      <c r="D1951">
        <f>+IFERROR(VLOOKUP(B1951,'[1]Sum table'!$A:$E,5,FALSE),0)</f>
        <v>0</v>
      </c>
      <c r="E1951">
        <f>+IFERROR(VLOOKUP(B1951,'[1]Sum table'!$A:$F,6,FALSE),0)</f>
        <v>0</v>
      </c>
      <c r="O1951" t="s">
        <v>528</v>
      </c>
      <c r="P1951" s="619" t="s">
        <v>154</v>
      </c>
      <c r="R1951" t="str">
        <f t="shared" si="92"/>
        <v>ZK106</v>
      </c>
      <c r="S1951">
        <f t="shared" si="93"/>
        <v>0</v>
      </c>
      <c r="T1951">
        <f t="shared" si="93"/>
        <v>0</v>
      </c>
      <c r="U1951">
        <f t="shared" si="93"/>
        <v>0</v>
      </c>
    </row>
    <row r="1952" spans="1:21" x14ac:dyDescent="0.25">
      <c r="A1952" t="s">
        <v>2487</v>
      </c>
      <c r="B1952" t="str">
        <f t="shared" si="91"/>
        <v>ZK106.K251.C110</v>
      </c>
      <c r="C1952">
        <f>+IFERROR(VLOOKUP(B1952,'[1]Sum table'!$A:$D,4,FALSE),0)</f>
        <v>0</v>
      </c>
      <c r="D1952">
        <f>+IFERROR(VLOOKUP(B1952,'[1]Sum table'!$A:$E,5,FALSE),0)</f>
        <v>0</v>
      </c>
      <c r="E1952">
        <f>+IFERROR(VLOOKUP(B1952,'[1]Sum table'!$A:$F,6,FALSE),0)</f>
        <v>0</v>
      </c>
      <c r="O1952" t="s">
        <v>528</v>
      </c>
      <c r="P1952" s="619" t="s">
        <v>156</v>
      </c>
      <c r="R1952" t="str">
        <f t="shared" si="92"/>
        <v>ZK106</v>
      </c>
      <c r="S1952">
        <f t="shared" si="93"/>
        <v>0</v>
      </c>
      <c r="T1952">
        <f t="shared" si="93"/>
        <v>0</v>
      </c>
      <c r="U1952">
        <f t="shared" si="93"/>
        <v>0</v>
      </c>
    </row>
    <row r="1953" spans="1:21" x14ac:dyDescent="0.25">
      <c r="A1953" t="s">
        <v>2488</v>
      </c>
      <c r="B1953" t="str">
        <f t="shared" si="91"/>
        <v>ZK106.K252.C110</v>
      </c>
      <c r="C1953">
        <f>+IFERROR(VLOOKUP(B1953,'[1]Sum table'!$A:$D,4,FALSE),0)</f>
        <v>0</v>
      </c>
      <c r="D1953">
        <f>+IFERROR(VLOOKUP(B1953,'[1]Sum table'!$A:$E,5,FALSE),0)</f>
        <v>0</v>
      </c>
      <c r="E1953">
        <f>+IFERROR(VLOOKUP(B1953,'[1]Sum table'!$A:$F,6,FALSE),0)</f>
        <v>0</v>
      </c>
      <c r="O1953" t="s">
        <v>528</v>
      </c>
      <c r="P1953" s="619" t="s">
        <v>157</v>
      </c>
      <c r="R1953" t="str">
        <f t="shared" si="92"/>
        <v>ZK106</v>
      </c>
      <c r="S1953">
        <f t="shared" si="93"/>
        <v>0</v>
      </c>
      <c r="T1953">
        <f t="shared" si="93"/>
        <v>0</v>
      </c>
      <c r="U1953">
        <f t="shared" si="93"/>
        <v>0</v>
      </c>
    </row>
    <row r="1954" spans="1:21" x14ac:dyDescent="0.25">
      <c r="A1954" t="s">
        <v>2489</v>
      </c>
      <c r="B1954" t="str">
        <f t="shared" si="91"/>
        <v>ZK106.K253.C110</v>
      </c>
      <c r="C1954">
        <f>+IFERROR(VLOOKUP(B1954,'[1]Sum table'!$A:$D,4,FALSE),0)</f>
        <v>0</v>
      </c>
      <c r="D1954">
        <f>+IFERROR(VLOOKUP(B1954,'[1]Sum table'!$A:$E,5,FALSE),0)</f>
        <v>0</v>
      </c>
      <c r="E1954">
        <f>+IFERROR(VLOOKUP(B1954,'[1]Sum table'!$A:$F,6,FALSE),0)</f>
        <v>0</v>
      </c>
      <c r="O1954" t="s">
        <v>528</v>
      </c>
      <c r="P1954" s="619" t="s">
        <v>159</v>
      </c>
      <c r="R1954" t="str">
        <f t="shared" si="92"/>
        <v>ZK106</v>
      </c>
      <c r="S1954">
        <f t="shared" si="93"/>
        <v>0</v>
      </c>
      <c r="T1954">
        <f t="shared" si="93"/>
        <v>0</v>
      </c>
      <c r="U1954">
        <f t="shared" si="93"/>
        <v>0</v>
      </c>
    </row>
    <row r="1955" spans="1:21" x14ac:dyDescent="0.25">
      <c r="A1955" t="s">
        <v>2490</v>
      </c>
      <c r="B1955" t="str">
        <f t="shared" si="91"/>
        <v>ZK106.K254.C110</v>
      </c>
      <c r="C1955">
        <f>+IFERROR(VLOOKUP(B1955,'[1]Sum table'!$A:$D,4,FALSE),0)</f>
        <v>0</v>
      </c>
      <c r="D1955">
        <f>+IFERROR(VLOOKUP(B1955,'[1]Sum table'!$A:$E,5,FALSE),0)</f>
        <v>0</v>
      </c>
      <c r="E1955">
        <f>+IFERROR(VLOOKUP(B1955,'[1]Sum table'!$A:$F,6,FALSE),0)</f>
        <v>0</v>
      </c>
      <c r="O1955" t="s">
        <v>528</v>
      </c>
      <c r="P1955" s="619" t="s">
        <v>161</v>
      </c>
      <c r="R1955" t="str">
        <f t="shared" si="92"/>
        <v>ZK106</v>
      </c>
      <c r="S1955">
        <f t="shared" si="93"/>
        <v>0</v>
      </c>
      <c r="T1955">
        <f t="shared" si="93"/>
        <v>0</v>
      </c>
      <c r="U1955">
        <f t="shared" si="93"/>
        <v>0</v>
      </c>
    </row>
    <row r="1956" spans="1:21" x14ac:dyDescent="0.25">
      <c r="A1956" t="s">
        <v>2491</v>
      </c>
      <c r="B1956" t="str">
        <f t="shared" si="91"/>
        <v>ZK106.K255.C110</v>
      </c>
      <c r="C1956">
        <f>+IFERROR(VLOOKUP(B1956,'[1]Sum table'!$A:$D,4,FALSE),0)</f>
        <v>0</v>
      </c>
      <c r="D1956">
        <f>+IFERROR(VLOOKUP(B1956,'[1]Sum table'!$A:$E,5,FALSE),0)</f>
        <v>0</v>
      </c>
      <c r="E1956">
        <f>+IFERROR(VLOOKUP(B1956,'[1]Sum table'!$A:$F,6,FALSE),0)</f>
        <v>0</v>
      </c>
      <c r="O1956" t="s">
        <v>528</v>
      </c>
      <c r="P1956" s="619" t="s">
        <v>163</v>
      </c>
      <c r="R1956" t="str">
        <f t="shared" si="92"/>
        <v>ZK106</v>
      </c>
      <c r="S1956">
        <f t="shared" si="93"/>
        <v>0</v>
      </c>
      <c r="T1956">
        <f t="shared" si="93"/>
        <v>0</v>
      </c>
      <c r="U1956">
        <f t="shared" si="93"/>
        <v>0</v>
      </c>
    </row>
    <row r="1957" spans="1:21" x14ac:dyDescent="0.25">
      <c r="A1957" t="s">
        <v>2492</v>
      </c>
      <c r="B1957" t="str">
        <f t="shared" si="91"/>
        <v>ZK106.K256.C110</v>
      </c>
      <c r="C1957">
        <f>+IFERROR(VLOOKUP(B1957,'[1]Sum table'!$A:$D,4,FALSE),0)</f>
        <v>0</v>
      </c>
      <c r="D1957">
        <f>+IFERROR(VLOOKUP(B1957,'[1]Sum table'!$A:$E,5,FALSE),0)</f>
        <v>0</v>
      </c>
      <c r="E1957">
        <f>+IFERROR(VLOOKUP(B1957,'[1]Sum table'!$A:$F,6,FALSE),0)</f>
        <v>0</v>
      </c>
      <c r="O1957" t="s">
        <v>528</v>
      </c>
      <c r="P1957" s="617" t="s">
        <v>402</v>
      </c>
      <c r="R1957" t="str">
        <f t="shared" si="92"/>
        <v>ZK106</v>
      </c>
      <c r="S1957">
        <f t="shared" si="93"/>
        <v>0</v>
      </c>
      <c r="T1957">
        <f t="shared" si="93"/>
        <v>0</v>
      </c>
      <c r="U1957">
        <f t="shared" si="93"/>
        <v>0</v>
      </c>
    </row>
    <row r="1958" spans="1:21" x14ac:dyDescent="0.25">
      <c r="A1958" t="s">
        <v>2493</v>
      </c>
      <c r="B1958" t="str">
        <f t="shared" si="91"/>
        <v>ZK106.K257.C110</v>
      </c>
      <c r="C1958">
        <f>+IFERROR(VLOOKUP(B1958,'[1]Sum table'!$A:$D,4,FALSE),0)</f>
        <v>0</v>
      </c>
      <c r="D1958">
        <f>+IFERROR(VLOOKUP(B1958,'[1]Sum table'!$A:$E,5,FALSE),0)</f>
        <v>0</v>
      </c>
      <c r="E1958">
        <f>+IFERROR(VLOOKUP(B1958,'[1]Sum table'!$A:$F,6,FALSE),0)</f>
        <v>0</v>
      </c>
      <c r="O1958" t="s">
        <v>528</v>
      </c>
      <c r="P1958" s="617" t="s">
        <v>403</v>
      </c>
      <c r="R1958" t="str">
        <f t="shared" si="92"/>
        <v>ZK106</v>
      </c>
      <c r="S1958">
        <f t="shared" si="93"/>
        <v>0</v>
      </c>
      <c r="T1958">
        <f t="shared" si="93"/>
        <v>0</v>
      </c>
      <c r="U1958">
        <f t="shared" si="93"/>
        <v>0</v>
      </c>
    </row>
    <row r="1959" spans="1:21" x14ac:dyDescent="0.25">
      <c r="A1959" t="s">
        <v>2494</v>
      </c>
      <c r="B1959" t="str">
        <f t="shared" si="91"/>
        <v>ZK106.K258.C110</v>
      </c>
      <c r="C1959">
        <f>+IFERROR(VLOOKUP(B1959,'[1]Sum table'!$A:$D,4,FALSE),0)</f>
        <v>0</v>
      </c>
      <c r="D1959">
        <f>+IFERROR(VLOOKUP(B1959,'[1]Sum table'!$A:$E,5,FALSE),0)</f>
        <v>0</v>
      </c>
      <c r="E1959">
        <f>+IFERROR(VLOOKUP(B1959,'[1]Sum table'!$A:$F,6,FALSE),0)</f>
        <v>0</v>
      </c>
      <c r="O1959" t="s">
        <v>528</v>
      </c>
      <c r="P1959" s="617" t="s">
        <v>404</v>
      </c>
      <c r="R1959" t="str">
        <f t="shared" si="92"/>
        <v>ZK106</v>
      </c>
      <c r="S1959">
        <f t="shared" si="93"/>
        <v>0</v>
      </c>
      <c r="T1959">
        <f t="shared" si="93"/>
        <v>0</v>
      </c>
      <c r="U1959">
        <f t="shared" si="93"/>
        <v>0</v>
      </c>
    </row>
    <row r="1960" spans="1:21" x14ac:dyDescent="0.25">
      <c r="A1960" t="s">
        <v>2495</v>
      </c>
      <c r="B1960" t="str">
        <f t="shared" si="91"/>
        <v>ZK106.K259.C110</v>
      </c>
      <c r="C1960">
        <f>+IFERROR(VLOOKUP(B1960,'[1]Sum table'!$A:$D,4,FALSE),0)</f>
        <v>0</v>
      </c>
      <c r="D1960">
        <f>+IFERROR(VLOOKUP(B1960,'[1]Sum table'!$A:$E,5,FALSE),0)</f>
        <v>0</v>
      </c>
      <c r="E1960">
        <f>+IFERROR(VLOOKUP(B1960,'[1]Sum table'!$A:$F,6,FALSE),0)</f>
        <v>0</v>
      </c>
      <c r="O1960" t="s">
        <v>528</v>
      </c>
      <c r="P1960" s="619" t="s">
        <v>167</v>
      </c>
      <c r="R1960" t="str">
        <f t="shared" si="92"/>
        <v>ZK106</v>
      </c>
      <c r="S1960">
        <f t="shared" si="93"/>
        <v>0</v>
      </c>
      <c r="T1960">
        <f t="shared" si="93"/>
        <v>0</v>
      </c>
      <c r="U1960">
        <f t="shared" si="93"/>
        <v>0</v>
      </c>
    </row>
    <row r="1961" spans="1:21" x14ac:dyDescent="0.25">
      <c r="A1961" t="s">
        <v>2496</v>
      </c>
      <c r="B1961" t="str">
        <f t="shared" si="91"/>
        <v>ZK106.K260.C110</v>
      </c>
      <c r="C1961">
        <f>+IFERROR(VLOOKUP(B1961,'[1]Sum table'!$A:$D,4,FALSE),0)</f>
        <v>0</v>
      </c>
      <c r="D1961">
        <f>+IFERROR(VLOOKUP(B1961,'[1]Sum table'!$A:$E,5,FALSE),0)</f>
        <v>0</v>
      </c>
      <c r="E1961">
        <f>+IFERROR(VLOOKUP(B1961,'[1]Sum table'!$A:$F,6,FALSE),0)</f>
        <v>0</v>
      </c>
      <c r="O1961" t="s">
        <v>528</v>
      </c>
      <c r="P1961" s="619" t="s">
        <v>169</v>
      </c>
      <c r="R1961" t="str">
        <f t="shared" si="92"/>
        <v>ZK106</v>
      </c>
      <c r="S1961">
        <f t="shared" si="93"/>
        <v>0</v>
      </c>
      <c r="T1961">
        <f t="shared" si="93"/>
        <v>0</v>
      </c>
      <c r="U1961">
        <f t="shared" si="93"/>
        <v>0</v>
      </c>
    </row>
    <row r="1962" spans="1:21" x14ac:dyDescent="0.25">
      <c r="A1962" t="s">
        <v>2497</v>
      </c>
      <c r="B1962" t="str">
        <f t="shared" si="91"/>
        <v>ZK106.K261.C110</v>
      </c>
      <c r="C1962">
        <f>+IFERROR(VLOOKUP(B1962,'[1]Sum table'!$A:$D,4,FALSE),0)</f>
        <v>0</v>
      </c>
      <c r="D1962">
        <f>+IFERROR(VLOOKUP(B1962,'[1]Sum table'!$A:$E,5,FALSE),0)</f>
        <v>0</v>
      </c>
      <c r="E1962">
        <f>+IFERROR(VLOOKUP(B1962,'[1]Sum table'!$A:$F,6,FALSE),0)</f>
        <v>0</v>
      </c>
      <c r="O1962" t="s">
        <v>528</v>
      </c>
      <c r="P1962" s="619" t="s">
        <v>171</v>
      </c>
      <c r="R1962" t="str">
        <f t="shared" si="92"/>
        <v>ZK106</v>
      </c>
      <c r="S1962">
        <f t="shared" si="93"/>
        <v>0</v>
      </c>
      <c r="T1962">
        <f t="shared" si="93"/>
        <v>0</v>
      </c>
      <c r="U1962">
        <f t="shared" si="93"/>
        <v>0</v>
      </c>
    </row>
    <row r="1963" spans="1:21" x14ac:dyDescent="0.25">
      <c r="A1963" t="s">
        <v>2498</v>
      </c>
      <c r="B1963" t="str">
        <f t="shared" si="91"/>
        <v>ZK106.K262.C110</v>
      </c>
      <c r="C1963">
        <f>+IFERROR(VLOOKUP(B1963,'[1]Sum table'!$A:$D,4,FALSE),0)</f>
        <v>0</v>
      </c>
      <c r="D1963">
        <f>+IFERROR(VLOOKUP(B1963,'[1]Sum table'!$A:$E,5,FALSE),0)</f>
        <v>0</v>
      </c>
      <c r="E1963">
        <f>+IFERROR(VLOOKUP(B1963,'[1]Sum table'!$A:$F,6,FALSE),0)</f>
        <v>0</v>
      </c>
      <c r="O1963" t="s">
        <v>528</v>
      </c>
      <c r="P1963" s="619" t="s">
        <v>173</v>
      </c>
      <c r="R1963" t="str">
        <f t="shared" si="92"/>
        <v>ZK106</v>
      </c>
      <c r="S1963">
        <f t="shared" si="93"/>
        <v>0</v>
      </c>
      <c r="T1963">
        <f t="shared" si="93"/>
        <v>0</v>
      </c>
      <c r="U1963">
        <f t="shared" si="93"/>
        <v>0</v>
      </c>
    </row>
    <row r="1964" spans="1:21" x14ac:dyDescent="0.25">
      <c r="A1964" t="s">
        <v>2499</v>
      </c>
      <c r="B1964" t="str">
        <f t="shared" si="91"/>
        <v>ZK106.K263.C110</v>
      </c>
      <c r="C1964">
        <f>+IFERROR(VLOOKUP(B1964,'[1]Sum table'!$A:$D,4,FALSE),0)</f>
        <v>0</v>
      </c>
      <c r="D1964">
        <f>+IFERROR(VLOOKUP(B1964,'[1]Sum table'!$A:$E,5,FALSE),0)</f>
        <v>0</v>
      </c>
      <c r="E1964">
        <f>+IFERROR(VLOOKUP(B1964,'[1]Sum table'!$A:$F,6,FALSE),0)</f>
        <v>0</v>
      </c>
      <c r="O1964" t="s">
        <v>528</v>
      </c>
      <c r="P1964" s="619" t="s">
        <v>175</v>
      </c>
      <c r="R1964" t="str">
        <f t="shared" si="92"/>
        <v>ZK106</v>
      </c>
      <c r="S1964">
        <f t="shared" si="93"/>
        <v>0</v>
      </c>
      <c r="T1964">
        <f t="shared" si="93"/>
        <v>0</v>
      </c>
      <c r="U1964">
        <f t="shared" si="93"/>
        <v>0</v>
      </c>
    </row>
    <row r="1965" spans="1:21" x14ac:dyDescent="0.25">
      <c r="A1965" t="s">
        <v>2500</v>
      </c>
      <c r="B1965" t="str">
        <f t="shared" si="91"/>
        <v>ZK106.K264.C110</v>
      </c>
      <c r="C1965">
        <f>+IFERROR(VLOOKUP(B1965,'[1]Sum table'!$A:$D,4,FALSE),0)</f>
        <v>0</v>
      </c>
      <c r="D1965">
        <f>+IFERROR(VLOOKUP(B1965,'[1]Sum table'!$A:$E,5,FALSE),0)</f>
        <v>0</v>
      </c>
      <c r="E1965">
        <f>+IFERROR(VLOOKUP(B1965,'[1]Sum table'!$A:$F,6,FALSE),0)</f>
        <v>0</v>
      </c>
      <c r="O1965" t="s">
        <v>528</v>
      </c>
      <c r="P1965" s="617" t="s">
        <v>405</v>
      </c>
      <c r="R1965" t="str">
        <f t="shared" si="92"/>
        <v>ZK106</v>
      </c>
      <c r="S1965">
        <f t="shared" si="93"/>
        <v>0</v>
      </c>
      <c r="T1965">
        <f t="shared" si="93"/>
        <v>0</v>
      </c>
      <c r="U1965">
        <f t="shared" si="93"/>
        <v>0</v>
      </c>
    </row>
    <row r="1966" spans="1:21" x14ac:dyDescent="0.25">
      <c r="A1966" t="s">
        <v>2501</v>
      </c>
      <c r="B1966" t="str">
        <f t="shared" si="91"/>
        <v>ZK106.K265.C110</v>
      </c>
      <c r="C1966">
        <f>+IFERROR(VLOOKUP(B1966,'[1]Sum table'!$A:$D,4,FALSE),0)</f>
        <v>0</v>
      </c>
      <c r="D1966">
        <f>+IFERROR(VLOOKUP(B1966,'[1]Sum table'!$A:$E,5,FALSE),0)</f>
        <v>0</v>
      </c>
      <c r="E1966">
        <f>+IFERROR(VLOOKUP(B1966,'[1]Sum table'!$A:$F,6,FALSE),0)</f>
        <v>0</v>
      </c>
      <c r="O1966" t="s">
        <v>528</v>
      </c>
      <c r="P1966" s="617" t="s">
        <v>406</v>
      </c>
      <c r="R1966" t="str">
        <f t="shared" si="92"/>
        <v>ZK106</v>
      </c>
      <c r="S1966">
        <f t="shared" si="93"/>
        <v>0</v>
      </c>
      <c r="T1966">
        <f t="shared" si="93"/>
        <v>0</v>
      </c>
      <c r="U1966">
        <f t="shared" si="93"/>
        <v>0</v>
      </c>
    </row>
    <row r="1967" spans="1:21" x14ac:dyDescent="0.25">
      <c r="A1967" t="s">
        <v>2502</v>
      </c>
      <c r="B1967" t="str">
        <f t="shared" si="91"/>
        <v>ZK106.K266.C110</v>
      </c>
      <c r="C1967">
        <f>+IFERROR(VLOOKUP(B1967,'[1]Sum table'!$A:$D,4,FALSE),0)</f>
        <v>0</v>
      </c>
      <c r="D1967">
        <f>+IFERROR(VLOOKUP(B1967,'[1]Sum table'!$A:$E,5,FALSE),0)</f>
        <v>0</v>
      </c>
      <c r="E1967">
        <f>+IFERROR(VLOOKUP(B1967,'[1]Sum table'!$A:$F,6,FALSE),0)</f>
        <v>0</v>
      </c>
      <c r="O1967" t="s">
        <v>528</v>
      </c>
      <c r="P1967" s="617" t="s">
        <v>407</v>
      </c>
      <c r="R1967" t="str">
        <f t="shared" si="92"/>
        <v>ZK106</v>
      </c>
      <c r="S1967">
        <f t="shared" si="93"/>
        <v>0</v>
      </c>
      <c r="T1967">
        <f t="shared" si="93"/>
        <v>0</v>
      </c>
      <c r="U1967">
        <f t="shared" si="93"/>
        <v>0</v>
      </c>
    </row>
    <row r="1968" spans="1:21" x14ac:dyDescent="0.25">
      <c r="A1968" t="s">
        <v>2503</v>
      </c>
      <c r="B1968" t="str">
        <f t="shared" si="91"/>
        <v>ZK106.K267.C110</v>
      </c>
      <c r="C1968">
        <f>+IFERROR(VLOOKUP(B1968,'[1]Sum table'!$A:$D,4,FALSE),0)</f>
        <v>0</v>
      </c>
      <c r="D1968">
        <f>+IFERROR(VLOOKUP(B1968,'[1]Sum table'!$A:$E,5,FALSE),0)</f>
        <v>0</v>
      </c>
      <c r="E1968">
        <f>+IFERROR(VLOOKUP(B1968,'[1]Sum table'!$A:$F,6,FALSE),0)</f>
        <v>0</v>
      </c>
      <c r="O1968" t="s">
        <v>528</v>
      </c>
      <c r="P1968" s="619" t="s">
        <v>182</v>
      </c>
      <c r="R1968" t="str">
        <f t="shared" si="92"/>
        <v>ZK106</v>
      </c>
      <c r="S1968">
        <f t="shared" si="93"/>
        <v>0</v>
      </c>
      <c r="T1968">
        <f t="shared" si="93"/>
        <v>0</v>
      </c>
      <c r="U1968">
        <f t="shared" si="93"/>
        <v>0</v>
      </c>
    </row>
    <row r="1969" spans="1:21" x14ac:dyDescent="0.25">
      <c r="A1969" t="s">
        <v>2504</v>
      </c>
      <c r="B1969" t="str">
        <f t="shared" si="91"/>
        <v>ZK106.K268.C110</v>
      </c>
      <c r="C1969">
        <f>+IFERROR(VLOOKUP(B1969,'[1]Sum table'!$A:$D,4,FALSE),0)</f>
        <v>0</v>
      </c>
      <c r="D1969">
        <f>+IFERROR(VLOOKUP(B1969,'[1]Sum table'!$A:$E,5,FALSE),0)</f>
        <v>0</v>
      </c>
      <c r="E1969">
        <f>+IFERROR(VLOOKUP(B1969,'[1]Sum table'!$A:$F,6,FALSE),0)</f>
        <v>0</v>
      </c>
      <c r="O1969" t="s">
        <v>528</v>
      </c>
      <c r="P1969" s="619" t="s">
        <v>186</v>
      </c>
      <c r="R1969" t="str">
        <f t="shared" si="92"/>
        <v>ZK106</v>
      </c>
      <c r="S1969">
        <f t="shared" si="93"/>
        <v>0</v>
      </c>
      <c r="T1969">
        <f t="shared" si="93"/>
        <v>0</v>
      </c>
      <c r="U1969">
        <f t="shared" si="93"/>
        <v>0</v>
      </c>
    </row>
    <row r="1970" spans="1:21" x14ac:dyDescent="0.25">
      <c r="A1970" t="s">
        <v>2505</v>
      </c>
      <c r="B1970" t="str">
        <f t="shared" si="91"/>
        <v>ZK106.K269.C110</v>
      </c>
      <c r="C1970">
        <f>+IFERROR(VLOOKUP(B1970,'[1]Sum table'!$A:$D,4,FALSE),0)</f>
        <v>0</v>
      </c>
      <c r="D1970">
        <f>+IFERROR(VLOOKUP(B1970,'[1]Sum table'!$A:$E,5,FALSE),0)</f>
        <v>0</v>
      </c>
      <c r="E1970">
        <f>+IFERROR(VLOOKUP(B1970,'[1]Sum table'!$A:$F,6,FALSE),0)</f>
        <v>0</v>
      </c>
      <c r="O1970" t="s">
        <v>528</v>
      </c>
      <c r="P1970" s="617" t="s">
        <v>408</v>
      </c>
      <c r="R1970" t="str">
        <f t="shared" si="92"/>
        <v>ZK106</v>
      </c>
      <c r="S1970">
        <f t="shared" si="93"/>
        <v>0</v>
      </c>
      <c r="T1970">
        <f t="shared" si="93"/>
        <v>0</v>
      </c>
      <c r="U1970">
        <f t="shared" si="93"/>
        <v>0</v>
      </c>
    </row>
    <row r="1971" spans="1:21" x14ac:dyDescent="0.25">
      <c r="A1971" t="s">
        <v>2506</v>
      </c>
      <c r="B1971" t="str">
        <f t="shared" si="91"/>
        <v>ZK106.K270.C110</v>
      </c>
      <c r="C1971">
        <f>+IFERROR(VLOOKUP(B1971,'[1]Sum table'!$A:$D,4,FALSE),0)</f>
        <v>0</v>
      </c>
      <c r="D1971">
        <f>+IFERROR(VLOOKUP(B1971,'[1]Sum table'!$A:$E,5,FALSE),0)</f>
        <v>0</v>
      </c>
      <c r="E1971">
        <f>+IFERROR(VLOOKUP(B1971,'[1]Sum table'!$A:$F,6,FALSE),0)</f>
        <v>0</v>
      </c>
      <c r="O1971" t="s">
        <v>528</v>
      </c>
      <c r="P1971" s="617" t="s">
        <v>409</v>
      </c>
      <c r="R1971" t="str">
        <f t="shared" si="92"/>
        <v>ZK106</v>
      </c>
      <c r="S1971">
        <f t="shared" si="93"/>
        <v>0</v>
      </c>
      <c r="T1971">
        <f t="shared" si="93"/>
        <v>0</v>
      </c>
      <c r="U1971">
        <f t="shared" si="93"/>
        <v>0</v>
      </c>
    </row>
    <row r="1972" spans="1:21" x14ac:dyDescent="0.25">
      <c r="A1972" t="s">
        <v>2507</v>
      </c>
      <c r="B1972" t="str">
        <f t="shared" si="91"/>
        <v>ZK106.K271.C110</v>
      </c>
      <c r="C1972">
        <f>+IFERROR(VLOOKUP(B1972,'[1]Sum table'!$A:$D,4,FALSE),0)</f>
        <v>0</v>
      </c>
      <c r="D1972">
        <f>+IFERROR(VLOOKUP(B1972,'[1]Sum table'!$A:$E,5,FALSE),0)</f>
        <v>0</v>
      </c>
      <c r="E1972">
        <f>+IFERROR(VLOOKUP(B1972,'[1]Sum table'!$A:$F,6,FALSE),0)</f>
        <v>0</v>
      </c>
      <c r="O1972" t="s">
        <v>528</v>
      </c>
      <c r="P1972" s="617" t="s">
        <v>410</v>
      </c>
      <c r="R1972" t="str">
        <f t="shared" si="92"/>
        <v>ZK106</v>
      </c>
      <c r="S1972">
        <f t="shared" si="93"/>
        <v>0</v>
      </c>
      <c r="T1972">
        <f t="shared" si="93"/>
        <v>0</v>
      </c>
      <c r="U1972">
        <f t="shared" si="93"/>
        <v>0</v>
      </c>
    </row>
    <row r="1973" spans="1:21" x14ac:dyDescent="0.25">
      <c r="A1973" t="s">
        <v>2508</v>
      </c>
      <c r="B1973" t="str">
        <f t="shared" si="91"/>
        <v>ZK106.K272.C110</v>
      </c>
      <c r="C1973">
        <f>+IFERROR(VLOOKUP(B1973,'[1]Sum table'!$A:$D,4,FALSE),0)</f>
        <v>0</v>
      </c>
      <c r="D1973">
        <f>+IFERROR(VLOOKUP(B1973,'[1]Sum table'!$A:$E,5,FALSE),0)</f>
        <v>0</v>
      </c>
      <c r="E1973">
        <f>+IFERROR(VLOOKUP(B1973,'[1]Sum table'!$A:$F,6,FALSE),0)</f>
        <v>0</v>
      </c>
      <c r="O1973" t="s">
        <v>528</v>
      </c>
      <c r="P1973" s="619" t="s">
        <v>188</v>
      </c>
      <c r="R1973" t="str">
        <f t="shared" si="92"/>
        <v>ZK106</v>
      </c>
      <c r="S1973">
        <f t="shared" si="93"/>
        <v>0</v>
      </c>
      <c r="T1973">
        <f t="shared" si="93"/>
        <v>0</v>
      </c>
      <c r="U1973">
        <f t="shared" si="93"/>
        <v>0</v>
      </c>
    </row>
    <row r="1974" spans="1:21" x14ac:dyDescent="0.25">
      <c r="A1974" t="s">
        <v>2509</v>
      </c>
      <c r="B1974" t="str">
        <f t="shared" si="91"/>
        <v>ZK106.K273.C110</v>
      </c>
      <c r="C1974">
        <f>+IFERROR(VLOOKUP(B1974,'[1]Sum table'!$A:$D,4,FALSE),0)</f>
        <v>0</v>
      </c>
      <c r="D1974">
        <f>+IFERROR(VLOOKUP(B1974,'[1]Sum table'!$A:$E,5,FALSE),0)</f>
        <v>0</v>
      </c>
      <c r="E1974">
        <f>+IFERROR(VLOOKUP(B1974,'[1]Sum table'!$A:$F,6,FALSE),0)</f>
        <v>0</v>
      </c>
      <c r="O1974" t="s">
        <v>528</v>
      </c>
      <c r="P1974" s="619" t="s">
        <v>190</v>
      </c>
      <c r="R1974" t="str">
        <f t="shared" si="92"/>
        <v>ZK106</v>
      </c>
      <c r="S1974">
        <f t="shared" si="93"/>
        <v>0</v>
      </c>
      <c r="T1974">
        <f t="shared" si="93"/>
        <v>0</v>
      </c>
      <c r="U1974">
        <f t="shared" si="93"/>
        <v>0</v>
      </c>
    </row>
    <row r="1975" spans="1:21" x14ac:dyDescent="0.25">
      <c r="A1975" t="s">
        <v>2510</v>
      </c>
      <c r="B1975" t="str">
        <f t="shared" si="91"/>
        <v>ZK106.K274.C110</v>
      </c>
      <c r="C1975">
        <f>+IFERROR(VLOOKUP(B1975,'[1]Sum table'!$A:$D,4,FALSE),0)</f>
        <v>0</v>
      </c>
      <c r="D1975">
        <f>+IFERROR(VLOOKUP(B1975,'[1]Sum table'!$A:$E,5,FALSE),0)</f>
        <v>0</v>
      </c>
      <c r="E1975">
        <f>+IFERROR(VLOOKUP(B1975,'[1]Sum table'!$A:$F,6,FALSE),0)</f>
        <v>0</v>
      </c>
      <c r="O1975" t="s">
        <v>528</v>
      </c>
      <c r="P1975" s="619" t="s">
        <v>198</v>
      </c>
      <c r="R1975" t="str">
        <f t="shared" si="92"/>
        <v>ZK106</v>
      </c>
      <c r="S1975">
        <f t="shared" si="93"/>
        <v>0</v>
      </c>
      <c r="T1975">
        <f t="shared" si="93"/>
        <v>0</v>
      </c>
      <c r="U1975">
        <f t="shared" si="93"/>
        <v>0</v>
      </c>
    </row>
    <row r="1976" spans="1:21" x14ac:dyDescent="0.25">
      <c r="A1976" t="s">
        <v>2511</v>
      </c>
      <c r="B1976" t="str">
        <f t="shared" si="91"/>
        <v>ZK106.K275.C110</v>
      </c>
      <c r="C1976">
        <f>+IFERROR(VLOOKUP(B1976,'[1]Sum table'!$A:$D,4,FALSE),0)</f>
        <v>0</v>
      </c>
      <c r="D1976">
        <f>+IFERROR(VLOOKUP(B1976,'[1]Sum table'!$A:$E,5,FALSE),0)</f>
        <v>0</v>
      </c>
      <c r="E1976">
        <f>+IFERROR(VLOOKUP(B1976,'[1]Sum table'!$A:$F,6,FALSE),0)</f>
        <v>0</v>
      </c>
      <c r="O1976" t="s">
        <v>528</v>
      </c>
      <c r="P1976" s="619" t="s">
        <v>200</v>
      </c>
      <c r="R1976" t="str">
        <f t="shared" si="92"/>
        <v>ZK106</v>
      </c>
      <c r="S1976">
        <f t="shared" si="93"/>
        <v>0</v>
      </c>
      <c r="T1976">
        <f t="shared" si="93"/>
        <v>0</v>
      </c>
      <c r="U1976">
        <f t="shared" si="93"/>
        <v>0</v>
      </c>
    </row>
    <row r="1977" spans="1:21" x14ac:dyDescent="0.25">
      <c r="A1977" t="s">
        <v>2512</v>
      </c>
      <c r="B1977" t="str">
        <f t="shared" si="91"/>
        <v>ZK106.K276.C110</v>
      </c>
      <c r="C1977">
        <f>+IFERROR(VLOOKUP(B1977,'[1]Sum table'!$A:$D,4,FALSE),0)</f>
        <v>0</v>
      </c>
      <c r="D1977">
        <f>+IFERROR(VLOOKUP(B1977,'[1]Sum table'!$A:$E,5,FALSE),0)</f>
        <v>0</v>
      </c>
      <c r="E1977">
        <f>+IFERROR(VLOOKUP(B1977,'[1]Sum table'!$A:$F,6,FALSE),0)</f>
        <v>0</v>
      </c>
      <c r="O1977" t="s">
        <v>528</v>
      </c>
      <c r="P1977" s="619" t="s">
        <v>202</v>
      </c>
      <c r="R1977" t="str">
        <f t="shared" si="92"/>
        <v>ZK106</v>
      </c>
      <c r="S1977">
        <f t="shared" si="93"/>
        <v>0</v>
      </c>
      <c r="T1977">
        <f t="shared" si="93"/>
        <v>0</v>
      </c>
      <c r="U1977">
        <f t="shared" si="93"/>
        <v>0</v>
      </c>
    </row>
    <row r="1978" spans="1:21" x14ac:dyDescent="0.25">
      <c r="A1978" t="s">
        <v>2513</v>
      </c>
      <c r="B1978" t="str">
        <f t="shared" si="91"/>
        <v>ZK106.K277.C110</v>
      </c>
      <c r="C1978">
        <f>+IFERROR(VLOOKUP(B1978,'[1]Sum table'!$A:$D,4,FALSE),0)</f>
        <v>0</v>
      </c>
      <c r="D1978">
        <f>+IFERROR(VLOOKUP(B1978,'[1]Sum table'!$A:$E,5,FALSE),0)</f>
        <v>0</v>
      </c>
      <c r="E1978">
        <f>+IFERROR(VLOOKUP(B1978,'[1]Sum table'!$A:$F,6,FALSE),0)</f>
        <v>0</v>
      </c>
      <c r="O1978" t="s">
        <v>528</v>
      </c>
      <c r="P1978" s="617" t="s">
        <v>411</v>
      </c>
      <c r="R1978" t="str">
        <f t="shared" si="92"/>
        <v>ZK106</v>
      </c>
      <c r="S1978">
        <f t="shared" si="93"/>
        <v>0</v>
      </c>
      <c r="T1978">
        <f t="shared" si="93"/>
        <v>0</v>
      </c>
      <c r="U1978">
        <f t="shared" si="93"/>
        <v>0</v>
      </c>
    </row>
    <row r="1979" spans="1:21" x14ac:dyDescent="0.25">
      <c r="A1979" t="s">
        <v>2514</v>
      </c>
      <c r="B1979" t="str">
        <f t="shared" si="91"/>
        <v>ZK106.K278.C110</v>
      </c>
      <c r="C1979">
        <f>+IFERROR(VLOOKUP(B1979,'[1]Sum table'!$A:$D,4,FALSE),0)</f>
        <v>0</v>
      </c>
      <c r="D1979">
        <f>+IFERROR(VLOOKUP(B1979,'[1]Sum table'!$A:$E,5,FALSE),0)</f>
        <v>0</v>
      </c>
      <c r="E1979">
        <f>+IFERROR(VLOOKUP(B1979,'[1]Sum table'!$A:$F,6,FALSE),0)</f>
        <v>0</v>
      </c>
      <c r="O1979" t="s">
        <v>528</v>
      </c>
      <c r="P1979" s="617" t="s">
        <v>412</v>
      </c>
      <c r="R1979" t="str">
        <f t="shared" si="92"/>
        <v>ZK106</v>
      </c>
      <c r="S1979">
        <f t="shared" si="93"/>
        <v>0</v>
      </c>
      <c r="T1979">
        <f t="shared" si="93"/>
        <v>0</v>
      </c>
      <c r="U1979">
        <f t="shared" si="93"/>
        <v>0</v>
      </c>
    </row>
    <row r="1980" spans="1:21" x14ac:dyDescent="0.25">
      <c r="A1980" t="s">
        <v>2515</v>
      </c>
      <c r="B1980" t="str">
        <f t="shared" si="91"/>
        <v>ZK106.K279.C110</v>
      </c>
      <c r="C1980">
        <f>+IFERROR(VLOOKUP(B1980,'[1]Sum table'!$A:$D,4,FALSE),0)</f>
        <v>0</v>
      </c>
      <c r="D1980">
        <f>+IFERROR(VLOOKUP(B1980,'[1]Sum table'!$A:$E,5,FALSE),0)</f>
        <v>0</v>
      </c>
      <c r="E1980">
        <f>+IFERROR(VLOOKUP(B1980,'[1]Sum table'!$A:$F,6,FALSE),0)</f>
        <v>0</v>
      </c>
      <c r="O1980" t="s">
        <v>528</v>
      </c>
      <c r="P1980" s="617" t="s">
        <v>413</v>
      </c>
      <c r="R1980" t="str">
        <f t="shared" si="92"/>
        <v>ZK106</v>
      </c>
      <c r="S1980">
        <f t="shared" si="93"/>
        <v>0</v>
      </c>
      <c r="T1980">
        <f t="shared" si="93"/>
        <v>0</v>
      </c>
      <c r="U1980">
        <f t="shared" si="93"/>
        <v>0</v>
      </c>
    </row>
    <row r="1981" spans="1:21" x14ac:dyDescent="0.25">
      <c r="A1981" t="s">
        <v>2516</v>
      </c>
      <c r="B1981" t="str">
        <f t="shared" si="91"/>
        <v>ZK106.K280.C110</v>
      </c>
      <c r="C1981">
        <f>+IFERROR(VLOOKUP(B1981,'[1]Sum table'!$A:$D,4,FALSE),0)</f>
        <v>0</v>
      </c>
      <c r="D1981">
        <f>+IFERROR(VLOOKUP(B1981,'[1]Sum table'!$A:$E,5,FALSE),0)</f>
        <v>0</v>
      </c>
      <c r="E1981">
        <f>+IFERROR(VLOOKUP(B1981,'[1]Sum table'!$A:$F,6,FALSE),0)</f>
        <v>0</v>
      </c>
      <c r="O1981" t="s">
        <v>528</v>
      </c>
      <c r="P1981" s="619" t="s">
        <v>204</v>
      </c>
      <c r="R1981" t="str">
        <f t="shared" si="92"/>
        <v>ZK106</v>
      </c>
      <c r="S1981">
        <f t="shared" si="93"/>
        <v>0</v>
      </c>
      <c r="T1981">
        <f t="shared" si="93"/>
        <v>0</v>
      </c>
      <c r="U1981">
        <f t="shared" si="93"/>
        <v>0</v>
      </c>
    </row>
    <row r="1982" spans="1:21" x14ac:dyDescent="0.25">
      <c r="A1982" t="s">
        <v>2517</v>
      </c>
      <c r="B1982" t="str">
        <f t="shared" si="91"/>
        <v>ZK106.K281.C110</v>
      </c>
      <c r="C1982">
        <f>+IFERROR(VLOOKUP(B1982,'[1]Sum table'!$A:$D,4,FALSE),0)</f>
        <v>0</v>
      </c>
      <c r="D1982">
        <f>+IFERROR(VLOOKUP(B1982,'[1]Sum table'!$A:$E,5,FALSE),0)</f>
        <v>0</v>
      </c>
      <c r="E1982">
        <f>+IFERROR(VLOOKUP(B1982,'[1]Sum table'!$A:$F,6,FALSE),0)</f>
        <v>0</v>
      </c>
      <c r="O1982" t="s">
        <v>528</v>
      </c>
      <c r="P1982" s="619" t="s">
        <v>206</v>
      </c>
      <c r="R1982" t="str">
        <f t="shared" si="92"/>
        <v>ZK106</v>
      </c>
      <c r="S1982">
        <f t="shared" si="93"/>
        <v>0</v>
      </c>
      <c r="T1982">
        <f t="shared" si="93"/>
        <v>0</v>
      </c>
      <c r="U1982">
        <f t="shared" si="93"/>
        <v>0</v>
      </c>
    </row>
    <row r="1983" spans="1:21" x14ac:dyDescent="0.25">
      <c r="A1983" t="s">
        <v>2518</v>
      </c>
      <c r="B1983" t="str">
        <f t="shared" si="91"/>
        <v>ZK106.K282.C110</v>
      </c>
      <c r="C1983">
        <f>+IFERROR(VLOOKUP(B1983,'[1]Sum table'!$A:$D,4,FALSE),0)</f>
        <v>0</v>
      </c>
      <c r="D1983">
        <f>+IFERROR(VLOOKUP(B1983,'[1]Sum table'!$A:$E,5,FALSE),0)</f>
        <v>0</v>
      </c>
      <c r="E1983">
        <f>+IFERROR(VLOOKUP(B1983,'[1]Sum table'!$A:$F,6,FALSE),0)</f>
        <v>0</v>
      </c>
      <c r="O1983" t="s">
        <v>528</v>
      </c>
      <c r="P1983" s="619" t="s">
        <v>208</v>
      </c>
      <c r="R1983" t="str">
        <f t="shared" si="92"/>
        <v>ZK106</v>
      </c>
      <c r="S1983">
        <f t="shared" si="93"/>
        <v>0</v>
      </c>
      <c r="T1983">
        <f t="shared" si="93"/>
        <v>0</v>
      </c>
      <c r="U1983">
        <f t="shared" si="93"/>
        <v>0</v>
      </c>
    </row>
    <row r="1984" spans="1:21" x14ac:dyDescent="0.25">
      <c r="A1984" t="s">
        <v>2519</v>
      </c>
      <c r="B1984" t="str">
        <f t="shared" si="91"/>
        <v>ZK106.K283.C110</v>
      </c>
      <c r="C1984">
        <f>+IFERROR(VLOOKUP(B1984,'[1]Sum table'!$A:$D,4,FALSE),0)</f>
        <v>0</v>
      </c>
      <c r="D1984">
        <f>+IFERROR(VLOOKUP(B1984,'[1]Sum table'!$A:$E,5,FALSE),0)</f>
        <v>0</v>
      </c>
      <c r="E1984">
        <f>+IFERROR(VLOOKUP(B1984,'[1]Sum table'!$A:$F,6,FALSE),0)</f>
        <v>0</v>
      </c>
      <c r="O1984" t="s">
        <v>528</v>
      </c>
      <c r="P1984" s="619" t="s">
        <v>210</v>
      </c>
      <c r="R1984" t="str">
        <f t="shared" si="92"/>
        <v>ZK106</v>
      </c>
      <c r="S1984">
        <f t="shared" si="93"/>
        <v>0</v>
      </c>
      <c r="T1984">
        <f t="shared" si="93"/>
        <v>0</v>
      </c>
      <c r="U1984">
        <f t="shared" si="93"/>
        <v>0</v>
      </c>
    </row>
    <row r="1985" spans="1:21" x14ac:dyDescent="0.25">
      <c r="A1985" t="s">
        <v>2520</v>
      </c>
      <c r="B1985" t="str">
        <f t="shared" si="91"/>
        <v>ZK106.K284.C110</v>
      </c>
      <c r="C1985">
        <f>+IFERROR(VLOOKUP(B1985,'[1]Sum table'!$A:$D,4,FALSE),0)</f>
        <v>0</v>
      </c>
      <c r="D1985">
        <f>+IFERROR(VLOOKUP(B1985,'[1]Sum table'!$A:$E,5,FALSE),0)</f>
        <v>0</v>
      </c>
      <c r="E1985">
        <f>+IFERROR(VLOOKUP(B1985,'[1]Sum table'!$A:$F,6,FALSE),0)</f>
        <v>0</v>
      </c>
      <c r="O1985" t="s">
        <v>528</v>
      </c>
      <c r="P1985" s="619" t="s">
        <v>212</v>
      </c>
      <c r="R1985" t="str">
        <f t="shared" si="92"/>
        <v>ZK106</v>
      </c>
      <c r="S1985">
        <f t="shared" si="93"/>
        <v>0</v>
      </c>
      <c r="T1985">
        <f t="shared" si="93"/>
        <v>0</v>
      </c>
      <c r="U1985">
        <f t="shared" si="93"/>
        <v>0</v>
      </c>
    </row>
    <row r="1986" spans="1:21" x14ac:dyDescent="0.25">
      <c r="A1986" t="s">
        <v>2521</v>
      </c>
      <c r="B1986" t="str">
        <f t="shared" si="91"/>
        <v>ZK106.K285.C110</v>
      </c>
      <c r="C1986">
        <f>+IFERROR(VLOOKUP(B1986,'[1]Sum table'!$A:$D,4,FALSE),0)</f>
        <v>0</v>
      </c>
      <c r="D1986">
        <f>+IFERROR(VLOOKUP(B1986,'[1]Sum table'!$A:$E,5,FALSE),0)</f>
        <v>0</v>
      </c>
      <c r="E1986">
        <f>+IFERROR(VLOOKUP(B1986,'[1]Sum table'!$A:$F,6,FALSE),0)</f>
        <v>0</v>
      </c>
      <c r="O1986" t="s">
        <v>528</v>
      </c>
      <c r="P1986" s="619" t="s">
        <v>217</v>
      </c>
      <c r="R1986" t="str">
        <f t="shared" si="92"/>
        <v>ZK106</v>
      </c>
      <c r="S1986">
        <f t="shared" si="93"/>
        <v>0</v>
      </c>
      <c r="T1986">
        <f t="shared" si="93"/>
        <v>0</v>
      </c>
      <c r="U1986">
        <f t="shared" si="93"/>
        <v>0</v>
      </c>
    </row>
    <row r="1987" spans="1:21" x14ac:dyDescent="0.25">
      <c r="A1987" t="s">
        <v>2522</v>
      </c>
      <c r="B1987" t="str">
        <f t="shared" ref="B1987:B2050" si="94">+A1987&amp;"."&amp;$A$1</f>
        <v>ZK106.K286.C110</v>
      </c>
      <c r="C1987">
        <f>+IFERROR(VLOOKUP(B1987,'[1]Sum table'!$A:$D,4,FALSE),0)</f>
        <v>0</v>
      </c>
      <c r="D1987">
        <f>+IFERROR(VLOOKUP(B1987,'[1]Sum table'!$A:$E,5,FALSE),0)</f>
        <v>0</v>
      </c>
      <c r="E1987">
        <f>+IFERROR(VLOOKUP(B1987,'[1]Sum table'!$A:$F,6,FALSE),0)</f>
        <v>0</v>
      </c>
      <c r="O1987" t="s">
        <v>528</v>
      </c>
      <c r="P1987" s="617" t="s">
        <v>414</v>
      </c>
      <c r="R1987" t="str">
        <f t="shared" ref="R1987:R2050" si="95">+LEFT(B1987,5)</f>
        <v>ZK106</v>
      </c>
      <c r="S1987">
        <f t="shared" ref="S1987:U2050" si="96">+C1987</f>
        <v>0</v>
      </c>
      <c r="T1987">
        <f t="shared" si="96"/>
        <v>0</v>
      </c>
      <c r="U1987">
        <f t="shared" si="96"/>
        <v>0</v>
      </c>
    </row>
    <row r="1988" spans="1:21" x14ac:dyDescent="0.25">
      <c r="A1988" t="s">
        <v>2523</v>
      </c>
      <c r="B1988" t="str">
        <f t="shared" si="94"/>
        <v>ZK106.K287.C110</v>
      </c>
      <c r="C1988">
        <f>+IFERROR(VLOOKUP(B1988,'[1]Sum table'!$A:$D,4,FALSE),0)</f>
        <v>0</v>
      </c>
      <c r="D1988">
        <f>+IFERROR(VLOOKUP(B1988,'[1]Sum table'!$A:$E,5,FALSE),0)</f>
        <v>0</v>
      </c>
      <c r="E1988">
        <f>+IFERROR(VLOOKUP(B1988,'[1]Sum table'!$A:$F,6,FALSE),0)</f>
        <v>0</v>
      </c>
      <c r="O1988" t="s">
        <v>528</v>
      </c>
      <c r="P1988" s="617" t="s">
        <v>415</v>
      </c>
      <c r="R1988" t="str">
        <f t="shared" si="95"/>
        <v>ZK106</v>
      </c>
      <c r="S1988">
        <f t="shared" si="96"/>
        <v>0</v>
      </c>
      <c r="T1988">
        <f t="shared" si="96"/>
        <v>0</v>
      </c>
      <c r="U1988">
        <f t="shared" si="96"/>
        <v>0</v>
      </c>
    </row>
    <row r="1989" spans="1:21" x14ac:dyDescent="0.25">
      <c r="A1989" t="s">
        <v>2524</v>
      </c>
      <c r="B1989" t="str">
        <f t="shared" si="94"/>
        <v>ZK106.K288.C110</v>
      </c>
      <c r="C1989">
        <f>+IFERROR(VLOOKUP(B1989,'[1]Sum table'!$A:$D,4,FALSE),0)</f>
        <v>0</v>
      </c>
      <c r="D1989">
        <f>+IFERROR(VLOOKUP(B1989,'[1]Sum table'!$A:$E,5,FALSE),0)</f>
        <v>0</v>
      </c>
      <c r="E1989">
        <f>+IFERROR(VLOOKUP(B1989,'[1]Sum table'!$A:$F,6,FALSE),0)</f>
        <v>0</v>
      </c>
      <c r="O1989" t="s">
        <v>528</v>
      </c>
      <c r="P1989" s="617" t="s">
        <v>416</v>
      </c>
      <c r="R1989" t="str">
        <f t="shared" si="95"/>
        <v>ZK106</v>
      </c>
      <c r="S1989">
        <f t="shared" si="96"/>
        <v>0</v>
      </c>
      <c r="T1989">
        <f t="shared" si="96"/>
        <v>0</v>
      </c>
      <c r="U1989">
        <f t="shared" si="96"/>
        <v>0</v>
      </c>
    </row>
    <row r="1990" spans="1:21" x14ac:dyDescent="0.25">
      <c r="A1990" t="s">
        <v>2525</v>
      </c>
      <c r="B1990" t="str">
        <f t="shared" si="94"/>
        <v>ZK106.K289.C110</v>
      </c>
      <c r="C1990">
        <f>+IFERROR(VLOOKUP(B1990,'[1]Sum table'!$A:$D,4,FALSE),0)</f>
        <v>0</v>
      </c>
      <c r="D1990">
        <f>+IFERROR(VLOOKUP(B1990,'[1]Sum table'!$A:$E,5,FALSE),0)</f>
        <v>0</v>
      </c>
      <c r="E1990">
        <f>+IFERROR(VLOOKUP(B1990,'[1]Sum table'!$A:$F,6,FALSE),0)</f>
        <v>0</v>
      </c>
      <c r="O1990" t="s">
        <v>528</v>
      </c>
      <c r="P1990" s="619" t="s">
        <v>223</v>
      </c>
      <c r="R1990" t="str">
        <f t="shared" si="95"/>
        <v>ZK106</v>
      </c>
      <c r="S1990">
        <f t="shared" si="96"/>
        <v>0</v>
      </c>
      <c r="T1990">
        <f t="shared" si="96"/>
        <v>0</v>
      </c>
      <c r="U1990">
        <f t="shared" si="96"/>
        <v>0</v>
      </c>
    </row>
    <row r="1991" spans="1:21" x14ac:dyDescent="0.25">
      <c r="A1991" t="s">
        <v>2526</v>
      </c>
      <c r="B1991" t="str">
        <f t="shared" si="94"/>
        <v>ZK106.K290.C110</v>
      </c>
      <c r="C1991">
        <f>+IFERROR(VLOOKUP(B1991,'[1]Sum table'!$A:$D,4,FALSE),0)</f>
        <v>0</v>
      </c>
      <c r="D1991">
        <f>+IFERROR(VLOOKUP(B1991,'[1]Sum table'!$A:$E,5,FALSE),0)</f>
        <v>0</v>
      </c>
      <c r="E1991">
        <f>+IFERROR(VLOOKUP(B1991,'[1]Sum table'!$A:$F,6,FALSE),0)</f>
        <v>0</v>
      </c>
      <c r="O1991" t="s">
        <v>528</v>
      </c>
      <c r="P1991" s="619" t="s">
        <v>225</v>
      </c>
      <c r="R1991" t="str">
        <f t="shared" si="95"/>
        <v>ZK106</v>
      </c>
      <c r="S1991">
        <f t="shared" si="96"/>
        <v>0</v>
      </c>
      <c r="T1991">
        <f t="shared" si="96"/>
        <v>0</v>
      </c>
      <c r="U1991">
        <f t="shared" si="96"/>
        <v>0</v>
      </c>
    </row>
    <row r="1992" spans="1:21" x14ac:dyDescent="0.25">
      <c r="A1992" t="s">
        <v>2527</v>
      </c>
      <c r="B1992" t="str">
        <f t="shared" si="94"/>
        <v>ZK106.K291.C110</v>
      </c>
      <c r="C1992">
        <f>+IFERROR(VLOOKUP(B1992,'[1]Sum table'!$A:$D,4,FALSE),0)</f>
        <v>0</v>
      </c>
      <c r="D1992">
        <f>+IFERROR(VLOOKUP(B1992,'[1]Sum table'!$A:$E,5,FALSE),0)</f>
        <v>0</v>
      </c>
      <c r="E1992">
        <f>+IFERROR(VLOOKUP(B1992,'[1]Sum table'!$A:$F,6,FALSE),0)</f>
        <v>0</v>
      </c>
      <c r="O1992" t="s">
        <v>528</v>
      </c>
      <c r="P1992" s="619" t="s">
        <v>229</v>
      </c>
      <c r="R1992" t="str">
        <f t="shared" si="95"/>
        <v>ZK106</v>
      </c>
      <c r="S1992">
        <f t="shared" si="96"/>
        <v>0</v>
      </c>
      <c r="T1992">
        <f t="shared" si="96"/>
        <v>0</v>
      </c>
      <c r="U1992">
        <f t="shared" si="96"/>
        <v>0</v>
      </c>
    </row>
    <row r="1993" spans="1:21" x14ac:dyDescent="0.25">
      <c r="A1993" t="s">
        <v>2528</v>
      </c>
      <c r="B1993" t="str">
        <f t="shared" si="94"/>
        <v>ZK106.K292.C110</v>
      </c>
      <c r="C1993">
        <f>+IFERROR(VLOOKUP(B1993,'[1]Sum table'!$A:$D,4,FALSE),0)</f>
        <v>0</v>
      </c>
      <c r="D1993">
        <f>+IFERROR(VLOOKUP(B1993,'[1]Sum table'!$A:$E,5,FALSE),0)</f>
        <v>0</v>
      </c>
      <c r="E1993">
        <f>+IFERROR(VLOOKUP(B1993,'[1]Sum table'!$A:$F,6,FALSE),0)</f>
        <v>0</v>
      </c>
      <c r="O1993" t="s">
        <v>528</v>
      </c>
      <c r="P1993" s="617" t="s">
        <v>417</v>
      </c>
      <c r="R1993" t="str">
        <f t="shared" si="95"/>
        <v>ZK106</v>
      </c>
      <c r="S1993">
        <f t="shared" si="96"/>
        <v>0</v>
      </c>
      <c r="T1993">
        <f t="shared" si="96"/>
        <v>0</v>
      </c>
      <c r="U1993">
        <f t="shared" si="96"/>
        <v>0</v>
      </c>
    </row>
    <row r="1994" spans="1:21" x14ac:dyDescent="0.25">
      <c r="A1994" t="s">
        <v>2529</v>
      </c>
      <c r="B1994" t="str">
        <f t="shared" si="94"/>
        <v>ZK106.K293.C110</v>
      </c>
      <c r="C1994">
        <f>+IFERROR(VLOOKUP(B1994,'[1]Sum table'!$A:$D,4,FALSE),0)</f>
        <v>0</v>
      </c>
      <c r="D1994">
        <f>+IFERROR(VLOOKUP(B1994,'[1]Sum table'!$A:$E,5,FALSE),0)</f>
        <v>0</v>
      </c>
      <c r="E1994">
        <f>+IFERROR(VLOOKUP(B1994,'[1]Sum table'!$A:$F,6,FALSE),0)</f>
        <v>0</v>
      </c>
      <c r="O1994" t="s">
        <v>528</v>
      </c>
      <c r="P1994" s="617" t="s">
        <v>418</v>
      </c>
      <c r="R1994" t="str">
        <f t="shared" si="95"/>
        <v>ZK106</v>
      </c>
      <c r="S1994">
        <f t="shared" si="96"/>
        <v>0</v>
      </c>
      <c r="T1994">
        <f t="shared" si="96"/>
        <v>0</v>
      </c>
      <c r="U1994">
        <f t="shared" si="96"/>
        <v>0</v>
      </c>
    </row>
    <row r="1995" spans="1:21" x14ac:dyDescent="0.25">
      <c r="A1995" t="s">
        <v>2530</v>
      </c>
      <c r="B1995" t="str">
        <f t="shared" si="94"/>
        <v>ZK106.K294.C110</v>
      </c>
      <c r="C1995">
        <f>+IFERROR(VLOOKUP(B1995,'[1]Sum table'!$A:$D,4,FALSE),0)</f>
        <v>0</v>
      </c>
      <c r="D1995">
        <f>+IFERROR(VLOOKUP(B1995,'[1]Sum table'!$A:$E,5,FALSE),0)</f>
        <v>0</v>
      </c>
      <c r="E1995">
        <f>+IFERROR(VLOOKUP(B1995,'[1]Sum table'!$A:$F,6,FALSE),0)</f>
        <v>0</v>
      </c>
      <c r="O1995" t="s">
        <v>528</v>
      </c>
      <c r="P1995" s="617" t="s">
        <v>419</v>
      </c>
      <c r="R1995" t="str">
        <f t="shared" si="95"/>
        <v>ZK106</v>
      </c>
      <c r="S1995">
        <f t="shared" si="96"/>
        <v>0</v>
      </c>
      <c r="T1995">
        <f t="shared" si="96"/>
        <v>0</v>
      </c>
      <c r="U1995">
        <f t="shared" si="96"/>
        <v>0</v>
      </c>
    </row>
    <row r="1996" spans="1:21" x14ac:dyDescent="0.25">
      <c r="A1996" t="s">
        <v>2531</v>
      </c>
      <c r="B1996" t="str">
        <f t="shared" si="94"/>
        <v>ZK106.K295.C110</v>
      </c>
      <c r="C1996">
        <f>+IFERROR(VLOOKUP(B1996,'[1]Sum table'!$A:$D,4,FALSE),0)</f>
        <v>0</v>
      </c>
      <c r="D1996">
        <f>+IFERROR(VLOOKUP(B1996,'[1]Sum table'!$A:$E,5,FALSE),0)</f>
        <v>0</v>
      </c>
      <c r="E1996">
        <f>+IFERROR(VLOOKUP(B1996,'[1]Sum table'!$A:$F,6,FALSE),0)</f>
        <v>0</v>
      </c>
      <c r="O1996" t="s">
        <v>528</v>
      </c>
      <c r="P1996" s="619" t="s">
        <v>231</v>
      </c>
      <c r="R1996" t="str">
        <f t="shared" si="95"/>
        <v>ZK106</v>
      </c>
      <c r="S1996">
        <f t="shared" si="96"/>
        <v>0</v>
      </c>
      <c r="T1996">
        <f t="shared" si="96"/>
        <v>0</v>
      </c>
      <c r="U1996">
        <f t="shared" si="96"/>
        <v>0</v>
      </c>
    </row>
    <row r="1997" spans="1:21" x14ac:dyDescent="0.25">
      <c r="A1997" t="s">
        <v>2532</v>
      </c>
      <c r="B1997" t="str">
        <f t="shared" si="94"/>
        <v>ZK106.K296.C110</v>
      </c>
      <c r="C1997">
        <f>+IFERROR(VLOOKUP(B1997,'[1]Sum table'!$A:$D,4,FALSE),0)</f>
        <v>0</v>
      </c>
      <c r="D1997">
        <f>+IFERROR(VLOOKUP(B1997,'[1]Sum table'!$A:$E,5,FALSE),0)</f>
        <v>0</v>
      </c>
      <c r="E1997">
        <f>+IFERROR(VLOOKUP(B1997,'[1]Sum table'!$A:$F,6,FALSE),0)</f>
        <v>0</v>
      </c>
      <c r="O1997" t="s">
        <v>528</v>
      </c>
      <c r="P1997" s="619" t="s">
        <v>233</v>
      </c>
      <c r="R1997" t="str">
        <f t="shared" si="95"/>
        <v>ZK106</v>
      </c>
      <c r="S1997">
        <f t="shared" si="96"/>
        <v>0</v>
      </c>
      <c r="T1997">
        <f t="shared" si="96"/>
        <v>0</v>
      </c>
      <c r="U1997">
        <f t="shared" si="96"/>
        <v>0</v>
      </c>
    </row>
    <row r="1998" spans="1:21" x14ac:dyDescent="0.25">
      <c r="A1998" t="s">
        <v>2533</v>
      </c>
      <c r="B1998" t="str">
        <f t="shared" si="94"/>
        <v>ZK106.K297.C110</v>
      </c>
      <c r="C1998">
        <f>+IFERROR(VLOOKUP(B1998,'[1]Sum table'!$A:$D,4,FALSE),0)</f>
        <v>0</v>
      </c>
      <c r="D1998">
        <f>+IFERROR(VLOOKUP(B1998,'[1]Sum table'!$A:$E,5,FALSE),0)</f>
        <v>0</v>
      </c>
      <c r="E1998">
        <f>+IFERROR(VLOOKUP(B1998,'[1]Sum table'!$A:$F,6,FALSE),0)</f>
        <v>0</v>
      </c>
      <c r="O1998" t="s">
        <v>528</v>
      </c>
      <c r="P1998" s="619" t="s">
        <v>235</v>
      </c>
      <c r="R1998" t="str">
        <f t="shared" si="95"/>
        <v>ZK106</v>
      </c>
      <c r="S1998">
        <f t="shared" si="96"/>
        <v>0</v>
      </c>
      <c r="T1998">
        <f t="shared" si="96"/>
        <v>0</v>
      </c>
      <c r="U1998">
        <f t="shared" si="96"/>
        <v>0</v>
      </c>
    </row>
    <row r="1999" spans="1:21" x14ac:dyDescent="0.25">
      <c r="A1999" t="s">
        <v>2534</v>
      </c>
      <c r="B1999" t="str">
        <f t="shared" si="94"/>
        <v>ZK106.K298.C110</v>
      </c>
      <c r="C1999">
        <f>+IFERROR(VLOOKUP(B1999,'[1]Sum table'!$A:$D,4,FALSE),0)</f>
        <v>0</v>
      </c>
      <c r="D1999">
        <f>+IFERROR(VLOOKUP(B1999,'[1]Sum table'!$A:$E,5,FALSE),0)</f>
        <v>0</v>
      </c>
      <c r="E1999">
        <f>+IFERROR(VLOOKUP(B1999,'[1]Sum table'!$A:$F,6,FALSE),0)</f>
        <v>0</v>
      </c>
      <c r="O1999" t="s">
        <v>528</v>
      </c>
      <c r="P1999" s="617" t="s">
        <v>420</v>
      </c>
      <c r="R1999" t="str">
        <f t="shared" si="95"/>
        <v>ZK106</v>
      </c>
      <c r="S1999">
        <f t="shared" si="96"/>
        <v>0</v>
      </c>
      <c r="T1999">
        <f t="shared" si="96"/>
        <v>0</v>
      </c>
      <c r="U1999">
        <f t="shared" si="96"/>
        <v>0</v>
      </c>
    </row>
    <row r="2000" spans="1:21" x14ac:dyDescent="0.25">
      <c r="A2000" t="s">
        <v>2535</v>
      </c>
      <c r="B2000" t="str">
        <f t="shared" si="94"/>
        <v>ZK106.K299.C110</v>
      </c>
      <c r="C2000">
        <f>+IFERROR(VLOOKUP(B2000,'[1]Sum table'!$A:$D,4,FALSE),0)</f>
        <v>0</v>
      </c>
      <c r="D2000">
        <f>+IFERROR(VLOOKUP(B2000,'[1]Sum table'!$A:$E,5,FALSE),0)</f>
        <v>0</v>
      </c>
      <c r="E2000">
        <f>+IFERROR(VLOOKUP(B2000,'[1]Sum table'!$A:$F,6,FALSE),0)</f>
        <v>0</v>
      </c>
      <c r="O2000" t="s">
        <v>528</v>
      </c>
      <c r="P2000" s="617" t="s">
        <v>421</v>
      </c>
      <c r="R2000" t="str">
        <f t="shared" si="95"/>
        <v>ZK106</v>
      </c>
      <c r="S2000">
        <f t="shared" si="96"/>
        <v>0</v>
      </c>
      <c r="T2000">
        <f t="shared" si="96"/>
        <v>0</v>
      </c>
      <c r="U2000">
        <f t="shared" si="96"/>
        <v>0</v>
      </c>
    </row>
    <row r="2001" spans="1:21" x14ac:dyDescent="0.25">
      <c r="A2001" t="s">
        <v>2536</v>
      </c>
      <c r="B2001" t="str">
        <f t="shared" si="94"/>
        <v>ZK106.K300.C110</v>
      </c>
      <c r="C2001">
        <f>+IFERROR(VLOOKUP(B2001,'[1]Sum table'!$A:$D,4,FALSE),0)</f>
        <v>0</v>
      </c>
      <c r="D2001">
        <f>+IFERROR(VLOOKUP(B2001,'[1]Sum table'!$A:$E,5,FALSE),0)</f>
        <v>0</v>
      </c>
      <c r="E2001">
        <f>+IFERROR(VLOOKUP(B2001,'[1]Sum table'!$A:$F,6,FALSE),0)</f>
        <v>0</v>
      </c>
      <c r="O2001" t="s">
        <v>528</v>
      </c>
      <c r="P2001" s="617" t="s">
        <v>422</v>
      </c>
      <c r="R2001" t="str">
        <f t="shared" si="95"/>
        <v>ZK106</v>
      </c>
      <c r="S2001">
        <f t="shared" si="96"/>
        <v>0</v>
      </c>
      <c r="T2001">
        <f t="shared" si="96"/>
        <v>0</v>
      </c>
      <c r="U2001">
        <f t="shared" si="96"/>
        <v>0</v>
      </c>
    </row>
    <row r="2002" spans="1:21" ht="15.75" thickBot="1" x14ac:dyDescent="0.3">
      <c r="A2002" t="s">
        <v>2537</v>
      </c>
      <c r="B2002" t="str">
        <f t="shared" si="94"/>
        <v>ZK106.K301.C110</v>
      </c>
      <c r="C2002">
        <f>+IFERROR(VLOOKUP(B2002,'[1]Sum table'!$A:$D,4,FALSE),0)</f>
        <v>0</v>
      </c>
      <c r="D2002">
        <f>+IFERROR(VLOOKUP(B2002,'[1]Sum table'!$A:$E,5,FALSE),0)</f>
        <v>0</v>
      </c>
      <c r="E2002">
        <f>+IFERROR(VLOOKUP(B2002,'[1]Sum table'!$A:$F,6,FALSE),0)</f>
        <v>0</v>
      </c>
      <c r="O2002" t="s">
        <v>528</v>
      </c>
      <c r="P2002" s="619" t="s">
        <v>237</v>
      </c>
      <c r="R2002" t="str">
        <f t="shared" si="95"/>
        <v>ZK106</v>
      </c>
      <c r="S2002">
        <f t="shared" si="96"/>
        <v>0</v>
      </c>
      <c r="T2002">
        <f t="shared" si="96"/>
        <v>0</v>
      </c>
      <c r="U2002">
        <f t="shared" si="96"/>
        <v>0</v>
      </c>
    </row>
    <row r="2003" spans="1:21" x14ac:dyDescent="0.25">
      <c r="A2003" t="s">
        <v>2538</v>
      </c>
      <c r="B2003" t="str">
        <f t="shared" si="94"/>
        <v>ZK106.K302.C110</v>
      </c>
      <c r="C2003">
        <f>+IFERROR(VLOOKUP(B2003,'[1]Sum table'!$A:$D,4,FALSE),0)</f>
        <v>0</v>
      </c>
      <c r="D2003">
        <f>+IFERROR(VLOOKUP(B2003,'[1]Sum table'!$A:$E,5,FALSE),0)</f>
        <v>0</v>
      </c>
      <c r="E2003">
        <f>+IFERROR(VLOOKUP(B2003,'[1]Sum table'!$A:$F,6,FALSE),0)</f>
        <v>0</v>
      </c>
      <c r="O2003" t="s">
        <v>528</v>
      </c>
      <c r="P2003" s="614" t="s">
        <v>423</v>
      </c>
      <c r="R2003" t="str">
        <f t="shared" si="95"/>
        <v>ZK106</v>
      </c>
      <c r="S2003">
        <f t="shared" si="96"/>
        <v>0</v>
      </c>
      <c r="T2003">
        <f t="shared" si="96"/>
        <v>0</v>
      </c>
      <c r="U2003">
        <f t="shared" si="96"/>
        <v>0</v>
      </c>
    </row>
    <row r="2004" spans="1:21" x14ac:dyDescent="0.25">
      <c r="A2004" t="s">
        <v>2539</v>
      </c>
      <c r="B2004" t="str">
        <f t="shared" si="94"/>
        <v>ZK106.K303.C110</v>
      </c>
      <c r="C2004">
        <f>+IFERROR(VLOOKUP(B2004,'[1]Sum table'!$A:$D,4,FALSE),0)</f>
        <v>0</v>
      </c>
      <c r="D2004">
        <f>+IFERROR(VLOOKUP(B2004,'[1]Sum table'!$A:$E,5,FALSE),0)</f>
        <v>0</v>
      </c>
      <c r="E2004">
        <f>+IFERROR(VLOOKUP(B2004,'[1]Sum table'!$A:$F,6,FALSE),0)</f>
        <v>0</v>
      </c>
      <c r="O2004" t="s">
        <v>528</v>
      </c>
      <c r="P2004" s="615" t="s">
        <v>424</v>
      </c>
      <c r="R2004" t="str">
        <f t="shared" si="95"/>
        <v>ZK106</v>
      </c>
      <c r="S2004">
        <f t="shared" si="96"/>
        <v>0</v>
      </c>
      <c r="T2004">
        <f t="shared" si="96"/>
        <v>0</v>
      </c>
      <c r="U2004">
        <f t="shared" si="96"/>
        <v>0</v>
      </c>
    </row>
    <row r="2005" spans="1:21" x14ac:dyDescent="0.25">
      <c r="A2005" t="s">
        <v>2540</v>
      </c>
      <c r="B2005" t="str">
        <f t="shared" si="94"/>
        <v>ZK106.K304.C110</v>
      </c>
      <c r="C2005">
        <f>+IFERROR(VLOOKUP(B2005,'[1]Sum table'!$A:$D,4,FALSE),0)</f>
        <v>0</v>
      </c>
      <c r="D2005">
        <f>+IFERROR(VLOOKUP(B2005,'[1]Sum table'!$A:$E,5,FALSE),0)</f>
        <v>0</v>
      </c>
      <c r="E2005">
        <f>+IFERROR(VLOOKUP(B2005,'[1]Sum table'!$A:$F,6,FALSE),0)</f>
        <v>0</v>
      </c>
      <c r="O2005" t="s">
        <v>528</v>
      </c>
      <c r="P2005" s="615" t="s">
        <v>425</v>
      </c>
      <c r="R2005" t="str">
        <f t="shared" si="95"/>
        <v>ZK106</v>
      </c>
      <c r="S2005">
        <f t="shared" si="96"/>
        <v>0</v>
      </c>
      <c r="T2005">
        <f t="shared" si="96"/>
        <v>0</v>
      </c>
      <c r="U2005">
        <f t="shared" si="96"/>
        <v>0</v>
      </c>
    </row>
    <row r="2006" spans="1:21" x14ac:dyDescent="0.25">
      <c r="A2006" t="s">
        <v>2541</v>
      </c>
      <c r="B2006" t="str">
        <f t="shared" si="94"/>
        <v>ZK106.K305.C110</v>
      </c>
      <c r="C2006">
        <f>+IFERROR(VLOOKUP(B2006,'[1]Sum table'!$A:$D,4,FALSE),0)</f>
        <v>0</v>
      </c>
      <c r="D2006">
        <f>+IFERROR(VLOOKUP(B2006,'[1]Sum table'!$A:$E,5,FALSE),0)</f>
        <v>0</v>
      </c>
      <c r="E2006">
        <f>+IFERROR(VLOOKUP(B2006,'[1]Sum table'!$A:$F,6,FALSE),0)</f>
        <v>0</v>
      </c>
      <c r="O2006" t="s">
        <v>528</v>
      </c>
      <c r="P2006" s="615" t="s">
        <v>426</v>
      </c>
      <c r="R2006" t="str">
        <f t="shared" si="95"/>
        <v>ZK106</v>
      </c>
      <c r="S2006">
        <f t="shared" si="96"/>
        <v>0</v>
      </c>
      <c r="T2006">
        <f t="shared" si="96"/>
        <v>0</v>
      </c>
      <c r="U2006">
        <f t="shared" si="96"/>
        <v>0</v>
      </c>
    </row>
    <row r="2007" spans="1:21" x14ac:dyDescent="0.25">
      <c r="A2007" t="s">
        <v>2542</v>
      </c>
      <c r="B2007" t="str">
        <f t="shared" si="94"/>
        <v>ZK106.K306.C110</v>
      </c>
      <c r="C2007">
        <f>+IFERROR(VLOOKUP(B2007,'[1]Sum table'!$A:$D,4,FALSE),0)</f>
        <v>0</v>
      </c>
      <c r="D2007">
        <f>+IFERROR(VLOOKUP(B2007,'[1]Sum table'!$A:$E,5,FALSE),0)</f>
        <v>0</v>
      </c>
      <c r="E2007">
        <f>+IFERROR(VLOOKUP(B2007,'[1]Sum table'!$A:$F,6,FALSE),0)</f>
        <v>0</v>
      </c>
      <c r="O2007" t="s">
        <v>528</v>
      </c>
      <c r="P2007" s="615" t="s">
        <v>427</v>
      </c>
      <c r="R2007" t="str">
        <f t="shared" si="95"/>
        <v>ZK106</v>
      </c>
      <c r="S2007">
        <f t="shared" si="96"/>
        <v>0</v>
      </c>
      <c r="T2007">
        <f t="shared" si="96"/>
        <v>0</v>
      </c>
      <c r="U2007">
        <f t="shared" si="96"/>
        <v>0</v>
      </c>
    </row>
    <row r="2008" spans="1:21" x14ac:dyDescent="0.25">
      <c r="A2008" t="s">
        <v>2543</v>
      </c>
      <c r="B2008" t="str">
        <f t="shared" si="94"/>
        <v>ZK106.K307.C110</v>
      </c>
      <c r="C2008">
        <f>+IFERROR(VLOOKUP(B2008,'[1]Sum table'!$A:$D,4,FALSE),0)</f>
        <v>0</v>
      </c>
      <c r="D2008">
        <f>+IFERROR(VLOOKUP(B2008,'[1]Sum table'!$A:$E,5,FALSE),0)</f>
        <v>0</v>
      </c>
      <c r="E2008">
        <f>+IFERROR(VLOOKUP(B2008,'[1]Sum table'!$A:$F,6,FALSE),0)</f>
        <v>0</v>
      </c>
      <c r="O2008" t="s">
        <v>528</v>
      </c>
      <c r="P2008" s="615" t="s">
        <v>428</v>
      </c>
      <c r="R2008" t="str">
        <f t="shared" si="95"/>
        <v>ZK106</v>
      </c>
      <c r="S2008">
        <f t="shared" si="96"/>
        <v>0</v>
      </c>
      <c r="T2008">
        <f t="shared" si="96"/>
        <v>0</v>
      </c>
      <c r="U2008">
        <f t="shared" si="96"/>
        <v>0</v>
      </c>
    </row>
    <row r="2009" spans="1:21" x14ac:dyDescent="0.25">
      <c r="A2009" t="s">
        <v>2544</v>
      </c>
      <c r="B2009" t="str">
        <f t="shared" si="94"/>
        <v>ZK106.K308.C110</v>
      </c>
      <c r="C2009">
        <f>+IFERROR(VLOOKUP(B2009,'[1]Sum table'!$A:$D,4,FALSE),0)</f>
        <v>0</v>
      </c>
      <c r="D2009">
        <f>+IFERROR(VLOOKUP(B2009,'[1]Sum table'!$A:$E,5,FALSE),0)</f>
        <v>0</v>
      </c>
      <c r="E2009">
        <f>+IFERROR(VLOOKUP(B2009,'[1]Sum table'!$A:$F,6,FALSE),0)</f>
        <v>0</v>
      </c>
      <c r="O2009" t="s">
        <v>528</v>
      </c>
      <c r="P2009" s="615" t="s">
        <v>429</v>
      </c>
      <c r="R2009" t="str">
        <f t="shared" si="95"/>
        <v>ZK106</v>
      </c>
      <c r="S2009">
        <f t="shared" si="96"/>
        <v>0</v>
      </c>
      <c r="T2009">
        <f t="shared" si="96"/>
        <v>0</v>
      </c>
      <c r="U2009">
        <f t="shared" si="96"/>
        <v>0</v>
      </c>
    </row>
    <row r="2010" spans="1:21" x14ac:dyDescent="0.25">
      <c r="A2010" t="s">
        <v>2545</v>
      </c>
      <c r="B2010" t="str">
        <f t="shared" si="94"/>
        <v>ZK106.K309.C110</v>
      </c>
      <c r="C2010">
        <f>+IFERROR(VLOOKUP(B2010,'[1]Sum table'!$A:$D,4,FALSE),0)</f>
        <v>0</v>
      </c>
      <c r="D2010">
        <f>+IFERROR(VLOOKUP(B2010,'[1]Sum table'!$A:$E,5,FALSE),0)</f>
        <v>0</v>
      </c>
      <c r="E2010">
        <f>+IFERROR(VLOOKUP(B2010,'[1]Sum table'!$A:$F,6,FALSE),0)</f>
        <v>0</v>
      </c>
      <c r="O2010" t="s">
        <v>528</v>
      </c>
      <c r="P2010" s="615" t="s">
        <v>430</v>
      </c>
      <c r="R2010" t="str">
        <f t="shared" si="95"/>
        <v>ZK106</v>
      </c>
      <c r="S2010">
        <f t="shared" si="96"/>
        <v>0</v>
      </c>
      <c r="T2010">
        <f t="shared" si="96"/>
        <v>0</v>
      </c>
      <c r="U2010">
        <f t="shared" si="96"/>
        <v>0</v>
      </c>
    </row>
    <row r="2011" spans="1:21" x14ac:dyDescent="0.25">
      <c r="A2011" t="s">
        <v>2546</v>
      </c>
      <c r="B2011" t="str">
        <f t="shared" si="94"/>
        <v>ZK106.K310.C110</v>
      </c>
      <c r="C2011">
        <f>+IFERROR(VLOOKUP(B2011,'[1]Sum table'!$A:$D,4,FALSE),0)</f>
        <v>0</v>
      </c>
      <c r="D2011">
        <f>+IFERROR(VLOOKUP(B2011,'[1]Sum table'!$A:$E,5,FALSE),0)</f>
        <v>0</v>
      </c>
      <c r="E2011">
        <f>+IFERROR(VLOOKUP(B2011,'[1]Sum table'!$A:$F,6,FALSE),0)</f>
        <v>0</v>
      </c>
      <c r="O2011" t="s">
        <v>528</v>
      </c>
      <c r="P2011" s="615" t="s">
        <v>431</v>
      </c>
      <c r="R2011" t="str">
        <f t="shared" si="95"/>
        <v>ZK106</v>
      </c>
      <c r="S2011">
        <f t="shared" si="96"/>
        <v>0</v>
      </c>
      <c r="T2011">
        <f t="shared" si="96"/>
        <v>0</v>
      </c>
      <c r="U2011">
        <f t="shared" si="96"/>
        <v>0</v>
      </c>
    </row>
    <row r="2012" spans="1:21" x14ac:dyDescent="0.25">
      <c r="A2012" t="s">
        <v>2547</v>
      </c>
      <c r="B2012" t="str">
        <f t="shared" si="94"/>
        <v>ZK106.K311.C110</v>
      </c>
      <c r="C2012">
        <f>+IFERROR(VLOOKUP(B2012,'[1]Sum table'!$A:$D,4,FALSE),0)</f>
        <v>0</v>
      </c>
      <c r="D2012">
        <f>+IFERROR(VLOOKUP(B2012,'[1]Sum table'!$A:$E,5,FALSE),0)</f>
        <v>0</v>
      </c>
      <c r="E2012">
        <f>+IFERROR(VLOOKUP(B2012,'[1]Sum table'!$A:$F,6,FALSE),0)</f>
        <v>0</v>
      </c>
      <c r="O2012" t="s">
        <v>528</v>
      </c>
      <c r="P2012" s="615" t="s">
        <v>432</v>
      </c>
      <c r="R2012" t="str">
        <f t="shared" si="95"/>
        <v>ZK106</v>
      </c>
      <c r="S2012">
        <f t="shared" si="96"/>
        <v>0</v>
      </c>
      <c r="T2012">
        <f t="shared" si="96"/>
        <v>0</v>
      </c>
      <c r="U2012">
        <f t="shared" si="96"/>
        <v>0</v>
      </c>
    </row>
    <row r="2013" spans="1:21" x14ac:dyDescent="0.25">
      <c r="A2013" t="s">
        <v>2548</v>
      </c>
      <c r="B2013" t="str">
        <f t="shared" si="94"/>
        <v>ZK106.K312.C110</v>
      </c>
      <c r="C2013">
        <f>+IFERROR(VLOOKUP(B2013,'[1]Sum table'!$A:$D,4,FALSE),0)</f>
        <v>0</v>
      </c>
      <c r="D2013">
        <f>+IFERROR(VLOOKUP(B2013,'[1]Sum table'!$A:$E,5,FALSE),0)</f>
        <v>0</v>
      </c>
      <c r="E2013">
        <f>+IFERROR(VLOOKUP(B2013,'[1]Sum table'!$A:$F,6,FALSE),0)</f>
        <v>0</v>
      </c>
      <c r="O2013" t="s">
        <v>528</v>
      </c>
      <c r="P2013" s="615" t="s">
        <v>433</v>
      </c>
      <c r="R2013" t="str">
        <f t="shared" si="95"/>
        <v>ZK106</v>
      </c>
      <c r="S2013">
        <f t="shared" si="96"/>
        <v>0</v>
      </c>
      <c r="T2013">
        <f t="shared" si="96"/>
        <v>0</v>
      </c>
      <c r="U2013">
        <f t="shared" si="96"/>
        <v>0</v>
      </c>
    </row>
    <row r="2014" spans="1:21" x14ac:dyDescent="0.25">
      <c r="A2014" t="s">
        <v>2549</v>
      </c>
      <c r="B2014" t="str">
        <f t="shared" si="94"/>
        <v>ZK106.K313.C110</v>
      </c>
      <c r="C2014">
        <f>+IFERROR(VLOOKUP(B2014,'[1]Sum table'!$A:$D,4,FALSE),0)</f>
        <v>0</v>
      </c>
      <c r="D2014">
        <f>+IFERROR(VLOOKUP(B2014,'[1]Sum table'!$A:$E,5,FALSE),0)</f>
        <v>0</v>
      </c>
      <c r="E2014">
        <f>+IFERROR(VLOOKUP(B2014,'[1]Sum table'!$A:$F,6,FALSE),0)</f>
        <v>0</v>
      </c>
      <c r="O2014" t="s">
        <v>528</v>
      </c>
      <c r="P2014" s="616" t="s">
        <v>434</v>
      </c>
      <c r="R2014" t="str">
        <f t="shared" si="95"/>
        <v>ZK106</v>
      </c>
      <c r="S2014">
        <f t="shared" si="96"/>
        <v>0</v>
      </c>
      <c r="T2014">
        <f t="shared" si="96"/>
        <v>0</v>
      </c>
      <c r="U2014">
        <f t="shared" si="96"/>
        <v>0</v>
      </c>
    </row>
    <row r="2015" spans="1:21" x14ac:dyDescent="0.25">
      <c r="A2015" t="s">
        <v>2550</v>
      </c>
      <c r="B2015" t="str">
        <f t="shared" si="94"/>
        <v>ZK106.K314.C110</v>
      </c>
      <c r="C2015">
        <f>+IFERROR(VLOOKUP(B2015,'[1]Sum table'!$A:$D,4,FALSE),0)</f>
        <v>0</v>
      </c>
      <c r="D2015">
        <f>+IFERROR(VLOOKUP(B2015,'[1]Sum table'!$A:$E,5,FALSE),0)</f>
        <v>0</v>
      </c>
      <c r="E2015">
        <f>+IFERROR(VLOOKUP(B2015,'[1]Sum table'!$A:$F,6,FALSE),0)</f>
        <v>0</v>
      </c>
      <c r="O2015" t="s">
        <v>528</v>
      </c>
      <c r="P2015" s="616" t="s">
        <v>435</v>
      </c>
      <c r="R2015" t="str">
        <f t="shared" si="95"/>
        <v>ZK106</v>
      </c>
      <c r="S2015">
        <f t="shared" si="96"/>
        <v>0</v>
      </c>
      <c r="T2015">
        <f t="shared" si="96"/>
        <v>0</v>
      </c>
      <c r="U2015">
        <f t="shared" si="96"/>
        <v>0</v>
      </c>
    </row>
    <row r="2016" spans="1:21" x14ac:dyDescent="0.25">
      <c r="A2016" t="s">
        <v>2551</v>
      </c>
      <c r="B2016" t="str">
        <f t="shared" si="94"/>
        <v>ZK106.K315.C110</v>
      </c>
      <c r="C2016">
        <f>+IFERROR(VLOOKUP(B2016,'[1]Sum table'!$A:$D,4,FALSE),0)</f>
        <v>0</v>
      </c>
      <c r="D2016">
        <f>+IFERROR(VLOOKUP(B2016,'[1]Sum table'!$A:$E,5,FALSE),0)</f>
        <v>0</v>
      </c>
      <c r="E2016">
        <f>+IFERROR(VLOOKUP(B2016,'[1]Sum table'!$A:$F,6,FALSE),0)</f>
        <v>0</v>
      </c>
      <c r="O2016" t="s">
        <v>528</v>
      </c>
      <c r="P2016" s="616" t="s">
        <v>436</v>
      </c>
      <c r="R2016" t="str">
        <f t="shared" si="95"/>
        <v>ZK106</v>
      </c>
      <c r="S2016">
        <f t="shared" si="96"/>
        <v>0</v>
      </c>
      <c r="T2016">
        <f t="shared" si="96"/>
        <v>0</v>
      </c>
      <c r="U2016">
        <f t="shared" si="96"/>
        <v>0</v>
      </c>
    </row>
    <row r="2017" spans="1:21" x14ac:dyDescent="0.25">
      <c r="A2017" t="s">
        <v>2552</v>
      </c>
      <c r="B2017" t="str">
        <f t="shared" si="94"/>
        <v>ZK106.K316.C110</v>
      </c>
      <c r="C2017">
        <f>+IFERROR(VLOOKUP(B2017,'[1]Sum table'!$A:$D,4,FALSE),0)</f>
        <v>0</v>
      </c>
      <c r="D2017">
        <f>+IFERROR(VLOOKUP(B2017,'[1]Sum table'!$A:$E,5,FALSE),0)</f>
        <v>0</v>
      </c>
      <c r="E2017">
        <f>+IFERROR(VLOOKUP(B2017,'[1]Sum table'!$A:$F,6,FALSE),0)</f>
        <v>0</v>
      </c>
      <c r="O2017" t="s">
        <v>528</v>
      </c>
      <c r="P2017" s="616" t="s">
        <v>437</v>
      </c>
      <c r="R2017" t="str">
        <f t="shared" si="95"/>
        <v>ZK106</v>
      </c>
      <c r="S2017">
        <f t="shared" si="96"/>
        <v>0</v>
      </c>
      <c r="T2017">
        <f t="shared" si="96"/>
        <v>0</v>
      </c>
      <c r="U2017">
        <f t="shared" si="96"/>
        <v>0</v>
      </c>
    </row>
    <row r="2018" spans="1:21" x14ac:dyDescent="0.25">
      <c r="A2018" t="s">
        <v>2553</v>
      </c>
      <c r="B2018" t="str">
        <f t="shared" si="94"/>
        <v>ZK106.K317.C110</v>
      </c>
      <c r="C2018">
        <f>+IFERROR(VLOOKUP(B2018,'[1]Sum table'!$A:$D,4,FALSE),0)</f>
        <v>0</v>
      </c>
      <c r="D2018">
        <f>+IFERROR(VLOOKUP(B2018,'[1]Sum table'!$A:$E,5,FALSE),0)</f>
        <v>0</v>
      </c>
      <c r="E2018">
        <f>+IFERROR(VLOOKUP(B2018,'[1]Sum table'!$A:$F,6,FALSE),0)</f>
        <v>0</v>
      </c>
      <c r="O2018" t="s">
        <v>528</v>
      </c>
      <c r="P2018" s="616" t="s">
        <v>438</v>
      </c>
      <c r="R2018" t="str">
        <f t="shared" si="95"/>
        <v>ZK106</v>
      </c>
      <c r="S2018">
        <f t="shared" si="96"/>
        <v>0</v>
      </c>
      <c r="T2018">
        <f t="shared" si="96"/>
        <v>0</v>
      </c>
      <c r="U2018">
        <f t="shared" si="96"/>
        <v>0</v>
      </c>
    </row>
    <row r="2019" spans="1:21" x14ac:dyDescent="0.25">
      <c r="A2019" t="s">
        <v>2554</v>
      </c>
      <c r="B2019" t="str">
        <f t="shared" si="94"/>
        <v>ZK106.K318.C110</v>
      </c>
      <c r="C2019">
        <f>+IFERROR(VLOOKUP(B2019,'[1]Sum table'!$A:$D,4,FALSE),0)</f>
        <v>0</v>
      </c>
      <c r="D2019">
        <f>+IFERROR(VLOOKUP(B2019,'[1]Sum table'!$A:$E,5,FALSE),0)</f>
        <v>0</v>
      </c>
      <c r="E2019">
        <f>+IFERROR(VLOOKUP(B2019,'[1]Sum table'!$A:$F,6,FALSE),0)</f>
        <v>0</v>
      </c>
      <c r="O2019" t="s">
        <v>528</v>
      </c>
      <c r="P2019" s="615" t="s">
        <v>439</v>
      </c>
      <c r="R2019" t="str">
        <f t="shared" si="95"/>
        <v>ZK106</v>
      </c>
      <c r="S2019">
        <f t="shared" si="96"/>
        <v>0</v>
      </c>
      <c r="T2019">
        <f t="shared" si="96"/>
        <v>0</v>
      </c>
      <c r="U2019">
        <f t="shared" si="96"/>
        <v>0</v>
      </c>
    </row>
    <row r="2020" spans="1:21" x14ac:dyDescent="0.25">
      <c r="A2020" t="s">
        <v>2555</v>
      </c>
      <c r="B2020" t="str">
        <f t="shared" si="94"/>
        <v>ZK106.K319.C110</v>
      </c>
      <c r="C2020">
        <f>+IFERROR(VLOOKUP(B2020,'[1]Sum table'!$A:$D,4,FALSE),0)</f>
        <v>0</v>
      </c>
      <c r="D2020">
        <f>+IFERROR(VLOOKUP(B2020,'[1]Sum table'!$A:$E,5,FALSE),0)</f>
        <v>0</v>
      </c>
      <c r="E2020">
        <f>+IFERROR(VLOOKUP(B2020,'[1]Sum table'!$A:$F,6,FALSE),0)</f>
        <v>0</v>
      </c>
      <c r="O2020" t="s">
        <v>528</v>
      </c>
      <c r="P2020" s="615" t="s">
        <v>440</v>
      </c>
      <c r="R2020" t="str">
        <f t="shared" si="95"/>
        <v>ZK106</v>
      </c>
      <c r="S2020">
        <f t="shared" si="96"/>
        <v>0</v>
      </c>
      <c r="T2020">
        <f t="shared" si="96"/>
        <v>0</v>
      </c>
      <c r="U2020">
        <f t="shared" si="96"/>
        <v>0</v>
      </c>
    </row>
    <row r="2021" spans="1:21" x14ac:dyDescent="0.25">
      <c r="A2021" t="s">
        <v>2556</v>
      </c>
      <c r="B2021" t="str">
        <f t="shared" si="94"/>
        <v>ZK106.K320.C110</v>
      </c>
      <c r="C2021">
        <f>+IFERROR(VLOOKUP(B2021,'[1]Sum table'!$A:$D,4,FALSE),0)</f>
        <v>0</v>
      </c>
      <c r="D2021">
        <f>+IFERROR(VLOOKUP(B2021,'[1]Sum table'!$A:$E,5,FALSE),0)</f>
        <v>0</v>
      </c>
      <c r="E2021">
        <f>+IFERROR(VLOOKUP(B2021,'[1]Sum table'!$A:$F,6,FALSE),0)</f>
        <v>0</v>
      </c>
      <c r="O2021" t="s">
        <v>528</v>
      </c>
      <c r="P2021" s="615" t="s">
        <v>441</v>
      </c>
      <c r="R2021" t="str">
        <f t="shared" si="95"/>
        <v>ZK106</v>
      </c>
      <c r="S2021">
        <f t="shared" si="96"/>
        <v>0</v>
      </c>
      <c r="T2021">
        <f t="shared" si="96"/>
        <v>0</v>
      </c>
      <c r="U2021">
        <f t="shared" si="96"/>
        <v>0</v>
      </c>
    </row>
    <row r="2022" spans="1:21" x14ac:dyDescent="0.25">
      <c r="A2022" t="s">
        <v>2557</v>
      </c>
      <c r="B2022" t="str">
        <f t="shared" si="94"/>
        <v>ZK106.K321.C110</v>
      </c>
      <c r="C2022">
        <f>+IFERROR(VLOOKUP(B2022,'[1]Sum table'!$A:$D,4,FALSE),0)</f>
        <v>0</v>
      </c>
      <c r="D2022">
        <f>+IFERROR(VLOOKUP(B2022,'[1]Sum table'!$A:$E,5,FALSE),0)</f>
        <v>0</v>
      </c>
      <c r="E2022">
        <f>+IFERROR(VLOOKUP(B2022,'[1]Sum table'!$A:$F,6,FALSE),0)</f>
        <v>0</v>
      </c>
      <c r="O2022" t="s">
        <v>528</v>
      </c>
      <c r="P2022" s="615" t="s">
        <v>442</v>
      </c>
      <c r="R2022" t="str">
        <f t="shared" si="95"/>
        <v>ZK106</v>
      </c>
      <c r="S2022">
        <f t="shared" si="96"/>
        <v>0</v>
      </c>
      <c r="T2022">
        <f t="shared" si="96"/>
        <v>0</v>
      </c>
      <c r="U2022">
        <f t="shared" si="96"/>
        <v>0</v>
      </c>
    </row>
    <row r="2023" spans="1:21" x14ac:dyDescent="0.25">
      <c r="A2023" t="s">
        <v>2558</v>
      </c>
      <c r="B2023" t="str">
        <f t="shared" si="94"/>
        <v>ZK106.K322.C110</v>
      </c>
      <c r="C2023">
        <f>+IFERROR(VLOOKUP(B2023,'[1]Sum table'!$A:$D,4,FALSE),0)</f>
        <v>0</v>
      </c>
      <c r="D2023">
        <f>+IFERROR(VLOOKUP(B2023,'[1]Sum table'!$A:$E,5,FALSE),0)</f>
        <v>0</v>
      </c>
      <c r="E2023">
        <f>+IFERROR(VLOOKUP(B2023,'[1]Sum table'!$A:$F,6,FALSE),0)</f>
        <v>0</v>
      </c>
      <c r="O2023" t="s">
        <v>528</v>
      </c>
      <c r="P2023" s="616" t="s">
        <v>443</v>
      </c>
      <c r="R2023" t="str">
        <f t="shared" si="95"/>
        <v>ZK106</v>
      </c>
      <c r="S2023">
        <f t="shared" si="96"/>
        <v>0</v>
      </c>
      <c r="T2023">
        <f t="shared" si="96"/>
        <v>0</v>
      </c>
      <c r="U2023">
        <f t="shared" si="96"/>
        <v>0</v>
      </c>
    </row>
    <row r="2024" spans="1:21" x14ac:dyDescent="0.25">
      <c r="A2024" t="s">
        <v>2559</v>
      </c>
      <c r="B2024" t="str">
        <f t="shared" si="94"/>
        <v>ZK106.K323.C110</v>
      </c>
      <c r="C2024">
        <f>+IFERROR(VLOOKUP(B2024,'[1]Sum table'!$A:$D,4,FALSE),0)</f>
        <v>0</v>
      </c>
      <c r="D2024">
        <f>+IFERROR(VLOOKUP(B2024,'[1]Sum table'!$A:$E,5,FALSE),0)</f>
        <v>0</v>
      </c>
      <c r="E2024">
        <f>+IFERROR(VLOOKUP(B2024,'[1]Sum table'!$A:$F,6,FALSE),0)</f>
        <v>0</v>
      </c>
      <c r="O2024" t="s">
        <v>528</v>
      </c>
      <c r="P2024" s="616" t="s">
        <v>444</v>
      </c>
      <c r="R2024" t="str">
        <f t="shared" si="95"/>
        <v>ZK106</v>
      </c>
      <c r="S2024">
        <f t="shared" si="96"/>
        <v>0</v>
      </c>
      <c r="T2024">
        <f t="shared" si="96"/>
        <v>0</v>
      </c>
      <c r="U2024">
        <f t="shared" si="96"/>
        <v>0</v>
      </c>
    </row>
    <row r="2025" spans="1:21" x14ac:dyDescent="0.25">
      <c r="A2025" t="s">
        <v>2560</v>
      </c>
      <c r="B2025" t="str">
        <f t="shared" si="94"/>
        <v>ZK106.K324.C110</v>
      </c>
      <c r="C2025">
        <f>+IFERROR(VLOOKUP(B2025,'[1]Sum table'!$A:$D,4,FALSE),0)</f>
        <v>0</v>
      </c>
      <c r="D2025">
        <f>+IFERROR(VLOOKUP(B2025,'[1]Sum table'!$A:$E,5,FALSE),0)</f>
        <v>0</v>
      </c>
      <c r="E2025">
        <f>+IFERROR(VLOOKUP(B2025,'[1]Sum table'!$A:$F,6,FALSE),0)</f>
        <v>0</v>
      </c>
      <c r="O2025" t="s">
        <v>528</v>
      </c>
      <c r="P2025" s="616" t="s">
        <v>445</v>
      </c>
      <c r="R2025" t="str">
        <f t="shared" si="95"/>
        <v>ZK106</v>
      </c>
      <c r="S2025">
        <f t="shared" si="96"/>
        <v>0</v>
      </c>
      <c r="T2025">
        <f t="shared" si="96"/>
        <v>0</v>
      </c>
      <c r="U2025">
        <f t="shared" si="96"/>
        <v>0</v>
      </c>
    </row>
    <row r="2026" spans="1:21" x14ac:dyDescent="0.25">
      <c r="A2026" t="s">
        <v>2561</v>
      </c>
      <c r="B2026" t="str">
        <f t="shared" si="94"/>
        <v>ZK106.K325.C110</v>
      </c>
      <c r="C2026">
        <f>+IFERROR(VLOOKUP(B2026,'[1]Sum table'!$A:$D,4,FALSE),0)</f>
        <v>0</v>
      </c>
      <c r="D2026">
        <f>+IFERROR(VLOOKUP(B2026,'[1]Sum table'!$A:$E,5,FALSE),0)</f>
        <v>0</v>
      </c>
      <c r="E2026">
        <f>+IFERROR(VLOOKUP(B2026,'[1]Sum table'!$A:$F,6,FALSE),0)</f>
        <v>0</v>
      </c>
      <c r="O2026" t="s">
        <v>528</v>
      </c>
      <c r="P2026" s="616" t="s">
        <v>446</v>
      </c>
      <c r="R2026" t="str">
        <f t="shared" si="95"/>
        <v>ZK106</v>
      </c>
      <c r="S2026">
        <f t="shared" si="96"/>
        <v>0</v>
      </c>
      <c r="T2026">
        <f t="shared" si="96"/>
        <v>0</v>
      </c>
      <c r="U2026">
        <f t="shared" si="96"/>
        <v>0</v>
      </c>
    </row>
    <row r="2027" spans="1:21" x14ac:dyDescent="0.25">
      <c r="A2027" t="s">
        <v>2562</v>
      </c>
      <c r="B2027" t="str">
        <f t="shared" si="94"/>
        <v>ZK106.K326.C110</v>
      </c>
      <c r="C2027">
        <f>+IFERROR(VLOOKUP(B2027,'[1]Sum table'!$A:$D,4,FALSE),0)</f>
        <v>0</v>
      </c>
      <c r="D2027">
        <f>+IFERROR(VLOOKUP(B2027,'[1]Sum table'!$A:$E,5,FALSE),0)</f>
        <v>0</v>
      </c>
      <c r="E2027">
        <f>+IFERROR(VLOOKUP(B2027,'[1]Sum table'!$A:$F,6,FALSE),0)</f>
        <v>0</v>
      </c>
      <c r="O2027" t="s">
        <v>528</v>
      </c>
      <c r="P2027" s="615" t="s">
        <v>447</v>
      </c>
      <c r="R2027" t="str">
        <f t="shared" si="95"/>
        <v>ZK106</v>
      </c>
      <c r="S2027">
        <f t="shared" si="96"/>
        <v>0</v>
      </c>
      <c r="T2027">
        <f t="shared" si="96"/>
        <v>0</v>
      </c>
      <c r="U2027">
        <f t="shared" si="96"/>
        <v>0</v>
      </c>
    </row>
    <row r="2028" spans="1:21" x14ac:dyDescent="0.25">
      <c r="A2028" t="s">
        <v>2563</v>
      </c>
      <c r="B2028" t="str">
        <f t="shared" si="94"/>
        <v>ZK106.K327.C110</v>
      </c>
      <c r="C2028">
        <f>+IFERROR(VLOOKUP(B2028,'[1]Sum table'!$A:$D,4,FALSE),0)</f>
        <v>0</v>
      </c>
      <c r="D2028">
        <f>+IFERROR(VLOOKUP(B2028,'[1]Sum table'!$A:$E,5,FALSE),0)</f>
        <v>0</v>
      </c>
      <c r="E2028">
        <f>+IFERROR(VLOOKUP(B2028,'[1]Sum table'!$A:$F,6,FALSE),0)</f>
        <v>0</v>
      </c>
      <c r="O2028" t="s">
        <v>528</v>
      </c>
      <c r="P2028" s="615" t="s">
        <v>448</v>
      </c>
      <c r="R2028" t="str">
        <f t="shared" si="95"/>
        <v>ZK106</v>
      </c>
      <c r="S2028">
        <f t="shared" si="96"/>
        <v>0</v>
      </c>
      <c r="T2028">
        <f t="shared" si="96"/>
        <v>0</v>
      </c>
      <c r="U2028">
        <f t="shared" si="96"/>
        <v>0</v>
      </c>
    </row>
    <row r="2029" spans="1:21" x14ac:dyDescent="0.25">
      <c r="A2029" t="s">
        <v>2564</v>
      </c>
      <c r="B2029" t="str">
        <f t="shared" si="94"/>
        <v>ZK106.K328.C110</v>
      </c>
      <c r="C2029">
        <f>+IFERROR(VLOOKUP(B2029,'[1]Sum table'!$A:$D,4,FALSE),0)</f>
        <v>0</v>
      </c>
      <c r="D2029">
        <f>+IFERROR(VLOOKUP(B2029,'[1]Sum table'!$A:$E,5,FALSE),0)</f>
        <v>0</v>
      </c>
      <c r="E2029">
        <f>+IFERROR(VLOOKUP(B2029,'[1]Sum table'!$A:$F,6,FALSE),0)</f>
        <v>0</v>
      </c>
      <c r="O2029" t="s">
        <v>528</v>
      </c>
      <c r="P2029" s="615" t="s">
        <v>449</v>
      </c>
      <c r="R2029" t="str">
        <f t="shared" si="95"/>
        <v>ZK106</v>
      </c>
      <c r="S2029">
        <f t="shared" si="96"/>
        <v>0</v>
      </c>
      <c r="T2029">
        <f t="shared" si="96"/>
        <v>0</v>
      </c>
      <c r="U2029">
        <f t="shared" si="96"/>
        <v>0</v>
      </c>
    </row>
    <row r="2030" spans="1:21" x14ac:dyDescent="0.25">
      <c r="A2030" t="s">
        <v>2565</v>
      </c>
      <c r="B2030" t="str">
        <f t="shared" si="94"/>
        <v>ZK106.K329.C110</v>
      </c>
      <c r="C2030">
        <f>+IFERROR(VLOOKUP(B2030,'[1]Sum table'!$A:$D,4,FALSE),0)</f>
        <v>0</v>
      </c>
      <c r="D2030">
        <f>+IFERROR(VLOOKUP(B2030,'[1]Sum table'!$A:$E,5,FALSE),0)</f>
        <v>0</v>
      </c>
      <c r="E2030">
        <f>+IFERROR(VLOOKUP(B2030,'[1]Sum table'!$A:$F,6,FALSE),0)</f>
        <v>0</v>
      </c>
      <c r="O2030" t="s">
        <v>528</v>
      </c>
      <c r="P2030" s="615" t="s">
        <v>450</v>
      </c>
      <c r="R2030" t="str">
        <f t="shared" si="95"/>
        <v>ZK106</v>
      </c>
      <c r="S2030">
        <f t="shared" si="96"/>
        <v>0</v>
      </c>
      <c r="T2030">
        <f t="shared" si="96"/>
        <v>0</v>
      </c>
      <c r="U2030">
        <f t="shared" si="96"/>
        <v>0</v>
      </c>
    </row>
    <row r="2031" spans="1:21" x14ac:dyDescent="0.25">
      <c r="A2031" t="s">
        <v>2566</v>
      </c>
      <c r="B2031" t="str">
        <f t="shared" si="94"/>
        <v>ZK106.K330.C110</v>
      </c>
      <c r="C2031">
        <f>+IFERROR(VLOOKUP(B2031,'[1]Sum table'!$A:$D,4,FALSE),0)</f>
        <v>0</v>
      </c>
      <c r="D2031">
        <f>+IFERROR(VLOOKUP(B2031,'[1]Sum table'!$A:$E,5,FALSE),0)</f>
        <v>0</v>
      </c>
      <c r="E2031">
        <f>+IFERROR(VLOOKUP(B2031,'[1]Sum table'!$A:$F,6,FALSE),0)</f>
        <v>0</v>
      </c>
      <c r="O2031" t="s">
        <v>528</v>
      </c>
      <c r="P2031" s="615" t="s">
        <v>451</v>
      </c>
      <c r="R2031" t="str">
        <f t="shared" si="95"/>
        <v>ZK106</v>
      </c>
      <c r="S2031">
        <f t="shared" si="96"/>
        <v>0</v>
      </c>
      <c r="T2031">
        <f t="shared" si="96"/>
        <v>0</v>
      </c>
      <c r="U2031">
        <f t="shared" si="96"/>
        <v>0</v>
      </c>
    </row>
    <row r="2032" spans="1:21" x14ac:dyDescent="0.25">
      <c r="A2032" t="s">
        <v>2567</v>
      </c>
      <c r="B2032" t="str">
        <f t="shared" si="94"/>
        <v>ZK106.K331.C110</v>
      </c>
      <c r="C2032">
        <f>+IFERROR(VLOOKUP(B2032,'[1]Sum table'!$A:$D,4,FALSE),0)</f>
        <v>0</v>
      </c>
      <c r="D2032">
        <f>+IFERROR(VLOOKUP(B2032,'[1]Sum table'!$A:$E,5,FALSE),0)</f>
        <v>0</v>
      </c>
      <c r="E2032">
        <f>+IFERROR(VLOOKUP(B2032,'[1]Sum table'!$A:$F,6,FALSE),0)</f>
        <v>0</v>
      </c>
      <c r="O2032" t="s">
        <v>528</v>
      </c>
      <c r="P2032" s="615" t="s">
        <v>452</v>
      </c>
      <c r="R2032" t="str">
        <f t="shared" si="95"/>
        <v>ZK106</v>
      </c>
      <c r="S2032">
        <f t="shared" si="96"/>
        <v>0</v>
      </c>
      <c r="T2032">
        <f t="shared" si="96"/>
        <v>0</v>
      </c>
      <c r="U2032">
        <f t="shared" si="96"/>
        <v>0</v>
      </c>
    </row>
    <row r="2033" spans="1:21" x14ac:dyDescent="0.25">
      <c r="A2033" t="s">
        <v>2568</v>
      </c>
      <c r="B2033" t="str">
        <f t="shared" si="94"/>
        <v>ZK106.K332.C110</v>
      </c>
      <c r="C2033">
        <f>+IFERROR(VLOOKUP(B2033,'[1]Sum table'!$A:$D,4,FALSE),0)</f>
        <v>0</v>
      </c>
      <c r="D2033">
        <f>+IFERROR(VLOOKUP(B2033,'[1]Sum table'!$A:$E,5,FALSE),0)</f>
        <v>0</v>
      </c>
      <c r="E2033">
        <f>+IFERROR(VLOOKUP(B2033,'[1]Sum table'!$A:$F,6,FALSE),0)</f>
        <v>0</v>
      </c>
      <c r="O2033" t="s">
        <v>528</v>
      </c>
      <c r="P2033" s="616" t="s">
        <v>453</v>
      </c>
      <c r="R2033" t="str">
        <f t="shared" si="95"/>
        <v>ZK106</v>
      </c>
      <c r="S2033">
        <f t="shared" si="96"/>
        <v>0</v>
      </c>
      <c r="T2033">
        <f t="shared" si="96"/>
        <v>0</v>
      </c>
      <c r="U2033">
        <f t="shared" si="96"/>
        <v>0</v>
      </c>
    </row>
    <row r="2034" spans="1:21" x14ac:dyDescent="0.25">
      <c r="A2034" t="s">
        <v>2569</v>
      </c>
      <c r="B2034" t="str">
        <f t="shared" si="94"/>
        <v>ZK106.K333.C110</v>
      </c>
      <c r="C2034">
        <f>+IFERROR(VLOOKUP(B2034,'[1]Sum table'!$A:$D,4,FALSE),0)</f>
        <v>0</v>
      </c>
      <c r="D2034">
        <f>+IFERROR(VLOOKUP(B2034,'[1]Sum table'!$A:$E,5,FALSE),0)</f>
        <v>0</v>
      </c>
      <c r="E2034">
        <f>+IFERROR(VLOOKUP(B2034,'[1]Sum table'!$A:$F,6,FALSE),0)</f>
        <v>0</v>
      </c>
      <c r="O2034" t="s">
        <v>528</v>
      </c>
      <c r="P2034" s="616" t="s">
        <v>454</v>
      </c>
      <c r="R2034" t="str">
        <f t="shared" si="95"/>
        <v>ZK106</v>
      </c>
      <c r="S2034">
        <f t="shared" si="96"/>
        <v>0</v>
      </c>
      <c r="T2034">
        <f t="shared" si="96"/>
        <v>0</v>
      </c>
      <c r="U2034">
        <f t="shared" si="96"/>
        <v>0</v>
      </c>
    </row>
    <row r="2035" spans="1:21" x14ac:dyDescent="0.25">
      <c r="A2035" t="s">
        <v>2570</v>
      </c>
      <c r="B2035" t="str">
        <f t="shared" si="94"/>
        <v>ZK106.K334.C110</v>
      </c>
      <c r="C2035">
        <f>+IFERROR(VLOOKUP(B2035,'[1]Sum table'!$A:$D,4,FALSE),0)</f>
        <v>0</v>
      </c>
      <c r="D2035">
        <f>+IFERROR(VLOOKUP(B2035,'[1]Sum table'!$A:$E,5,FALSE),0)</f>
        <v>0</v>
      </c>
      <c r="E2035">
        <f>+IFERROR(VLOOKUP(B2035,'[1]Sum table'!$A:$F,6,FALSE),0)</f>
        <v>0</v>
      </c>
      <c r="O2035" t="s">
        <v>528</v>
      </c>
      <c r="P2035" s="616" t="s">
        <v>455</v>
      </c>
      <c r="R2035" t="str">
        <f t="shared" si="95"/>
        <v>ZK106</v>
      </c>
      <c r="S2035">
        <f t="shared" si="96"/>
        <v>0</v>
      </c>
      <c r="T2035">
        <f t="shared" si="96"/>
        <v>0</v>
      </c>
      <c r="U2035">
        <f t="shared" si="96"/>
        <v>0</v>
      </c>
    </row>
    <row r="2036" spans="1:21" x14ac:dyDescent="0.25">
      <c r="A2036" t="s">
        <v>2571</v>
      </c>
      <c r="B2036" t="str">
        <f t="shared" si="94"/>
        <v>ZK106.K335.C110</v>
      </c>
      <c r="C2036">
        <f>+IFERROR(VLOOKUP(B2036,'[1]Sum table'!$A:$D,4,FALSE),0)</f>
        <v>0</v>
      </c>
      <c r="D2036">
        <f>+IFERROR(VLOOKUP(B2036,'[1]Sum table'!$A:$E,5,FALSE),0)</f>
        <v>0</v>
      </c>
      <c r="E2036">
        <f>+IFERROR(VLOOKUP(B2036,'[1]Sum table'!$A:$F,6,FALSE),0)</f>
        <v>0</v>
      </c>
      <c r="O2036" t="s">
        <v>528</v>
      </c>
      <c r="P2036" s="616" t="s">
        <v>456</v>
      </c>
      <c r="R2036" t="str">
        <f t="shared" si="95"/>
        <v>ZK106</v>
      </c>
      <c r="S2036">
        <f t="shared" si="96"/>
        <v>0</v>
      </c>
      <c r="T2036">
        <f t="shared" si="96"/>
        <v>0</v>
      </c>
      <c r="U2036">
        <f t="shared" si="96"/>
        <v>0</v>
      </c>
    </row>
    <row r="2037" spans="1:21" x14ac:dyDescent="0.25">
      <c r="A2037" t="s">
        <v>2572</v>
      </c>
      <c r="B2037" t="str">
        <f t="shared" si="94"/>
        <v>ZK106.K336.C110</v>
      </c>
      <c r="C2037">
        <f>+IFERROR(VLOOKUP(B2037,'[1]Sum table'!$A:$D,4,FALSE),0)</f>
        <v>0</v>
      </c>
      <c r="D2037">
        <f>+IFERROR(VLOOKUP(B2037,'[1]Sum table'!$A:$E,5,FALSE),0)</f>
        <v>0</v>
      </c>
      <c r="E2037">
        <f>+IFERROR(VLOOKUP(B2037,'[1]Sum table'!$A:$F,6,FALSE),0)</f>
        <v>0</v>
      </c>
      <c r="O2037" t="s">
        <v>528</v>
      </c>
      <c r="P2037" s="615" t="s">
        <v>457</v>
      </c>
      <c r="R2037" t="str">
        <f t="shared" si="95"/>
        <v>ZK106</v>
      </c>
      <c r="S2037">
        <f t="shared" si="96"/>
        <v>0</v>
      </c>
      <c r="T2037">
        <f t="shared" si="96"/>
        <v>0</v>
      </c>
      <c r="U2037">
        <f t="shared" si="96"/>
        <v>0</v>
      </c>
    </row>
    <row r="2038" spans="1:21" x14ac:dyDescent="0.25">
      <c r="A2038" t="s">
        <v>2573</v>
      </c>
      <c r="B2038" t="str">
        <f t="shared" si="94"/>
        <v>ZK106.K337.C110</v>
      </c>
      <c r="C2038">
        <f>+IFERROR(VLOOKUP(B2038,'[1]Sum table'!$A:$D,4,FALSE),0)</f>
        <v>0</v>
      </c>
      <c r="D2038">
        <f>+IFERROR(VLOOKUP(B2038,'[1]Sum table'!$A:$E,5,FALSE),0)</f>
        <v>0</v>
      </c>
      <c r="E2038">
        <f>+IFERROR(VLOOKUP(B2038,'[1]Sum table'!$A:$F,6,FALSE),0)</f>
        <v>0</v>
      </c>
      <c r="O2038" t="s">
        <v>528</v>
      </c>
      <c r="P2038" s="615" t="s">
        <v>458</v>
      </c>
      <c r="R2038" t="str">
        <f t="shared" si="95"/>
        <v>ZK106</v>
      </c>
      <c r="S2038">
        <f t="shared" si="96"/>
        <v>0</v>
      </c>
      <c r="T2038">
        <f t="shared" si="96"/>
        <v>0</v>
      </c>
      <c r="U2038">
        <f t="shared" si="96"/>
        <v>0</v>
      </c>
    </row>
    <row r="2039" spans="1:21" x14ac:dyDescent="0.25">
      <c r="A2039" t="s">
        <v>2574</v>
      </c>
      <c r="B2039" t="str">
        <f t="shared" si="94"/>
        <v>ZK106.K338.C110</v>
      </c>
      <c r="C2039">
        <f>+IFERROR(VLOOKUP(B2039,'[1]Sum table'!$A:$D,4,FALSE),0)</f>
        <v>0</v>
      </c>
      <c r="D2039">
        <f>+IFERROR(VLOOKUP(B2039,'[1]Sum table'!$A:$E,5,FALSE),0)</f>
        <v>0</v>
      </c>
      <c r="E2039">
        <f>+IFERROR(VLOOKUP(B2039,'[1]Sum table'!$A:$F,6,FALSE),0)</f>
        <v>0</v>
      </c>
      <c r="O2039" t="s">
        <v>528</v>
      </c>
      <c r="P2039" s="615" t="s">
        <v>459</v>
      </c>
      <c r="R2039" t="str">
        <f t="shared" si="95"/>
        <v>ZK106</v>
      </c>
      <c r="S2039">
        <f t="shared" si="96"/>
        <v>0</v>
      </c>
      <c r="T2039">
        <f t="shared" si="96"/>
        <v>0</v>
      </c>
      <c r="U2039">
        <f t="shared" si="96"/>
        <v>0</v>
      </c>
    </row>
    <row r="2040" spans="1:21" x14ac:dyDescent="0.25">
      <c r="A2040" t="s">
        <v>2575</v>
      </c>
      <c r="B2040" t="str">
        <f t="shared" si="94"/>
        <v>ZK106.K339.C110</v>
      </c>
      <c r="C2040">
        <f>+IFERROR(VLOOKUP(B2040,'[1]Sum table'!$A:$D,4,FALSE),0)</f>
        <v>0</v>
      </c>
      <c r="D2040">
        <f>+IFERROR(VLOOKUP(B2040,'[1]Sum table'!$A:$E,5,FALSE),0)</f>
        <v>0</v>
      </c>
      <c r="E2040">
        <f>+IFERROR(VLOOKUP(B2040,'[1]Sum table'!$A:$F,6,FALSE),0)</f>
        <v>0</v>
      </c>
      <c r="O2040" t="s">
        <v>528</v>
      </c>
      <c r="P2040" s="616" t="s">
        <v>460</v>
      </c>
      <c r="R2040" t="str">
        <f t="shared" si="95"/>
        <v>ZK106</v>
      </c>
      <c r="S2040">
        <f t="shared" si="96"/>
        <v>0</v>
      </c>
      <c r="T2040">
        <f t="shared" si="96"/>
        <v>0</v>
      </c>
      <c r="U2040">
        <f t="shared" si="96"/>
        <v>0</v>
      </c>
    </row>
    <row r="2041" spans="1:21" x14ac:dyDescent="0.25">
      <c r="A2041" t="s">
        <v>2576</v>
      </c>
      <c r="B2041" t="str">
        <f t="shared" si="94"/>
        <v>ZK106.K340.C110</v>
      </c>
      <c r="C2041">
        <f>+IFERROR(VLOOKUP(B2041,'[1]Sum table'!$A:$D,4,FALSE),0)</f>
        <v>0</v>
      </c>
      <c r="D2041">
        <f>+IFERROR(VLOOKUP(B2041,'[1]Sum table'!$A:$E,5,FALSE),0)</f>
        <v>0</v>
      </c>
      <c r="E2041">
        <f>+IFERROR(VLOOKUP(B2041,'[1]Sum table'!$A:$F,6,FALSE),0)</f>
        <v>0</v>
      </c>
      <c r="O2041" t="s">
        <v>528</v>
      </c>
      <c r="P2041" s="616" t="s">
        <v>461</v>
      </c>
      <c r="R2041" t="str">
        <f t="shared" si="95"/>
        <v>ZK106</v>
      </c>
      <c r="S2041">
        <f t="shared" si="96"/>
        <v>0</v>
      </c>
      <c r="T2041">
        <f t="shared" si="96"/>
        <v>0</v>
      </c>
      <c r="U2041">
        <f t="shared" si="96"/>
        <v>0</v>
      </c>
    </row>
    <row r="2042" spans="1:21" x14ac:dyDescent="0.25">
      <c r="A2042" t="s">
        <v>2577</v>
      </c>
      <c r="B2042" t="str">
        <f t="shared" si="94"/>
        <v>ZK106.K341.C110</v>
      </c>
      <c r="C2042">
        <f>+IFERROR(VLOOKUP(B2042,'[1]Sum table'!$A:$D,4,FALSE),0)</f>
        <v>0</v>
      </c>
      <c r="D2042">
        <f>+IFERROR(VLOOKUP(B2042,'[1]Sum table'!$A:$E,5,FALSE),0)</f>
        <v>0</v>
      </c>
      <c r="E2042">
        <f>+IFERROR(VLOOKUP(B2042,'[1]Sum table'!$A:$F,6,FALSE),0)</f>
        <v>0</v>
      </c>
      <c r="O2042" t="s">
        <v>528</v>
      </c>
      <c r="P2042" s="616" t="s">
        <v>462</v>
      </c>
      <c r="R2042" t="str">
        <f t="shared" si="95"/>
        <v>ZK106</v>
      </c>
      <c r="S2042">
        <f t="shared" si="96"/>
        <v>0</v>
      </c>
      <c r="T2042">
        <f t="shared" si="96"/>
        <v>0</v>
      </c>
      <c r="U2042">
        <f t="shared" si="96"/>
        <v>0</v>
      </c>
    </row>
    <row r="2043" spans="1:21" x14ac:dyDescent="0.25">
      <c r="A2043" t="s">
        <v>2578</v>
      </c>
      <c r="B2043" t="str">
        <f t="shared" si="94"/>
        <v>ZK106.K342.C110</v>
      </c>
      <c r="C2043">
        <f>+IFERROR(VLOOKUP(B2043,'[1]Sum table'!$A:$D,4,FALSE),0)</f>
        <v>0</v>
      </c>
      <c r="D2043">
        <f>+IFERROR(VLOOKUP(B2043,'[1]Sum table'!$A:$E,5,FALSE),0)</f>
        <v>0</v>
      </c>
      <c r="E2043">
        <f>+IFERROR(VLOOKUP(B2043,'[1]Sum table'!$A:$F,6,FALSE),0)</f>
        <v>0</v>
      </c>
      <c r="O2043" t="s">
        <v>528</v>
      </c>
      <c r="P2043" s="616" t="s">
        <v>463</v>
      </c>
      <c r="R2043" t="str">
        <f t="shared" si="95"/>
        <v>ZK106</v>
      </c>
      <c r="S2043">
        <f t="shared" si="96"/>
        <v>0</v>
      </c>
      <c r="T2043">
        <f t="shared" si="96"/>
        <v>0</v>
      </c>
      <c r="U2043">
        <f t="shared" si="96"/>
        <v>0</v>
      </c>
    </row>
    <row r="2044" spans="1:21" x14ac:dyDescent="0.25">
      <c r="A2044" t="s">
        <v>2579</v>
      </c>
      <c r="B2044" t="str">
        <f t="shared" si="94"/>
        <v>ZK106.K343.C110</v>
      </c>
      <c r="C2044">
        <f>+IFERROR(VLOOKUP(B2044,'[1]Sum table'!$A:$D,4,FALSE),0)</f>
        <v>0</v>
      </c>
      <c r="D2044">
        <f>+IFERROR(VLOOKUP(B2044,'[1]Sum table'!$A:$E,5,FALSE),0)</f>
        <v>0</v>
      </c>
      <c r="E2044">
        <f>+IFERROR(VLOOKUP(B2044,'[1]Sum table'!$A:$F,6,FALSE),0)</f>
        <v>0</v>
      </c>
      <c r="O2044" t="s">
        <v>528</v>
      </c>
      <c r="P2044" s="615" t="s">
        <v>464</v>
      </c>
      <c r="R2044" t="str">
        <f t="shared" si="95"/>
        <v>ZK106</v>
      </c>
      <c r="S2044">
        <f t="shared" si="96"/>
        <v>0</v>
      </c>
      <c r="T2044">
        <f t="shared" si="96"/>
        <v>0</v>
      </c>
      <c r="U2044">
        <f t="shared" si="96"/>
        <v>0</v>
      </c>
    </row>
    <row r="2045" spans="1:21" x14ac:dyDescent="0.25">
      <c r="A2045" t="s">
        <v>2580</v>
      </c>
      <c r="B2045" t="str">
        <f t="shared" si="94"/>
        <v>ZK106.K344.C110</v>
      </c>
      <c r="C2045">
        <f>+IFERROR(VLOOKUP(B2045,'[1]Sum table'!$A:$D,4,FALSE),0)</f>
        <v>0</v>
      </c>
      <c r="D2045">
        <f>+IFERROR(VLOOKUP(B2045,'[1]Sum table'!$A:$E,5,FALSE),0)</f>
        <v>0</v>
      </c>
      <c r="E2045">
        <f>+IFERROR(VLOOKUP(B2045,'[1]Sum table'!$A:$F,6,FALSE),0)</f>
        <v>0</v>
      </c>
      <c r="O2045" t="s">
        <v>528</v>
      </c>
      <c r="P2045" s="615" t="s">
        <v>465</v>
      </c>
      <c r="R2045" t="str">
        <f t="shared" si="95"/>
        <v>ZK106</v>
      </c>
      <c r="S2045">
        <f t="shared" si="96"/>
        <v>0</v>
      </c>
      <c r="T2045">
        <f t="shared" si="96"/>
        <v>0</v>
      </c>
      <c r="U2045">
        <f t="shared" si="96"/>
        <v>0</v>
      </c>
    </row>
    <row r="2046" spans="1:21" x14ac:dyDescent="0.25">
      <c r="A2046" t="s">
        <v>2581</v>
      </c>
      <c r="B2046" t="str">
        <f t="shared" si="94"/>
        <v>ZK106.K345.C110</v>
      </c>
      <c r="C2046">
        <f>+IFERROR(VLOOKUP(B2046,'[1]Sum table'!$A:$D,4,FALSE),0)</f>
        <v>0</v>
      </c>
      <c r="D2046">
        <f>+IFERROR(VLOOKUP(B2046,'[1]Sum table'!$A:$E,5,FALSE),0)</f>
        <v>0</v>
      </c>
      <c r="E2046">
        <f>+IFERROR(VLOOKUP(B2046,'[1]Sum table'!$A:$F,6,FALSE),0)</f>
        <v>0</v>
      </c>
      <c r="O2046" t="s">
        <v>528</v>
      </c>
      <c r="P2046" s="615" t="s">
        <v>466</v>
      </c>
      <c r="R2046" t="str">
        <f t="shared" si="95"/>
        <v>ZK106</v>
      </c>
      <c r="S2046">
        <f t="shared" si="96"/>
        <v>0</v>
      </c>
      <c r="T2046">
        <f t="shared" si="96"/>
        <v>0</v>
      </c>
      <c r="U2046">
        <f t="shared" si="96"/>
        <v>0</v>
      </c>
    </row>
    <row r="2047" spans="1:21" x14ac:dyDescent="0.25">
      <c r="A2047" t="s">
        <v>2582</v>
      </c>
      <c r="B2047" t="str">
        <f t="shared" si="94"/>
        <v>ZK106.K346.C110</v>
      </c>
      <c r="C2047">
        <f>+IFERROR(VLOOKUP(B2047,'[1]Sum table'!$A:$D,4,FALSE),0)</f>
        <v>0</v>
      </c>
      <c r="D2047">
        <f>+IFERROR(VLOOKUP(B2047,'[1]Sum table'!$A:$E,5,FALSE),0)</f>
        <v>0</v>
      </c>
      <c r="E2047">
        <f>+IFERROR(VLOOKUP(B2047,'[1]Sum table'!$A:$F,6,FALSE),0)</f>
        <v>0</v>
      </c>
      <c r="O2047" t="s">
        <v>528</v>
      </c>
      <c r="P2047" s="615" t="s">
        <v>467</v>
      </c>
      <c r="R2047" t="str">
        <f t="shared" si="95"/>
        <v>ZK106</v>
      </c>
      <c r="S2047">
        <f t="shared" si="96"/>
        <v>0</v>
      </c>
      <c r="T2047">
        <f t="shared" si="96"/>
        <v>0</v>
      </c>
      <c r="U2047">
        <f t="shared" si="96"/>
        <v>0</v>
      </c>
    </row>
    <row r="2048" spans="1:21" x14ac:dyDescent="0.25">
      <c r="A2048" t="s">
        <v>2583</v>
      </c>
      <c r="B2048" t="str">
        <f t="shared" si="94"/>
        <v>ZK106.K347.C110</v>
      </c>
      <c r="C2048">
        <f>+IFERROR(VLOOKUP(B2048,'[1]Sum table'!$A:$D,4,FALSE),0)</f>
        <v>0</v>
      </c>
      <c r="D2048">
        <f>+IFERROR(VLOOKUP(B2048,'[1]Sum table'!$A:$E,5,FALSE),0)</f>
        <v>0</v>
      </c>
      <c r="E2048">
        <f>+IFERROR(VLOOKUP(B2048,'[1]Sum table'!$A:$F,6,FALSE),0)</f>
        <v>0</v>
      </c>
      <c r="O2048" t="s">
        <v>528</v>
      </c>
      <c r="P2048" s="616" t="s">
        <v>468</v>
      </c>
      <c r="R2048" t="str">
        <f t="shared" si="95"/>
        <v>ZK106</v>
      </c>
      <c r="S2048">
        <f t="shared" si="96"/>
        <v>0</v>
      </c>
      <c r="T2048">
        <f t="shared" si="96"/>
        <v>0</v>
      </c>
      <c r="U2048">
        <f t="shared" si="96"/>
        <v>0</v>
      </c>
    </row>
    <row r="2049" spans="1:21" x14ac:dyDescent="0.25">
      <c r="A2049" t="s">
        <v>2584</v>
      </c>
      <c r="B2049" t="str">
        <f t="shared" si="94"/>
        <v>ZK106.K348.C110</v>
      </c>
      <c r="C2049">
        <f>+IFERROR(VLOOKUP(B2049,'[1]Sum table'!$A:$D,4,FALSE),0)</f>
        <v>0</v>
      </c>
      <c r="D2049">
        <f>+IFERROR(VLOOKUP(B2049,'[1]Sum table'!$A:$E,5,FALSE),0)</f>
        <v>0</v>
      </c>
      <c r="E2049">
        <f>+IFERROR(VLOOKUP(B2049,'[1]Sum table'!$A:$F,6,FALSE),0)</f>
        <v>0</v>
      </c>
      <c r="O2049" t="s">
        <v>528</v>
      </c>
      <c r="P2049" s="616" t="s">
        <v>469</v>
      </c>
      <c r="R2049" t="str">
        <f t="shared" si="95"/>
        <v>ZK106</v>
      </c>
      <c r="S2049">
        <f t="shared" si="96"/>
        <v>0</v>
      </c>
      <c r="T2049">
        <f t="shared" si="96"/>
        <v>0</v>
      </c>
      <c r="U2049">
        <f t="shared" si="96"/>
        <v>0</v>
      </c>
    </row>
    <row r="2050" spans="1:21" x14ac:dyDescent="0.25">
      <c r="A2050" t="s">
        <v>2585</v>
      </c>
      <c r="B2050" t="str">
        <f t="shared" si="94"/>
        <v>ZK106.K349.C110</v>
      </c>
      <c r="C2050">
        <f>+IFERROR(VLOOKUP(B2050,'[1]Sum table'!$A:$D,4,FALSE),0)</f>
        <v>0</v>
      </c>
      <c r="D2050">
        <f>+IFERROR(VLOOKUP(B2050,'[1]Sum table'!$A:$E,5,FALSE),0)</f>
        <v>0</v>
      </c>
      <c r="E2050">
        <f>+IFERROR(VLOOKUP(B2050,'[1]Sum table'!$A:$F,6,FALSE),0)</f>
        <v>0</v>
      </c>
      <c r="O2050" t="s">
        <v>528</v>
      </c>
      <c r="P2050" s="616" t="s">
        <v>470</v>
      </c>
      <c r="R2050" t="str">
        <f t="shared" si="95"/>
        <v>ZK106</v>
      </c>
      <c r="S2050">
        <f t="shared" si="96"/>
        <v>0</v>
      </c>
      <c r="T2050">
        <f t="shared" si="96"/>
        <v>0</v>
      </c>
      <c r="U2050">
        <f t="shared" si="96"/>
        <v>0</v>
      </c>
    </row>
    <row r="2051" spans="1:21" x14ac:dyDescent="0.25">
      <c r="A2051" t="s">
        <v>2586</v>
      </c>
      <c r="B2051" t="str">
        <f t="shared" ref="B2051:B2114" si="97">+A2051&amp;"."&amp;$A$1</f>
        <v>ZK106.K350.C110</v>
      </c>
      <c r="C2051">
        <f>+IFERROR(VLOOKUP(B2051,'[1]Sum table'!$A:$D,4,FALSE),0)</f>
        <v>0</v>
      </c>
      <c r="D2051">
        <f>+IFERROR(VLOOKUP(B2051,'[1]Sum table'!$A:$E,5,FALSE),0)</f>
        <v>0</v>
      </c>
      <c r="E2051">
        <f>+IFERROR(VLOOKUP(B2051,'[1]Sum table'!$A:$F,6,FALSE),0)</f>
        <v>0</v>
      </c>
      <c r="O2051" t="s">
        <v>528</v>
      </c>
      <c r="P2051" s="616" t="s">
        <v>471</v>
      </c>
      <c r="R2051" t="str">
        <f t="shared" ref="R2051:R2114" si="98">+LEFT(B2051,5)</f>
        <v>ZK106</v>
      </c>
      <c r="S2051">
        <f t="shared" ref="S2051:U2114" si="99">+C2051</f>
        <v>0</v>
      </c>
      <c r="T2051">
        <f t="shared" si="99"/>
        <v>0</v>
      </c>
      <c r="U2051">
        <f t="shared" si="99"/>
        <v>0</v>
      </c>
    </row>
    <row r="2052" spans="1:21" x14ac:dyDescent="0.25">
      <c r="A2052" t="s">
        <v>2587</v>
      </c>
      <c r="B2052" t="str">
        <f t="shared" si="97"/>
        <v>ZK106.K351.C110</v>
      </c>
      <c r="C2052">
        <f>+IFERROR(VLOOKUP(B2052,'[1]Sum table'!$A:$D,4,FALSE),0)</f>
        <v>0</v>
      </c>
      <c r="D2052">
        <f>+IFERROR(VLOOKUP(B2052,'[1]Sum table'!$A:$E,5,FALSE),0)</f>
        <v>0</v>
      </c>
      <c r="E2052">
        <f>+IFERROR(VLOOKUP(B2052,'[1]Sum table'!$A:$F,6,FALSE),0)</f>
        <v>0</v>
      </c>
      <c r="O2052" t="s">
        <v>528</v>
      </c>
      <c r="P2052" s="615" t="s">
        <v>472</v>
      </c>
      <c r="R2052" t="str">
        <f t="shared" si="98"/>
        <v>ZK106</v>
      </c>
      <c r="S2052">
        <f t="shared" si="99"/>
        <v>0</v>
      </c>
      <c r="T2052">
        <f t="shared" si="99"/>
        <v>0</v>
      </c>
      <c r="U2052">
        <f t="shared" si="99"/>
        <v>0</v>
      </c>
    </row>
    <row r="2053" spans="1:21" x14ac:dyDescent="0.25">
      <c r="A2053" t="s">
        <v>2588</v>
      </c>
      <c r="B2053" t="str">
        <f t="shared" si="97"/>
        <v>ZK106.K352.C110</v>
      </c>
      <c r="C2053">
        <f>+IFERROR(VLOOKUP(B2053,'[1]Sum table'!$A:$D,4,FALSE),0)</f>
        <v>0</v>
      </c>
      <c r="D2053">
        <f>+IFERROR(VLOOKUP(B2053,'[1]Sum table'!$A:$E,5,FALSE),0)</f>
        <v>0</v>
      </c>
      <c r="E2053">
        <f>+IFERROR(VLOOKUP(B2053,'[1]Sum table'!$A:$F,6,FALSE),0)</f>
        <v>0</v>
      </c>
      <c r="O2053" t="s">
        <v>528</v>
      </c>
      <c r="P2053" s="615" t="s">
        <v>473</v>
      </c>
      <c r="R2053" t="str">
        <f t="shared" si="98"/>
        <v>ZK106</v>
      </c>
      <c r="S2053">
        <f t="shared" si="99"/>
        <v>0</v>
      </c>
      <c r="T2053">
        <f t="shared" si="99"/>
        <v>0</v>
      </c>
      <c r="U2053">
        <f t="shared" si="99"/>
        <v>0</v>
      </c>
    </row>
    <row r="2054" spans="1:21" x14ac:dyDescent="0.25">
      <c r="A2054" t="s">
        <v>2589</v>
      </c>
      <c r="B2054" t="str">
        <f t="shared" si="97"/>
        <v>ZK106.K353.C110</v>
      </c>
      <c r="C2054">
        <f>+IFERROR(VLOOKUP(B2054,'[1]Sum table'!$A:$D,4,FALSE),0)</f>
        <v>0</v>
      </c>
      <c r="D2054">
        <f>+IFERROR(VLOOKUP(B2054,'[1]Sum table'!$A:$E,5,FALSE),0)</f>
        <v>0</v>
      </c>
      <c r="E2054">
        <f>+IFERROR(VLOOKUP(B2054,'[1]Sum table'!$A:$F,6,FALSE),0)</f>
        <v>0</v>
      </c>
      <c r="O2054" t="s">
        <v>528</v>
      </c>
      <c r="P2054" s="615" t="s">
        <v>474</v>
      </c>
      <c r="R2054" t="str">
        <f t="shared" si="98"/>
        <v>ZK106</v>
      </c>
      <c r="S2054">
        <f t="shared" si="99"/>
        <v>0</v>
      </c>
      <c r="T2054">
        <f t="shared" si="99"/>
        <v>0</v>
      </c>
      <c r="U2054">
        <f t="shared" si="99"/>
        <v>0</v>
      </c>
    </row>
    <row r="2055" spans="1:21" x14ac:dyDescent="0.25">
      <c r="A2055" t="s">
        <v>2590</v>
      </c>
      <c r="B2055" t="str">
        <f t="shared" si="97"/>
        <v>ZK106.K354.C110</v>
      </c>
      <c r="C2055">
        <f>+IFERROR(VLOOKUP(B2055,'[1]Sum table'!$A:$D,4,FALSE),0)</f>
        <v>0</v>
      </c>
      <c r="D2055">
        <f>+IFERROR(VLOOKUP(B2055,'[1]Sum table'!$A:$E,5,FALSE),0)</f>
        <v>0</v>
      </c>
      <c r="E2055">
        <f>+IFERROR(VLOOKUP(B2055,'[1]Sum table'!$A:$F,6,FALSE),0)</f>
        <v>0</v>
      </c>
      <c r="O2055" t="s">
        <v>528</v>
      </c>
      <c r="P2055" s="615" t="s">
        <v>475</v>
      </c>
      <c r="R2055" t="str">
        <f t="shared" si="98"/>
        <v>ZK106</v>
      </c>
      <c r="S2055">
        <f t="shared" si="99"/>
        <v>0</v>
      </c>
      <c r="T2055">
        <f t="shared" si="99"/>
        <v>0</v>
      </c>
      <c r="U2055">
        <f t="shared" si="99"/>
        <v>0</v>
      </c>
    </row>
    <row r="2056" spans="1:21" x14ac:dyDescent="0.25">
      <c r="A2056" t="s">
        <v>2591</v>
      </c>
      <c r="B2056" t="str">
        <f t="shared" si="97"/>
        <v>ZK106.K355.C110</v>
      </c>
      <c r="C2056">
        <f>+IFERROR(VLOOKUP(B2056,'[1]Sum table'!$A:$D,4,FALSE),0)</f>
        <v>0</v>
      </c>
      <c r="D2056">
        <f>+IFERROR(VLOOKUP(B2056,'[1]Sum table'!$A:$E,5,FALSE),0)</f>
        <v>0</v>
      </c>
      <c r="E2056">
        <f>+IFERROR(VLOOKUP(B2056,'[1]Sum table'!$A:$F,6,FALSE),0)</f>
        <v>0</v>
      </c>
      <c r="O2056" t="s">
        <v>528</v>
      </c>
      <c r="P2056" s="615" t="s">
        <v>476</v>
      </c>
      <c r="R2056" t="str">
        <f t="shared" si="98"/>
        <v>ZK106</v>
      </c>
      <c r="S2056">
        <f t="shared" si="99"/>
        <v>0</v>
      </c>
      <c r="T2056">
        <f t="shared" si="99"/>
        <v>0</v>
      </c>
      <c r="U2056">
        <f t="shared" si="99"/>
        <v>0</v>
      </c>
    </row>
    <row r="2057" spans="1:21" x14ac:dyDescent="0.25">
      <c r="A2057" t="s">
        <v>2592</v>
      </c>
      <c r="B2057" t="str">
        <f t="shared" si="97"/>
        <v>ZK106.K356.C110</v>
      </c>
      <c r="C2057">
        <f>+IFERROR(VLOOKUP(B2057,'[1]Sum table'!$A:$D,4,FALSE),0)</f>
        <v>0</v>
      </c>
      <c r="D2057">
        <f>+IFERROR(VLOOKUP(B2057,'[1]Sum table'!$A:$E,5,FALSE),0)</f>
        <v>0</v>
      </c>
      <c r="E2057">
        <f>+IFERROR(VLOOKUP(B2057,'[1]Sum table'!$A:$F,6,FALSE),0)</f>
        <v>0</v>
      </c>
      <c r="O2057" t="s">
        <v>528</v>
      </c>
      <c r="P2057" s="615" t="s">
        <v>477</v>
      </c>
      <c r="R2057" t="str">
        <f t="shared" si="98"/>
        <v>ZK106</v>
      </c>
      <c r="S2057">
        <f t="shared" si="99"/>
        <v>0</v>
      </c>
      <c r="T2057">
        <f t="shared" si="99"/>
        <v>0</v>
      </c>
      <c r="U2057">
        <f t="shared" si="99"/>
        <v>0</v>
      </c>
    </row>
    <row r="2058" spans="1:21" x14ac:dyDescent="0.25">
      <c r="A2058" t="s">
        <v>2593</v>
      </c>
      <c r="B2058" t="str">
        <f t="shared" si="97"/>
        <v>ZK106.K357.C110</v>
      </c>
      <c r="C2058">
        <f>+IFERROR(VLOOKUP(B2058,'[1]Sum table'!$A:$D,4,FALSE),0)</f>
        <v>0</v>
      </c>
      <c r="D2058">
        <f>+IFERROR(VLOOKUP(B2058,'[1]Sum table'!$A:$E,5,FALSE),0)</f>
        <v>0</v>
      </c>
      <c r="E2058">
        <f>+IFERROR(VLOOKUP(B2058,'[1]Sum table'!$A:$F,6,FALSE),0)</f>
        <v>0</v>
      </c>
      <c r="O2058" t="s">
        <v>528</v>
      </c>
      <c r="P2058" s="615" t="s">
        <v>478</v>
      </c>
      <c r="R2058" t="str">
        <f t="shared" si="98"/>
        <v>ZK106</v>
      </c>
      <c r="S2058">
        <f t="shared" si="99"/>
        <v>0</v>
      </c>
      <c r="T2058">
        <f t="shared" si="99"/>
        <v>0</v>
      </c>
      <c r="U2058">
        <f t="shared" si="99"/>
        <v>0</v>
      </c>
    </row>
    <row r="2059" spans="1:21" x14ac:dyDescent="0.25">
      <c r="A2059" t="s">
        <v>2594</v>
      </c>
      <c r="B2059" t="str">
        <f t="shared" si="97"/>
        <v>ZK106.K358.C110</v>
      </c>
      <c r="C2059">
        <f>+IFERROR(VLOOKUP(B2059,'[1]Sum table'!$A:$D,4,FALSE),0)</f>
        <v>0</v>
      </c>
      <c r="D2059">
        <f>+IFERROR(VLOOKUP(B2059,'[1]Sum table'!$A:$E,5,FALSE),0)</f>
        <v>0</v>
      </c>
      <c r="E2059">
        <f>+IFERROR(VLOOKUP(B2059,'[1]Sum table'!$A:$F,6,FALSE),0)</f>
        <v>0</v>
      </c>
      <c r="O2059" t="s">
        <v>528</v>
      </c>
      <c r="P2059" s="615" t="s">
        <v>479</v>
      </c>
      <c r="R2059" t="str">
        <f t="shared" si="98"/>
        <v>ZK106</v>
      </c>
      <c r="S2059">
        <f t="shared" si="99"/>
        <v>0</v>
      </c>
      <c r="T2059">
        <f t="shared" si="99"/>
        <v>0</v>
      </c>
      <c r="U2059">
        <f t="shared" si="99"/>
        <v>0</v>
      </c>
    </row>
    <row r="2060" spans="1:21" x14ac:dyDescent="0.25">
      <c r="A2060" t="s">
        <v>2595</v>
      </c>
      <c r="B2060" t="str">
        <f t="shared" si="97"/>
        <v>ZK106.K359.C110</v>
      </c>
      <c r="C2060">
        <f>+IFERROR(VLOOKUP(B2060,'[1]Sum table'!$A:$D,4,FALSE),0)</f>
        <v>0</v>
      </c>
      <c r="D2060">
        <f>+IFERROR(VLOOKUP(B2060,'[1]Sum table'!$A:$E,5,FALSE),0)</f>
        <v>0</v>
      </c>
      <c r="E2060">
        <f>+IFERROR(VLOOKUP(B2060,'[1]Sum table'!$A:$F,6,FALSE),0)</f>
        <v>0</v>
      </c>
      <c r="O2060" t="s">
        <v>528</v>
      </c>
      <c r="P2060" s="616" t="s">
        <v>480</v>
      </c>
      <c r="R2060" t="str">
        <f t="shared" si="98"/>
        <v>ZK106</v>
      </c>
      <c r="S2060">
        <f t="shared" si="99"/>
        <v>0</v>
      </c>
      <c r="T2060">
        <f t="shared" si="99"/>
        <v>0</v>
      </c>
      <c r="U2060">
        <f t="shared" si="99"/>
        <v>0</v>
      </c>
    </row>
    <row r="2061" spans="1:21" x14ac:dyDescent="0.25">
      <c r="A2061" t="s">
        <v>2596</v>
      </c>
      <c r="B2061" t="str">
        <f t="shared" si="97"/>
        <v>ZK106.K360.C110</v>
      </c>
      <c r="C2061">
        <f>+IFERROR(VLOOKUP(B2061,'[1]Sum table'!$A:$D,4,FALSE),0)</f>
        <v>0</v>
      </c>
      <c r="D2061">
        <f>+IFERROR(VLOOKUP(B2061,'[1]Sum table'!$A:$E,5,FALSE),0)</f>
        <v>0</v>
      </c>
      <c r="E2061">
        <f>+IFERROR(VLOOKUP(B2061,'[1]Sum table'!$A:$F,6,FALSE),0)</f>
        <v>0</v>
      </c>
      <c r="O2061" t="s">
        <v>528</v>
      </c>
      <c r="P2061" s="616" t="s">
        <v>481</v>
      </c>
      <c r="R2061" t="str">
        <f t="shared" si="98"/>
        <v>ZK106</v>
      </c>
      <c r="S2061">
        <f t="shared" si="99"/>
        <v>0</v>
      </c>
      <c r="T2061">
        <f t="shared" si="99"/>
        <v>0</v>
      </c>
      <c r="U2061">
        <f t="shared" si="99"/>
        <v>0</v>
      </c>
    </row>
    <row r="2062" spans="1:21" x14ac:dyDescent="0.25">
      <c r="A2062" t="s">
        <v>2597</v>
      </c>
      <c r="B2062" t="str">
        <f t="shared" si="97"/>
        <v>ZK106.K361.C110</v>
      </c>
      <c r="C2062">
        <f>+IFERROR(VLOOKUP(B2062,'[1]Sum table'!$A:$D,4,FALSE),0)</f>
        <v>0</v>
      </c>
      <c r="D2062">
        <f>+IFERROR(VLOOKUP(B2062,'[1]Sum table'!$A:$E,5,FALSE),0)</f>
        <v>0</v>
      </c>
      <c r="E2062">
        <f>+IFERROR(VLOOKUP(B2062,'[1]Sum table'!$A:$F,6,FALSE),0)</f>
        <v>0</v>
      </c>
      <c r="O2062" t="s">
        <v>528</v>
      </c>
      <c r="P2062" s="616" t="s">
        <v>482</v>
      </c>
      <c r="R2062" t="str">
        <f t="shared" si="98"/>
        <v>ZK106</v>
      </c>
      <c r="S2062">
        <f t="shared" si="99"/>
        <v>0</v>
      </c>
      <c r="T2062">
        <f t="shared" si="99"/>
        <v>0</v>
      </c>
      <c r="U2062">
        <f t="shared" si="99"/>
        <v>0</v>
      </c>
    </row>
    <row r="2063" spans="1:21" x14ac:dyDescent="0.25">
      <c r="A2063" t="s">
        <v>2598</v>
      </c>
      <c r="B2063" t="str">
        <f t="shared" si="97"/>
        <v>ZK106.K362.C110</v>
      </c>
      <c r="C2063">
        <f>+IFERROR(VLOOKUP(B2063,'[1]Sum table'!$A:$D,4,FALSE),0)</f>
        <v>0</v>
      </c>
      <c r="D2063">
        <f>+IFERROR(VLOOKUP(B2063,'[1]Sum table'!$A:$E,5,FALSE),0)</f>
        <v>0</v>
      </c>
      <c r="E2063">
        <f>+IFERROR(VLOOKUP(B2063,'[1]Sum table'!$A:$F,6,FALSE),0)</f>
        <v>0</v>
      </c>
      <c r="O2063" t="s">
        <v>528</v>
      </c>
      <c r="P2063" s="616" t="s">
        <v>483</v>
      </c>
      <c r="R2063" t="str">
        <f t="shared" si="98"/>
        <v>ZK106</v>
      </c>
      <c r="S2063">
        <f t="shared" si="99"/>
        <v>0</v>
      </c>
      <c r="T2063">
        <f t="shared" si="99"/>
        <v>0</v>
      </c>
      <c r="U2063">
        <f t="shared" si="99"/>
        <v>0</v>
      </c>
    </row>
    <row r="2064" spans="1:21" x14ac:dyDescent="0.25">
      <c r="A2064" t="s">
        <v>2599</v>
      </c>
      <c r="B2064" t="str">
        <f t="shared" si="97"/>
        <v>ZK106.K363.C110</v>
      </c>
      <c r="C2064">
        <f>+IFERROR(VLOOKUP(B2064,'[1]Sum table'!$A:$D,4,FALSE),0)</f>
        <v>0</v>
      </c>
      <c r="D2064">
        <f>+IFERROR(VLOOKUP(B2064,'[1]Sum table'!$A:$E,5,FALSE),0)</f>
        <v>0</v>
      </c>
      <c r="E2064">
        <f>+IFERROR(VLOOKUP(B2064,'[1]Sum table'!$A:$F,6,FALSE),0)</f>
        <v>0</v>
      </c>
      <c r="O2064" t="s">
        <v>528</v>
      </c>
      <c r="P2064" s="616" t="s">
        <v>484</v>
      </c>
      <c r="R2064" t="str">
        <f t="shared" si="98"/>
        <v>ZK106</v>
      </c>
      <c r="S2064">
        <f t="shared" si="99"/>
        <v>0</v>
      </c>
      <c r="T2064">
        <f t="shared" si="99"/>
        <v>0</v>
      </c>
      <c r="U2064">
        <f t="shared" si="99"/>
        <v>0</v>
      </c>
    </row>
    <row r="2065" spans="1:21" x14ac:dyDescent="0.25">
      <c r="A2065" t="s">
        <v>2600</v>
      </c>
      <c r="B2065" t="str">
        <f t="shared" si="97"/>
        <v>ZK106.K364.C110</v>
      </c>
      <c r="C2065">
        <f>+IFERROR(VLOOKUP(B2065,'[1]Sum table'!$A:$D,4,FALSE),0)</f>
        <v>0</v>
      </c>
      <c r="D2065">
        <f>+IFERROR(VLOOKUP(B2065,'[1]Sum table'!$A:$E,5,FALSE),0)</f>
        <v>0</v>
      </c>
      <c r="E2065">
        <f>+IFERROR(VLOOKUP(B2065,'[1]Sum table'!$A:$F,6,FALSE),0)</f>
        <v>0</v>
      </c>
      <c r="O2065" t="s">
        <v>528</v>
      </c>
      <c r="P2065" s="616" t="s">
        <v>485</v>
      </c>
      <c r="R2065" t="str">
        <f t="shared" si="98"/>
        <v>ZK106</v>
      </c>
      <c r="S2065">
        <f t="shared" si="99"/>
        <v>0</v>
      </c>
      <c r="T2065">
        <f t="shared" si="99"/>
        <v>0</v>
      </c>
      <c r="U2065">
        <f t="shared" si="99"/>
        <v>0</v>
      </c>
    </row>
    <row r="2066" spans="1:21" x14ac:dyDescent="0.25">
      <c r="A2066" t="s">
        <v>2601</v>
      </c>
      <c r="B2066" t="str">
        <f t="shared" si="97"/>
        <v>ZK106.K365.C110</v>
      </c>
      <c r="C2066">
        <f>+IFERROR(VLOOKUP(B2066,'[1]Sum table'!$A:$D,4,FALSE),0)</f>
        <v>0</v>
      </c>
      <c r="D2066">
        <f>+IFERROR(VLOOKUP(B2066,'[1]Sum table'!$A:$E,5,FALSE),0)</f>
        <v>0</v>
      </c>
      <c r="E2066">
        <f>+IFERROR(VLOOKUP(B2066,'[1]Sum table'!$A:$F,6,FALSE),0)</f>
        <v>0</v>
      </c>
      <c r="O2066" t="s">
        <v>528</v>
      </c>
      <c r="P2066" s="616" t="s">
        <v>486</v>
      </c>
      <c r="R2066" t="str">
        <f t="shared" si="98"/>
        <v>ZK106</v>
      </c>
      <c r="S2066">
        <f t="shared" si="99"/>
        <v>0</v>
      </c>
      <c r="T2066">
        <f t="shared" si="99"/>
        <v>0</v>
      </c>
      <c r="U2066">
        <f t="shared" si="99"/>
        <v>0</v>
      </c>
    </row>
    <row r="2067" spans="1:21" x14ac:dyDescent="0.25">
      <c r="A2067" t="s">
        <v>2602</v>
      </c>
      <c r="B2067" t="str">
        <f t="shared" si="97"/>
        <v>ZK106.K366.C110</v>
      </c>
      <c r="C2067">
        <f>+IFERROR(VLOOKUP(B2067,'[1]Sum table'!$A:$D,4,FALSE),0)</f>
        <v>0</v>
      </c>
      <c r="D2067">
        <f>+IFERROR(VLOOKUP(B2067,'[1]Sum table'!$A:$E,5,FALSE),0)</f>
        <v>0</v>
      </c>
      <c r="E2067">
        <f>+IFERROR(VLOOKUP(B2067,'[1]Sum table'!$A:$F,6,FALSE),0)</f>
        <v>0</v>
      </c>
      <c r="O2067" t="s">
        <v>528</v>
      </c>
      <c r="P2067" s="616" t="s">
        <v>487</v>
      </c>
      <c r="R2067" t="str">
        <f t="shared" si="98"/>
        <v>ZK106</v>
      </c>
      <c r="S2067">
        <f t="shared" si="99"/>
        <v>0</v>
      </c>
      <c r="T2067">
        <f t="shared" si="99"/>
        <v>0</v>
      </c>
      <c r="U2067">
        <f t="shared" si="99"/>
        <v>0</v>
      </c>
    </row>
    <row r="2068" spans="1:21" x14ac:dyDescent="0.25">
      <c r="A2068" t="s">
        <v>2603</v>
      </c>
      <c r="B2068" t="str">
        <f t="shared" si="97"/>
        <v>ZK106.K367.C110</v>
      </c>
      <c r="C2068">
        <f>+IFERROR(VLOOKUP(B2068,'[1]Sum table'!$A:$D,4,FALSE),0)</f>
        <v>0</v>
      </c>
      <c r="D2068">
        <f>+IFERROR(VLOOKUP(B2068,'[1]Sum table'!$A:$E,5,FALSE),0)</f>
        <v>0</v>
      </c>
      <c r="E2068">
        <f>+IFERROR(VLOOKUP(B2068,'[1]Sum table'!$A:$F,6,FALSE),0)</f>
        <v>0</v>
      </c>
      <c r="O2068" t="s">
        <v>528</v>
      </c>
      <c r="P2068" s="616" t="s">
        <v>488</v>
      </c>
      <c r="R2068" t="str">
        <f t="shared" si="98"/>
        <v>ZK106</v>
      </c>
      <c r="S2068">
        <f t="shared" si="99"/>
        <v>0</v>
      </c>
      <c r="T2068">
        <f t="shared" si="99"/>
        <v>0</v>
      </c>
      <c r="U2068">
        <f t="shared" si="99"/>
        <v>0</v>
      </c>
    </row>
    <row r="2069" spans="1:21" x14ac:dyDescent="0.25">
      <c r="A2069" t="s">
        <v>2604</v>
      </c>
      <c r="B2069" t="str">
        <f t="shared" si="97"/>
        <v>ZK106.K368.C110</v>
      </c>
      <c r="C2069">
        <f>+IFERROR(VLOOKUP(B2069,'[1]Sum table'!$A:$D,4,FALSE),0)</f>
        <v>0</v>
      </c>
      <c r="D2069">
        <f>+IFERROR(VLOOKUP(B2069,'[1]Sum table'!$A:$E,5,FALSE),0)</f>
        <v>0</v>
      </c>
      <c r="E2069">
        <f>+IFERROR(VLOOKUP(B2069,'[1]Sum table'!$A:$F,6,FALSE),0)</f>
        <v>0</v>
      </c>
      <c r="O2069" t="s">
        <v>528</v>
      </c>
      <c r="P2069" s="616" t="s">
        <v>489</v>
      </c>
      <c r="R2069" t="str">
        <f t="shared" si="98"/>
        <v>ZK106</v>
      </c>
      <c r="S2069">
        <f t="shared" si="99"/>
        <v>0</v>
      </c>
      <c r="T2069">
        <f t="shared" si="99"/>
        <v>0</v>
      </c>
      <c r="U2069">
        <f t="shared" si="99"/>
        <v>0</v>
      </c>
    </row>
    <row r="2070" spans="1:21" x14ac:dyDescent="0.25">
      <c r="A2070" t="s">
        <v>2605</v>
      </c>
      <c r="B2070" t="str">
        <f t="shared" si="97"/>
        <v>ZK106.K369.C110</v>
      </c>
      <c r="C2070">
        <f>+IFERROR(VLOOKUP(B2070,'[1]Sum table'!$A:$D,4,FALSE),0)</f>
        <v>0</v>
      </c>
      <c r="D2070">
        <f>+IFERROR(VLOOKUP(B2070,'[1]Sum table'!$A:$E,5,FALSE),0)</f>
        <v>0</v>
      </c>
      <c r="E2070">
        <f>+IFERROR(VLOOKUP(B2070,'[1]Sum table'!$A:$F,6,FALSE),0)</f>
        <v>0</v>
      </c>
      <c r="O2070" t="s">
        <v>528</v>
      </c>
      <c r="P2070" s="616" t="s">
        <v>490</v>
      </c>
      <c r="R2070" t="str">
        <f t="shared" si="98"/>
        <v>ZK106</v>
      </c>
      <c r="S2070">
        <f t="shared" si="99"/>
        <v>0</v>
      </c>
      <c r="T2070">
        <f t="shared" si="99"/>
        <v>0</v>
      </c>
      <c r="U2070">
        <f t="shared" si="99"/>
        <v>0</v>
      </c>
    </row>
    <row r="2071" spans="1:21" x14ac:dyDescent="0.25">
      <c r="A2071" t="s">
        <v>2606</v>
      </c>
      <c r="B2071" t="str">
        <f t="shared" si="97"/>
        <v>ZK106.K370.C110</v>
      </c>
      <c r="C2071">
        <f>+IFERROR(VLOOKUP(B2071,'[1]Sum table'!$A:$D,4,FALSE),0)</f>
        <v>0</v>
      </c>
      <c r="D2071">
        <f>+IFERROR(VLOOKUP(B2071,'[1]Sum table'!$A:$E,5,FALSE),0)</f>
        <v>0</v>
      </c>
      <c r="E2071">
        <f>+IFERROR(VLOOKUP(B2071,'[1]Sum table'!$A:$F,6,FALSE),0)</f>
        <v>0</v>
      </c>
      <c r="O2071" t="s">
        <v>528</v>
      </c>
      <c r="P2071" s="616" t="s">
        <v>491</v>
      </c>
      <c r="R2071" t="str">
        <f t="shared" si="98"/>
        <v>ZK106</v>
      </c>
      <c r="S2071">
        <f t="shared" si="99"/>
        <v>0</v>
      </c>
      <c r="T2071">
        <f t="shared" si="99"/>
        <v>0</v>
      </c>
      <c r="U2071">
        <f t="shared" si="99"/>
        <v>0</v>
      </c>
    </row>
    <row r="2072" spans="1:21" x14ac:dyDescent="0.25">
      <c r="A2072" t="s">
        <v>2607</v>
      </c>
      <c r="B2072" t="str">
        <f t="shared" si="97"/>
        <v>ZK106.K371.C110</v>
      </c>
      <c r="C2072">
        <f>+IFERROR(VLOOKUP(B2072,'[1]Sum table'!$A:$D,4,FALSE),0)</f>
        <v>0</v>
      </c>
      <c r="D2072">
        <f>+IFERROR(VLOOKUP(B2072,'[1]Sum table'!$A:$E,5,FALSE),0)</f>
        <v>0</v>
      </c>
      <c r="E2072">
        <f>+IFERROR(VLOOKUP(B2072,'[1]Sum table'!$A:$F,6,FALSE),0)</f>
        <v>0</v>
      </c>
      <c r="O2072" t="s">
        <v>528</v>
      </c>
      <c r="P2072" s="616" t="s">
        <v>492</v>
      </c>
      <c r="R2072" t="str">
        <f t="shared" si="98"/>
        <v>ZK106</v>
      </c>
      <c r="S2072">
        <f t="shared" si="99"/>
        <v>0</v>
      </c>
      <c r="T2072">
        <f t="shared" si="99"/>
        <v>0</v>
      </c>
      <c r="U2072">
        <f t="shared" si="99"/>
        <v>0</v>
      </c>
    </row>
    <row r="2073" spans="1:21" x14ac:dyDescent="0.25">
      <c r="A2073" t="s">
        <v>2608</v>
      </c>
      <c r="B2073" t="str">
        <f t="shared" si="97"/>
        <v>ZK106.K372.C110</v>
      </c>
      <c r="C2073">
        <f>+IFERROR(VLOOKUP(B2073,'[1]Sum table'!$A:$D,4,FALSE),0)</f>
        <v>0</v>
      </c>
      <c r="D2073">
        <f>+IFERROR(VLOOKUP(B2073,'[1]Sum table'!$A:$E,5,FALSE),0)</f>
        <v>0</v>
      </c>
      <c r="E2073">
        <f>+IFERROR(VLOOKUP(B2073,'[1]Sum table'!$A:$F,6,FALSE),0)</f>
        <v>0</v>
      </c>
      <c r="O2073" t="s">
        <v>528</v>
      </c>
      <c r="P2073" s="616" t="s">
        <v>493</v>
      </c>
      <c r="R2073" t="str">
        <f t="shared" si="98"/>
        <v>ZK106</v>
      </c>
      <c r="S2073">
        <f t="shared" si="99"/>
        <v>0</v>
      </c>
      <c r="T2073">
        <f t="shared" si="99"/>
        <v>0</v>
      </c>
      <c r="U2073">
        <f t="shared" si="99"/>
        <v>0</v>
      </c>
    </row>
    <row r="2074" spans="1:21" x14ac:dyDescent="0.25">
      <c r="A2074" t="s">
        <v>2609</v>
      </c>
      <c r="B2074" t="str">
        <f t="shared" si="97"/>
        <v>ZK106.K373.C110</v>
      </c>
      <c r="C2074">
        <f>+IFERROR(VLOOKUP(B2074,'[1]Sum table'!$A:$D,4,FALSE),0)</f>
        <v>0</v>
      </c>
      <c r="D2074">
        <f>+IFERROR(VLOOKUP(B2074,'[1]Sum table'!$A:$E,5,FALSE),0)</f>
        <v>0</v>
      </c>
      <c r="E2074">
        <f>+IFERROR(VLOOKUP(B2074,'[1]Sum table'!$A:$F,6,FALSE),0)</f>
        <v>0</v>
      </c>
      <c r="O2074" t="s">
        <v>528</v>
      </c>
      <c r="P2074" s="616" t="s">
        <v>494</v>
      </c>
      <c r="R2074" t="str">
        <f t="shared" si="98"/>
        <v>ZK106</v>
      </c>
      <c r="S2074">
        <f t="shared" si="99"/>
        <v>0</v>
      </c>
      <c r="T2074">
        <f t="shared" si="99"/>
        <v>0</v>
      </c>
      <c r="U2074">
        <f t="shared" si="99"/>
        <v>0</v>
      </c>
    </row>
    <row r="2075" spans="1:21" x14ac:dyDescent="0.25">
      <c r="A2075" t="s">
        <v>2610</v>
      </c>
      <c r="B2075" t="str">
        <f t="shared" si="97"/>
        <v>ZK106.K374.C110</v>
      </c>
      <c r="C2075">
        <f>+IFERROR(VLOOKUP(B2075,'[1]Sum table'!$A:$D,4,FALSE),0)</f>
        <v>0</v>
      </c>
      <c r="D2075">
        <f>+IFERROR(VLOOKUP(B2075,'[1]Sum table'!$A:$E,5,FALSE),0)</f>
        <v>0</v>
      </c>
      <c r="E2075">
        <f>+IFERROR(VLOOKUP(B2075,'[1]Sum table'!$A:$F,6,FALSE),0)</f>
        <v>0</v>
      </c>
      <c r="O2075" t="s">
        <v>528</v>
      </c>
      <c r="P2075" s="616" t="s">
        <v>495</v>
      </c>
      <c r="R2075" t="str">
        <f t="shared" si="98"/>
        <v>ZK106</v>
      </c>
      <c r="S2075">
        <f t="shared" si="99"/>
        <v>0</v>
      </c>
      <c r="T2075">
        <f t="shared" si="99"/>
        <v>0</v>
      </c>
      <c r="U2075">
        <f t="shared" si="99"/>
        <v>0</v>
      </c>
    </row>
    <row r="2076" spans="1:21" x14ac:dyDescent="0.25">
      <c r="A2076" t="s">
        <v>2611</v>
      </c>
      <c r="B2076" t="str">
        <f t="shared" si="97"/>
        <v>ZK106.K375.C110</v>
      </c>
      <c r="C2076">
        <f>+IFERROR(VLOOKUP(B2076,'[1]Sum table'!$A:$D,4,FALSE),0)</f>
        <v>0</v>
      </c>
      <c r="D2076">
        <f>+IFERROR(VLOOKUP(B2076,'[1]Sum table'!$A:$E,5,FALSE),0)</f>
        <v>0</v>
      </c>
      <c r="E2076">
        <f>+IFERROR(VLOOKUP(B2076,'[1]Sum table'!$A:$F,6,FALSE),0)</f>
        <v>0</v>
      </c>
      <c r="O2076" t="s">
        <v>528</v>
      </c>
      <c r="P2076" s="616" t="s">
        <v>496</v>
      </c>
      <c r="R2076" t="str">
        <f t="shared" si="98"/>
        <v>ZK106</v>
      </c>
      <c r="S2076">
        <f t="shared" si="99"/>
        <v>0</v>
      </c>
      <c r="T2076">
        <f t="shared" si="99"/>
        <v>0</v>
      </c>
      <c r="U2076">
        <f t="shared" si="99"/>
        <v>0</v>
      </c>
    </row>
    <row r="2077" spans="1:21" x14ac:dyDescent="0.25">
      <c r="A2077" t="s">
        <v>2612</v>
      </c>
      <c r="B2077" t="str">
        <f t="shared" si="97"/>
        <v>ZK106.K376.C110</v>
      </c>
      <c r="C2077">
        <f>+IFERROR(VLOOKUP(B2077,'[1]Sum table'!$A:$D,4,FALSE),0)</f>
        <v>0</v>
      </c>
      <c r="D2077">
        <f>+IFERROR(VLOOKUP(B2077,'[1]Sum table'!$A:$E,5,FALSE),0)</f>
        <v>0</v>
      </c>
      <c r="E2077">
        <f>+IFERROR(VLOOKUP(B2077,'[1]Sum table'!$A:$F,6,FALSE),0)</f>
        <v>0</v>
      </c>
      <c r="O2077" t="s">
        <v>528</v>
      </c>
      <c r="P2077" s="616" t="s">
        <v>497</v>
      </c>
      <c r="R2077" t="str">
        <f t="shared" si="98"/>
        <v>ZK106</v>
      </c>
      <c r="S2077">
        <f t="shared" si="99"/>
        <v>0</v>
      </c>
      <c r="T2077">
        <f t="shared" si="99"/>
        <v>0</v>
      </c>
      <c r="U2077">
        <f t="shared" si="99"/>
        <v>0</v>
      </c>
    </row>
    <row r="2078" spans="1:21" x14ac:dyDescent="0.25">
      <c r="A2078" t="s">
        <v>2613</v>
      </c>
      <c r="B2078" t="str">
        <f t="shared" si="97"/>
        <v>ZK106.K377.C110</v>
      </c>
      <c r="C2078">
        <f>+IFERROR(VLOOKUP(B2078,'[1]Sum table'!$A:$D,4,FALSE),0)</f>
        <v>0</v>
      </c>
      <c r="D2078">
        <f>+IFERROR(VLOOKUP(B2078,'[1]Sum table'!$A:$E,5,FALSE),0)</f>
        <v>0</v>
      </c>
      <c r="E2078">
        <f>+IFERROR(VLOOKUP(B2078,'[1]Sum table'!$A:$F,6,FALSE),0)</f>
        <v>0</v>
      </c>
      <c r="O2078" t="s">
        <v>528</v>
      </c>
      <c r="P2078" s="616" t="s">
        <v>498</v>
      </c>
      <c r="R2078" t="str">
        <f t="shared" si="98"/>
        <v>ZK106</v>
      </c>
      <c r="S2078">
        <f t="shared" si="99"/>
        <v>0</v>
      </c>
      <c r="T2078">
        <f t="shared" si="99"/>
        <v>0</v>
      </c>
      <c r="U2078">
        <f t="shared" si="99"/>
        <v>0</v>
      </c>
    </row>
    <row r="2079" spans="1:21" x14ac:dyDescent="0.25">
      <c r="A2079" t="s">
        <v>2614</v>
      </c>
      <c r="B2079" t="str">
        <f t="shared" si="97"/>
        <v>ZK106.K378.C110</v>
      </c>
      <c r="C2079">
        <f>+IFERROR(VLOOKUP(B2079,'[1]Sum table'!$A:$D,4,FALSE),0)</f>
        <v>0</v>
      </c>
      <c r="D2079">
        <f>+IFERROR(VLOOKUP(B2079,'[1]Sum table'!$A:$E,5,FALSE),0)</f>
        <v>0</v>
      </c>
      <c r="E2079">
        <f>+IFERROR(VLOOKUP(B2079,'[1]Sum table'!$A:$F,6,FALSE),0)</f>
        <v>0</v>
      </c>
      <c r="O2079" t="s">
        <v>528</v>
      </c>
      <c r="P2079" s="616" t="s">
        <v>499</v>
      </c>
      <c r="R2079" t="str">
        <f t="shared" si="98"/>
        <v>ZK106</v>
      </c>
      <c r="S2079">
        <f t="shared" si="99"/>
        <v>0</v>
      </c>
      <c r="T2079">
        <f t="shared" si="99"/>
        <v>0</v>
      </c>
      <c r="U2079">
        <f t="shared" si="99"/>
        <v>0</v>
      </c>
    </row>
    <row r="2080" spans="1:21" x14ac:dyDescent="0.25">
      <c r="A2080" t="s">
        <v>2615</v>
      </c>
      <c r="B2080" t="str">
        <f t="shared" si="97"/>
        <v>ZK106.K379.C110</v>
      </c>
      <c r="C2080">
        <f>+IFERROR(VLOOKUP(B2080,'[1]Sum table'!$A:$D,4,FALSE),0)</f>
        <v>0</v>
      </c>
      <c r="D2080">
        <f>+IFERROR(VLOOKUP(B2080,'[1]Sum table'!$A:$E,5,FALSE),0)</f>
        <v>0</v>
      </c>
      <c r="E2080">
        <f>+IFERROR(VLOOKUP(B2080,'[1]Sum table'!$A:$F,6,FALSE),0)</f>
        <v>0</v>
      </c>
      <c r="O2080" t="s">
        <v>528</v>
      </c>
      <c r="P2080" s="616" t="s">
        <v>500</v>
      </c>
      <c r="R2080" t="str">
        <f t="shared" si="98"/>
        <v>ZK106</v>
      </c>
      <c r="S2080">
        <f t="shared" si="99"/>
        <v>0</v>
      </c>
      <c r="T2080">
        <f t="shared" si="99"/>
        <v>0</v>
      </c>
      <c r="U2080">
        <f t="shared" si="99"/>
        <v>0</v>
      </c>
    </row>
    <row r="2081" spans="1:21" x14ac:dyDescent="0.25">
      <c r="A2081" t="s">
        <v>2616</v>
      </c>
      <c r="B2081" t="str">
        <f t="shared" si="97"/>
        <v>ZK106.K380.C110</v>
      </c>
      <c r="C2081">
        <f>+IFERROR(VLOOKUP(B2081,'[1]Sum table'!$A:$D,4,FALSE),0)</f>
        <v>0</v>
      </c>
      <c r="D2081">
        <f>+IFERROR(VLOOKUP(B2081,'[1]Sum table'!$A:$E,5,FALSE),0)</f>
        <v>0</v>
      </c>
      <c r="E2081">
        <f>+IFERROR(VLOOKUP(B2081,'[1]Sum table'!$A:$F,6,FALSE),0)</f>
        <v>0</v>
      </c>
      <c r="O2081" t="s">
        <v>528</v>
      </c>
      <c r="P2081" s="616" t="s">
        <v>501</v>
      </c>
      <c r="R2081" t="str">
        <f t="shared" si="98"/>
        <v>ZK106</v>
      </c>
      <c r="S2081">
        <f t="shared" si="99"/>
        <v>0</v>
      </c>
      <c r="T2081">
        <f t="shared" si="99"/>
        <v>0</v>
      </c>
      <c r="U2081">
        <f t="shared" si="99"/>
        <v>0</v>
      </c>
    </row>
    <row r="2082" spans="1:21" x14ac:dyDescent="0.25">
      <c r="A2082" t="s">
        <v>2617</v>
      </c>
      <c r="B2082" t="str">
        <f t="shared" si="97"/>
        <v>ZK106.K381.C110</v>
      </c>
      <c r="C2082">
        <f>+IFERROR(VLOOKUP(B2082,'[1]Sum table'!$A:$D,4,FALSE),0)</f>
        <v>0</v>
      </c>
      <c r="D2082">
        <f>+IFERROR(VLOOKUP(B2082,'[1]Sum table'!$A:$E,5,FALSE),0)</f>
        <v>0</v>
      </c>
      <c r="E2082">
        <f>+IFERROR(VLOOKUP(B2082,'[1]Sum table'!$A:$F,6,FALSE),0)</f>
        <v>0</v>
      </c>
      <c r="O2082" t="s">
        <v>528</v>
      </c>
      <c r="P2082" s="616" t="s">
        <v>502</v>
      </c>
      <c r="R2082" t="str">
        <f t="shared" si="98"/>
        <v>ZK106</v>
      </c>
      <c r="S2082">
        <f t="shared" si="99"/>
        <v>0</v>
      </c>
      <c r="T2082">
        <f t="shared" si="99"/>
        <v>0</v>
      </c>
      <c r="U2082">
        <f t="shared" si="99"/>
        <v>0</v>
      </c>
    </row>
    <row r="2083" spans="1:21" x14ac:dyDescent="0.25">
      <c r="A2083" t="s">
        <v>2618</v>
      </c>
      <c r="B2083" t="str">
        <f t="shared" si="97"/>
        <v>ZK106.K382.C110</v>
      </c>
      <c r="C2083">
        <f>+IFERROR(VLOOKUP(B2083,'[1]Sum table'!$A:$D,4,FALSE),0)</f>
        <v>0</v>
      </c>
      <c r="D2083">
        <f>+IFERROR(VLOOKUP(B2083,'[1]Sum table'!$A:$E,5,FALSE),0)</f>
        <v>0</v>
      </c>
      <c r="E2083">
        <f>+IFERROR(VLOOKUP(B2083,'[1]Sum table'!$A:$F,6,FALSE),0)</f>
        <v>0</v>
      </c>
      <c r="O2083" t="s">
        <v>528</v>
      </c>
      <c r="P2083" s="616" t="s">
        <v>503</v>
      </c>
      <c r="R2083" t="str">
        <f t="shared" si="98"/>
        <v>ZK106</v>
      </c>
      <c r="S2083">
        <f t="shared" si="99"/>
        <v>0</v>
      </c>
      <c r="T2083">
        <f t="shared" si="99"/>
        <v>0</v>
      </c>
      <c r="U2083">
        <f t="shared" si="99"/>
        <v>0</v>
      </c>
    </row>
    <row r="2084" spans="1:21" x14ac:dyDescent="0.25">
      <c r="A2084" t="s">
        <v>2619</v>
      </c>
      <c r="B2084" t="str">
        <f t="shared" si="97"/>
        <v>ZK106.K383.C110</v>
      </c>
      <c r="C2084">
        <f>+IFERROR(VLOOKUP(B2084,'[1]Sum table'!$A:$D,4,FALSE),0)</f>
        <v>0</v>
      </c>
      <c r="D2084">
        <f>+IFERROR(VLOOKUP(B2084,'[1]Sum table'!$A:$E,5,FALSE),0)</f>
        <v>0</v>
      </c>
      <c r="E2084">
        <f>+IFERROR(VLOOKUP(B2084,'[1]Sum table'!$A:$F,6,FALSE),0)</f>
        <v>0</v>
      </c>
      <c r="O2084" t="s">
        <v>528</v>
      </c>
      <c r="P2084" s="616" t="s">
        <v>504</v>
      </c>
      <c r="R2084" t="str">
        <f t="shared" si="98"/>
        <v>ZK106</v>
      </c>
      <c r="S2084">
        <f t="shared" si="99"/>
        <v>0</v>
      </c>
      <c r="T2084">
        <f t="shared" si="99"/>
        <v>0</v>
      </c>
      <c r="U2084">
        <f t="shared" si="99"/>
        <v>0</v>
      </c>
    </row>
    <row r="2085" spans="1:21" x14ac:dyDescent="0.25">
      <c r="A2085" t="s">
        <v>2620</v>
      </c>
      <c r="B2085" t="str">
        <f t="shared" si="97"/>
        <v>ZK106.K384.C110</v>
      </c>
      <c r="C2085">
        <f>+IFERROR(VLOOKUP(B2085,'[1]Sum table'!$A:$D,4,FALSE),0)</f>
        <v>0</v>
      </c>
      <c r="D2085">
        <f>+IFERROR(VLOOKUP(B2085,'[1]Sum table'!$A:$E,5,FALSE),0)</f>
        <v>0</v>
      </c>
      <c r="E2085">
        <f>+IFERROR(VLOOKUP(B2085,'[1]Sum table'!$A:$F,6,FALSE),0)</f>
        <v>0</v>
      </c>
      <c r="O2085" t="s">
        <v>528</v>
      </c>
      <c r="P2085" s="616" t="s">
        <v>505</v>
      </c>
      <c r="R2085" t="str">
        <f t="shared" si="98"/>
        <v>ZK106</v>
      </c>
      <c r="S2085">
        <f t="shared" si="99"/>
        <v>0</v>
      </c>
      <c r="T2085">
        <f t="shared" si="99"/>
        <v>0</v>
      </c>
      <c r="U2085">
        <f t="shared" si="99"/>
        <v>0</v>
      </c>
    </row>
    <row r="2086" spans="1:21" x14ac:dyDescent="0.25">
      <c r="A2086" t="s">
        <v>2621</v>
      </c>
      <c r="B2086" t="str">
        <f t="shared" si="97"/>
        <v>ZK106.K385.C110</v>
      </c>
      <c r="C2086">
        <f>+IFERROR(VLOOKUP(B2086,'[1]Sum table'!$A:$D,4,FALSE),0)</f>
        <v>0</v>
      </c>
      <c r="D2086">
        <f>+IFERROR(VLOOKUP(B2086,'[1]Sum table'!$A:$E,5,FALSE),0)</f>
        <v>0</v>
      </c>
      <c r="E2086">
        <f>+IFERROR(VLOOKUP(B2086,'[1]Sum table'!$A:$F,6,FALSE),0)</f>
        <v>0</v>
      </c>
      <c r="O2086" t="s">
        <v>528</v>
      </c>
      <c r="P2086" s="616" t="s">
        <v>506</v>
      </c>
      <c r="R2086" t="str">
        <f t="shared" si="98"/>
        <v>ZK106</v>
      </c>
      <c r="S2086">
        <f t="shared" si="99"/>
        <v>0</v>
      </c>
      <c r="T2086">
        <f t="shared" si="99"/>
        <v>0</v>
      </c>
      <c r="U2086">
        <f t="shared" si="99"/>
        <v>0</v>
      </c>
    </row>
    <row r="2087" spans="1:21" x14ac:dyDescent="0.25">
      <c r="A2087" t="s">
        <v>2622</v>
      </c>
      <c r="B2087" t="str">
        <f t="shared" si="97"/>
        <v>ZK106.K386.C110</v>
      </c>
      <c r="C2087">
        <f>+IFERROR(VLOOKUP(B2087,'[1]Sum table'!$A:$D,4,FALSE),0)</f>
        <v>0</v>
      </c>
      <c r="D2087">
        <f>+IFERROR(VLOOKUP(B2087,'[1]Sum table'!$A:$E,5,FALSE),0)</f>
        <v>0</v>
      </c>
      <c r="E2087">
        <f>+IFERROR(VLOOKUP(B2087,'[1]Sum table'!$A:$F,6,FALSE),0)</f>
        <v>0</v>
      </c>
      <c r="O2087" t="s">
        <v>528</v>
      </c>
      <c r="P2087" s="616" t="s">
        <v>507</v>
      </c>
      <c r="R2087" t="str">
        <f t="shared" si="98"/>
        <v>ZK106</v>
      </c>
      <c r="S2087">
        <f t="shared" si="99"/>
        <v>0</v>
      </c>
      <c r="T2087">
        <f t="shared" si="99"/>
        <v>0</v>
      </c>
      <c r="U2087">
        <f t="shared" si="99"/>
        <v>0</v>
      </c>
    </row>
    <row r="2088" spans="1:21" x14ac:dyDescent="0.25">
      <c r="A2088" t="s">
        <v>2623</v>
      </c>
      <c r="B2088" t="str">
        <f t="shared" si="97"/>
        <v>ZK106.K387.C110</v>
      </c>
      <c r="C2088">
        <f>+IFERROR(VLOOKUP(B2088,'[1]Sum table'!$A:$D,4,FALSE),0)</f>
        <v>0</v>
      </c>
      <c r="D2088">
        <f>+IFERROR(VLOOKUP(B2088,'[1]Sum table'!$A:$E,5,FALSE),0)</f>
        <v>0</v>
      </c>
      <c r="E2088">
        <f>+IFERROR(VLOOKUP(B2088,'[1]Sum table'!$A:$F,6,FALSE),0)</f>
        <v>0</v>
      </c>
      <c r="O2088" t="s">
        <v>528</v>
      </c>
      <c r="P2088" s="616" t="s">
        <v>508</v>
      </c>
      <c r="R2088" t="str">
        <f t="shared" si="98"/>
        <v>ZK106</v>
      </c>
      <c r="S2088">
        <f t="shared" si="99"/>
        <v>0</v>
      </c>
      <c r="T2088">
        <f t="shared" si="99"/>
        <v>0</v>
      </c>
      <c r="U2088">
        <f t="shared" si="99"/>
        <v>0</v>
      </c>
    </row>
    <row r="2089" spans="1:21" x14ac:dyDescent="0.25">
      <c r="A2089" t="s">
        <v>2624</v>
      </c>
      <c r="B2089" t="str">
        <f t="shared" si="97"/>
        <v>ZK106.K388.C110</v>
      </c>
      <c r="C2089">
        <f>+IFERROR(VLOOKUP(B2089,'[1]Sum table'!$A:$D,4,FALSE),0)</f>
        <v>0</v>
      </c>
      <c r="D2089">
        <f>+IFERROR(VLOOKUP(B2089,'[1]Sum table'!$A:$E,5,FALSE),0)</f>
        <v>0</v>
      </c>
      <c r="E2089">
        <f>+IFERROR(VLOOKUP(B2089,'[1]Sum table'!$A:$F,6,FALSE),0)</f>
        <v>0</v>
      </c>
      <c r="O2089" t="s">
        <v>528</v>
      </c>
      <c r="P2089" s="616" t="s">
        <v>509</v>
      </c>
      <c r="R2089" t="str">
        <f t="shared" si="98"/>
        <v>ZK106</v>
      </c>
      <c r="S2089">
        <f t="shared" si="99"/>
        <v>0</v>
      </c>
      <c r="T2089">
        <f t="shared" si="99"/>
        <v>0</v>
      </c>
      <c r="U2089">
        <f t="shared" si="99"/>
        <v>0</v>
      </c>
    </row>
    <row r="2090" spans="1:21" x14ac:dyDescent="0.25">
      <c r="A2090" t="s">
        <v>2625</v>
      </c>
      <c r="B2090" t="str">
        <f t="shared" si="97"/>
        <v>ZK106.K389.C110</v>
      </c>
      <c r="C2090">
        <f>+IFERROR(VLOOKUP(B2090,'[1]Sum table'!$A:$D,4,FALSE),0)</f>
        <v>0</v>
      </c>
      <c r="D2090">
        <f>+IFERROR(VLOOKUP(B2090,'[1]Sum table'!$A:$E,5,FALSE),0)</f>
        <v>0</v>
      </c>
      <c r="E2090">
        <f>+IFERROR(VLOOKUP(B2090,'[1]Sum table'!$A:$F,6,FALSE),0)</f>
        <v>0</v>
      </c>
      <c r="O2090" t="s">
        <v>528</v>
      </c>
      <c r="P2090" s="616" t="s">
        <v>510</v>
      </c>
      <c r="R2090" t="str">
        <f t="shared" si="98"/>
        <v>ZK106</v>
      </c>
      <c r="S2090">
        <f t="shared" si="99"/>
        <v>0</v>
      </c>
      <c r="T2090">
        <f t="shared" si="99"/>
        <v>0</v>
      </c>
      <c r="U2090">
        <f t="shared" si="99"/>
        <v>0</v>
      </c>
    </row>
    <row r="2091" spans="1:21" x14ac:dyDescent="0.25">
      <c r="A2091" t="s">
        <v>2626</v>
      </c>
      <c r="B2091" t="str">
        <f t="shared" si="97"/>
        <v>ZK106.K390.C110</v>
      </c>
      <c r="C2091">
        <f>+IFERROR(VLOOKUP(B2091,'[1]Sum table'!$A:$D,4,FALSE),0)</f>
        <v>0</v>
      </c>
      <c r="D2091">
        <f>+IFERROR(VLOOKUP(B2091,'[1]Sum table'!$A:$E,5,FALSE),0)</f>
        <v>0</v>
      </c>
      <c r="E2091">
        <f>+IFERROR(VLOOKUP(B2091,'[1]Sum table'!$A:$F,6,FALSE),0)</f>
        <v>0</v>
      </c>
      <c r="O2091" t="s">
        <v>528</v>
      </c>
      <c r="P2091" s="616" t="s">
        <v>511</v>
      </c>
      <c r="R2091" t="str">
        <f t="shared" si="98"/>
        <v>ZK106</v>
      </c>
      <c r="S2091">
        <f t="shared" si="99"/>
        <v>0</v>
      </c>
      <c r="T2091">
        <f t="shared" si="99"/>
        <v>0</v>
      </c>
      <c r="U2091">
        <f t="shared" si="99"/>
        <v>0</v>
      </c>
    </row>
    <row r="2092" spans="1:21" x14ac:dyDescent="0.25">
      <c r="A2092" t="s">
        <v>2627</v>
      </c>
      <c r="B2092" t="str">
        <f t="shared" si="97"/>
        <v>ZK106.K391.C110</v>
      </c>
      <c r="C2092">
        <f>+IFERROR(VLOOKUP(B2092,'[1]Sum table'!$A:$D,4,FALSE),0)</f>
        <v>0</v>
      </c>
      <c r="D2092">
        <f>+IFERROR(VLOOKUP(B2092,'[1]Sum table'!$A:$E,5,FALSE),0)</f>
        <v>0</v>
      </c>
      <c r="E2092">
        <f>+IFERROR(VLOOKUP(B2092,'[1]Sum table'!$A:$F,6,FALSE),0)</f>
        <v>0</v>
      </c>
      <c r="O2092" t="s">
        <v>528</v>
      </c>
      <c r="P2092" s="616" t="s">
        <v>512</v>
      </c>
      <c r="R2092" t="str">
        <f t="shared" si="98"/>
        <v>ZK106</v>
      </c>
      <c r="S2092">
        <f t="shared" si="99"/>
        <v>0</v>
      </c>
      <c r="T2092">
        <f t="shared" si="99"/>
        <v>0</v>
      </c>
      <c r="U2092">
        <f t="shared" si="99"/>
        <v>0</v>
      </c>
    </row>
    <row r="2093" spans="1:21" x14ac:dyDescent="0.25">
      <c r="A2093" t="s">
        <v>2628</v>
      </c>
      <c r="B2093" t="str">
        <f t="shared" si="97"/>
        <v>ZK106.K392.C110</v>
      </c>
      <c r="C2093">
        <f>+IFERROR(VLOOKUP(B2093,'[1]Sum table'!$A:$D,4,FALSE),0)</f>
        <v>0</v>
      </c>
      <c r="D2093">
        <f>+IFERROR(VLOOKUP(B2093,'[1]Sum table'!$A:$E,5,FALSE),0)</f>
        <v>0</v>
      </c>
      <c r="E2093">
        <f>+IFERROR(VLOOKUP(B2093,'[1]Sum table'!$A:$F,6,FALSE),0)</f>
        <v>0</v>
      </c>
      <c r="O2093" t="s">
        <v>528</v>
      </c>
      <c r="P2093" s="616" t="s">
        <v>513</v>
      </c>
      <c r="R2093" t="str">
        <f t="shared" si="98"/>
        <v>ZK106</v>
      </c>
      <c r="S2093">
        <f t="shared" si="99"/>
        <v>0</v>
      </c>
      <c r="T2093">
        <f t="shared" si="99"/>
        <v>0</v>
      </c>
      <c r="U2093">
        <f t="shared" si="99"/>
        <v>0</v>
      </c>
    </row>
    <row r="2094" spans="1:21" x14ac:dyDescent="0.25">
      <c r="A2094" t="s">
        <v>2629</v>
      </c>
      <c r="B2094" t="str">
        <f t="shared" si="97"/>
        <v>ZK106.K393.C110</v>
      </c>
      <c r="C2094">
        <f>+IFERROR(VLOOKUP(B2094,'[1]Sum table'!$A:$D,4,FALSE),0)</f>
        <v>0</v>
      </c>
      <c r="D2094">
        <f>+IFERROR(VLOOKUP(B2094,'[1]Sum table'!$A:$E,5,FALSE),0)</f>
        <v>0</v>
      </c>
      <c r="E2094">
        <f>+IFERROR(VLOOKUP(B2094,'[1]Sum table'!$A:$F,6,FALSE),0)</f>
        <v>0</v>
      </c>
      <c r="O2094" t="s">
        <v>528</v>
      </c>
      <c r="P2094" s="616" t="s">
        <v>514</v>
      </c>
      <c r="R2094" t="str">
        <f t="shared" si="98"/>
        <v>ZK106</v>
      </c>
      <c r="S2094">
        <f t="shared" si="99"/>
        <v>0</v>
      </c>
      <c r="T2094">
        <f t="shared" si="99"/>
        <v>0</v>
      </c>
      <c r="U2094">
        <f t="shared" si="99"/>
        <v>0</v>
      </c>
    </row>
    <row r="2095" spans="1:21" x14ac:dyDescent="0.25">
      <c r="A2095" t="s">
        <v>2630</v>
      </c>
      <c r="B2095" t="str">
        <f t="shared" si="97"/>
        <v>ZK106.K394.C110</v>
      </c>
      <c r="C2095">
        <f>+IFERROR(VLOOKUP(B2095,'[1]Sum table'!$A:$D,4,FALSE),0)</f>
        <v>0</v>
      </c>
      <c r="D2095">
        <f>+IFERROR(VLOOKUP(B2095,'[1]Sum table'!$A:$E,5,FALSE),0)</f>
        <v>0</v>
      </c>
      <c r="E2095">
        <f>+IFERROR(VLOOKUP(B2095,'[1]Sum table'!$A:$F,6,FALSE),0)</f>
        <v>0</v>
      </c>
      <c r="O2095" t="s">
        <v>528</v>
      </c>
      <c r="P2095" s="616" t="s">
        <v>515</v>
      </c>
      <c r="R2095" t="str">
        <f t="shared" si="98"/>
        <v>ZK106</v>
      </c>
      <c r="S2095">
        <f t="shared" si="99"/>
        <v>0</v>
      </c>
      <c r="T2095">
        <f t="shared" si="99"/>
        <v>0</v>
      </c>
      <c r="U2095">
        <f t="shared" si="99"/>
        <v>0</v>
      </c>
    </row>
    <row r="2096" spans="1:21" x14ac:dyDescent="0.25">
      <c r="A2096" t="s">
        <v>2631</v>
      </c>
      <c r="B2096" t="str">
        <f t="shared" si="97"/>
        <v>ZK106.K395.C110</v>
      </c>
      <c r="C2096">
        <f>+IFERROR(VLOOKUP(B2096,'[1]Sum table'!$A:$D,4,FALSE),0)</f>
        <v>0</v>
      </c>
      <c r="D2096">
        <f>+IFERROR(VLOOKUP(B2096,'[1]Sum table'!$A:$E,5,FALSE),0)</f>
        <v>0</v>
      </c>
      <c r="E2096">
        <f>+IFERROR(VLOOKUP(B2096,'[1]Sum table'!$A:$F,6,FALSE),0)</f>
        <v>0</v>
      </c>
      <c r="O2096" t="s">
        <v>528</v>
      </c>
      <c r="P2096" s="616" t="s">
        <v>516</v>
      </c>
      <c r="R2096" t="str">
        <f t="shared" si="98"/>
        <v>ZK106</v>
      </c>
      <c r="S2096">
        <f t="shared" si="99"/>
        <v>0</v>
      </c>
      <c r="T2096">
        <f t="shared" si="99"/>
        <v>0</v>
      </c>
      <c r="U2096">
        <f t="shared" si="99"/>
        <v>0</v>
      </c>
    </row>
    <row r="2097" spans="1:21" x14ac:dyDescent="0.25">
      <c r="A2097" t="s">
        <v>2632</v>
      </c>
      <c r="B2097" t="str">
        <f t="shared" si="97"/>
        <v>ZK106.K396.C110</v>
      </c>
      <c r="C2097">
        <f>+IFERROR(VLOOKUP(B2097,'[1]Sum table'!$A:$D,4,FALSE),0)</f>
        <v>0</v>
      </c>
      <c r="D2097">
        <f>+IFERROR(VLOOKUP(B2097,'[1]Sum table'!$A:$E,5,FALSE),0)</f>
        <v>0</v>
      </c>
      <c r="E2097">
        <f>+IFERROR(VLOOKUP(B2097,'[1]Sum table'!$A:$F,6,FALSE),0)</f>
        <v>0</v>
      </c>
      <c r="O2097" t="s">
        <v>528</v>
      </c>
      <c r="P2097" s="616" t="s">
        <v>517</v>
      </c>
      <c r="R2097" t="str">
        <f t="shared" si="98"/>
        <v>ZK106</v>
      </c>
      <c r="S2097">
        <f t="shared" si="99"/>
        <v>0</v>
      </c>
      <c r="T2097">
        <f t="shared" si="99"/>
        <v>0</v>
      </c>
      <c r="U2097">
        <f t="shared" si="99"/>
        <v>0</v>
      </c>
    </row>
    <row r="2098" spans="1:21" x14ac:dyDescent="0.25">
      <c r="A2098" t="s">
        <v>2633</v>
      </c>
      <c r="B2098" t="str">
        <f t="shared" si="97"/>
        <v>ZK106.K397.C110</v>
      </c>
      <c r="C2098">
        <f>+IFERROR(VLOOKUP(B2098,'[1]Sum table'!$A:$D,4,FALSE),0)</f>
        <v>0</v>
      </c>
      <c r="D2098">
        <f>+IFERROR(VLOOKUP(B2098,'[1]Sum table'!$A:$E,5,FALSE),0)</f>
        <v>0</v>
      </c>
      <c r="E2098">
        <f>+IFERROR(VLOOKUP(B2098,'[1]Sum table'!$A:$F,6,FALSE),0)</f>
        <v>0</v>
      </c>
      <c r="O2098" t="s">
        <v>528</v>
      </c>
      <c r="P2098" s="616" t="s">
        <v>518</v>
      </c>
      <c r="R2098" t="str">
        <f t="shared" si="98"/>
        <v>ZK106</v>
      </c>
      <c r="S2098">
        <f t="shared" si="99"/>
        <v>0</v>
      </c>
      <c r="T2098">
        <f t="shared" si="99"/>
        <v>0</v>
      </c>
      <c r="U2098">
        <f t="shared" si="99"/>
        <v>0</v>
      </c>
    </row>
    <row r="2099" spans="1:21" x14ac:dyDescent="0.25">
      <c r="A2099" t="s">
        <v>2634</v>
      </c>
      <c r="B2099" t="str">
        <f t="shared" si="97"/>
        <v>ZK106.K398.C110</v>
      </c>
      <c r="C2099">
        <f>+IFERROR(VLOOKUP(B2099,'[1]Sum table'!$A:$D,4,FALSE),0)</f>
        <v>0</v>
      </c>
      <c r="D2099">
        <f>+IFERROR(VLOOKUP(B2099,'[1]Sum table'!$A:$E,5,FALSE),0)</f>
        <v>0</v>
      </c>
      <c r="E2099">
        <f>+IFERROR(VLOOKUP(B2099,'[1]Sum table'!$A:$F,6,FALSE),0)</f>
        <v>0</v>
      </c>
      <c r="O2099" t="s">
        <v>528</v>
      </c>
      <c r="P2099" s="616" t="s">
        <v>519</v>
      </c>
      <c r="R2099" t="str">
        <f t="shared" si="98"/>
        <v>ZK106</v>
      </c>
      <c r="S2099">
        <f t="shared" si="99"/>
        <v>0</v>
      </c>
      <c r="T2099">
        <f t="shared" si="99"/>
        <v>0</v>
      </c>
      <c r="U2099">
        <f t="shared" si="99"/>
        <v>0</v>
      </c>
    </row>
    <row r="2100" spans="1:21" x14ac:dyDescent="0.25">
      <c r="A2100" t="s">
        <v>2635</v>
      </c>
      <c r="B2100" t="str">
        <f t="shared" si="97"/>
        <v>ZK106.K399.C110</v>
      </c>
      <c r="C2100">
        <f>+IFERROR(VLOOKUP(B2100,'[1]Sum table'!$A:$D,4,FALSE),0)</f>
        <v>0</v>
      </c>
      <c r="D2100">
        <f>+IFERROR(VLOOKUP(B2100,'[1]Sum table'!$A:$E,5,FALSE),0)</f>
        <v>0</v>
      </c>
      <c r="E2100">
        <f>+IFERROR(VLOOKUP(B2100,'[1]Sum table'!$A:$F,6,FALSE),0)</f>
        <v>0</v>
      </c>
      <c r="O2100" t="s">
        <v>528</v>
      </c>
      <c r="P2100" s="616" t="s">
        <v>520</v>
      </c>
      <c r="R2100" t="str">
        <f t="shared" si="98"/>
        <v>ZK106</v>
      </c>
      <c r="S2100">
        <f t="shared" si="99"/>
        <v>0</v>
      </c>
      <c r="T2100">
        <f t="shared" si="99"/>
        <v>0</v>
      </c>
      <c r="U2100">
        <f t="shared" si="99"/>
        <v>0</v>
      </c>
    </row>
    <row r="2101" spans="1:21" x14ac:dyDescent="0.25">
      <c r="A2101" t="s">
        <v>2636</v>
      </c>
      <c r="B2101" t="str">
        <f t="shared" si="97"/>
        <v>ZK107.K100.C110</v>
      </c>
      <c r="C2101">
        <f>+IFERROR(VLOOKUP(B2101,'[1]Sum table'!$A:$D,4,FALSE),0)</f>
        <v>0</v>
      </c>
      <c r="D2101">
        <f>+IFERROR(VLOOKUP(B2101,'[1]Sum table'!$A:$E,5,FALSE),0)</f>
        <v>0</v>
      </c>
      <c r="E2101">
        <f>+IFERROR(VLOOKUP(B2101,'[1]Sum table'!$A:$F,6,FALSE),0)</f>
        <v>0</v>
      </c>
      <c r="O2101" t="s">
        <v>528</v>
      </c>
      <c r="P2101" s="616" t="s">
        <v>521</v>
      </c>
      <c r="R2101" t="str">
        <f t="shared" si="98"/>
        <v>ZK107</v>
      </c>
      <c r="S2101">
        <f t="shared" si="99"/>
        <v>0</v>
      </c>
      <c r="T2101">
        <f t="shared" si="99"/>
        <v>0</v>
      </c>
      <c r="U2101">
        <f t="shared" si="99"/>
        <v>0</v>
      </c>
    </row>
    <row r="2102" spans="1:21" ht="15.75" thickBot="1" x14ac:dyDescent="0.3">
      <c r="A2102" t="s">
        <v>2637</v>
      </c>
      <c r="B2102" t="str">
        <f t="shared" si="97"/>
        <v>ZK107.K101.C110</v>
      </c>
      <c r="C2102">
        <f>+IFERROR(VLOOKUP(B2102,'[1]Sum table'!$A:$D,4,FALSE),0)</f>
        <v>0</v>
      </c>
      <c r="D2102">
        <f>+IFERROR(VLOOKUP(B2102,'[1]Sum table'!$A:$E,5,FALSE),0)</f>
        <v>0</v>
      </c>
      <c r="E2102">
        <f>+IFERROR(VLOOKUP(B2102,'[1]Sum table'!$A:$F,6,FALSE),0)</f>
        <v>0</v>
      </c>
      <c r="O2102" t="s">
        <v>528</v>
      </c>
      <c r="P2102" s="618" t="s">
        <v>522</v>
      </c>
      <c r="R2102" t="str">
        <f t="shared" si="98"/>
        <v>ZK107</v>
      </c>
      <c r="S2102">
        <f t="shared" si="99"/>
        <v>0</v>
      </c>
      <c r="T2102">
        <f t="shared" si="99"/>
        <v>0</v>
      </c>
      <c r="U2102">
        <f t="shared" si="99"/>
        <v>0</v>
      </c>
    </row>
    <row r="2103" spans="1:21" x14ac:dyDescent="0.25">
      <c r="A2103" t="s">
        <v>2638</v>
      </c>
      <c r="B2103" t="str">
        <f t="shared" si="97"/>
        <v>ZK107.K102.C110</v>
      </c>
      <c r="C2103">
        <f>+IFERROR(VLOOKUP(B2103,'[1]Sum table'!$A:$D,4,FALSE),0)</f>
        <v>0</v>
      </c>
      <c r="D2103">
        <f>+IFERROR(VLOOKUP(B2103,'[1]Sum table'!$A:$E,5,FALSE),0)</f>
        <v>0</v>
      </c>
      <c r="E2103">
        <f>+IFERROR(VLOOKUP(B2103,'[1]Sum table'!$A:$F,6,FALSE),0)</f>
        <v>0</v>
      </c>
      <c r="O2103" t="s">
        <v>529</v>
      </c>
      <c r="P2103" s="614" t="s">
        <v>304</v>
      </c>
      <c r="R2103" t="str">
        <f t="shared" si="98"/>
        <v>ZK107</v>
      </c>
      <c r="S2103">
        <f t="shared" si="99"/>
        <v>0</v>
      </c>
      <c r="T2103">
        <f t="shared" si="99"/>
        <v>0</v>
      </c>
      <c r="U2103">
        <f t="shared" si="99"/>
        <v>0</v>
      </c>
    </row>
    <row r="2104" spans="1:21" x14ac:dyDescent="0.25">
      <c r="A2104" t="s">
        <v>2639</v>
      </c>
      <c r="B2104" t="str">
        <f t="shared" si="97"/>
        <v>ZK107.K103.C110</v>
      </c>
      <c r="C2104">
        <f>+IFERROR(VLOOKUP(B2104,'[1]Sum table'!$A:$D,4,FALSE),0)</f>
        <v>0</v>
      </c>
      <c r="D2104">
        <f>+IFERROR(VLOOKUP(B2104,'[1]Sum table'!$A:$E,5,FALSE),0)</f>
        <v>0</v>
      </c>
      <c r="E2104">
        <f>+IFERROR(VLOOKUP(B2104,'[1]Sum table'!$A:$F,6,FALSE),0)</f>
        <v>0</v>
      </c>
      <c r="O2104" t="s">
        <v>529</v>
      </c>
      <c r="P2104" s="615" t="s">
        <v>305</v>
      </c>
      <c r="R2104" t="str">
        <f t="shared" si="98"/>
        <v>ZK107</v>
      </c>
      <c r="S2104">
        <f t="shared" si="99"/>
        <v>0</v>
      </c>
      <c r="T2104">
        <f t="shared" si="99"/>
        <v>0</v>
      </c>
      <c r="U2104">
        <f t="shared" si="99"/>
        <v>0</v>
      </c>
    </row>
    <row r="2105" spans="1:21" x14ac:dyDescent="0.25">
      <c r="A2105" t="s">
        <v>2640</v>
      </c>
      <c r="B2105" t="str">
        <f t="shared" si="97"/>
        <v>ZK107.K104.C110</v>
      </c>
      <c r="C2105">
        <f>+IFERROR(VLOOKUP(B2105,'[1]Sum table'!$A:$D,4,FALSE),0)</f>
        <v>0</v>
      </c>
      <c r="D2105">
        <f>+IFERROR(VLOOKUP(B2105,'[1]Sum table'!$A:$E,5,FALSE),0)</f>
        <v>0</v>
      </c>
      <c r="E2105">
        <f>+IFERROR(VLOOKUP(B2105,'[1]Sum table'!$A:$F,6,FALSE),0)</f>
        <v>0</v>
      </c>
      <c r="O2105" t="s">
        <v>529</v>
      </c>
      <c r="P2105" s="615" t="s">
        <v>306</v>
      </c>
      <c r="R2105" t="str">
        <f t="shared" si="98"/>
        <v>ZK107</v>
      </c>
      <c r="S2105">
        <f t="shared" si="99"/>
        <v>0</v>
      </c>
      <c r="T2105">
        <f t="shared" si="99"/>
        <v>0</v>
      </c>
      <c r="U2105">
        <f t="shared" si="99"/>
        <v>0</v>
      </c>
    </row>
    <row r="2106" spans="1:21" x14ac:dyDescent="0.25">
      <c r="A2106" t="s">
        <v>2641</v>
      </c>
      <c r="B2106" t="str">
        <f t="shared" si="97"/>
        <v>ZK107.K105.C110</v>
      </c>
      <c r="C2106">
        <f>+IFERROR(VLOOKUP(B2106,'[1]Sum table'!$A:$D,4,FALSE),0)</f>
        <v>0</v>
      </c>
      <c r="D2106">
        <f>+IFERROR(VLOOKUP(B2106,'[1]Sum table'!$A:$E,5,FALSE),0)</f>
        <v>0</v>
      </c>
      <c r="E2106">
        <f>+IFERROR(VLOOKUP(B2106,'[1]Sum table'!$A:$F,6,FALSE),0)</f>
        <v>0</v>
      </c>
      <c r="O2106" t="s">
        <v>529</v>
      </c>
      <c r="P2106" s="615" t="s">
        <v>307</v>
      </c>
      <c r="R2106" t="str">
        <f t="shared" si="98"/>
        <v>ZK107</v>
      </c>
      <c r="S2106">
        <f t="shared" si="99"/>
        <v>0</v>
      </c>
      <c r="T2106">
        <f t="shared" si="99"/>
        <v>0</v>
      </c>
      <c r="U2106">
        <f t="shared" si="99"/>
        <v>0</v>
      </c>
    </row>
    <row r="2107" spans="1:21" x14ac:dyDescent="0.25">
      <c r="A2107" t="s">
        <v>2642</v>
      </c>
      <c r="B2107" t="str">
        <f t="shared" si="97"/>
        <v>ZK107.K106.C110</v>
      </c>
      <c r="C2107">
        <f>+IFERROR(VLOOKUP(B2107,'[1]Sum table'!$A:$D,4,FALSE),0)</f>
        <v>0</v>
      </c>
      <c r="D2107">
        <f>+IFERROR(VLOOKUP(B2107,'[1]Sum table'!$A:$E,5,FALSE),0)</f>
        <v>0</v>
      </c>
      <c r="E2107">
        <f>+IFERROR(VLOOKUP(B2107,'[1]Sum table'!$A:$F,6,FALSE),0)</f>
        <v>0</v>
      </c>
      <c r="O2107" t="s">
        <v>529</v>
      </c>
      <c r="P2107" s="615" t="s">
        <v>308</v>
      </c>
      <c r="R2107" t="str">
        <f t="shared" si="98"/>
        <v>ZK107</v>
      </c>
      <c r="S2107">
        <f t="shared" si="99"/>
        <v>0</v>
      </c>
      <c r="T2107">
        <f t="shared" si="99"/>
        <v>0</v>
      </c>
      <c r="U2107">
        <f t="shared" si="99"/>
        <v>0</v>
      </c>
    </row>
    <row r="2108" spans="1:21" x14ac:dyDescent="0.25">
      <c r="A2108" t="s">
        <v>2643</v>
      </c>
      <c r="B2108" t="str">
        <f t="shared" si="97"/>
        <v>ZK107.K107.C110</v>
      </c>
      <c r="C2108">
        <f>+IFERROR(VLOOKUP(B2108,'[1]Sum table'!$A:$D,4,FALSE),0)</f>
        <v>0</v>
      </c>
      <c r="D2108">
        <f>+IFERROR(VLOOKUP(B2108,'[1]Sum table'!$A:$E,5,FALSE),0)</f>
        <v>0</v>
      </c>
      <c r="E2108">
        <f>+IFERROR(VLOOKUP(B2108,'[1]Sum table'!$A:$F,6,FALSE),0)</f>
        <v>0</v>
      </c>
      <c r="O2108" t="s">
        <v>529</v>
      </c>
      <c r="P2108" s="615" t="s">
        <v>219</v>
      </c>
      <c r="R2108" t="str">
        <f t="shared" si="98"/>
        <v>ZK107</v>
      </c>
      <c r="S2108">
        <f t="shared" si="99"/>
        <v>0</v>
      </c>
      <c r="T2108">
        <f t="shared" si="99"/>
        <v>0</v>
      </c>
      <c r="U2108">
        <f t="shared" si="99"/>
        <v>0</v>
      </c>
    </row>
    <row r="2109" spans="1:21" x14ac:dyDescent="0.25">
      <c r="A2109" t="s">
        <v>2644</v>
      </c>
      <c r="B2109" t="str">
        <f t="shared" si="97"/>
        <v>ZK107.K108.C110</v>
      </c>
      <c r="C2109">
        <f>+IFERROR(VLOOKUP(B2109,'[1]Sum table'!$A:$D,4,FALSE),0)</f>
        <v>0</v>
      </c>
      <c r="D2109">
        <f>+IFERROR(VLOOKUP(B2109,'[1]Sum table'!$A:$E,5,FALSE),0)</f>
        <v>0</v>
      </c>
      <c r="E2109">
        <f>+IFERROR(VLOOKUP(B2109,'[1]Sum table'!$A:$F,6,FALSE),0)</f>
        <v>0</v>
      </c>
      <c r="O2109" t="s">
        <v>529</v>
      </c>
      <c r="P2109" s="615" t="s">
        <v>215</v>
      </c>
      <c r="R2109" t="str">
        <f t="shared" si="98"/>
        <v>ZK107</v>
      </c>
      <c r="S2109">
        <f t="shared" si="99"/>
        <v>0</v>
      </c>
      <c r="T2109">
        <f t="shared" si="99"/>
        <v>0</v>
      </c>
      <c r="U2109">
        <f t="shared" si="99"/>
        <v>0</v>
      </c>
    </row>
    <row r="2110" spans="1:21" x14ac:dyDescent="0.25">
      <c r="A2110" t="s">
        <v>2645</v>
      </c>
      <c r="B2110" t="str">
        <f t="shared" si="97"/>
        <v>ZK107.K109.C110</v>
      </c>
      <c r="C2110">
        <f>+IFERROR(VLOOKUP(B2110,'[1]Sum table'!$A:$D,4,FALSE),0)</f>
        <v>0</v>
      </c>
      <c r="D2110">
        <f>+IFERROR(VLOOKUP(B2110,'[1]Sum table'!$A:$E,5,FALSE),0)</f>
        <v>0</v>
      </c>
      <c r="E2110">
        <f>+IFERROR(VLOOKUP(B2110,'[1]Sum table'!$A:$F,6,FALSE),0)</f>
        <v>0</v>
      </c>
      <c r="O2110" t="s">
        <v>529</v>
      </c>
      <c r="P2110" s="615" t="s">
        <v>309</v>
      </c>
      <c r="R2110" t="str">
        <f t="shared" si="98"/>
        <v>ZK107</v>
      </c>
      <c r="S2110">
        <f t="shared" si="99"/>
        <v>0</v>
      </c>
      <c r="T2110">
        <f t="shared" si="99"/>
        <v>0</v>
      </c>
      <c r="U2110">
        <f t="shared" si="99"/>
        <v>0</v>
      </c>
    </row>
    <row r="2111" spans="1:21" x14ac:dyDescent="0.25">
      <c r="A2111" t="s">
        <v>2646</v>
      </c>
      <c r="B2111" t="str">
        <f t="shared" si="97"/>
        <v>ZK107.K110.C110</v>
      </c>
      <c r="C2111">
        <f>+IFERROR(VLOOKUP(B2111,'[1]Sum table'!$A:$D,4,FALSE),0)</f>
        <v>0</v>
      </c>
      <c r="D2111">
        <f>+IFERROR(VLOOKUP(B2111,'[1]Sum table'!$A:$E,5,FALSE),0)</f>
        <v>0</v>
      </c>
      <c r="E2111">
        <f>+IFERROR(VLOOKUP(B2111,'[1]Sum table'!$A:$F,6,FALSE),0)</f>
        <v>0</v>
      </c>
      <c r="O2111" t="s">
        <v>529</v>
      </c>
      <c r="P2111" s="616" t="s">
        <v>310</v>
      </c>
      <c r="R2111" t="str">
        <f t="shared" si="98"/>
        <v>ZK107</v>
      </c>
      <c r="S2111">
        <f t="shared" si="99"/>
        <v>0</v>
      </c>
      <c r="T2111">
        <f t="shared" si="99"/>
        <v>0</v>
      </c>
      <c r="U2111">
        <f t="shared" si="99"/>
        <v>0</v>
      </c>
    </row>
    <row r="2112" spans="1:21" x14ac:dyDescent="0.25">
      <c r="A2112" t="s">
        <v>2647</v>
      </c>
      <c r="B2112" t="str">
        <f t="shared" si="97"/>
        <v>ZK107.K111.C110</v>
      </c>
      <c r="C2112">
        <f>+IFERROR(VLOOKUP(B2112,'[1]Sum table'!$A:$D,4,FALSE),0)</f>
        <v>0</v>
      </c>
      <c r="D2112">
        <f>+IFERROR(VLOOKUP(B2112,'[1]Sum table'!$A:$E,5,FALSE),0)</f>
        <v>0</v>
      </c>
      <c r="E2112">
        <f>+IFERROR(VLOOKUP(B2112,'[1]Sum table'!$A:$F,6,FALSE),0)</f>
        <v>0</v>
      </c>
      <c r="O2112" t="s">
        <v>529</v>
      </c>
      <c r="P2112" s="617" t="s">
        <v>311</v>
      </c>
      <c r="R2112" t="str">
        <f t="shared" si="98"/>
        <v>ZK107</v>
      </c>
      <c r="S2112">
        <f t="shared" si="99"/>
        <v>0</v>
      </c>
      <c r="T2112">
        <f t="shared" si="99"/>
        <v>0</v>
      </c>
      <c r="U2112">
        <f t="shared" si="99"/>
        <v>0</v>
      </c>
    </row>
    <row r="2113" spans="1:21" x14ac:dyDescent="0.25">
      <c r="A2113" t="s">
        <v>2648</v>
      </c>
      <c r="B2113" t="str">
        <f t="shared" si="97"/>
        <v>ZK107.K112.C110</v>
      </c>
      <c r="C2113">
        <f>+IFERROR(VLOOKUP(B2113,'[1]Sum table'!$A:$D,4,FALSE),0)</f>
        <v>0</v>
      </c>
      <c r="D2113">
        <f>+IFERROR(VLOOKUP(B2113,'[1]Sum table'!$A:$E,5,FALSE),0)</f>
        <v>0</v>
      </c>
      <c r="E2113">
        <f>+IFERROR(VLOOKUP(B2113,'[1]Sum table'!$A:$F,6,FALSE),0)</f>
        <v>0</v>
      </c>
      <c r="O2113" t="s">
        <v>529</v>
      </c>
      <c r="P2113" s="616" t="s">
        <v>312</v>
      </c>
      <c r="R2113" t="str">
        <f t="shared" si="98"/>
        <v>ZK107</v>
      </c>
      <c r="S2113">
        <f t="shared" si="99"/>
        <v>0</v>
      </c>
      <c r="T2113">
        <f t="shared" si="99"/>
        <v>0</v>
      </c>
      <c r="U2113">
        <f t="shared" si="99"/>
        <v>0</v>
      </c>
    </row>
    <row r="2114" spans="1:21" x14ac:dyDescent="0.25">
      <c r="A2114" t="s">
        <v>2649</v>
      </c>
      <c r="B2114" t="str">
        <f t="shared" si="97"/>
        <v>ZK107.K113.C110</v>
      </c>
      <c r="C2114">
        <f>+IFERROR(VLOOKUP(B2114,'[1]Sum table'!$A:$D,4,FALSE),0)</f>
        <v>0</v>
      </c>
      <c r="D2114">
        <f>+IFERROR(VLOOKUP(B2114,'[1]Sum table'!$A:$E,5,FALSE),0)</f>
        <v>0</v>
      </c>
      <c r="E2114">
        <f>+IFERROR(VLOOKUP(B2114,'[1]Sum table'!$A:$F,6,FALSE),0)</f>
        <v>0</v>
      </c>
      <c r="O2114" t="s">
        <v>529</v>
      </c>
      <c r="P2114" s="616" t="s">
        <v>313</v>
      </c>
      <c r="R2114" t="str">
        <f t="shared" si="98"/>
        <v>ZK107</v>
      </c>
      <c r="S2114">
        <f t="shared" si="99"/>
        <v>0</v>
      </c>
      <c r="T2114">
        <f t="shared" si="99"/>
        <v>0</v>
      </c>
      <c r="U2114">
        <f t="shared" si="99"/>
        <v>0</v>
      </c>
    </row>
    <row r="2115" spans="1:21" x14ac:dyDescent="0.25">
      <c r="A2115" t="s">
        <v>2650</v>
      </c>
      <c r="B2115" t="str">
        <f t="shared" ref="B2115:B2178" si="100">+A2115&amp;"."&amp;$A$1</f>
        <v>ZK107.K114.C110</v>
      </c>
      <c r="C2115">
        <f>+IFERROR(VLOOKUP(B2115,'[1]Sum table'!$A:$D,4,FALSE),0)</f>
        <v>0</v>
      </c>
      <c r="D2115">
        <f>+IFERROR(VLOOKUP(B2115,'[1]Sum table'!$A:$E,5,FALSE),0)</f>
        <v>0</v>
      </c>
      <c r="E2115">
        <f>+IFERROR(VLOOKUP(B2115,'[1]Sum table'!$A:$F,6,FALSE),0)</f>
        <v>0</v>
      </c>
      <c r="O2115" t="s">
        <v>529</v>
      </c>
      <c r="P2115" s="616" t="s">
        <v>314</v>
      </c>
      <c r="R2115" t="str">
        <f t="shared" ref="R2115:R2178" si="101">+LEFT(B2115,5)</f>
        <v>ZK107</v>
      </c>
      <c r="S2115">
        <f t="shared" ref="S2115:U2178" si="102">+C2115</f>
        <v>0</v>
      </c>
      <c r="T2115">
        <f t="shared" si="102"/>
        <v>0</v>
      </c>
      <c r="U2115">
        <f t="shared" si="102"/>
        <v>0</v>
      </c>
    </row>
    <row r="2116" spans="1:21" x14ac:dyDescent="0.25">
      <c r="A2116" t="s">
        <v>2651</v>
      </c>
      <c r="B2116" t="str">
        <f t="shared" si="100"/>
        <v>ZK107.K115.C110</v>
      </c>
      <c r="C2116">
        <f>+IFERROR(VLOOKUP(B2116,'[1]Sum table'!$A:$D,4,FALSE),0)</f>
        <v>0</v>
      </c>
      <c r="D2116">
        <f>+IFERROR(VLOOKUP(B2116,'[1]Sum table'!$A:$E,5,FALSE),0)</f>
        <v>0</v>
      </c>
      <c r="E2116">
        <f>+IFERROR(VLOOKUP(B2116,'[1]Sum table'!$A:$F,6,FALSE),0)</f>
        <v>0</v>
      </c>
      <c r="O2116" t="s">
        <v>529</v>
      </c>
      <c r="P2116" s="616" t="s">
        <v>315</v>
      </c>
      <c r="R2116" t="str">
        <f t="shared" si="101"/>
        <v>ZK107</v>
      </c>
      <c r="S2116">
        <f t="shared" si="102"/>
        <v>0</v>
      </c>
      <c r="T2116">
        <f t="shared" si="102"/>
        <v>0</v>
      </c>
      <c r="U2116">
        <f t="shared" si="102"/>
        <v>0</v>
      </c>
    </row>
    <row r="2117" spans="1:21" x14ac:dyDescent="0.25">
      <c r="A2117" t="s">
        <v>2652</v>
      </c>
      <c r="B2117" t="str">
        <f t="shared" si="100"/>
        <v>ZK107.K116.C110</v>
      </c>
      <c r="C2117">
        <f>+IFERROR(VLOOKUP(B2117,'[1]Sum table'!$A:$D,4,FALSE),0)</f>
        <v>0</v>
      </c>
      <c r="D2117">
        <f>+IFERROR(VLOOKUP(B2117,'[1]Sum table'!$A:$E,5,FALSE),0)</f>
        <v>0</v>
      </c>
      <c r="E2117">
        <f>+IFERROR(VLOOKUP(B2117,'[1]Sum table'!$A:$F,6,FALSE),0)</f>
        <v>0</v>
      </c>
      <c r="O2117" t="s">
        <v>529</v>
      </c>
      <c r="P2117" s="615" t="s">
        <v>316</v>
      </c>
      <c r="R2117" t="str">
        <f t="shared" si="101"/>
        <v>ZK107</v>
      </c>
      <c r="S2117">
        <f t="shared" si="102"/>
        <v>0</v>
      </c>
      <c r="T2117">
        <f t="shared" si="102"/>
        <v>0</v>
      </c>
      <c r="U2117">
        <f t="shared" si="102"/>
        <v>0</v>
      </c>
    </row>
    <row r="2118" spans="1:21" x14ac:dyDescent="0.25">
      <c r="A2118" t="s">
        <v>2653</v>
      </c>
      <c r="B2118" t="str">
        <f t="shared" si="100"/>
        <v>ZK107.K117.C110</v>
      </c>
      <c r="C2118">
        <f>+IFERROR(VLOOKUP(B2118,'[1]Sum table'!$A:$D,4,FALSE),0)</f>
        <v>0</v>
      </c>
      <c r="D2118">
        <f>+IFERROR(VLOOKUP(B2118,'[1]Sum table'!$A:$E,5,FALSE),0)</f>
        <v>0</v>
      </c>
      <c r="E2118">
        <f>+IFERROR(VLOOKUP(B2118,'[1]Sum table'!$A:$F,6,FALSE),0)</f>
        <v>0</v>
      </c>
      <c r="O2118" t="s">
        <v>529</v>
      </c>
      <c r="P2118" s="615" t="s">
        <v>112</v>
      </c>
      <c r="R2118" t="str">
        <f t="shared" si="101"/>
        <v>ZK107</v>
      </c>
      <c r="S2118">
        <f t="shared" si="102"/>
        <v>0</v>
      </c>
      <c r="T2118">
        <f t="shared" si="102"/>
        <v>0</v>
      </c>
      <c r="U2118">
        <f t="shared" si="102"/>
        <v>0</v>
      </c>
    </row>
    <row r="2119" spans="1:21" x14ac:dyDescent="0.25">
      <c r="A2119" t="s">
        <v>2654</v>
      </c>
      <c r="B2119" t="str">
        <f t="shared" si="100"/>
        <v>ZK107.K118.C110</v>
      </c>
      <c r="C2119">
        <f>+IFERROR(VLOOKUP(B2119,'[1]Sum table'!$A:$D,4,FALSE),0)</f>
        <v>0</v>
      </c>
      <c r="D2119">
        <f>+IFERROR(VLOOKUP(B2119,'[1]Sum table'!$A:$E,5,FALSE),0)</f>
        <v>0</v>
      </c>
      <c r="E2119">
        <f>+IFERROR(VLOOKUP(B2119,'[1]Sum table'!$A:$F,6,FALSE),0)</f>
        <v>0</v>
      </c>
      <c r="O2119" t="s">
        <v>529</v>
      </c>
      <c r="P2119" s="615" t="s">
        <v>110</v>
      </c>
      <c r="R2119" t="str">
        <f t="shared" si="101"/>
        <v>ZK107</v>
      </c>
      <c r="S2119">
        <f t="shared" si="102"/>
        <v>0</v>
      </c>
      <c r="T2119">
        <f t="shared" si="102"/>
        <v>0</v>
      </c>
      <c r="U2119">
        <f t="shared" si="102"/>
        <v>0</v>
      </c>
    </row>
    <row r="2120" spans="1:21" x14ac:dyDescent="0.25">
      <c r="A2120" t="s">
        <v>2655</v>
      </c>
      <c r="B2120" t="str">
        <f t="shared" si="100"/>
        <v>ZK107.K119.C110</v>
      </c>
      <c r="C2120">
        <f>+IFERROR(VLOOKUP(B2120,'[1]Sum table'!$A:$D,4,FALSE),0)</f>
        <v>0</v>
      </c>
      <c r="D2120">
        <f>+IFERROR(VLOOKUP(B2120,'[1]Sum table'!$A:$E,5,FALSE),0)</f>
        <v>0</v>
      </c>
      <c r="E2120">
        <f>+IFERROR(VLOOKUP(B2120,'[1]Sum table'!$A:$F,6,FALSE),0)</f>
        <v>0</v>
      </c>
      <c r="O2120" t="s">
        <v>529</v>
      </c>
      <c r="P2120" s="615" t="s">
        <v>317</v>
      </c>
      <c r="R2120" t="str">
        <f t="shared" si="101"/>
        <v>ZK107</v>
      </c>
      <c r="S2120">
        <f t="shared" si="102"/>
        <v>0</v>
      </c>
      <c r="T2120">
        <f t="shared" si="102"/>
        <v>0</v>
      </c>
      <c r="U2120">
        <f t="shared" si="102"/>
        <v>0</v>
      </c>
    </row>
    <row r="2121" spans="1:21" x14ac:dyDescent="0.25">
      <c r="A2121" t="s">
        <v>2656</v>
      </c>
      <c r="B2121" t="str">
        <f t="shared" si="100"/>
        <v>ZK107.K120.C110</v>
      </c>
      <c r="C2121">
        <f>+IFERROR(VLOOKUP(B2121,'[1]Sum table'!$A:$D,4,FALSE),0)</f>
        <v>0</v>
      </c>
      <c r="D2121">
        <f>+IFERROR(VLOOKUP(B2121,'[1]Sum table'!$A:$E,5,FALSE),0)</f>
        <v>0</v>
      </c>
      <c r="E2121">
        <f>+IFERROR(VLOOKUP(B2121,'[1]Sum table'!$A:$F,6,FALSE),0)</f>
        <v>0</v>
      </c>
      <c r="O2121" t="s">
        <v>529</v>
      </c>
      <c r="P2121" s="615" t="s">
        <v>318</v>
      </c>
      <c r="R2121" t="str">
        <f t="shared" si="101"/>
        <v>ZK107</v>
      </c>
      <c r="S2121">
        <f t="shared" si="102"/>
        <v>0</v>
      </c>
      <c r="T2121">
        <f t="shared" si="102"/>
        <v>0</v>
      </c>
      <c r="U2121">
        <f t="shared" si="102"/>
        <v>0</v>
      </c>
    </row>
    <row r="2122" spans="1:21" x14ac:dyDescent="0.25">
      <c r="A2122" t="s">
        <v>2657</v>
      </c>
      <c r="B2122" t="str">
        <f t="shared" si="100"/>
        <v>ZK107.K121.C110</v>
      </c>
      <c r="C2122">
        <f>+IFERROR(VLOOKUP(B2122,'[1]Sum table'!$A:$D,4,FALSE),0)</f>
        <v>0</v>
      </c>
      <c r="D2122">
        <f>+IFERROR(VLOOKUP(B2122,'[1]Sum table'!$A:$E,5,FALSE),0)</f>
        <v>0</v>
      </c>
      <c r="E2122">
        <f>+IFERROR(VLOOKUP(B2122,'[1]Sum table'!$A:$F,6,FALSE),0)</f>
        <v>0</v>
      </c>
      <c r="O2122" t="s">
        <v>529</v>
      </c>
      <c r="P2122" s="615" t="s">
        <v>319</v>
      </c>
      <c r="R2122" t="str">
        <f t="shared" si="101"/>
        <v>ZK107</v>
      </c>
      <c r="S2122">
        <f t="shared" si="102"/>
        <v>0</v>
      </c>
      <c r="T2122">
        <f t="shared" si="102"/>
        <v>0</v>
      </c>
      <c r="U2122">
        <f t="shared" si="102"/>
        <v>0</v>
      </c>
    </row>
    <row r="2123" spans="1:21" x14ac:dyDescent="0.25">
      <c r="A2123" t="s">
        <v>2658</v>
      </c>
      <c r="B2123" t="str">
        <f t="shared" si="100"/>
        <v>ZK107.K122.C110</v>
      </c>
      <c r="C2123">
        <f>+IFERROR(VLOOKUP(B2123,'[1]Sum table'!$A:$D,4,FALSE),0)</f>
        <v>0</v>
      </c>
      <c r="D2123">
        <f>+IFERROR(VLOOKUP(B2123,'[1]Sum table'!$A:$E,5,FALSE),0)</f>
        <v>0</v>
      </c>
      <c r="E2123">
        <f>+IFERROR(VLOOKUP(B2123,'[1]Sum table'!$A:$F,6,FALSE),0)</f>
        <v>0</v>
      </c>
      <c r="O2123" t="s">
        <v>529</v>
      </c>
      <c r="P2123" s="615" t="s">
        <v>227</v>
      </c>
      <c r="R2123" t="str">
        <f t="shared" si="101"/>
        <v>ZK107</v>
      </c>
      <c r="S2123">
        <f t="shared" si="102"/>
        <v>0</v>
      </c>
      <c r="T2123">
        <f t="shared" si="102"/>
        <v>0</v>
      </c>
      <c r="U2123">
        <f t="shared" si="102"/>
        <v>0</v>
      </c>
    </row>
    <row r="2124" spans="1:21" x14ac:dyDescent="0.25">
      <c r="A2124" t="s">
        <v>2659</v>
      </c>
      <c r="B2124" t="str">
        <f t="shared" si="100"/>
        <v>ZK107.K123.C110</v>
      </c>
      <c r="C2124">
        <f>+IFERROR(VLOOKUP(B2124,'[1]Sum table'!$A:$D,4,FALSE),0)</f>
        <v>0</v>
      </c>
      <c r="D2124">
        <f>+IFERROR(VLOOKUP(B2124,'[1]Sum table'!$A:$E,5,FALSE),0)</f>
        <v>0</v>
      </c>
      <c r="E2124">
        <f>+IFERROR(VLOOKUP(B2124,'[1]Sum table'!$A:$F,6,FALSE),0)</f>
        <v>0</v>
      </c>
      <c r="O2124" t="s">
        <v>529</v>
      </c>
      <c r="P2124" s="615" t="s">
        <v>320</v>
      </c>
      <c r="R2124" t="str">
        <f t="shared" si="101"/>
        <v>ZK107</v>
      </c>
      <c r="S2124">
        <f t="shared" si="102"/>
        <v>0</v>
      </c>
      <c r="T2124">
        <f t="shared" si="102"/>
        <v>0</v>
      </c>
      <c r="U2124">
        <f t="shared" si="102"/>
        <v>0</v>
      </c>
    </row>
    <row r="2125" spans="1:21" x14ac:dyDescent="0.25">
      <c r="A2125" t="s">
        <v>2660</v>
      </c>
      <c r="B2125" t="str">
        <f t="shared" si="100"/>
        <v>ZK107.K124.C110</v>
      </c>
      <c r="C2125">
        <f>+IFERROR(VLOOKUP(B2125,'[1]Sum table'!$A:$D,4,FALSE),0)</f>
        <v>0</v>
      </c>
      <c r="D2125">
        <f>+IFERROR(VLOOKUP(B2125,'[1]Sum table'!$A:$E,5,FALSE),0)</f>
        <v>0</v>
      </c>
      <c r="E2125">
        <f>+IFERROR(VLOOKUP(B2125,'[1]Sum table'!$A:$F,6,FALSE),0)</f>
        <v>0</v>
      </c>
      <c r="O2125" t="s">
        <v>529</v>
      </c>
      <c r="P2125" s="615" t="s">
        <v>321</v>
      </c>
      <c r="R2125" t="str">
        <f t="shared" si="101"/>
        <v>ZK107</v>
      </c>
      <c r="S2125">
        <f t="shared" si="102"/>
        <v>0</v>
      </c>
      <c r="T2125">
        <f t="shared" si="102"/>
        <v>0</v>
      </c>
      <c r="U2125">
        <f t="shared" si="102"/>
        <v>0</v>
      </c>
    </row>
    <row r="2126" spans="1:21" x14ac:dyDescent="0.25">
      <c r="A2126" t="s">
        <v>2661</v>
      </c>
      <c r="B2126" t="str">
        <f t="shared" si="100"/>
        <v>ZK107.K125.C110</v>
      </c>
      <c r="C2126">
        <f>+IFERROR(VLOOKUP(B2126,'[1]Sum table'!$A:$D,4,FALSE),0)</f>
        <v>0</v>
      </c>
      <c r="D2126">
        <f>+IFERROR(VLOOKUP(B2126,'[1]Sum table'!$A:$E,5,FALSE),0)</f>
        <v>0</v>
      </c>
      <c r="E2126">
        <f>+IFERROR(VLOOKUP(B2126,'[1]Sum table'!$A:$F,6,FALSE),0)</f>
        <v>0</v>
      </c>
      <c r="O2126" t="s">
        <v>529</v>
      </c>
      <c r="P2126" s="616" t="s">
        <v>322</v>
      </c>
      <c r="R2126" t="str">
        <f t="shared" si="101"/>
        <v>ZK107</v>
      </c>
      <c r="S2126">
        <f t="shared" si="102"/>
        <v>0</v>
      </c>
      <c r="T2126">
        <f t="shared" si="102"/>
        <v>0</v>
      </c>
      <c r="U2126">
        <f t="shared" si="102"/>
        <v>0</v>
      </c>
    </row>
    <row r="2127" spans="1:21" x14ac:dyDescent="0.25">
      <c r="A2127" t="s">
        <v>2662</v>
      </c>
      <c r="B2127" t="str">
        <f t="shared" si="100"/>
        <v>ZK107.K126.C110</v>
      </c>
      <c r="C2127">
        <f>+IFERROR(VLOOKUP(B2127,'[1]Sum table'!$A:$D,4,FALSE),0)</f>
        <v>0</v>
      </c>
      <c r="D2127">
        <f>+IFERROR(VLOOKUP(B2127,'[1]Sum table'!$A:$E,5,FALSE),0)</f>
        <v>0</v>
      </c>
      <c r="E2127">
        <f>+IFERROR(VLOOKUP(B2127,'[1]Sum table'!$A:$F,6,FALSE),0)</f>
        <v>0</v>
      </c>
      <c r="O2127" t="s">
        <v>529</v>
      </c>
      <c r="P2127" s="616" t="s">
        <v>323</v>
      </c>
      <c r="R2127" t="str">
        <f t="shared" si="101"/>
        <v>ZK107</v>
      </c>
      <c r="S2127">
        <f t="shared" si="102"/>
        <v>0</v>
      </c>
      <c r="T2127">
        <f t="shared" si="102"/>
        <v>0</v>
      </c>
      <c r="U2127">
        <f t="shared" si="102"/>
        <v>0</v>
      </c>
    </row>
    <row r="2128" spans="1:21" x14ac:dyDescent="0.25">
      <c r="A2128" t="s">
        <v>2663</v>
      </c>
      <c r="B2128" t="str">
        <f t="shared" si="100"/>
        <v>ZK107.K127.C110</v>
      </c>
      <c r="C2128">
        <f>+IFERROR(VLOOKUP(B2128,'[1]Sum table'!$A:$D,4,FALSE),0)</f>
        <v>0</v>
      </c>
      <c r="D2128">
        <f>+IFERROR(VLOOKUP(B2128,'[1]Sum table'!$A:$E,5,FALSE),0)</f>
        <v>0</v>
      </c>
      <c r="E2128">
        <f>+IFERROR(VLOOKUP(B2128,'[1]Sum table'!$A:$F,6,FALSE),0)</f>
        <v>0</v>
      </c>
      <c r="O2128" t="s">
        <v>529</v>
      </c>
      <c r="P2128" s="616" t="s">
        <v>324</v>
      </c>
      <c r="R2128" t="str">
        <f t="shared" si="101"/>
        <v>ZK107</v>
      </c>
      <c r="S2128">
        <f t="shared" si="102"/>
        <v>0</v>
      </c>
      <c r="T2128">
        <f t="shared" si="102"/>
        <v>0</v>
      </c>
      <c r="U2128">
        <f t="shared" si="102"/>
        <v>0</v>
      </c>
    </row>
    <row r="2129" spans="1:21" x14ac:dyDescent="0.25">
      <c r="A2129" t="s">
        <v>2664</v>
      </c>
      <c r="B2129" t="str">
        <f t="shared" si="100"/>
        <v>ZK107.K128.C110</v>
      </c>
      <c r="C2129">
        <f>+IFERROR(VLOOKUP(B2129,'[1]Sum table'!$A:$D,4,FALSE),0)</f>
        <v>0</v>
      </c>
      <c r="D2129">
        <f>+IFERROR(VLOOKUP(B2129,'[1]Sum table'!$A:$E,5,FALSE),0)</f>
        <v>0</v>
      </c>
      <c r="E2129">
        <f>+IFERROR(VLOOKUP(B2129,'[1]Sum table'!$A:$F,6,FALSE),0)</f>
        <v>0</v>
      </c>
      <c r="O2129" t="s">
        <v>529</v>
      </c>
      <c r="P2129" s="616" t="s">
        <v>325</v>
      </c>
      <c r="R2129" t="str">
        <f t="shared" si="101"/>
        <v>ZK107</v>
      </c>
      <c r="S2129">
        <f t="shared" si="102"/>
        <v>0</v>
      </c>
      <c r="T2129">
        <f t="shared" si="102"/>
        <v>0</v>
      </c>
      <c r="U2129">
        <f t="shared" si="102"/>
        <v>0</v>
      </c>
    </row>
    <row r="2130" spans="1:21" x14ac:dyDescent="0.25">
      <c r="A2130" t="s">
        <v>2665</v>
      </c>
      <c r="B2130" t="str">
        <f t="shared" si="100"/>
        <v>ZK107.K129.C110</v>
      </c>
      <c r="C2130">
        <f>+IFERROR(VLOOKUP(B2130,'[1]Sum table'!$A:$D,4,FALSE),0)</f>
        <v>0</v>
      </c>
      <c r="D2130">
        <f>+IFERROR(VLOOKUP(B2130,'[1]Sum table'!$A:$E,5,FALSE),0)</f>
        <v>0</v>
      </c>
      <c r="E2130">
        <f>+IFERROR(VLOOKUP(B2130,'[1]Sum table'!$A:$F,6,FALSE),0)</f>
        <v>0</v>
      </c>
      <c r="O2130" t="s">
        <v>529</v>
      </c>
      <c r="P2130" s="616" t="s">
        <v>326</v>
      </c>
      <c r="R2130" t="str">
        <f t="shared" si="101"/>
        <v>ZK107</v>
      </c>
      <c r="S2130">
        <f t="shared" si="102"/>
        <v>0</v>
      </c>
      <c r="T2130">
        <f t="shared" si="102"/>
        <v>0</v>
      </c>
      <c r="U2130">
        <f t="shared" si="102"/>
        <v>0</v>
      </c>
    </row>
    <row r="2131" spans="1:21" x14ac:dyDescent="0.25">
      <c r="A2131" t="s">
        <v>2666</v>
      </c>
      <c r="B2131" t="str">
        <f t="shared" si="100"/>
        <v>ZK107.K130.C110</v>
      </c>
      <c r="C2131">
        <f>+IFERROR(VLOOKUP(B2131,'[1]Sum table'!$A:$D,4,FALSE),0)</f>
        <v>0</v>
      </c>
      <c r="D2131">
        <f>+IFERROR(VLOOKUP(B2131,'[1]Sum table'!$A:$E,5,FALSE),0)</f>
        <v>0</v>
      </c>
      <c r="E2131">
        <f>+IFERROR(VLOOKUP(B2131,'[1]Sum table'!$A:$F,6,FALSE),0)</f>
        <v>0</v>
      </c>
      <c r="O2131" t="s">
        <v>529</v>
      </c>
      <c r="P2131" s="615" t="s">
        <v>152</v>
      </c>
      <c r="R2131" t="str">
        <f t="shared" si="101"/>
        <v>ZK107</v>
      </c>
      <c r="S2131">
        <f t="shared" si="102"/>
        <v>0</v>
      </c>
      <c r="T2131">
        <f t="shared" si="102"/>
        <v>0</v>
      </c>
      <c r="U2131">
        <f t="shared" si="102"/>
        <v>0</v>
      </c>
    </row>
    <row r="2132" spans="1:21" x14ac:dyDescent="0.25">
      <c r="A2132" t="s">
        <v>2667</v>
      </c>
      <c r="B2132" t="str">
        <f t="shared" si="100"/>
        <v>ZK107.K131.C110</v>
      </c>
      <c r="C2132">
        <f>+IFERROR(VLOOKUP(B2132,'[1]Sum table'!$A:$D,4,FALSE),0)</f>
        <v>0</v>
      </c>
      <c r="D2132">
        <f>+IFERROR(VLOOKUP(B2132,'[1]Sum table'!$A:$E,5,FALSE),0)</f>
        <v>0</v>
      </c>
      <c r="E2132">
        <f>+IFERROR(VLOOKUP(B2132,'[1]Sum table'!$A:$F,6,FALSE),0)</f>
        <v>0</v>
      </c>
      <c r="O2132" t="s">
        <v>529</v>
      </c>
      <c r="P2132" s="615" t="s">
        <v>214</v>
      </c>
      <c r="R2132" t="str">
        <f t="shared" si="101"/>
        <v>ZK107</v>
      </c>
      <c r="S2132">
        <f t="shared" si="102"/>
        <v>0</v>
      </c>
      <c r="T2132">
        <f t="shared" si="102"/>
        <v>0</v>
      </c>
      <c r="U2132">
        <f t="shared" si="102"/>
        <v>0</v>
      </c>
    </row>
    <row r="2133" spans="1:21" x14ac:dyDescent="0.25">
      <c r="A2133" t="s">
        <v>2668</v>
      </c>
      <c r="B2133" t="str">
        <f t="shared" si="100"/>
        <v>ZK107.K132.C110</v>
      </c>
      <c r="C2133">
        <f>+IFERROR(VLOOKUP(B2133,'[1]Sum table'!$A:$D,4,FALSE),0)</f>
        <v>0</v>
      </c>
      <c r="D2133">
        <f>+IFERROR(VLOOKUP(B2133,'[1]Sum table'!$A:$E,5,FALSE),0)</f>
        <v>0</v>
      </c>
      <c r="E2133">
        <f>+IFERROR(VLOOKUP(B2133,'[1]Sum table'!$A:$F,6,FALSE),0)</f>
        <v>0</v>
      </c>
      <c r="O2133" t="s">
        <v>529</v>
      </c>
      <c r="P2133" s="615" t="s">
        <v>239</v>
      </c>
      <c r="R2133" t="str">
        <f t="shared" si="101"/>
        <v>ZK107</v>
      </c>
      <c r="S2133">
        <f t="shared" si="102"/>
        <v>0</v>
      </c>
      <c r="T2133">
        <f t="shared" si="102"/>
        <v>0</v>
      </c>
      <c r="U2133">
        <f t="shared" si="102"/>
        <v>0</v>
      </c>
    </row>
    <row r="2134" spans="1:21" x14ac:dyDescent="0.25">
      <c r="A2134" t="s">
        <v>2669</v>
      </c>
      <c r="B2134" t="str">
        <f t="shared" si="100"/>
        <v>ZK107.K133.C110</v>
      </c>
      <c r="C2134">
        <f>+IFERROR(VLOOKUP(B2134,'[1]Sum table'!$A:$D,4,FALSE),0)</f>
        <v>0</v>
      </c>
      <c r="D2134">
        <f>+IFERROR(VLOOKUP(B2134,'[1]Sum table'!$A:$E,5,FALSE),0)</f>
        <v>0</v>
      </c>
      <c r="E2134">
        <f>+IFERROR(VLOOKUP(B2134,'[1]Sum table'!$A:$F,6,FALSE),0)</f>
        <v>0</v>
      </c>
      <c r="O2134" t="s">
        <v>529</v>
      </c>
      <c r="P2134" s="615" t="s">
        <v>327</v>
      </c>
      <c r="R2134" t="str">
        <f t="shared" si="101"/>
        <v>ZK107</v>
      </c>
      <c r="S2134">
        <f t="shared" si="102"/>
        <v>0</v>
      </c>
      <c r="T2134">
        <f t="shared" si="102"/>
        <v>0</v>
      </c>
      <c r="U2134">
        <f t="shared" si="102"/>
        <v>0</v>
      </c>
    </row>
    <row r="2135" spans="1:21" x14ac:dyDescent="0.25">
      <c r="A2135" t="s">
        <v>2670</v>
      </c>
      <c r="B2135" t="str">
        <f t="shared" si="100"/>
        <v>ZK107.K134.C110</v>
      </c>
      <c r="C2135">
        <f>+IFERROR(VLOOKUP(B2135,'[1]Sum table'!$A:$D,4,FALSE),0)</f>
        <v>0</v>
      </c>
      <c r="D2135">
        <f>+IFERROR(VLOOKUP(B2135,'[1]Sum table'!$A:$E,5,FALSE),0)</f>
        <v>0</v>
      </c>
      <c r="E2135">
        <f>+IFERROR(VLOOKUP(B2135,'[1]Sum table'!$A:$F,6,FALSE),0)</f>
        <v>0</v>
      </c>
      <c r="O2135" t="s">
        <v>529</v>
      </c>
      <c r="P2135" s="615" t="s">
        <v>328</v>
      </c>
      <c r="R2135" t="str">
        <f t="shared" si="101"/>
        <v>ZK107</v>
      </c>
      <c r="S2135">
        <f t="shared" si="102"/>
        <v>0</v>
      </c>
      <c r="T2135">
        <f t="shared" si="102"/>
        <v>0</v>
      </c>
      <c r="U2135">
        <f t="shared" si="102"/>
        <v>0</v>
      </c>
    </row>
    <row r="2136" spans="1:21" x14ac:dyDescent="0.25">
      <c r="A2136" t="s">
        <v>2671</v>
      </c>
      <c r="B2136" t="str">
        <f t="shared" si="100"/>
        <v>ZK107.K135.C110</v>
      </c>
      <c r="C2136">
        <f>+IFERROR(VLOOKUP(B2136,'[1]Sum table'!$A:$D,4,FALSE),0)</f>
        <v>0</v>
      </c>
      <c r="D2136">
        <f>+IFERROR(VLOOKUP(B2136,'[1]Sum table'!$A:$E,5,FALSE),0)</f>
        <v>0</v>
      </c>
      <c r="E2136">
        <f>+IFERROR(VLOOKUP(B2136,'[1]Sum table'!$A:$F,6,FALSE),0)</f>
        <v>0</v>
      </c>
      <c r="O2136" t="s">
        <v>529</v>
      </c>
      <c r="P2136" s="615" t="s">
        <v>329</v>
      </c>
      <c r="R2136" t="str">
        <f t="shared" si="101"/>
        <v>ZK107</v>
      </c>
      <c r="S2136">
        <f t="shared" si="102"/>
        <v>0</v>
      </c>
      <c r="T2136">
        <f t="shared" si="102"/>
        <v>0</v>
      </c>
      <c r="U2136">
        <f t="shared" si="102"/>
        <v>0</v>
      </c>
    </row>
    <row r="2137" spans="1:21" x14ac:dyDescent="0.25">
      <c r="A2137" t="s">
        <v>2672</v>
      </c>
      <c r="B2137" t="str">
        <f t="shared" si="100"/>
        <v>ZK107.K136.C110</v>
      </c>
      <c r="C2137">
        <f>+IFERROR(VLOOKUP(B2137,'[1]Sum table'!$A:$D,4,FALSE),0)</f>
        <v>0</v>
      </c>
      <c r="D2137">
        <f>+IFERROR(VLOOKUP(B2137,'[1]Sum table'!$A:$E,5,FALSE),0)</f>
        <v>0</v>
      </c>
      <c r="E2137">
        <f>+IFERROR(VLOOKUP(B2137,'[1]Sum table'!$A:$F,6,FALSE),0)</f>
        <v>0</v>
      </c>
      <c r="O2137" t="s">
        <v>529</v>
      </c>
      <c r="P2137" s="615" t="s">
        <v>330</v>
      </c>
      <c r="R2137" t="str">
        <f t="shared" si="101"/>
        <v>ZK107</v>
      </c>
      <c r="S2137">
        <f t="shared" si="102"/>
        <v>0</v>
      </c>
      <c r="T2137">
        <f t="shared" si="102"/>
        <v>0</v>
      </c>
      <c r="U2137">
        <f t="shared" si="102"/>
        <v>0</v>
      </c>
    </row>
    <row r="2138" spans="1:21" x14ac:dyDescent="0.25">
      <c r="A2138" t="s">
        <v>2673</v>
      </c>
      <c r="B2138" t="str">
        <f t="shared" si="100"/>
        <v>ZK107.K137.C110</v>
      </c>
      <c r="C2138">
        <f>+IFERROR(VLOOKUP(B2138,'[1]Sum table'!$A:$D,4,FALSE),0)</f>
        <v>0</v>
      </c>
      <c r="D2138">
        <f>+IFERROR(VLOOKUP(B2138,'[1]Sum table'!$A:$E,5,FALSE),0)</f>
        <v>0</v>
      </c>
      <c r="E2138">
        <f>+IFERROR(VLOOKUP(B2138,'[1]Sum table'!$A:$F,6,FALSE),0)</f>
        <v>0</v>
      </c>
      <c r="O2138" t="s">
        <v>529</v>
      </c>
      <c r="P2138" s="615" t="s">
        <v>331</v>
      </c>
      <c r="R2138" t="str">
        <f t="shared" si="101"/>
        <v>ZK107</v>
      </c>
      <c r="S2138">
        <f t="shared" si="102"/>
        <v>0</v>
      </c>
      <c r="T2138">
        <f t="shared" si="102"/>
        <v>0</v>
      </c>
      <c r="U2138">
        <f t="shared" si="102"/>
        <v>0</v>
      </c>
    </row>
    <row r="2139" spans="1:21" x14ac:dyDescent="0.25">
      <c r="A2139" t="s">
        <v>2674</v>
      </c>
      <c r="B2139" t="str">
        <f t="shared" si="100"/>
        <v>ZK107.K138.C110</v>
      </c>
      <c r="C2139">
        <f>+IFERROR(VLOOKUP(B2139,'[1]Sum table'!$A:$D,4,FALSE),0)</f>
        <v>0</v>
      </c>
      <c r="D2139">
        <f>+IFERROR(VLOOKUP(B2139,'[1]Sum table'!$A:$E,5,FALSE),0)</f>
        <v>0</v>
      </c>
      <c r="E2139">
        <f>+IFERROR(VLOOKUP(B2139,'[1]Sum table'!$A:$F,6,FALSE),0)</f>
        <v>0</v>
      </c>
      <c r="O2139" t="s">
        <v>529</v>
      </c>
      <c r="P2139" s="615" t="s">
        <v>165</v>
      </c>
      <c r="R2139" t="str">
        <f t="shared" si="101"/>
        <v>ZK107</v>
      </c>
      <c r="S2139">
        <f t="shared" si="102"/>
        <v>0</v>
      </c>
      <c r="T2139">
        <f t="shared" si="102"/>
        <v>0</v>
      </c>
      <c r="U2139">
        <f t="shared" si="102"/>
        <v>0</v>
      </c>
    </row>
    <row r="2140" spans="1:21" x14ac:dyDescent="0.25">
      <c r="A2140" t="s">
        <v>2675</v>
      </c>
      <c r="B2140" t="str">
        <f t="shared" si="100"/>
        <v>ZK107.K139.C110</v>
      </c>
      <c r="C2140">
        <f>+IFERROR(VLOOKUP(B2140,'[1]Sum table'!$A:$D,4,FALSE),0)</f>
        <v>0</v>
      </c>
      <c r="D2140">
        <f>+IFERROR(VLOOKUP(B2140,'[1]Sum table'!$A:$E,5,FALSE),0)</f>
        <v>0</v>
      </c>
      <c r="E2140">
        <f>+IFERROR(VLOOKUP(B2140,'[1]Sum table'!$A:$F,6,FALSE),0)</f>
        <v>0</v>
      </c>
      <c r="O2140" t="s">
        <v>529</v>
      </c>
      <c r="P2140" s="615" t="s">
        <v>180</v>
      </c>
      <c r="R2140" t="str">
        <f t="shared" si="101"/>
        <v>ZK107</v>
      </c>
      <c r="S2140">
        <f t="shared" si="102"/>
        <v>0</v>
      </c>
      <c r="T2140">
        <f t="shared" si="102"/>
        <v>0</v>
      </c>
      <c r="U2140">
        <f t="shared" si="102"/>
        <v>0</v>
      </c>
    </row>
    <row r="2141" spans="1:21" x14ac:dyDescent="0.25">
      <c r="A2141" t="s">
        <v>2676</v>
      </c>
      <c r="B2141" t="str">
        <f t="shared" si="100"/>
        <v>ZK107.K140.C110</v>
      </c>
      <c r="C2141">
        <f>+IFERROR(VLOOKUP(B2141,'[1]Sum table'!$A:$D,4,FALSE),0)</f>
        <v>0</v>
      </c>
      <c r="D2141">
        <f>+IFERROR(VLOOKUP(B2141,'[1]Sum table'!$A:$E,5,FALSE),0)</f>
        <v>0</v>
      </c>
      <c r="E2141">
        <f>+IFERROR(VLOOKUP(B2141,'[1]Sum table'!$A:$F,6,FALSE),0)</f>
        <v>0</v>
      </c>
      <c r="O2141" t="s">
        <v>529</v>
      </c>
      <c r="P2141" s="615" t="s">
        <v>192</v>
      </c>
      <c r="R2141" t="str">
        <f t="shared" si="101"/>
        <v>ZK107</v>
      </c>
      <c r="S2141">
        <f t="shared" si="102"/>
        <v>0</v>
      </c>
      <c r="T2141">
        <f t="shared" si="102"/>
        <v>0</v>
      </c>
      <c r="U2141">
        <f t="shared" si="102"/>
        <v>0</v>
      </c>
    </row>
    <row r="2142" spans="1:21" x14ac:dyDescent="0.25">
      <c r="A2142" t="s">
        <v>2677</v>
      </c>
      <c r="B2142" t="str">
        <f t="shared" si="100"/>
        <v>ZK107.K141.C110</v>
      </c>
      <c r="C2142">
        <f>+IFERROR(VLOOKUP(B2142,'[1]Sum table'!$A:$D,4,FALSE),0)</f>
        <v>0</v>
      </c>
      <c r="D2142">
        <f>+IFERROR(VLOOKUP(B2142,'[1]Sum table'!$A:$E,5,FALSE),0)</f>
        <v>0</v>
      </c>
      <c r="E2142">
        <f>+IFERROR(VLOOKUP(B2142,'[1]Sum table'!$A:$F,6,FALSE),0)</f>
        <v>0</v>
      </c>
      <c r="O2142" t="s">
        <v>529</v>
      </c>
      <c r="P2142" s="616" t="s">
        <v>332</v>
      </c>
      <c r="R2142" t="str">
        <f t="shared" si="101"/>
        <v>ZK107</v>
      </c>
      <c r="S2142">
        <f t="shared" si="102"/>
        <v>0</v>
      </c>
      <c r="T2142">
        <f t="shared" si="102"/>
        <v>0</v>
      </c>
      <c r="U2142">
        <f t="shared" si="102"/>
        <v>0</v>
      </c>
    </row>
    <row r="2143" spans="1:21" x14ac:dyDescent="0.25">
      <c r="A2143" t="s">
        <v>2678</v>
      </c>
      <c r="B2143" t="str">
        <f t="shared" si="100"/>
        <v>ZK107.K142.C110</v>
      </c>
      <c r="C2143">
        <f>+IFERROR(VLOOKUP(B2143,'[1]Sum table'!$A:$D,4,FALSE),0)</f>
        <v>0</v>
      </c>
      <c r="D2143">
        <f>+IFERROR(VLOOKUP(B2143,'[1]Sum table'!$A:$E,5,FALSE),0)</f>
        <v>0</v>
      </c>
      <c r="E2143">
        <f>+IFERROR(VLOOKUP(B2143,'[1]Sum table'!$A:$F,6,FALSE),0)</f>
        <v>0</v>
      </c>
      <c r="O2143" t="s">
        <v>529</v>
      </c>
      <c r="P2143" s="616" t="s">
        <v>333</v>
      </c>
      <c r="R2143" t="str">
        <f t="shared" si="101"/>
        <v>ZK107</v>
      </c>
      <c r="S2143">
        <f t="shared" si="102"/>
        <v>0</v>
      </c>
      <c r="T2143">
        <f t="shared" si="102"/>
        <v>0</v>
      </c>
      <c r="U2143">
        <f t="shared" si="102"/>
        <v>0</v>
      </c>
    </row>
    <row r="2144" spans="1:21" x14ac:dyDescent="0.25">
      <c r="A2144" t="s">
        <v>2679</v>
      </c>
      <c r="B2144" t="str">
        <f t="shared" si="100"/>
        <v>ZK107.K143.C110</v>
      </c>
      <c r="C2144">
        <f>+IFERROR(VLOOKUP(B2144,'[1]Sum table'!$A:$D,4,FALSE),0)</f>
        <v>0</v>
      </c>
      <c r="D2144">
        <f>+IFERROR(VLOOKUP(B2144,'[1]Sum table'!$A:$E,5,FALSE),0)</f>
        <v>0</v>
      </c>
      <c r="E2144">
        <f>+IFERROR(VLOOKUP(B2144,'[1]Sum table'!$A:$F,6,FALSE),0)</f>
        <v>0</v>
      </c>
      <c r="O2144" t="s">
        <v>529</v>
      </c>
      <c r="P2144" s="616" t="s">
        <v>334</v>
      </c>
      <c r="R2144" t="str">
        <f t="shared" si="101"/>
        <v>ZK107</v>
      </c>
      <c r="S2144">
        <f t="shared" si="102"/>
        <v>0</v>
      </c>
      <c r="T2144">
        <f t="shared" si="102"/>
        <v>0</v>
      </c>
      <c r="U2144">
        <f t="shared" si="102"/>
        <v>0</v>
      </c>
    </row>
    <row r="2145" spans="1:21" x14ac:dyDescent="0.25">
      <c r="A2145" t="s">
        <v>2680</v>
      </c>
      <c r="B2145" t="str">
        <f t="shared" si="100"/>
        <v>ZK107.K144.C110</v>
      </c>
      <c r="C2145">
        <f>+IFERROR(VLOOKUP(B2145,'[1]Sum table'!$A:$D,4,FALSE),0)</f>
        <v>0</v>
      </c>
      <c r="D2145">
        <f>+IFERROR(VLOOKUP(B2145,'[1]Sum table'!$A:$E,5,FALSE),0)</f>
        <v>0</v>
      </c>
      <c r="E2145">
        <f>+IFERROR(VLOOKUP(B2145,'[1]Sum table'!$A:$F,6,FALSE),0)</f>
        <v>0</v>
      </c>
      <c r="O2145" t="s">
        <v>529</v>
      </c>
      <c r="P2145" s="616" t="s">
        <v>335</v>
      </c>
      <c r="R2145" t="str">
        <f t="shared" si="101"/>
        <v>ZK107</v>
      </c>
      <c r="S2145">
        <f t="shared" si="102"/>
        <v>0</v>
      </c>
      <c r="T2145">
        <f t="shared" si="102"/>
        <v>0</v>
      </c>
      <c r="U2145">
        <f t="shared" si="102"/>
        <v>0</v>
      </c>
    </row>
    <row r="2146" spans="1:21" x14ac:dyDescent="0.25">
      <c r="A2146" t="s">
        <v>2681</v>
      </c>
      <c r="B2146" t="str">
        <f t="shared" si="100"/>
        <v>ZK107.K145.C110</v>
      </c>
      <c r="C2146">
        <f>+IFERROR(VLOOKUP(B2146,'[1]Sum table'!$A:$D,4,FALSE),0)</f>
        <v>0</v>
      </c>
      <c r="D2146">
        <f>+IFERROR(VLOOKUP(B2146,'[1]Sum table'!$A:$E,5,FALSE),0)</f>
        <v>0</v>
      </c>
      <c r="E2146">
        <f>+IFERROR(VLOOKUP(B2146,'[1]Sum table'!$A:$F,6,FALSE),0)</f>
        <v>0</v>
      </c>
      <c r="O2146" t="s">
        <v>529</v>
      </c>
      <c r="P2146" s="616" t="s">
        <v>336</v>
      </c>
      <c r="R2146" t="str">
        <f t="shared" si="101"/>
        <v>ZK107</v>
      </c>
      <c r="S2146">
        <f t="shared" si="102"/>
        <v>0</v>
      </c>
      <c r="T2146">
        <f t="shared" si="102"/>
        <v>0</v>
      </c>
      <c r="U2146">
        <f t="shared" si="102"/>
        <v>0</v>
      </c>
    </row>
    <row r="2147" spans="1:21" x14ac:dyDescent="0.25">
      <c r="A2147" t="s">
        <v>2682</v>
      </c>
      <c r="B2147" t="str">
        <f t="shared" si="100"/>
        <v>ZK107.K146.C110</v>
      </c>
      <c r="C2147">
        <f>+IFERROR(VLOOKUP(B2147,'[1]Sum table'!$A:$D,4,FALSE),0)</f>
        <v>0</v>
      </c>
      <c r="D2147">
        <f>+IFERROR(VLOOKUP(B2147,'[1]Sum table'!$A:$E,5,FALSE),0)</f>
        <v>0</v>
      </c>
      <c r="E2147">
        <f>+IFERROR(VLOOKUP(B2147,'[1]Sum table'!$A:$F,6,FALSE),0)</f>
        <v>0</v>
      </c>
      <c r="O2147" t="s">
        <v>529</v>
      </c>
      <c r="P2147" s="616" t="s">
        <v>337</v>
      </c>
      <c r="R2147" t="str">
        <f t="shared" si="101"/>
        <v>ZK107</v>
      </c>
      <c r="S2147">
        <f t="shared" si="102"/>
        <v>0</v>
      </c>
      <c r="T2147">
        <f t="shared" si="102"/>
        <v>0</v>
      </c>
      <c r="U2147">
        <f t="shared" si="102"/>
        <v>0</v>
      </c>
    </row>
    <row r="2148" spans="1:21" x14ac:dyDescent="0.25">
      <c r="A2148" t="s">
        <v>2683</v>
      </c>
      <c r="B2148" t="str">
        <f t="shared" si="100"/>
        <v>ZK107.K147.C110</v>
      </c>
      <c r="C2148">
        <f>+IFERROR(VLOOKUP(B2148,'[1]Sum table'!$A:$D,4,FALSE),0)</f>
        <v>0</v>
      </c>
      <c r="D2148">
        <f>+IFERROR(VLOOKUP(B2148,'[1]Sum table'!$A:$E,5,FALSE),0)</f>
        <v>0</v>
      </c>
      <c r="E2148">
        <f>+IFERROR(VLOOKUP(B2148,'[1]Sum table'!$A:$F,6,FALSE),0)</f>
        <v>0</v>
      </c>
      <c r="O2148" t="s">
        <v>529</v>
      </c>
      <c r="P2148" s="615" t="s">
        <v>178</v>
      </c>
      <c r="R2148" t="str">
        <f t="shared" si="101"/>
        <v>ZK107</v>
      </c>
      <c r="S2148">
        <f t="shared" si="102"/>
        <v>0</v>
      </c>
      <c r="T2148">
        <f t="shared" si="102"/>
        <v>0</v>
      </c>
      <c r="U2148">
        <f t="shared" si="102"/>
        <v>0</v>
      </c>
    </row>
    <row r="2149" spans="1:21" x14ac:dyDescent="0.25">
      <c r="A2149" t="s">
        <v>2684</v>
      </c>
      <c r="B2149" t="str">
        <f t="shared" si="100"/>
        <v>ZK107.K148.C110</v>
      </c>
      <c r="C2149">
        <f>+IFERROR(VLOOKUP(B2149,'[1]Sum table'!$A:$D,4,FALSE),0)</f>
        <v>0</v>
      </c>
      <c r="D2149">
        <f>+IFERROR(VLOOKUP(B2149,'[1]Sum table'!$A:$E,5,FALSE),0)</f>
        <v>0</v>
      </c>
      <c r="E2149">
        <f>+IFERROR(VLOOKUP(B2149,'[1]Sum table'!$A:$F,6,FALSE),0)</f>
        <v>0</v>
      </c>
      <c r="O2149" t="s">
        <v>529</v>
      </c>
      <c r="P2149" s="615" t="s">
        <v>338</v>
      </c>
      <c r="R2149" t="str">
        <f t="shared" si="101"/>
        <v>ZK107</v>
      </c>
      <c r="S2149">
        <f t="shared" si="102"/>
        <v>0</v>
      </c>
      <c r="T2149">
        <f t="shared" si="102"/>
        <v>0</v>
      </c>
      <c r="U2149">
        <f t="shared" si="102"/>
        <v>0</v>
      </c>
    </row>
    <row r="2150" spans="1:21" x14ac:dyDescent="0.25">
      <c r="A2150" t="s">
        <v>2685</v>
      </c>
      <c r="B2150" t="str">
        <f t="shared" si="100"/>
        <v>ZK107.K149.C110</v>
      </c>
      <c r="C2150">
        <f>+IFERROR(VLOOKUP(B2150,'[1]Sum table'!$A:$D,4,FALSE),0)</f>
        <v>0</v>
      </c>
      <c r="D2150">
        <f>+IFERROR(VLOOKUP(B2150,'[1]Sum table'!$A:$E,5,FALSE),0)</f>
        <v>0</v>
      </c>
      <c r="E2150">
        <f>+IFERROR(VLOOKUP(B2150,'[1]Sum table'!$A:$F,6,FALSE),0)</f>
        <v>0</v>
      </c>
      <c r="O2150" t="s">
        <v>529</v>
      </c>
      <c r="P2150" s="615" t="s">
        <v>339</v>
      </c>
      <c r="R2150" t="str">
        <f t="shared" si="101"/>
        <v>ZK107</v>
      </c>
      <c r="S2150">
        <f t="shared" si="102"/>
        <v>0</v>
      </c>
      <c r="T2150">
        <f t="shared" si="102"/>
        <v>0</v>
      </c>
      <c r="U2150">
        <f t="shared" si="102"/>
        <v>0</v>
      </c>
    </row>
    <row r="2151" spans="1:21" x14ac:dyDescent="0.25">
      <c r="A2151" t="s">
        <v>2686</v>
      </c>
      <c r="B2151" t="str">
        <f t="shared" si="100"/>
        <v>ZK107.K150.C110</v>
      </c>
      <c r="C2151">
        <f>+IFERROR(VLOOKUP(B2151,'[1]Sum table'!$A:$D,4,FALSE),0)</f>
        <v>0</v>
      </c>
      <c r="D2151">
        <f>+IFERROR(VLOOKUP(B2151,'[1]Sum table'!$A:$E,5,FALSE),0)</f>
        <v>0</v>
      </c>
      <c r="E2151">
        <f>+IFERROR(VLOOKUP(B2151,'[1]Sum table'!$A:$F,6,FALSE),0)</f>
        <v>0</v>
      </c>
      <c r="O2151" t="s">
        <v>529</v>
      </c>
      <c r="P2151" s="616" t="s">
        <v>340</v>
      </c>
      <c r="R2151" t="str">
        <f t="shared" si="101"/>
        <v>ZK107</v>
      </c>
      <c r="S2151">
        <f t="shared" si="102"/>
        <v>0</v>
      </c>
      <c r="T2151">
        <f t="shared" si="102"/>
        <v>0</v>
      </c>
      <c r="U2151">
        <f t="shared" si="102"/>
        <v>0</v>
      </c>
    </row>
    <row r="2152" spans="1:21" x14ac:dyDescent="0.25">
      <c r="A2152" t="s">
        <v>2687</v>
      </c>
      <c r="B2152" t="str">
        <f t="shared" si="100"/>
        <v>ZK107.K151.C110</v>
      </c>
      <c r="C2152">
        <f>+IFERROR(VLOOKUP(B2152,'[1]Sum table'!$A:$D,4,FALSE),0)</f>
        <v>0</v>
      </c>
      <c r="D2152">
        <f>+IFERROR(VLOOKUP(B2152,'[1]Sum table'!$A:$E,5,FALSE),0)</f>
        <v>0</v>
      </c>
      <c r="E2152">
        <f>+IFERROR(VLOOKUP(B2152,'[1]Sum table'!$A:$F,6,FALSE),0)</f>
        <v>0</v>
      </c>
      <c r="O2152" t="s">
        <v>529</v>
      </c>
      <c r="P2152" s="616" t="s">
        <v>341</v>
      </c>
      <c r="R2152" t="str">
        <f t="shared" si="101"/>
        <v>ZK107</v>
      </c>
      <c r="S2152">
        <f t="shared" si="102"/>
        <v>0</v>
      </c>
      <c r="T2152">
        <f t="shared" si="102"/>
        <v>0</v>
      </c>
      <c r="U2152">
        <f t="shared" si="102"/>
        <v>0</v>
      </c>
    </row>
    <row r="2153" spans="1:21" x14ac:dyDescent="0.25">
      <c r="A2153" t="s">
        <v>2688</v>
      </c>
      <c r="B2153" t="str">
        <f t="shared" si="100"/>
        <v>ZK107.K152.C110</v>
      </c>
      <c r="C2153">
        <f>+IFERROR(VLOOKUP(B2153,'[1]Sum table'!$A:$D,4,FALSE),0)</f>
        <v>0</v>
      </c>
      <c r="D2153">
        <f>+IFERROR(VLOOKUP(B2153,'[1]Sum table'!$A:$E,5,FALSE),0)</f>
        <v>0</v>
      </c>
      <c r="E2153">
        <f>+IFERROR(VLOOKUP(B2153,'[1]Sum table'!$A:$F,6,FALSE),0)</f>
        <v>0</v>
      </c>
      <c r="O2153" t="s">
        <v>529</v>
      </c>
      <c r="P2153" s="616" t="s">
        <v>342</v>
      </c>
      <c r="R2153" t="str">
        <f t="shared" si="101"/>
        <v>ZK107</v>
      </c>
      <c r="S2153">
        <f t="shared" si="102"/>
        <v>0</v>
      </c>
      <c r="T2153">
        <f t="shared" si="102"/>
        <v>0</v>
      </c>
      <c r="U2153">
        <f t="shared" si="102"/>
        <v>0</v>
      </c>
    </row>
    <row r="2154" spans="1:21" x14ac:dyDescent="0.25">
      <c r="A2154" t="s">
        <v>2689</v>
      </c>
      <c r="B2154" t="str">
        <f t="shared" si="100"/>
        <v>ZK107.K153.C110</v>
      </c>
      <c r="C2154">
        <f>+IFERROR(VLOOKUP(B2154,'[1]Sum table'!$A:$D,4,FALSE),0)</f>
        <v>0</v>
      </c>
      <c r="D2154">
        <f>+IFERROR(VLOOKUP(B2154,'[1]Sum table'!$A:$E,5,FALSE),0)</f>
        <v>0</v>
      </c>
      <c r="E2154">
        <f>+IFERROR(VLOOKUP(B2154,'[1]Sum table'!$A:$F,6,FALSE),0)</f>
        <v>0</v>
      </c>
      <c r="O2154" t="s">
        <v>529</v>
      </c>
      <c r="P2154" s="616" t="s">
        <v>343</v>
      </c>
      <c r="R2154" t="str">
        <f t="shared" si="101"/>
        <v>ZK107</v>
      </c>
      <c r="S2154">
        <f t="shared" si="102"/>
        <v>0</v>
      </c>
      <c r="T2154">
        <f t="shared" si="102"/>
        <v>0</v>
      </c>
      <c r="U2154">
        <f t="shared" si="102"/>
        <v>0</v>
      </c>
    </row>
    <row r="2155" spans="1:21" x14ac:dyDescent="0.25">
      <c r="A2155" t="s">
        <v>2690</v>
      </c>
      <c r="B2155" t="str">
        <f t="shared" si="100"/>
        <v>ZK107.K154.C110</v>
      </c>
      <c r="C2155">
        <f>+IFERROR(VLOOKUP(B2155,'[1]Sum table'!$A:$D,4,FALSE),0)</f>
        <v>0</v>
      </c>
      <c r="D2155">
        <f>+IFERROR(VLOOKUP(B2155,'[1]Sum table'!$A:$E,5,FALSE),0)</f>
        <v>0</v>
      </c>
      <c r="E2155">
        <f>+IFERROR(VLOOKUP(B2155,'[1]Sum table'!$A:$F,6,FALSE),0)</f>
        <v>0</v>
      </c>
      <c r="O2155" t="s">
        <v>529</v>
      </c>
      <c r="P2155" s="616" t="s">
        <v>344</v>
      </c>
      <c r="R2155" t="str">
        <f t="shared" si="101"/>
        <v>ZK107</v>
      </c>
      <c r="S2155">
        <f t="shared" si="102"/>
        <v>0</v>
      </c>
      <c r="T2155">
        <f t="shared" si="102"/>
        <v>0</v>
      </c>
      <c r="U2155">
        <f t="shared" si="102"/>
        <v>0</v>
      </c>
    </row>
    <row r="2156" spans="1:21" x14ac:dyDescent="0.25">
      <c r="A2156" t="s">
        <v>2691</v>
      </c>
      <c r="B2156" t="str">
        <f t="shared" si="100"/>
        <v>ZK107.K155.C110</v>
      </c>
      <c r="C2156">
        <f>+IFERROR(VLOOKUP(B2156,'[1]Sum table'!$A:$D,4,FALSE),0)</f>
        <v>0</v>
      </c>
      <c r="D2156">
        <f>+IFERROR(VLOOKUP(B2156,'[1]Sum table'!$A:$E,5,FALSE),0)</f>
        <v>0</v>
      </c>
      <c r="E2156">
        <f>+IFERROR(VLOOKUP(B2156,'[1]Sum table'!$A:$F,6,FALSE),0)</f>
        <v>0</v>
      </c>
      <c r="O2156" t="s">
        <v>529</v>
      </c>
      <c r="P2156" s="616" t="s">
        <v>345</v>
      </c>
      <c r="R2156" t="str">
        <f t="shared" si="101"/>
        <v>ZK107</v>
      </c>
      <c r="S2156">
        <f t="shared" si="102"/>
        <v>0</v>
      </c>
      <c r="T2156">
        <f t="shared" si="102"/>
        <v>0</v>
      </c>
      <c r="U2156">
        <f t="shared" si="102"/>
        <v>0</v>
      </c>
    </row>
    <row r="2157" spans="1:21" x14ac:dyDescent="0.25">
      <c r="A2157" t="s">
        <v>2692</v>
      </c>
      <c r="B2157" t="str">
        <f t="shared" si="100"/>
        <v>ZK107.K156.C110</v>
      </c>
      <c r="C2157">
        <f>+IFERROR(VLOOKUP(B2157,'[1]Sum table'!$A:$D,4,FALSE),0)</f>
        <v>0</v>
      </c>
      <c r="D2157">
        <f>+IFERROR(VLOOKUP(B2157,'[1]Sum table'!$A:$E,5,FALSE),0)</f>
        <v>0</v>
      </c>
      <c r="E2157">
        <f>+IFERROR(VLOOKUP(B2157,'[1]Sum table'!$A:$F,6,FALSE),0)</f>
        <v>0</v>
      </c>
      <c r="O2157" t="s">
        <v>529</v>
      </c>
      <c r="P2157" s="616" t="s">
        <v>346</v>
      </c>
      <c r="R2157" t="str">
        <f t="shared" si="101"/>
        <v>ZK107</v>
      </c>
      <c r="S2157">
        <f t="shared" si="102"/>
        <v>0</v>
      </c>
      <c r="T2157">
        <f t="shared" si="102"/>
        <v>0</v>
      </c>
      <c r="U2157">
        <f t="shared" si="102"/>
        <v>0</v>
      </c>
    </row>
    <row r="2158" spans="1:21" x14ac:dyDescent="0.25">
      <c r="A2158" t="s">
        <v>2693</v>
      </c>
      <c r="B2158" t="str">
        <f t="shared" si="100"/>
        <v>ZK107.K157.C110</v>
      </c>
      <c r="C2158">
        <f>+IFERROR(VLOOKUP(B2158,'[1]Sum table'!$A:$D,4,FALSE),0)</f>
        <v>0</v>
      </c>
      <c r="D2158">
        <f>+IFERROR(VLOOKUP(B2158,'[1]Sum table'!$A:$E,5,FALSE),0)</f>
        <v>0</v>
      </c>
      <c r="E2158">
        <f>+IFERROR(VLOOKUP(B2158,'[1]Sum table'!$A:$F,6,FALSE),0)</f>
        <v>0</v>
      </c>
      <c r="O2158" t="s">
        <v>529</v>
      </c>
      <c r="P2158" s="616" t="s">
        <v>347</v>
      </c>
      <c r="R2158" t="str">
        <f t="shared" si="101"/>
        <v>ZK107</v>
      </c>
      <c r="S2158">
        <f t="shared" si="102"/>
        <v>0</v>
      </c>
      <c r="T2158">
        <f t="shared" si="102"/>
        <v>0</v>
      </c>
      <c r="U2158">
        <f t="shared" si="102"/>
        <v>0</v>
      </c>
    </row>
    <row r="2159" spans="1:21" x14ac:dyDescent="0.25">
      <c r="A2159" t="s">
        <v>2694</v>
      </c>
      <c r="B2159" t="str">
        <f t="shared" si="100"/>
        <v>ZK107.K158.C110</v>
      </c>
      <c r="C2159">
        <f>+IFERROR(VLOOKUP(B2159,'[1]Sum table'!$A:$D,4,FALSE),0)</f>
        <v>0</v>
      </c>
      <c r="D2159">
        <f>+IFERROR(VLOOKUP(B2159,'[1]Sum table'!$A:$E,5,FALSE),0)</f>
        <v>0</v>
      </c>
      <c r="E2159">
        <f>+IFERROR(VLOOKUP(B2159,'[1]Sum table'!$A:$F,6,FALSE),0)</f>
        <v>0</v>
      </c>
      <c r="O2159" t="s">
        <v>529</v>
      </c>
      <c r="P2159" s="616" t="s">
        <v>348</v>
      </c>
      <c r="R2159" t="str">
        <f t="shared" si="101"/>
        <v>ZK107</v>
      </c>
      <c r="S2159">
        <f t="shared" si="102"/>
        <v>0</v>
      </c>
      <c r="T2159">
        <f t="shared" si="102"/>
        <v>0</v>
      </c>
      <c r="U2159">
        <f t="shared" si="102"/>
        <v>0</v>
      </c>
    </row>
    <row r="2160" spans="1:21" x14ac:dyDescent="0.25">
      <c r="A2160" t="s">
        <v>2695</v>
      </c>
      <c r="B2160" t="str">
        <f t="shared" si="100"/>
        <v>ZK107.K159.C110</v>
      </c>
      <c r="C2160">
        <f>+IFERROR(VLOOKUP(B2160,'[1]Sum table'!$A:$D,4,FALSE),0)</f>
        <v>0</v>
      </c>
      <c r="D2160">
        <f>+IFERROR(VLOOKUP(B2160,'[1]Sum table'!$A:$E,5,FALSE),0)</f>
        <v>0</v>
      </c>
      <c r="E2160">
        <f>+IFERROR(VLOOKUP(B2160,'[1]Sum table'!$A:$F,6,FALSE),0)</f>
        <v>0</v>
      </c>
      <c r="O2160" t="s">
        <v>529</v>
      </c>
      <c r="P2160" s="616" t="s">
        <v>349</v>
      </c>
      <c r="R2160" t="str">
        <f t="shared" si="101"/>
        <v>ZK107</v>
      </c>
      <c r="S2160">
        <f t="shared" si="102"/>
        <v>0</v>
      </c>
      <c r="T2160">
        <f t="shared" si="102"/>
        <v>0</v>
      </c>
      <c r="U2160">
        <f t="shared" si="102"/>
        <v>0</v>
      </c>
    </row>
    <row r="2161" spans="1:21" x14ac:dyDescent="0.25">
      <c r="A2161" t="s">
        <v>2696</v>
      </c>
      <c r="B2161" t="str">
        <f t="shared" si="100"/>
        <v>ZK107.K160.C110</v>
      </c>
      <c r="C2161">
        <f>+IFERROR(VLOOKUP(B2161,'[1]Sum table'!$A:$D,4,FALSE),0)</f>
        <v>0</v>
      </c>
      <c r="D2161">
        <f>+IFERROR(VLOOKUP(B2161,'[1]Sum table'!$A:$E,5,FALSE),0)</f>
        <v>0</v>
      </c>
      <c r="E2161">
        <f>+IFERROR(VLOOKUP(B2161,'[1]Sum table'!$A:$F,6,FALSE),0)</f>
        <v>0</v>
      </c>
      <c r="O2161" t="s">
        <v>529</v>
      </c>
      <c r="P2161" s="615" t="s">
        <v>194</v>
      </c>
      <c r="R2161" t="str">
        <f t="shared" si="101"/>
        <v>ZK107</v>
      </c>
      <c r="S2161">
        <f t="shared" si="102"/>
        <v>0</v>
      </c>
      <c r="T2161">
        <f t="shared" si="102"/>
        <v>0</v>
      </c>
      <c r="U2161">
        <f t="shared" si="102"/>
        <v>0</v>
      </c>
    </row>
    <row r="2162" spans="1:21" x14ac:dyDescent="0.25">
      <c r="A2162" t="s">
        <v>2697</v>
      </c>
      <c r="B2162" t="str">
        <f t="shared" si="100"/>
        <v>ZK107.K161.C110</v>
      </c>
      <c r="C2162">
        <f>+IFERROR(VLOOKUP(B2162,'[1]Sum table'!$A:$D,4,FALSE),0)</f>
        <v>0</v>
      </c>
      <c r="D2162">
        <f>+IFERROR(VLOOKUP(B2162,'[1]Sum table'!$A:$E,5,FALSE),0)</f>
        <v>0</v>
      </c>
      <c r="E2162">
        <f>+IFERROR(VLOOKUP(B2162,'[1]Sum table'!$A:$F,6,FALSE),0)</f>
        <v>0</v>
      </c>
      <c r="O2162" t="s">
        <v>529</v>
      </c>
      <c r="P2162" s="615" t="s">
        <v>195</v>
      </c>
      <c r="R2162" t="str">
        <f t="shared" si="101"/>
        <v>ZK107</v>
      </c>
      <c r="S2162">
        <f t="shared" si="102"/>
        <v>0</v>
      </c>
      <c r="T2162">
        <f t="shared" si="102"/>
        <v>0</v>
      </c>
      <c r="U2162">
        <f t="shared" si="102"/>
        <v>0</v>
      </c>
    </row>
    <row r="2163" spans="1:21" x14ac:dyDescent="0.25">
      <c r="A2163" t="s">
        <v>2698</v>
      </c>
      <c r="B2163" t="str">
        <f t="shared" si="100"/>
        <v>ZK107.K162.C110</v>
      </c>
      <c r="C2163">
        <f>+IFERROR(VLOOKUP(B2163,'[1]Sum table'!$A:$D,4,FALSE),0)</f>
        <v>0</v>
      </c>
      <c r="D2163">
        <f>+IFERROR(VLOOKUP(B2163,'[1]Sum table'!$A:$E,5,FALSE),0)</f>
        <v>0</v>
      </c>
      <c r="E2163">
        <f>+IFERROR(VLOOKUP(B2163,'[1]Sum table'!$A:$F,6,FALSE),0)</f>
        <v>0</v>
      </c>
      <c r="O2163" t="s">
        <v>529</v>
      </c>
      <c r="P2163" s="615" t="s">
        <v>350</v>
      </c>
      <c r="R2163" t="str">
        <f t="shared" si="101"/>
        <v>ZK107</v>
      </c>
      <c r="S2163">
        <f t="shared" si="102"/>
        <v>0</v>
      </c>
      <c r="T2163">
        <f t="shared" si="102"/>
        <v>0</v>
      </c>
      <c r="U2163">
        <f t="shared" si="102"/>
        <v>0</v>
      </c>
    </row>
    <row r="2164" spans="1:21" x14ac:dyDescent="0.25">
      <c r="A2164" t="s">
        <v>2699</v>
      </c>
      <c r="B2164" t="str">
        <f t="shared" si="100"/>
        <v>ZK107.K163.C110</v>
      </c>
      <c r="C2164">
        <f>+IFERROR(VLOOKUP(B2164,'[1]Sum table'!$A:$D,4,FALSE),0)</f>
        <v>0</v>
      </c>
      <c r="D2164">
        <f>+IFERROR(VLOOKUP(B2164,'[1]Sum table'!$A:$E,5,FALSE),0)</f>
        <v>0</v>
      </c>
      <c r="E2164">
        <f>+IFERROR(VLOOKUP(B2164,'[1]Sum table'!$A:$F,6,FALSE),0)</f>
        <v>0</v>
      </c>
      <c r="O2164" t="s">
        <v>529</v>
      </c>
      <c r="P2164" s="615" t="s">
        <v>118</v>
      </c>
      <c r="R2164" t="str">
        <f t="shared" si="101"/>
        <v>ZK107</v>
      </c>
      <c r="S2164">
        <f t="shared" si="102"/>
        <v>0</v>
      </c>
      <c r="T2164">
        <f t="shared" si="102"/>
        <v>0</v>
      </c>
      <c r="U2164">
        <f t="shared" si="102"/>
        <v>0</v>
      </c>
    </row>
    <row r="2165" spans="1:21" x14ac:dyDescent="0.25">
      <c r="A2165" t="s">
        <v>2700</v>
      </c>
      <c r="B2165" t="str">
        <f t="shared" si="100"/>
        <v>ZK107.K164.C110</v>
      </c>
      <c r="C2165">
        <f>+IFERROR(VLOOKUP(B2165,'[1]Sum table'!$A:$D,4,FALSE),0)</f>
        <v>0</v>
      </c>
      <c r="D2165">
        <f>+IFERROR(VLOOKUP(B2165,'[1]Sum table'!$A:$E,5,FALSE),0)</f>
        <v>0</v>
      </c>
      <c r="E2165">
        <f>+IFERROR(VLOOKUP(B2165,'[1]Sum table'!$A:$F,6,FALSE),0)</f>
        <v>0</v>
      </c>
      <c r="O2165" t="s">
        <v>529</v>
      </c>
      <c r="P2165" s="615" t="s">
        <v>184</v>
      </c>
      <c r="R2165" t="str">
        <f t="shared" si="101"/>
        <v>ZK107</v>
      </c>
      <c r="S2165">
        <f t="shared" si="102"/>
        <v>0</v>
      </c>
      <c r="T2165">
        <f t="shared" si="102"/>
        <v>0</v>
      </c>
      <c r="U2165">
        <f t="shared" si="102"/>
        <v>0</v>
      </c>
    </row>
    <row r="2166" spans="1:21" x14ac:dyDescent="0.25">
      <c r="A2166" t="s">
        <v>2701</v>
      </c>
      <c r="B2166" t="str">
        <f t="shared" si="100"/>
        <v>ZK107.K165.C110</v>
      </c>
      <c r="C2166">
        <f>+IFERROR(VLOOKUP(B2166,'[1]Sum table'!$A:$D,4,FALSE),0)</f>
        <v>0</v>
      </c>
      <c r="D2166">
        <f>+IFERROR(VLOOKUP(B2166,'[1]Sum table'!$A:$E,5,FALSE),0)</f>
        <v>0</v>
      </c>
      <c r="E2166">
        <f>+IFERROR(VLOOKUP(B2166,'[1]Sum table'!$A:$F,6,FALSE),0)</f>
        <v>0</v>
      </c>
      <c r="O2166" t="s">
        <v>529</v>
      </c>
      <c r="P2166" s="615" t="s">
        <v>351</v>
      </c>
      <c r="R2166" t="str">
        <f t="shared" si="101"/>
        <v>ZK107</v>
      </c>
      <c r="S2166">
        <f t="shared" si="102"/>
        <v>0</v>
      </c>
      <c r="T2166">
        <f t="shared" si="102"/>
        <v>0</v>
      </c>
      <c r="U2166">
        <f t="shared" si="102"/>
        <v>0</v>
      </c>
    </row>
    <row r="2167" spans="1:21" x14ac:dyDescent="0.25">
      <c r="A2167" t="s">
        <v>2702</v>
      </c>
      <c r="B2167" t="str">
        <f t="shared" si="100"/>
        <v>ZK107.K166.C110</v>
      </c>
      <c r="C2167">
        <f>+IFERROR(VLOOKUP(B2167,'[1]Sum table'!$A:$D,4,FALSE),0)</f>
        <v>0</v>
      </c>
      <c r="D2167">
        <f>+IFERROR(VLOOKUP(B2167,'[1]Sum table'!$A:$E,5,FALSE),0)</f>
        <v>0</v>
      </c>
      <c r="E2167">
        <f>+IFERROR(VLOOKUP(B2167,'[1]Sum table'!$A:$F,6,FALSE),0)</f>
        <v>0</v>
      </c>
      <c r="O2167" t="s">
        <v>529</v>
      </c>
      <c r="P2167" s="616" t="s">
        <v>352</v>
      </c>
      <c r="R2167" t="str">
        <f t="shared" si="101"/>
        <v>ZK107</v>
      </c>
      <c r="S2167">
        <f t="shared" si="102"/>
        <v>0</v>
      </c>
      <c r="T2167">
        <f t="shared" si="102"/>
        <v>0</v>
      </c>
      <c r="U2167">
        <f t="shared" si="102"/>
        <v>0</v>
      </c>
    </row>
    <row r="2168" spans="1:21" x14ac:dyDescent="0.25">
      <c r="A2168" t="s">
        <v>2703</v>
      </c>
      <c r="B2168" t="str">
        <f t="shared" si="100"/>
        <v>ZK107.K167.C110</v>
      </c>
      <c r="C2168">
        <f>+IFERROR(VLOOKUP(B2168,'[1]Sum table'!$A:$D,4,FALSE),0)</f>
        <v>0</v>
      </c>
      <c r="D2168">
        <f>+IFERROR(VLOOKUP(B2168,'[1]Sum table'!$A:$E,5,FALSE),0)</f>
        <v>0</v>
      </c>
      <c r="E2168">
        <f>+IFERROR(VLOOKUP(B2168,'[1]Sum table'!$A:$F,6,FALSE),0)</f>
        <v>0</v>
      </c>
      <c r="O2168" t="s">
        <v>529</v>
      </c>
      <c r="P2168" s="616" t="s">
        <v>353</v>
      </c>
      <c r="R2168" t="str">
        <f t="shared" si="101"/>
        <v>ZK107</v>
      </c>
      <c r="S2168">
        <f t="shared" si="102"/>
        <v>0</v>
      </c>
      <c r="T2168">
        <f t="shared" si="102"/>
        <v>0</v>
      </c>
      <c r="U2168">
        <f t="shared" si="102"/>
        <v>0</v>
      </c>
    </row>
    <row r="2169" spans="1:21" x14ac:dyDescent="0.25">
      <c r="A2169" t="s">
        <v>2704</v>
      </c>
      <c r="B2169" t="str">
        <f t="shared" si="100"/>
        <v>ZK107.K168.C110</v>
      </c>
      <c r="C2169">
        <f>+IFERROR(VLOOKUP(B2169,'[1]Sum table'!$A:$D,4,FALSE),0)</f>
        <v>0</v>
      </c>
      <c r="D2169">
        <f>+IFERROR(VLOOKUP(B2169,'[1]Sum table'!$A:$E,5,FALSE),0)</f>
        <v>0</v>
      </c>
      <c r="E2169">
        <f>+IFERROR(VLOOKUP(B2169,'[1]Sum table'!$A:$F,6,FALSE),0)</f>
        <v>0</v>
      </c>
      <c r="O2169" t="s">
        <v>529</v>
      </c>
      <c r="P2169" s="616" t="s">
        <v>354</v>
      </c>
      <c r="R2169" t="str">
        <f t="shared" si="101"/>
        <v>ZK107</v>
      </c>
      <c r="S2169">
        <f t="shared" si="102"/>
        <v>0</v>
      </c>
      <c r="T2169">
        <f t="shared" si="102"/>
        <v>0</v>
      </c>
      <c r="U2169">
        <f t="shared" si="102"/>
        <v>0</v>
      </c>
    </row>
    <row r="2170" spans="1:21" x14ac:dyDescent="0.25">
      <c r="A2170" t="s">
        <v>2705</v>
      </c>
      <c r="B2170" t="str">
        <f t="shared" si="100"/>
        <v>ZK107.K169.C110</v>
      </c>
      <c r="C2170">
        <f>+IFERROR(VLOOKUP(B2170,'[1]Sum table'!$A:$D,4,FALSE),0)</f>
        <v>0</v>
      </c>
      <c r="D2170">
        <f>+IFERROR(VLOOKUP(B2170,'[1]Sum table'!$A:$E,5,FALSE),0)</f>
        <v>0</v>
      </c>
      <c r="E2170">
        <f>+IFERROR(VLOOKUP(B2170,'[1]Sum table'!$A:$F,6,FALSE),0)</f>
        <v>0</v>
      </c>
      <c r="O2170" t="s">
        <v>529</v>
      </c>
      <c r="P2170" s="616" t="s">
        <v>355</v>
      </c>
      <c r="R2170" t="str">
        <f t="shared" si="101"/>
        <v>ZK107</v>
      </c>
      <c r="S2170">
        <f t="shared" si="102"/>
        <v>0</v>
      </c>
      <c r="T2170">
        <f t="shared" si="102"/>
        <v>0</v>
      </c>
      <c r="U2170">
        <f t="shared" si="102"/>
        <v>0</v>
      </c>
    </row>
    <row r="2171" spans="1:21" x14ac:dyDescent="0.25">
      <c r="A2171" t="s">
        <v>2706</v>
      </c>
      <c r="B2171" t="str">
        <f t="shared" si="100"/>
        <v>ZK107.K170.C110</v>
      </c>
      <c r="C2171">
        <f>+IFERROR(VLOOKUP(B2171,'[1]Sum table'!$A:$D,4,FALSE),0)</f>
        <v>0</v>
      </c>
      <c r="D2171">
        <f>+IFERROR(VLOOKUP(B2171,'[1]Sum table'!$A:$E,5,FALSE),0)</f>
        <v>0</v>
      </c>
      <c r="E2171">
        <f>+IFERROR(VLOOKUP(B2171,'[1]Sum table'!$A:$F,6,FALSE),0)</f>
        <v>0</v>
      </c>
      <c r="O2171" t="s">
        <v>529</v>
      </c>
      <c r="P2171" s="616" t="s">
        <v>356</v>
      </c>
      <c r="R2171" t="str">
        <f t="shared" si="101"/>
        <v>ZK107</v>
      </c>
      <c r="S2171">
        <f t="shared" si="102"/>
        <v>0</v>
      </c>
      <c r="T2171">
        <f t="shared" si="102"/>
        <v>0</v>
      </c>
      <c r="U2171">
        <f t="shared" si="102"/>
        <v>0</v>
      </c>
    </row>
    <row r="2172" spans="1:21" x14ac:dyDescent="0.25">
      <c r="A2172" t="s">
        <v>2707</v>
      </c>
      <c r="B2172" t="str">
        <f t="shared" si="100"/>
        <v>ZK107.K171.C110</v>
      </c>
      <c r="C2172">
        <f>+IFERROR(VLOOKUP(B2172,'[1]Sum table'!$A:$D,4,FALSE),0)</f>
        <v>0</v>
      </c>
      <c r="D2172">
        <f>+IFERROR(VLOOKUP(B2172,'[1]Sum table'!$A:$E,5,FALSE),0)</f>
        <v>0</v>
      </c>
      <c r="E2172">
        <f>+IFERROR(VLOOKUP(B2172,'[1]Sum table'!$A:$F,6,FALSE),0)</f>
        <v>0</v>
      </c>
      <c r="O2172" t="s">
        <v>529</v>
      </c>
      <c r="P2172" s="616" t="s">
        <v>357</v>
      </c>
      <c r="R2172" t="str">
        <f t="shared" si="101"/>
        <v>ZK107</v>
      </c>
      <c r="S2172">
        <f t="shared" si="102"/>
        <v>0</v>
      </c>
      <c r="T2172">
        <f t="shared" si="102"/>
        <v>0</v>
      </c>
      <c r="U2172">
        <f t="shared" si="102"/>
        <v>0</v>
      </c>
    </row>
    <row r="2173" spans="1:21" x14ac:dyDescent="0.25">
      <c r="A2173" t="s">
        <v>2708</v>
      </c>
      <c r="B2173" t="str">
        <f t="shared" si="100"/>
        <v>ZK107.K172.C110</v>
      </c>
      <c r="C2173">
        <f>+IFERROR(VLOOKUP(B2173,'[1]Sum table'!$A:$D,4,FALSE),0)</f>
        <v>0</v>
      </c>
      <c r="D2173">
        <f>+IFERROR(VLOOKUP(B2173,'[1]Sum table'!$A:$E,5,FALSE),0)</f>
        <v>0</v>
      </c>
      <c r="E2173">
        <f>+IFERROR(VLOOKUP(B2173,'[1]Sum table'!$A:$F,6,FALSE),0)</f>
        <v>0</v>
      </c>
      <c r="O2173" t="s">
        <v>529</v>
      </c>
      <c r="P2173" s="615" t="s">
        <v>221</v>
      </c>
      <c r="R2173" t="str">
        <f t="shared" si="101"/>
        <v>ZK107</v>
      </c>
      <c r="S2173">
        <f t="shared" si="102"/>
        <v>0</v>
      </c>
      <c r="T2173">
        <f t="shared" si="102"/>
        <v>0</v>
      </c>
      <c r="U2173">
        <f t="shared" si="102"/>
        <v>0</v>
      </c>
    </row>
    <row r="2174" spans="1:21" x14ac:dyDescent="0.25">
      <c r="A2174" t="s">
        <v>2709</v>
      </c>
      <c r="B2174" t="str">
        <f t="shared" si="100"/>
        <v>ZK107.K173.C110</v>
      </c>
      <c r="C2174">
        <f>+IFERROR(VLOOKUP(B2174,'[1]Sum table'!$A:$D,4,FALSE),0)</f>
        <v>0</v>
      </c>
      <c r="D2174">
        <f>+IFERROR(VLOOKUP(B2174,'[1]Sum table'!$A:$E,5,FALSE),0)</f>
        <v>0</v>
      </c>
      <c r="E2174">
        <f>+IFERROR(VLOOKUP(B2174,'[1]Sum table'!$A:$F,6,FALSE),0)</f>
        <v>0</v>
      </c>
      <c r="O2174" t="s">
        <v>529</v>
      </c>
      <c r="P2174" s="615" t="s">
        <v>358</v>
      </c>
      <c r="R2174" t="str">
        <f t="shared" si="101"/>
        <v>ZK107</v>
      </c>
      <c r="S2174">
        <f t="shared" si="102"/>
        <v>0</v>
      </c>
      <c r="T2174">
        <f t="shared" si="102"/>
        <v>0</v>
      </c>
      <c r="U2174">
        <f t="shared" si="102"/>
        <v>0</v>
      </c>
    </row>
    <row r="2175" spans="1:21" x14ac:dyDescent="0.25">
      <c r="A2175" t="s">
        <v>2710</v>
      </c>
      <c r="B2175" t="str">
        <f t="shared" si="100"/>
        <v>ZK107.K174.C110</v>
      </c>
      <c r="C2175">
        <f>+IFERROR(VLOOKUP(B2175,'[1]Sum table'!$A:$D,4,FALSE),0)</f>
        <v>0</v>
      </c>
      <c r="D2175">
        <f>+IFERROR(VLOOKUP(B2175,'[1]Sum table'!$A:$E,5,FALSE),0)</f>
        <v>0</v>
      </c>
      <c r="E2175">
        <f>+IFERROR(VLOOKUP(B2175,'[1]Sum table'!$A:$F,6,FALSE),0)</f>
        <v>0</v>
      </c>
      <c r="O2175" t="s">
        <v>529</v>
      </c>
      <c r="P2175" s="616" t="s">
        <v>359</v>
      </c>
      <c r="R2175" t="str">
        <f t="shared" si="101"/>
        <v>ZK107</v>
      </c>
      <c r="S2175">
        <f t="shared" si="102"/>
        <v>0</v>
      </c>
      <c r="T2175">
        <f t="shared" si="102"/>
        <v>0</v>
      </c>
      <c r="U2175">
        <f t="shared" si="102"/>
        <v>0</v>
      </c>
    </row>
    <row r="2176" spans="1:21" x14ac:dyDescent="0.25">
      <c r="A2176" t="s">
        <v>2711</v>
      </c>
      <c r="B2176" t="str">
        <f t="shared" si="100"/>
        <v>ZK107.K175.C110</v>
      </c>
      <c r="C2176">
        <f>+IFERROR(VLOOKUP(B2176,'[1]Sum table'!$A:$D,4,FALSE),0)</f>
        <v>0</v>
      </c>
      <c r="D2176">
        <f>+IFERROR(VLOOKUP(B2176,'[1]Sum table'!$A:$E,5,FALSE),0)</f>
        <v>0</v>
      </c>
      <c r="E2176">
        <f>+IFERROR(VLOOKUP(B2176,'[1]Sum table'!$A:$F,6,FALSE),0)</f>
        <v>0</v>
      </c>
      <c r="O2176" t="s">
        <v>529</v>
      </c>
      <c r="P2176" s="616" t="s">
        <v>360</v>
      </c>
      <c r="R2176" t="str">
        <f t="shared" si="101"/>
        <v>ZK107</v>
      </c>
      <c r="S2176">
        <f t="shared" si="102"/>
        <v>0</v>
      </c>
      <c r="T2176">
        <f t="shared" si="102"/>
        <v>0</v>
      </c>
      <c r="U2176">
        <f t="shared" si="102"/>
        <v>0</v>
      </c>
    </row>
    <row r="2177" spans="1:21" x14ac:dyDescent="0.25">
      <c r="A2177" t="s">
        <v>2712</v>
      </c>
      <c r="B2177" t="str">
        <f t="shared" si="100"/>
        <v>ZK107.K176.C110</v>
      </c>
      <c r="C2177">
        <f>+IFERROR(VLOOKUP(B2177,'[1]Sum table'!$A:$D,4,FALSE),0)</f>
        <v>0</v>
      </c>
      <c r="D2177">
        <f>+IFERROR(VLOOKUP(B2177,'[1]Sum table'!$A:$E,5,FALSE),0)</f>
        <v>0</v>
      </c>
      <c r="E2177">
        <f>+IFERROR(VLOOKUP(B2177,'[1]Sum table'!$A:$F,6,FALSE),0)</f>
        <v>0</v>
      </c>
      <c r="O2177" t="s">
        <v>529</v>
      </c>
      <c r="P2177" s="616" t="s">
        <v>361</v>
      </c>
      <c r="R2177" t="str">
        <f t="shared" si="101"/>
        <v>ZK107</v>
      </c>
      <c r="S2177">
        <f t="shared" si="102"/>
        <v>0</v>
      </c>
      <c r="T2177">
        <f t="shared" si="102"/>
        <v>0</v>
      </c>
      <c r="U2177">
        <f t="shared" si="102"/>
        <v>0</v>
      </c>
    </row>
    <row r="2178" spans="1:21" x14ac:dyDescent="0.25">
      <c r="A2178" t="s">
        <v>2713</v>
      </c>
      <c r="B2178" t="str">
        <f t="shared" si="100"/>
        <v>ZK107.K177.C110</v>
      </c>
      <c r="C2178">
        <f>+IFERROR(VLOOKUP(B2178,'[1]Sum table'!$A:$D,4,FALSE),0)</f>
        <v>0</v>
      </c>
      <c r="D2178">
        <f>+IFERROR(VLOOKUP(B2178,'[1]Sum table'!$A:$E,5,FALSE),0)</f>
        <v>0</v>
      </c>
      <c r="E2178">
        <f>+IFERROR(VLOOKUP(B2178,'[1]Sum table'!$A:$F,6,FALSE),0)</f>
        <v>0</v>
      </c>
      <c r="O2178" t="s">
        <v>529</v>
      </c>
      <c r="P2178" s="615" t="s">
        <v>362</v>
      </c>
      <c r="R2178" t="str">
        <f t="shared" si="101"/>
        <v>ZK107</v>
      </c>
      <c r="S2178">
        <f t="shared" si="102"/>
        <v>0</v>
      </c>
      <c r="T2178">
        <f t="shared" si="102"/>
        <v>0</v>
      </c>
      <c r="U2178">
        <f t="shared" si="102"/>
        <v>0</v>
      </c>
    </row>
    <row r="2179" spans="1:21" x14ac:dyDescent="0.25">
      <c r="A2179" t="s">
        <v>2714</v>
      </c>
      <c r="B2179" t="str">
        <f t="shared" ref="B2179:B2242" si="103">+A2179&amp;"."&amp;$A$1</f>
        <v>ZK107.K178.C110</v>
      </c>
      <c r="C2179">
        <f>+IFERROR(VLOOKUP(B2179,'[1]Sum table'!$A:$D,4,FALSE),0)</f>
        <v>0</v>
      </c>
      <c r="D2179">
        <f>+IFERROR(VLOOKUP(B2179,'[1]Sum table'!$A:$E,5,FALSE),0)</f>
        <v>0</v>
      </c>
      <c r="E2179">
        <f>+IFERROR(VLOOKUP(B2179,'[1]Sum table'!$A:$F,6,FALSE),0)</f>
        <v>0</v>
      </c>
      <c r="O2179" t="s">
        <v>529</v>
      </c>
      <c r="P2179" s="615" t="s">
        <v>363</v>
      </c>
      <c r="R2179" t="str">
        <f t="shared" ref="R2179:R2242" si="104">+LEFT(B2179,5)</f>
        <v>ZK107</v>
      </c>
      <c r="S2179">
        <f t="shared" ref="S2179:U2242" si="105">+C2179</f>
        <v>0</v>
      </c>
      <c r="T2179">
        <f t="shared" si="105"/>
        <v>0</v>
      </c>
      <c r="U2179">
        <f t="shared" si="105"/>
        <v>0</v>
      </c>
    </row>
    <row r="2180" spans="1:21" x14ac:dyDescent="0.25">
      <c r="A2180" t="s">
        <v>2715</v>
      </c>
      <c r="B2180" t="str">
        <f t="shared" si="103"/>
        <v>ZK107.K179.C110</v>
      </c>
      <c r="C2180">
        <f>+IFERROR(VLOOKUP(B2180,'[1]Sum table'!$A:$D,4,FALSE),0)</f>
        <v>0</v>
      </c>
      <c r="D2180">
        <f>+IFERROR(VLOOKUP(B2180,'[1]Sum table'!$A:$E,5,FALSE),0)</f>
        <v>0</v>
      </c>
      <c r="E2180">
        <f>+IFERROR(VLOOKUP(B2180,'[1]Sum table'!$A:$F,6,FALSE),0)</f>
        <v>0</v>
      </c>
      <c r="O2180" t="s">
        <v>529</v>
      </c>
      <c r="P2180" s="615" t="s">
        <v>364</v>
      </c>
      <c r="R2180" t="str">
        <f t="shared" si="104"/>
        <v>ZK107</v>
      </c>
      <c r="S2180">
        <f t="shared" si="105"/>
        <v>0</v>
      </c>
      <c r="T2180">
        <f t="shared" si="105"/>
        <v>0</v>
      </c>
      <c r="U2180">
        <f t="shared" si="105"/>
        <v>0</v>
      </c>
    </row>
    <row r="2181" spans="1:21" x14ac:dyDescent="0.25">
      <c r="A2181" t="s">
        <v>2716</v>
      </c>
      <c r="B2181" t="str">
        <f t="shared" si="103"/>
        <v>ZK107.K180.C110</v>
      </c>
      <c r="C2181">
        <f>+IFERROR(VLOOKUP(B2181,'[1]Sum table'!$A:$D,4,FALSE),0)</f>
        <v>0</v>
      </c>
      <c r="D2181">
        <f>+IFERROR(VLOOKUP(B2181,'[1]Sum table'!$A:$E,5,FALSE),0)</f>
        <v>0</v>
      </c>
      <c r="E2181">
        <f>+IFERROR(VLOOKUP(B2181,'[1]Sum table'!$A:$F,6,FALSE),0)</f>
        <v>0</v>
      </c>
      <c r="O2181" t="s">
        <v>529</v>
      </c>
      <c r="P2181" s="615" t="s">
        <v>365</v>
      </c>
      <c r="R2181" t="str">
        <f t="shared" si="104"/>
        <v>ZK107</v>
      </c>
      <c r="S2181">
        <f t="shared" si="105"/>
        <v>0</v>
      </c>
      <c r="T2181">
        <f t="shared" si="105"/>
        <v>0</v>
      </c>
      <c r="U2181">
        <f t="shared" si="105"/>
        <v>0</v>
      </c>
    </row>
    <row r="2182" spans="1:21" x14ac:dyDescent="0.25">
      <c r="A2182" t="s">
        <v>2717</v>
      </c>
      <c r="B2182" t="str">
        <f t="shared" si="103"/>
        <v>ZK107.K181.C110</v>
      </c>
      <c r="C2182">
        <f>+IFERROR(VLOOKUP(B2182,'[1]Sum table'!$A:$D,4,FALSE),0)</f>
        <v>0</v>
      </c>
      <c r="D2182">
        <f>+IFERROR(VLOOKUP(B2182,'[1]Sum table'!$A:$E,5,FALSE),0)</f>
        <v>0</v>
      </c>
      <c r="E2182">
        <f>+IFERROR(VLOOKUP(B2182,'[1]Sum table'!$A:$F,6,FALSE),0)</f>
        <v>0</v>
      </c>
      <c r="O2182" t="s">
        <v>529</v>
      </c>
      <c r="P2182" s="616" t="s">
        <v>366</v>
      </c>
      <c r="R2182" t="str">
        <f t="shared" si="104"/>
        <v>ZK107</v>
      </c>
      <c r="S2182">
        <f t="shared" si="105"/>
        <v>0</v>
      </c>
      <c r="T2182">
        <f t="shared" si="105"/>
        <v>0</v>
      </c>
      <c r="U2182">
        <f t="shared" si="105"/>
        <v>0</v>
      </c>
    </row>
    <row r="2183" spans="1:21" x14ac:dyDescent="0.25">
      <c r="A2183" t="s">
        <v>2718</v>
      </c>
      <c r="B2183" t="str">
        <f t="shared" si="103"/>
        <v>ZK107.K182.C110</v>
      </c>
      <c r="C2183">
        <f>+IFERROR(VLOOKUP(B2183,'[1]Sum table'!$A:$D,4,FALSE),0)</f>
        <v>0</v>
      </c>
      <c r="D2183">
        <f>+IFERROR(VLOOKUP(B2183,'[1]Sum table'!$A:$E,5,FALSE),0)</f>
        <v>0</v>
      </c>
      <c r="E2183">
        <f>+IFERROR(VLOOKUP(B2183,'[1]Sum table'!$A:$F,6,FALSE),0)</f>
        <v>0</v>
      </c>
      <c r="O2183" t="s">
        <v>529</v>
      </c>
      <c r="P2183" s="616" t="s">
        <v>367</v>
      </c>
      <c r="R2183" t="str">
        <f t="shared" si="104"/>
        <v>ZK107</v>
      </c>
      <c r="S2183">
        <f t="shared" si="105"/>
        <v>0</v>
      </c>
      <c r="T2183">
        <f t="shared" si="105"/>
        <v>0</v>
      </c>
      <c r="U2183">
        <f t="shared" si="105"/>
        <v>0</v>
      </c>
    </row>
    <row r="2184" spans="1:21" x14ac:dyDescent="0.25">
      <c r="A2184" t="s">
        <v>2719</v>
      </c>
      <c r="B2184" t="str">
        <f t="shared" si="103"/>
        <v>ZK107.K183.C110</v>
      </c>
      <c r="C2184">
        <f>+IFERROR(VLOOKUP(B2184,'[1]Sum table'!$A:$D,4,FALSE),0)</f>
        <v>0</v>
      </c>
      <c r="D2184">
        <f>+IFERROR(VLOOKUP(B2184,'[1]Sum table'!$A:$E,5,FALSE),0)</f>
        <v>0</v>
      </c>
      <c r="E2184">
        <f>+IFERROR(VLOOKUP(B2184,'[1]Sum table'!$A:$F,6,FALSE),0)</f>
        <v>0</v>
      </c>
      <c r="O2184" t="s">
        <v>529</v>
      </c>
      <c r="P2184" s="615" t="s">
        <v>368</v>
      </c>
      <c r="R2184" t="str">
        <f t="shared" si="104"/>
        <v>ZK107</v>
      </c>
      <c r="S2184">
        <f t="shared" si="105"/>
        <v>0</v>
      </c>
      <c r="T2184">
        <f t="shared" si="105"/>
        <v>0</v>
      </c>
      <c r="U2184">
        <f t="shared" si="105"/>
        <v>0</v>
      </c>
    </row>
    <row r="2185" spans="1:21" x14ac:dyDescent="0.25">
      <c r="A2185" t="s">
        <v>2720</v>
      </c>
      <c r="B2185" t="str">
        <f t="shared" si="103"/>
        <v>ZK107.K184.C110</v>
      </c>
      <c r="C2185">
        <f>+IFERROR(VLOOKUP(B2185,'[1]Sum table'!$A:$D,4,FALSE),0)</f>
        <v>0</v>
      </c>
      <c r="D2185">
        <f>+IFERROR(VLOOKUP(B2185,'[1]Sum table'!$A:$E,5,FALSE),0)</f>
        <v>0</v>
      </c>
      <c r="E2185">
        <f>+IFERROR(VLOOKUP(B2185,'[1]Sum table'!$A:$F,6,FALSE),0)</f>
        <v>0</v>
      </c>
      <c r="O2185" t="s">
        <v>529</v>
      </c>
      <c r="P2185" s="615" t="s">
        <v>369</v>
      </c>
      <c r="R2185" t="str">
        <f t="shared" si="104"/>
        <v>ZK107</v>
      </c>
      <c r="S2185">
        <f t="shared" si="105"/>
        <v>0</v>
      </c>
      <c r="T2185">
        <f t="shared" si="105"/>
        <v>0</v>
      </c>
      <c r="U2185">
        <f t="shared" si="105"/>
        <v>0</v>
      </c>
    </row>
    <row r="2186" spans="1:21" x14ac:dyDescent="0.25">
      <c r="A2186" t="s">
        <v>2721</v>
      </c>
      <c r="B2186" t="str">
        <f t="shared" si="103"/>
        <v>ZK107.K185.C110</v>
      </c>
      <c r="C2186">
        <f>+IFERROR(VLOOKUP(B2186,'[1]Sum table'!$A:$D,4,FALSE),0)</f>
        <v>0</v>
      </c>
      <c r="D2186">
        <f>+IFERROR(VLOOKUP(B2186,'[1]Sum table'!$A:$E,5,FALSE),0)</f>
        <v>0</v>
      </c>
      <c r="E2186">
        <f>+IFERROR(VLOOKUP(B2186,'[1]Sum table'!$A:$F,6,FALSE),0)</f>
        <v>0</v>
      </c>
      <c r="O2186" t="s">
        <v>529</v>
      </c>
      <c r="P2186" s="616" t="s">
        <v>370</v>
      </c>
      <c r="R2186" t="str">
        <f t="shared" si="104"/>
        <v>ZK107</v>
      </c>
      <c r="S2186">
        <f t="shared" si="105"/>
        <v>0</v>
      </c>
      <c r="T2186">
        <f t="shared" si="105"/>
        <v>0</v>
      </c>
      <c r="U2186">
        <f t="shared" si="105"/>
        <v>0</v>
      </c>
    </row>
    <row r="2187" spans="1:21" x14ac:dyDescent="0.25">
      <c r="A2187" t="s">
        <v>2722</v>
      </c>
      <c r="B2187" t="str">
        <f t="shared" si="103"/>
        <v>ZK107.K186.C110</v>
      </c>
      <c r="C2187">
        <f>+IFERROR(VLOOKUP(B2187,'[1]Sum table'!$A:$D,4,FALSE),0)</f>
        <v>0</v>
      </c>
      <c r="D2187">
        <f>+IFERROR(VLOOKUP(B2187,'[1]Sum table'!$A:$E,5,FALSE),0)</f>
        <v>0</v>
      </c>
      <c r="E2187">
        <f>+IFERROR(VLOOKUP(B2187,'[1]Sum table'!$A:$F,6,FALSE),0)</f>
        <v>0</v>
      </c>
      <c r="O2187" t="s">
        <v>529</v>
      </c>
      <c r="P2187" s="616" t="s">
        <v>371</v>
      </c>
      <c r="R2187" t="str">
        <f t="shared" si="104"/>
        <v>ZK107</v>
      </c>
      <c r="S2187">
        <f t="shared" si="105"/>
        <v>0</v>
      </c>
      <c r="T2187">
        <f t="shared" si="105"/>
        <v>0</v>
      </c>
      <c r="U2187">
        <f t="shared" si="105"/>
        <v>0</v>
      </c>
    </row>
    <row r="2188" spans="1:21" x14ac:dyDescent="0.25">
      <c r="A2188" t="s">
        <v>2723</v>
      </c>
      <c r="B2188" t="str">
        <f t="shared" si="103"/>
        <v>ZK107.K187.C110</v>
      </c>
      <c r="C2188">
        <f>+IFERROR(VLOOKUP(B2188,'[1]Sum table'!$A:$D,4,FALSE),0)</f>
        <v>0</v>
      </c>
      <c r="D2188">
        <f>+IFERROR(VLOOKUP(B2188,'[1]Sum table'!$A:$E,5,FALSE),0)</f>
        <v>0</v>
      </c>
      <c r="E2188">
        <f>+IFERROR(VLOOKUP(B2188,'[1]Sum table'!$A:$F,6,FALSE),0)</f>
        <v>0</v>
      </c>
      <c r="O2188" t="s">
        <v>529</v>
      </c>
      <c r="P2188" s="615" t="s">
        <v>372</v>
      </c>
      <c r="R2188" t="str">
        <f t="shared" si="104"/>
        <v>ZK107</v>
      </c>
      <c r="S2188">
        <f t="shared" si="105"/>
        <v>0</v>
      </c>
      <c r="T2188">
        <f t="shared" si="105"/>
        <v>0</v>
      </c>
      <c r="U2188">
        <f t="shared" si="105"/>
        <v>0</v>
      </c>
    </row>
    <row r="2189" spans="1:21" x14ac:dyDescent="0.25">
      <c r="A2189" t="s">
        <v>2724</v>
      </c>
      <c r="B2189" t="str">
        <f t="shared" si="103"/>
        <v>ZK107.K188.C110</v>
      </c>
      <c r="C2189">
        <f>+IFERROR(VLOOKUP(B2189,'[1]Sum table'!$A:$D,4,FALSE),0)</f>
        <v>0</v>
      </c>
      <c r="D2189">
        <f>+IFERROR(VLOOKUP(B2189,'[1]Sum table'!$A:$E,5,FALSE),0)</f>
        <v>0</v>
      </c>
      <c r="E2189">
        <f>+IFERROR(VLOOKUP(B2189,'[1]Sum table'!$A:$F,6,FALSE),0)</f>
        <v>0</v>
      </c>
      <c r="O2189" t="s">
        <v>529</v>
      </c>
      <c r="P2189" s="615" t="s">
        <v>373</v>
      </c>
      <c r="R2189" t="str">
        <f t="shared" si="104"/>
        <v>ZK107</v>
      </c>
      <c r="S2189">
        <f t="shared" si="105"/>
        <v>0</v>
      </c>
      <c r="T2189">
        <f t="shared" si="105"/>
        <v>0</v>
      </c>
      <c r="U2189">
        <f t="shared" si="105"/>
        <v>0</v>
      </c>
    </row>
    <row r="2190" spans="1:21" x14ac:dyDescent="0.25">
      <c r="A2190" t="s">
        <v>2725</v>
      </c>
      <c r="B2190" t="str">
        <f t="shared" si="103"/>
        <v>ZK107.K189.C110</v>
      </c>
      <c r="C2190">
        <f>+IFERROR(VLOOKUP(B2190,'[1]Sum table'!$A:$D,4,FALSE),0)</f>
        <v>0</v>
      </c>
      <c r="D2190">
        <f>+IFERROR(VLOOKUP(B2190,'[1]Sum table'!$A:$E,5,FALSE),0)</f>
        <v>0</v>
      </c>
      <c r="E2190">
        <f>+IFERROR(VLOOKUP(B2190,'[1]Sum table'!$A:$F,6,FALSE),0)</f>
        <v>0</v>
      </c>
      <c r="O2190" t="s">
        <v>529</v>
      </c>
      <c r="P2190" s="615" t="s">
        <v>374</v>
      </c>
      <c r="R2190" t="str">
        <f t="shared" si="104"/>
        <v>ZK107</v>
      </c>
      <c r="S2190">
        <f t="shared" si="105"/>
        <v>0</v>
      </c>
      <c r="T2190">
        <f t="shared" si="105"/>
        <v>0</v>
      </c>
      <c r="U2190">
        <f t="shared" si="105"/>
        <v>0</v>
      </c>
    </row>
    <row r="2191" spans="1:21" x14ac:dyDescent="0.25">
      <c r="A2191" t="s">
        <v>2726</v>
      </c>
      <c r="B2191" t="str">
        <f t="shared" si="103"/>
        <v>ZK107.K190.C110</v>
      </c>
      <c r="C2191">
        <f>+IFERROR(VLOOKUP(B2191,'[1]Sum table'!$A:$D,4,FALSE),0)</f>
        <v>0</v>
      </c>
      <c r="D2191">
        <f>+IFERROR(VLOOKUP(B2191,'[1]Sum table'!$A:$E,5,FALSE),0)</f>
        <v>0</v>
      </c>
      <c r="E2191">
        <f>+IFERROR(VLOOKUP(B2191,'[1]Sum table'!$A:$F,6,FALSE),0)</f>
        <v>0</v>
      </c>
      <c r="O2191" t="s">
        <v>529</v>
      </c>
      <c r="P2191" s="616" t="s">
        <v>375</v>
      </c>
      <c r="R2191" t="str">
        <f t="shared" si="104"/>
        <v>ZK107</v>
      </c>
      <c r="S2191">
        <f t="shared" si="105"/>
        <v>0</v>
      </c>
      <c r="T2191">
        <f t="shared" si="105"/>
        <v>0</v>
      </c>
      <c r="U2191">
        <f t="shared" si="105"/>
        <v>0</v>
      </c>
    </row>
    <row r="2192" spans="1:21" x14ac:dyDescent="0.25">
      <c r="A2192" t="s">
        <v>2727</v>
      </c>
      <c r="B2192" t="str">
        <f t="shared" si="103"/>
        <v>ZK107.K191.C110</v>
      </c>
      <c r="C2192">
        <f>+IFERROR(VLOOKUP(B2192,'[1]Sum table'!$A:$D,4,FALSE),0)</f>
        <v>0</v>
      </c>
      <c r="D2192">
        <f>+IFERROR(VLOOKUP(B2192,'[1]Sum table'!$A:$E,5,FALSE),0)</f>
        <v>0</v>
      </c>
      <c r="E2192">
        <f>+IFERROR(VLOOKUP(B2192,'[1]Sum table'!$A:$F,6,FALSE),0)</f>
        <v>0</v>
      </c>
      <c r="O2192" t="s">
        <v>529</v>
      </c>
      <c r="P2192" s="616" t="s">
        <v>376</v>
      </c>
      <c r="R2192" t="str">
        <f t="shared" si="104"/>
        <v>ZK107</v>
      </c>
      <c r="S2192">
        <f t="shared" si="105"/>
        <v>0</v>
      </c>
      <c r="T2192">
        <f t="shared" si="105"/>
        <v>0</v>
      </c>
      <c r="U2192">
        <f t="shared" si="105"/>
        <v>0</v>
      </c>
    </row>
    <row r="2193" spans="1:21" x14ac:dyDescent="0.25">
      <c r="A2193" t="s">
        <v>2728</v>
      </c>
      <c r="B2193" t="str">
        <f t="shared" si="103"/>
        <v>ZK107.K192.C110</v>
      </c>
      <c r="C2193">
        <f>+IFERROR(VLOOKUP(B2193,'[1]Sum table'!$A:$D,4,FALSE),0)</f>
        <v>0</v>
      </c>
      <c r="D2193">
        <f>+IFERROR(VLOOKUP(B2193,'[1]Sum table'!$A:$E,5,FALSE),0)</f>
        <v>0</v>
      </c>
      <c r="E2193">
        <f>+IFERROR(VLOOKUP(B2193,'[1]Sum table'!$A:$F,6,FALSE),0)</f>
        <v>0</v>
      </c>
      <c r="O2193" t="s">
        <v>529</v>
      </c>
      <c r="P2193" s="616" t="s">
        <v>377</v>
      </c>
      <c r="R2193" t="str">
        <f t="shared" si="104"/>
        <v>ZK107</v>
      </c>
      <c r="S2193">
        <f t="shared" si="105"/>
        <v>0</v>
      </c>
      <c r="T2193">
        <f t="shared" si="105"/>
        <v>0</v>
      </c>
      <c r="U2193">
        <f t="shared" si="105"/>
        <v>0</v>
      </c>
    </row>
    <row r="2194" spans="1:21" x14ac:dyDescent="0.25">
      <c r="A2194" t="s">
        <v>2729</v>
      </c>
      <c r="B2194" t="str">
        <f t="shared" si="103"/>
        <v>ZK107.K193.C110</v>
      </c>
      <c r="C2194">
        <f>+IFERROR(VLOOKUP(B2194,'[1]Sum table'!$A:$D,4,FALSE),0)</f>
        <v>0</v>
      </c>
      <c r="D2194">
        <f>+IFERROR(VLOOKUP(B2194,'[1]Sum table'!$A:$E,5,FALSE),0)</f>
        <v>0</v>
      </c>
      <c r="E2194">
        <f>+IFERROR(VLOOKUP(B2194,'[1]Sum table'!$A:$F,6,FALSE),0)</f>
        <v>0</v>
      </c>
      <c r="O2194" t="s">
        <v>529</v>
      </c>
      <c r="P2194" s="616" t="s">
        <v>378</v>
      </c>
      <c r="R2194" t="str">
        <f t="shared" si="104"/>
        <v>ZK107</v>
      </c>
      <c r="S2194">
        <f t="shared" si="105"/>
        <v>0</v>
      </c>
      <c r="T2194">
        <f t="shared" si="105"/>
        <v>0</v>
      </c>
      <c r="U2194">
        <f t="shared" si="105"/>
        <v>0</v>
      </c>
    </row>
    <row r="2195" spans="1:21" x14ac:dyDescent="0.25">
      <c r="A2195" t="s">
        <v>2730</v>
      </c>
      <c r="B2195" t="str">
        <f t="shared" si="103"/>
        <v>ZK107.K194.C110</v>
      </c>
      <c r="C2195">
        <f>+IFERROR(VLOOKUP(B2195,'[1]Sum table'!$A:$D,4,FALSE),0)</f>
        <v>0</v>
      </c>
      <c r="D2195">
        <f>+IFERROR(VLOOKUP(B2195,'[1]Sum table'!$A:$E,5,FALSE),0)</f>
        <v>0</v>
      </c>
      <c r="E2195">
        <f>+IFERROR(VLOOKUP(B2195,'[1]Sum table'!$A:$F,6,FALSE),0)</f>
        <v>0</v>
      </c>
      <c r="O2195" t="s">
        <v>529</v>
      </c>
      <c r="P2195" s="616" t="s">
        <v>379</v>
      </c>
      <c r="R2195" t="str">
        <f t="shared" si="104"/>
        <v>ZK107</v>
      </c>
      <c r="S2195">
        <f t="shared" si="105"/>
        <v>0</v>
      </c>
      <c r="T2195">
        <f t="shared" si="105"/>
        <v>0</v>
      </c>
      <c r="U2195">
        <f t="shared" si="105"/>
        <v>0</v>
      </c>
    </row>
    <row r="2196" spans="1:21" x14ac:dyDescent="0.25">
      <c r="A2196" t="s">
        <v>2731</v>
      </c>
      <c r="B2196" t="str">
        <f t="shared" si="103"/>
        <v>ZK107.K195.C110</v>
      </c>
      <c r="C2196">
        <f>+IFERROR(VLOOKUP(B2196,'[1]Sum table'!$A:$D,4,FALSE),0)</f>
        <v>0</v>
      </c>
      <c r="D2196">
        <f>+IFERROR(VLOOKUP(B2196,'[1]Sum table'!$A:$E,5,FALSE),0)</f>
        <v>0</v>
      </c>
      <c r="E2196">
        <f>+IFERROR(VLOOKUP(B2196,'[1]Sum table'!$A:$F,6,FALSE),0)</f>
        <v>0</v>
      </c>
      <c r="O2196" t="s">
        <v>529</v>
      </c>
      <c r="P2196" s="616" t="s">
        <v>380</v>
      </c>
      <c r="R2196" t="str">
        <f t="shared" si="104"/>
        <v>ZK107</v>
      </c>
      <c r="S2196">
        <f t="shared" si="105"/>
        <v>0</v>
      </c>
      <c r="T2196">
        <f t="shared" si="105"/>
        <v>0</v>
      </c>
      <c r="U2196">
        <f t="shared" si="105"/>
        <v>0</v>
      </c>
    </row>
    <row r="2197" spans="1:21" x14ac:dyDescent="0.25">
      <c r="A2197" t="s">
        <v>2732</v>
      </c>
      <c r="B2197" t="str">
        <f t="shared" si="103"/>
        <v>ZK107.K196.C110</v>
      </c>
      <c r="C2197">
        <f>+IFERROR(VLOOKUP(B2197,'[1]Sum table'!$A:$D,4,FALSE),0)</f>
        <v>0</v>
      </c>
      <c r="D2197">
        <f>+IFERROR(VLOOKUP(B2197,'[1]Sum table'!$A:$E,5,FALSE),0)</f>
        <v>0</v>
      </c>
      <c r="E2197">
        <f>+IFERROR(VLOOKUP(B2197,'[1]Sum table'!$A:$F,6,FALSE),0)</f>
        <v>0</v>
      </c>
      <c r="O2197" t="s">
        <v>529</v>
      </c>
      <c r="P2197" s="616" t="s">
        <v>381</v>
      </c>
      <c r="R2197" t="str">
        <f t="shared" si="104"/>
        <v>ZK107</v>
      </c>
      <c r="S2197">
        <f t="shared" si="105"/>
        <v>0</v>
      </c>
      <c r="T2197">
        <f t="shared" si="105"/>
        <v>0</v>
      </c>
      <c r="U2197">
        <f t="shared" si="105"/>
        <v>0</v>
      </c>
    </row>
    <row r="2198" spans="1:21" x14ac:dyDescent="0.25">
      <c r="A2198" t="s">
        <v>2733</v>
      </c>
      <c r="B2198" t="str">
        <f t="shared" si="103"/>
        <v>ZK107.K197.C110</v>
      </c>
      <c r="C2198">
        <f>+IFERROR(VLOOKUP(B2198,'[1]Sum table'!$A:$D,4,FALSE),0)</f>
        <v>0</v>
      </c>
      <c r="D2198">
        <f>+IFERROR(VLOOKUP(B2198,'[1]Sum table'!$A:$E,5,FALSE),0)</f>
        <v>0</v>
      </c>
      <c r="E2198">
        <f>+IFERROR(VLOOKUP(B2198,'[1]Sum table'!$A:$F,6,FALSE),0)</f>
        <v>0</v>
      </c>
      <c r="O2198" t="s">
        <v>529</v>
      </c>
      <c r="P2198" s="616" t="s">
        <v>382</v>
      </c>
      <c r="R2198" t="str">
        <f t="shared" si="104"/>
        <v>ZK107</v>
      </c>
      <c r="S2198">
        <f t="shared" si="105"/>
        <v>0</v>
      </c>
      <c r="T2198">
        <f t="shared" si="105"/>
        <v>0</v>
      </c>
      <c r="U2198">
        <f t="shared" si="105"/>
        <v>0</v>
      </c>
    </row>
    <row r="2199" spans="1:21" x14ac:dyDescent="0.25">
      <c r="A2199" t="s">
        <v>2734</v>
      </c>
      <c r="B2199" t="str">
        <f t="shared" si="103"/>
        <v>ZK107.K198.C110</v>
      </c>
      <c r="C2199">
        <f>+IFERROR(VLOOKUP(B2199,'[1]Sum table'!$A:$D,4,FALSE),0)</f>
        <v>0</v>
      </c>
      <c r="D2199">
        <f>+IFERROR(VLOOKUP(B2199,'[1]Sum table'!$A:$E,5,FALSE),0)</f>
        <v>0</v>
      </c>
      <c r="E2199">
        <f>+IFERROR(VLOOKUP(B2199,'[1]Sum table'!$A:$F,6,FALSE),0)</f>
        <v>0</v>
      </c>
      <c r="O2199" t="s">
        <v>529</v>
      </c>
      <c r="P2199" s="616" t="s">
        <v>383</v>
      </c>
      <c r="R2199" t="str">
        <f t="shared" si="104"/>
        <v>ZK107</v>
      </c>
      <c r="S2199">
        <f t="shared" si="105"/>
        <v>0</v>
      </c>
      <c r="T2199">
        <f t="shared" si="105"/>
        <v>0</v>
      </c>
      <c r="U2199">
        <f t="shared" si="105"/>
        <v>0</v>
      </c>
    </row>
    <row r="2200" spans="1:21" x14ac:dyDescent="0.25">
      <c r="A2200" t="s">
        <v>2735</v>
      </c>
      <c r="B2200" t="str">
        <f t="shared" si="103"/>
        <v>ZK107.K199.C110</v>
      </c>
      <c r="C2200">
        <f>+IFERROR(VLOOKUP(B2200,'[1]Sum table'!$A:$D,4,FALSE),0)</f>
        <v>0</v>
      </c>
      <c r="D2200">
        <f>+IFERROR(VLOOKUP(B2200,'[1]Sum table'!$A:$E,5,FALSE),0)</f>
        <v>0</v>
      </c>
      <c r="E2200">
        <f>+IFERROR(VLOOKUP(B2200,'[1]Sum table'!$A:$F,6,FALSE),0)</f>
        <v>0</v>
      </c>
      <c r="O2200" t="s">
        <v>529</v>
      </c>
      <c r="P2200" s="616" t="s">
        <v>384</v>
      </c>
      <c r="R2200" t="str">
        <f t="shared" si="104"/>
        <v>ZK107</v>
      </c>
      <c r="S2200">
        <f t="shared" si="105"/>
        <v>0</v>
      </c>
      <c r="T2200">
        <f t="shared" si="105"/>
        <v>0</v>
      </c>
      <c r="U2200">
        <f t="shared" si="105"/>
        <v>0</v>
      </c>
    </row>
    <row r="2201" spans="1:21" x14ac:dyDescent="0.25">
      <c r="A2201" t="s">
        <v>2736</v>
      </c>
      <c r="B2201" t="str">
        <f t="shared" si="103"/>
        <v>ZK107.K200.C110</v>
      </c>
      <c r="C2201">
        <f>+IFERROR(VLOOKUP(B2201,'[1]Sum table'!$A:$D,4,FALSE),0)</f>
        <v>0</v>
      </c>
      <c r="D2201">
        <f>+IFERROR(VLOOKUP(B2201,'[1]Sum table'!$A:$E,5,FALSE),0)</f>
        <v>0</v>
      </c>
      <c r="E2201">
        <f>+IFERROR(VLOOKUP(B2201,'[1]Sum table'!$A:$F,6,FALSE),0)</f>
        <v>0</v>
      </c>
      <c r="O2201" t="s">
        <v>529</v>
      </c>
      <c r="P2201" s="616" t="s">
        <v>385</v>
      </c>
      <c r="R2201" t="str">
        <f t="shared" si="104"/>
        <v>ZK107</v>
      </c>
      <c r="S2201">
        <f t="shared" si="105"/>
        <v>0</v>
      </c>
      <c r="T2201">
        <f t="shared" si="105"/>
        <v>0</v>
      </c>
      <c r="U2201">
        <f t="shared" si="105"/>
        <v>0</v>
      </c>
    </row>
    <row r="2202" spans="1:21" ht="15.75" thickBot="1" x14ac:dyDescent="0.3">
      <c r="A2202" t="s">
        <v>2737</v>
      </c>
      <c r="B2202" t="str">
        <f t="shared" si="103"/>
        <v>ZK107.K201.C110</v>
      </c>
      <c r="C2202">
        <f>+IFERROR(VLOOKUP(B2202,'[1]Sum table'!$A:$D,4,FALSE),0)</f>
        <v>0</v>
      </c>
      <c r="D2202">
        <f>+IFERROR(VLOOKUP(B2202,'[1]Sum table'!$A:$E,5,FALSE),0)</f>
        <v>0</v>
      </c>
      <c r="E2202">
        <f>+IFERROR(VLOOKUP(B2202,'[1]Sum table'!$A:$F,6,FALSE),0)</f>
        <v>0</v>
      </c>
      <c r="O2202" t="s">
        <v>529</v>
      </c>
      <c r="P2202" s="618" t="s">
        <v>386</v>
      </c>
      <c r="R2202" t="str">
        <f t="shared" si="104"/>
        <v>ZK107</v>
      </c>
      <c r="S2202">
        <f t="shared" si="105"/>
        <v>0</v>
      </c>
      <c r="T2202">
        <f t="shared" si="105"/>
        <v>0</v>
      </c>
      <c r="U2202">
        <f t="shared" si="105"/>
        <v>0</v>
      </c>
    </row>
    <row r="2203" spans="1:21" x14ac:dyDescent="0.25">
      <c r="A2203" t="s">
        <v>2738</v>
      </c>
      <c r="B2203" t="str">
        <f t="shared" si="103"/>
        <v>ZK107.K202.C110</v>
      </c>
      <c r="C2203">
        <f>+IFERROR(VLOOKUP(B2203,'[1]Sum table'!$A:$D,4,FALSE),0)</f>
        <v>0</v>
      </c>
      <c r="D2203">
        <f>+IFERROR(VLOOKUP(B2203,'[1]Sum table'!$A:$E,5,FALSE),0)</f>
        <v>0</v>
      </c>
      <c r="E2203">
        <f>+IFERROR(VLOOKUP(B2203,'[1]Sum table'!$A:$F,6,FALSE),0)</f>
        <v>0</v>
      </c>
      <c r="O2203" t="s">
        <v>529</v>
      </c>
      <c r="P2203" s="619" t="s">
        <v>267</v>
      </c>
      <c r="R2203" t="str">
        <f t="shared" si="104"/>
        <v>ZK107</v>
      </c>
      <c r="S2203">
        <f t="shared" si="105"/>
        <v>0</v>
      </c>
      <c r="T2203">
        <f t="shared" si="105"/>
        <v>0</v>
      </c>
      <c r="U2203">
        <f t="shared" si="105"/>
        <v>0</v>
      </c>
    </row>
    <row r="2204" spans="1:21" x14ac:dyDescent="0.25">
      <c r="A2204" t="s">
        <v>2739</v>
      </c>
      <c r="B2204" t="str">
        <f t="shared" si="103"/>
        <v>ZK107.K203.C110</v>
      </c>
      <c r="C2204">
        <f>+IFERROR(VLOOKUP(B2204,'[1]Sum table'!$A:$D,4,FALSE),0)</f>
        <v>0</v>
      </c>
      <c r="D2204">
        <f>+IFERROR(VLOOKUP(B2204,'[1]Sum table'!$A:$E,5,FALSE),0)</f>
        <v>0</v>
      </c>
      <c r="E2204">
        <f>+IFERROR(VLOOKUP(B2204,'[1]Sum table'!$A:$F,6,FALSE),0)</f>
        <v>0</v>
      </c>
      <c r="O2204" t="s">
        <v>529</v>
      </c>
      <c r="P2204" s="619" t="s">
        <v>108</v>
      </c>
      <c r="R2204" t="str">
        <f t="shared" si="104"/>
        <v>ZK107</v>
      </c>
      <c r="S2204">
        <f t="shared" si="105"/>
        <v>0</v>
      </c>
      <c r="T2204">
        <f t="shared" si="105"/>
        <v>0</v>
      </c>
      <c r="U2204">
        <f t="shared" si="105"/>
        <v>0</v>
      </c>
    </row>
    <row r="2205" spans="1:21" x14ac:dyDescent="0.25">
      <c r="A2205" t="s">
        <v>2740</v>
      </c>
      <c r="B2205" t="str">
        <f t="shared" si="103"/>
        <v>ZK107.K204.C110</v>
      </c>
      <c r="C2205">
        <f>+IFERROR(VLOOKUP(B2205,'[1]Sum table'!$A:$D,4,FALSE),0)</f>
        <v>0</v>
      </c>
      <c r="D2205">
        <f>+IFERROR(VLOOKUP(B2205,'[1]Sum table'!$A:$E,5,FALSE),0)</f>
        <v>0</v>
      </c>
      <c r="E2205">
        <f>+IFERROR(VLOOKUP(B2205,'[1]Sum table'!$A:$F,6,FALSE),0)</f>
        <v>0</v>
      </c>
      <c r="O2205" t="s">
        <v>529</v>
      </c>
      <c r="P2205" s="619" t="s">
        <v>114</v>
      </c>
      <c r="R2205" t="str">
        <f t="shared" si="104"/>
        <v>ZK107</v>
      </c>
      <c r="S2205">
        <f t="shared" si="105"/>
        <v>0</v>
      </c>
      <c r="T2205">
        <f t="shared" si="105"/>
        <v>0</v>
      </c>
      <c r="U2205">
        <f t="shared" si="105"/>
        <v>0</v>
      </c>
    </row>
    <row r="2206" spans="1:21" x14ac:dyDescent="0.25">
      <c r="A2206" t="s">
        <v>2741</v>
      </c>
      <c r="B2206" t="str">
        <f t="shared" si="103"/>
        <v>ZK107.K205.C110</v>
      </c>
      <c r="C2206">
        <f>+IFERROR(VLOOKUP(B2206,'[1]Sum table'!$A:$D,4,FALSE),0)</f>
        <v>0</v>
      </c>
      <c r="D2206">
        <f>+IFERROR(VLOOKUP(B2206,'[1]Sum table'!$A:$E,5,FALSE),0)</f>
        <v>0</v>
      </c>
      <c r="E2206">
        <f>+IFERROR(VLOOKUP(B2206,'[1]Sum table'!$A:$F,6,FALSE),0)</f>
        <v>0</v>
      </c>
      <c r="O2206" t="s">
        <v>529</v>
      </c>
      <c r="P2206" s="619" t="s">
        <v>116</v>
      </c>
      <c r="R2206" t="str">
        <f t="shared" si="104"/>
        <v>ZK107</v>
      </c>
      <c r="S2206">
        <f t="shared" si="105"/>
        <v>0</v>
      </c>
      <c r="T2206">
        <f t="shared" si="105"/>
        <v>0</v>
      </c>
      <c r="U2206">
        <f t="shared" si="105"/>
        <v>0</v>
      </c>
    </row>
    <row r="2207" spans="1:21" x14ac:dyDescent="0.25">
      <c r="A2207" t="s">
        <v>2742</v>
      </c>
      <c r="B2207" t="str">
        <f t="shared" si="103"/>
        <v>ZK107.K206.C110</v>
      </c>
      <c r="C2207">
        <f>+IFERROR(VLOOKUP(B2207,'[1]Sum table'!$A:$D,4,FALSE),0)</f>
        <v>0</v>
      </c>
      <c r="D2207">
        <f>+IFERROR(VLOOKUP(B2207,'[1]Sum table'!$A:$E,5,FALSE),0)</f>
        <v>0</v>
      </c>
      <c r="E2207">
        <f>+IFERROR(VLOOKUP(B2207,'[1]Sum table'!$A:$F,6,FALSE),0)</f>
        <v>0</v>
      </c>
      <c r="O2207" t="s">
        <v>529</v>
      </c>
      <c r="P2207" s="617" t="s">
        <v>387</v>
      </c>
      <c r="R2207" t="str">
        <f t="shared" si="104"/>
        <v>ZK107</v>
      </c>
      <c r="S2207">
        <f t="shared" si="105"/>
        <v>0</v>
      </c>
      <c r="T2207">
        <f t="shared" si="105"/>
        <v>0</v>
      </c>
      <c r="U2207">
        <f t="shared" si="105"/>
        <v>0</v>
      </c>
    </row>
    <row r="2208" spans="1:21" x14ac:dyDescent="0.25">
      <c r="A2208" t="s">
        <v>2743</v>
      </c>
      <c r="B2208" t="str">
        <f t="shared" si="103"/>
        <v>ZK107.K207.C110</v>
      </c>
      <c r="C2208">
        <f>+IFERROR(VLOOKUP(B2208,'[1]Sum table'!$A:$D,4,FALSE),0)</f>
        <v>0</v>
      </c>
      <c r="D2208">
        <f>+IFERROR(VLOOKUP(B2208,'[1]Sum table'!$A:$E,5,FALSE),0)</f>
        <v>0</v>
      </c>
      <c r="E2208">
        <f>+IFERROR(VLOOKUP(B2208,'[1]Sum table'!$A:$F,6,FALSE),0)</f>
        <v>0</v>
      </c>
      <c r="O2208" t="s">
        <v>529</v>
      </c>
      <c r="P2208" s="617" t="s">
        <v>388</v>
      </c>
      <c r="R2208" t="str">
        <f t="shared" si="104"/>
        <v>ZK107</v>
      </c>
      <c r="S2208">
        <f t="shared" si="105"/>
        <v>0</v>
      </c>
      <c r="T2208">
        <f t="shared" si="105"/>
        <v>0</v>
      </c>
      <c r="U2208">
        <f t="shared" si="105"/>
        <v>0</v>
      </c>
    </row>
    <row r="2209" spans="1:21" x14ac:dyDescent="0.25">
      <c r="A2209" t="s">
        <v>2744</v>
      </c>
      <c r="B2209" t="str">
        <f t="shared" si="103"/>
        <v>ZK107.K208.C110</v>
      </c>
      <c r="C2209">
        <f>+IFERROR(VLOOKUP(B2209,'[1]Sum table'!$A:$D,4,FALSE),0)</f>
        <v>0</v>
      </c>
      <c r="D2209">
        <f>+IFERROR(VLOOKUP(B2209,'[1]Sum table'!$A:$E,5,FALSE),0)</f>
        <v>0</v>
      </c>
      <c r="E2209">
        <f>+IFERROR(VLOOKUP(B2209,'[1]Sum table'!$A:$F,6,FALSE),0)</f>
        <v>0</v>
      </c>
      <c r="O2209" t="s">
        <v>529</v>
      </c>
      <c r="P2209" s="617" t="s">
        <v>389</v>
      </c>
      <c r="R2209" t="str">
        <f t="shared" si="104"/>
        <v>ZK107</v>
      </c>
      <c r="S2209">
        <f t="shared" si="105"/>
        <v>0</v>
      </c>
      <c r="T2209">
        <f t="shared" si="105"/>
        <v>0</v>
      </c>
      <c r="U2209">
        <f t="shared" si="105"/>
        <v>0</v>
      </c>
    </row>
    <row r="2210" spans="1:21" x14ac:dyDescent="0.25">
      <c r="A2210" t="s">
        <v>2745</v>
      </c>
      <c r="B2210" t="str">
        <f t="shared" si="103"/>
        <v>ZK107.K209.C110</v>
      </c>
      <c r="C2210">
        <f>+IFERROR(VLOOKUP(B2210,'[1]Sum table'!$A:$D,4,FALSE),0)</f>
        <v>0</v>
      </c>
      <c r="D2210">
        <f>+IFERROR(VLOOKUP(B2210,'[1]Sum table'!$A:$E,5,FALSE),0)</f>
        <v>0</v>
      </c>
      <c r="E2210">
        <f>+IFERROR(VLOOKUP(B2210,'[1]Sum table'!$A:$F,6,FALSE),0)</f>
        <v>0</v>
      </c>
      <c r="O2210" t="s">
        <v>529</v>
      </c>
      <c r="P2210" s="619" t="s">
        <v>82</v>
      </c>
      <c r="R2210" t="str">
        <f t="shared" si="104"/>
        <v>ZK107</v>
      </c>
      <c r="S2210">
        <f t="shared" si="105"/>
        <v>0</v>
      </c>
      <c r="T2210">
        <f t="shared" si="105"/>
        <v>0</v>
      </c>
      <c r="U2210">
        <f t="shared" si="105"/>
        <v>0</v>
      </c>
    </row>
    <row r="2211" spans="1:21" x14ac:dyDescent="0.25">
      <c r="A2211" t="s">
        <v>2746</v>
      </c>
      <c r="B2211" t="str">
        <f t="shared" si="103"/>
        <v>ZK107.K210.C110</v>
      </c>
      <c r="C2211">
        <f>+IFERROR(VLOOKUP(B2211,'[1]Sum table'!$A:$D,4,FALSE),0)</f>
        <v>0</v>
      </c>
      <c r="D2211">
        <f>+IFERROR(VLOOKUP(B2211,'[1]Sum table'!$A:$E,5,FALSE),0)</f>
        <v>0</v>
      </c>
      <c r="E2211">
        <f>+IFERROR(VLOOKUP(B2211,'[1]Sum table'!$A:$F,6,FALSE),0)</f>
        <v>0</v>
      </c>
      <c r="O2211" t="s">
        <v>529</v>
      </c>
      <c r="P2211" s="619" t="s">
        <v>84</v>
      </c>
      <c r="R2211" t="str">
        <f t="shared" si="104"/>
        <v>ZK107</v>
      </c>
      <c r="S2211">
        <f t="shared" si="105"/>
        <v>0</v>
      </c>
      <c r="T2211">
        <f t="shared" si="105"/>
        <v>0</v>
      </c>
      <c r="U2211">
        <f t="shared" si="105"/>
        <v>0</v>
      </c>
    </row>
    <row r="2212" spans="1:21" x14ac:dyDescent="0.25">
      <c r="A2212" t="s">
        <v>2747</v>
      </c>
      <c r="B2212" t="str">
        <f t="shared" si="103"/>
        <v>ZK107.K211.C110</v>
      </c>
      <c r="C2212">
        <f>+IFERROR(VLOOKUP(B2212,'[1]Sum table'!$A:$D,4,FALSE),0)</f>
        <v>0</v>
      </c>
      <c r="D2212">
        <f>+IFERROR(VLOOKUP(B2212,'[1]Sum table'!$A:$E,5,FALSE),0)</f>
        <v>0</v>
      </c>
      <c r="E2212">
        <f>+IFERROR(VLOOKUP(B2212,'[1]Sum table'!$A:$F,6,FALSE),0)</f>
        <v>0</v>
      </c>
      <c r="O2212" t="s">
        <v>529</v>
      </c>
      <c r="P2212" s="619" t="s">
        <v>86</v>
      </c>
      <c r="R2212" t="str">
        <f t="shared" si="104"/>
        <v>ZK107</v>
      </c>
      <c r="S2212">
        <f t="shared" si="105"/>
        <v>0</v>
      </c>
      <c r="T2212">
        <f t="shared" si="105"/>
        <v>0</v>
      </c>
      <c r="U2212">
        <f t="shared" si="105"/>
        <v>0</v>
      </c>
    </row>
    <row r="2213" spans="1:21" x14ac:dyDescent="0.25">
      <c r="A2213" t="s">
        <v>2748</v>
      </c>
      <c r="B2213" t="str">
        <f t="shared" si="103"/>
        <v>ZK107.K212.C110</v>
      </c>
      <c r="C2213">
        <f>+IFERROR(VLOOKUP(B2213,'[1]Sum table'!$A:$D,4,FALSE),0)</f>
        <v>0</v>
      </c>
      <c r="D2213">
        <f>+IFERROR(VLOOKUP(B2213,'[1]Sum table'!$A:$E,5,FALSE),0)</f>
        <v>0</v>
      </c>
      <c r="E2213">
        <f>+IFERROR(VLOOKUP(B2213,'[1]Sum table'!$A:$F,6,FALSE),0)</f>
        <v>0</v>
      </c>
      <c r="O2213" t="s">
        <v>529</v>
      </c>
      <c r="P2213" s="619" t="s">
        <v>88</v>
      </c>
      <c r="R2213" t="str">
        <f t="shared" si="104"/>
        <v>ZK107</v>
      </c>
      <c r="S2213">
        <f t="shared" si="105"/>
        <v>0</v>
      </c>
      <c r="T2213">
        <f t="shared" si="105"/>
        <v>0</v>
      </c>
      <c r="U2213">
        <f t="shared" si="105"/>
        <v>0</v>
      </c>
    </row>
    <row r="2214" spans="1:21" x14ac:dyDescent="0.25">
      <c r="A2214" t="s">
        <v>2749</v>
      </c>
      <c r="B2214" t="str">
        <f t="shared" si="103"/>
        <v>ZK107.K213.C110</v>
      </c>
      <c r="C2214">
        <f>+IFERROR(VLOOKUP(B2214,'[1]Sum table'!$A:$D,4,FALSE),0)</f>
        <v>0</v>
      </c>
      <c r="D2214">
        <f>+IFERROR(VLOOKUP(B2214,'[1]Sum table'!$A:$E,5,FALSE),0)</f>
        <v>0</v>
      </c>
      <c r="E2214">
        <f>+IFERROR(VLOOKUP(B2214,'[1]Sum table'!$A:$F,6,FALSE),0)</f>
        <v>0</v>
      </c>
      <c r="O2214" t="s">
        <v>529</v>
      </c>
      <c r="P2214" s="619" t="s">
        <v>90</v>
      </c>
      <c r="R2214" t="str">
        <f t="shared" si="104"/>
        <v>ZK107</v>
      </c>
      <c r="S2214">
        <f t="shared" si="105"/>
        <v>0</v>
      </c>
      <c r="T2214">
        <f t="shared" si="105"/>
        <v>0</v>
      </c>
      <c r="U2214">
        <f t="shared" si="105"/>
        <v>0</v>
      </c>
    </row>
    <row r="2215" spans="1:21" x14ac:dyDescent="0.25">
      <c r="A2215" t="s">
        <v>2750</v>
      </c>
      <c r="B2215" t="str">
        <f t="shared" si="103"/>
        <v>ZK107.K214.C110</v>
      </c>
      <c r="C2215">
        <f>+IFERROR(VLOOKUP(B2215,'[1]Sum table'!$A:$D,4,FALSE),0)</f>
        <v>0</v>
      </c>
      <c r="D2215">
        <f>+IFERROR(VLOOKUP(B2215,'[1]Sum table'!$A:$E,5,FALSE),0)</f>
        <v>0</v>
      </c>
      <c r="E2215">
        <f>+IFERROR(VLOOKUP(B2215,'[1]Sum table'!$A:$F,6,FALSE),0)</f>
        <v>0</v>
      </c>
      <c r="O2215" t="s">
        <v>529</v>
      </c>
      <c r="P2215" s="619" t="s">
        <v>92</v>
      </c>
      <c r="R2215" t="str">
        <f t="shared" si="104"/>
        <v>ZK107</v>
      </c>
      <c r="S2215">
        <f t="shared" si="105"/>
        <v>0</v>
      </c>
      <c r="T2215">
        <f t="shared" si="105"/>
        <v>0</v>
      </c>
      <c r="U2215">
        <f t="shared" si="105"/>
        <v>0</v>
      </c>
    </row>
    <row r="2216" spans="1:21" x14ac:dyDescent="0.25">
      <c r="A2216" t="s">
        <v>2751</v>
      </c>
      <c r="B2216" t="str">
        <f t="shared" si="103"/>
        <v>ZK107.K215.C110</v>
      </c>
      <c r="C2216">
        <f>+IFERROR(VLOOKUP(B2216,'[1]Sum table'!$A:$D,4,FALSE),0)</f>
        <v>0</v>
      </c>
      <c r="D2216">
        <f>+IFERROR(VLOOKUP(B2216,'[1]Sum table'!$A:$E,5,FALSE),0)</f>
        <v>0</v>
      </c>
      <c r="E2216">
        <f>+IFERROR(VLOOKUP(B2216,'[1]Sum table'!$A:$F,6,FALSE),0)</f>
        <v>0</v>
      </c>
      <c r="O2216" t="s">
        <v>529</v>
      </c>
      <c r="P2216" s="619" t="s">
        <v>94</v>
      </c>
      <c r="R2216" t="str">
        <f t="shared" si="104"/>
        <v>ZK107</v>
      </c>
      <c r="S2216">
        <f t="shared" si="105"/>
        <v>0</v>
      </c>
      <c r="T2216">
        <f t="shared" si="105"/>
        <v>0</v>
      </c>
      <c r="U2216">
        <f t="shared" si="105"/>
        <v>0</v>
      </c>
    </row>
    <row r="2217" spans="1:21" x14ac:dyDescent="0.25">
      <c r="A2217" t="s">
        <v>2752</v>
      </c>
      <c r="B2217" t="str">
        <f t="shared" si="103"/>
        <v>ZK107.K216.C110</v>
      </c>
      <c r="C2217">
        <f>+IFERROR(VLOOKUP(B2217,'[1]Sum table'!$A:$D,4,FALSE),0)</f>
        <v>0</v>
      </c>
      <c r="D2217">
        <f>+IFERROR(VLOOKUP(B2217,'[1]Sum table'!$A:$E,5,FALSE),0)</f>
        <v>0</v>
      </c>
      <c r="E2217">
        <f>+IFERROR(VLOOKUP(B2217,'[1]Sum table'!$A:$F,6,FALSE),0)</f>
        <v>0</v>
      </c>
      <c r="O2217" t="s">
        <v>529</v>
      </c>
      <c r="P2217" s="619" t="s">
        <v>96</v>
      </c>
      <c r="R2217" t="str">
        <f t="shared" si="104"/>
        <v>ZK107</v>
      </c>
      <c r="S2217">
        <f t="shared" si="105"/>
        <v>0</v>
      </c>
      <c r="T2217">
        <f t="shared" si="105"/>
        <v>0</v>
      </c>
      <c r="U2217">
        <f t="shared" si="105"/>
        <v>0</v>
      </c>
    </row>
    <row r="2218" spans="1:21" x14ac:dyDescent="0.25">
      <c r="A2218" t="s">
        <v>2753</v>
      </c>
      <c r="B2218" t="str">
        <f t="shared" si="103"/>
        <v>ZK107.K217.C110</v>
      </c>
      <c r="C2218">
        <f>+IFERROR(VLOOKUP(B2218,'[1]Sum table'!$A:$D,4,FALSE),0)</f>
        <v>0</v>
      </c>
      <c r="D2218">
        <f>+IFERROR(VLOOKUP(B2218,'[1]Sum table'!$A:$E,5,FALSE),0)</f>
        <v>0</v>
      </c>
      <c r="E2218">
        <f>+IFERROR(VLOOKUP(B2218,'[1]Sum table'!$A:$F,6,FALSE),0)</f>
        <v>0</v>
      </c>
      <c r="O2218" t="s">
        <v>529</v>
      </c>
      <c r="P2218" s="619" t="s">
        <v>98</v>
      </c>
      <c r="R2218" t="str">
        <f t="shared" si="104"/>
        <v>ZK107</v>
      </c>
      <c r="S2218">
        <f t="shared" si="105"/>
        <v>0</v>
      </c>
      <c r="T2218">
        <f t="shared" si="105"/>
        <v>0</v>
      </c>
      <c r="U2218">
        <f t="shared" si="105"/>
        <v>0</v>
      </c>
    </row>
    <row r="2219" spans="1:21" x14ac:dyDescent="0.25">
      <c r="A2219" t="s">
        <v>2754</v>
      </c>
      <c r="B2219" t="str">
        <f t="shared" si="103"/>
        <v>ZK107.K218.C110</v>
      </c>
      <c r="C2219">
        <f>+IFERROR(VLOOKUP(B2219,'[1]Sum table'!$A:$D,4,FALSE),0)</f>
        <v>0</v>
      </c>
      <c r="D2219">
        <f>+IFERROR(VLOOKUP(B2219,'[1]Sum table'!$A:$E,5,FALSE),0)</f>
        <v>0</v>
      </c>
      <c r="E2219">
        <f>+IFERROR(VLOOKUP(B2219,'[1]Sum table'!$A:$F,6,FALSE),0)</f>
        <v>0</v>
      </c>
      <c r="O2219" t="s">
        <v>529</v>
      </c>
      <c r="P2219" s="619" t="s">
        <v>100</v>
      </c>
      <c r="R2219" t="str">
        <f t="shared" si="104"/>
        <v>ZK107</v>
      </c>
      <c r="S2219">
        <f t="shared" si="105"/>
        <v>0</v>
      </c>
      <c r="T2219">
        <f t="shared" si="105"/>
        <v>0</v>
      </c>
      <c r="U2219">
        <f t="shared" si="105"/>
        <v>0</v>
      </c>
    </row>
    <row r="2220" spans="1:21" x14ac:dyDescent="0.25">
      <c r="A2220" t="s">
        <v>2755</v>
      </c>
      <c r="B2220" t="str">
        <f t="shared" si="103"/>
        <v>ZK107.K219.C110</v>
      </c>
      <c r="C2220">
        <f>+IFERROR(VLOOKUP(B2220,'[1]Sum table'!$A:$D,4,FALSE),0)</f>
        <v>0</v>
      </c>
      <c r="D2220">
        <f>+IFERROR(VLOOKUP(B2220,'[1]Sum table'!$A:$E,5,FALSE),0)</f>
        <v>0</v>
      </c>
      <c r="E2220">
        <f>+IFERROR(VLOOKUP(B2220,'[1]Sum table'!$A:$F,6,FALSE),0)</f>
        <v>0</v>
      </c>
      <c r="O2220" t="s">
        <v>529</v>
      </c>
      <c r="P2220" s="619" t="s">
        <v>102</v>
      </c>
      <c r="R2220" t="str">
        <f t="shared" si="104"/>
        <v>ZK107</v>
      </c>
      <c r="S2220">
        <f t="shared" si="105"/>
        <v>0</v>
      </c>
      <c r="T2220">
        <f t="shared" si="105"/>
        <v>0</v>
      </c>
      <c r="U2220">
        <f t="shared" si="105"/>
        <v>0</v>
      </c>
    </row>
    <row r="2221" spans="1:21" x14ac:dyDescent="0.25">
      <c r="A2221" t="s">
        <v>2756</v>
      </c>
      <c r="B2221" t="str">
        <f t="shared" si="103"/>
        <v>ZK107.K220.C110</v>
      </c>
      <c r="C2221">
        <f>+IFERROR(VLOOKUP(B2221,'[1]Sum table'!$A:$D,4,FALSE),0)</f>
        <v>0</v>
      </c>
      <c r="D2221">
        <f>+IFERROR(VLOOKUP(B2221,'[1]Sum table'!$A:$E,5,FALSE),0)</f>
        <v>0</v>
      </c>
      <c r="E2221">
        <f>+IFERROR(VLOOKUP(B2221,'[1]Sum table'!$A:$F,6,FALSE),0)</f>
        <v>0</v>
      </c>
      <c r="O2221" t="s">
        <v>529</v>
      </c>
      <c r="P2221" s="619" t="s">
        <v>104</v>
      </c>
      <c r="R2221" t="str">
        <f t="shared" si="104"/>
        <v>ZK107</v>
      </c>
      <c r="S2221">
        <f t="shared" si="105"/>
        <v>0</v>
      </c>
      <c r="T2221">
        <f t="shared" si="105"/>
        <v>0</v>
      </c>
      <c r="U2221">
        <f t="shared" si="105"/>
        <v>0</v>
      </c>
    </row>
    <row r="2222" spans="1:21" x14ac:dyDescent="0.25">
      <c r="A2222" t="s">
        <v>2757</v>
      </c>
      <c r="B2222" t="str">
        <f t="shared" si="103"/>
        <v>ZK107.K221.C110</v>
      </c>
      <c r="C2222">
        <f>+IFERROR(VLOOKUP(B2222,'[1]Sum table'!$A:$D,4,FALSE),0)</f>
        <v>0</v>
      </c>
      <c r="D2222">
        <f>+IFERROR(VLOOKUP(B2222,'[1]Sum table'!$A:$E,5,FALSE),0)</f>
        <v>0</v>
      </c>
      <c r="E2222">
        <f>+IFERROR(VLOOKUP(B2222,'[1]Sum table'!$A:$F,6,FALSE),0)</f>
        <v>0</v>
      </c>
      <c r="O2222" t="s">
        <v>529</v>
      </c>
      <c r="P2222" s="619" t="s">
        <v>106</v>
      </c>
      <c r="R2222" t="str">
        <f t="shared" si="104"/>
        <v>ZK107</v>
      </c>
      <c r="S2222">
        <f t="shared" si="105"/>
        <v>0</v>
      </c>
      <c r="T2222">
        <f t="shared" si="105"/>
        <v>0</v>
      </c>
      <c r="U2222">
        <f t="shared" si="105"/>
        <v>0</v>
      </c>
    </row>
    <row r="2223" spans="1:21" x14ac:dyDescent="0.25">
      <c r="A2223" t="s">
        <v>2758</v>
      </c>
      <c r="B2223" t="str">
        <f t="shared" si="103"/>
        <v>ZK107.K222.C110</v>
      </c>
      <c r="C2223">
        <f>+IFERROR(VLOOKUP(B2223,'[1]Sum table'!$A:$D,4,FALSE),0)</f>
        <v>0</v>
      </c>
      <c r="D2223">
        <f>+IFERROR(VLOOKUP(B2223,'[1]Sum table'!$A:$E,5,FALSE),0)</f>
        <v>0</v>
      </c>
      <c r="E2223">
        <f>+IFERROR(VLOOKUP(B2223,'[1]Sum table'!$A:$F,6,FALSE),0)</f>
        <v>0</v>
      </c>
      <c r="O2223" t="s">
        <v>529</v>
      </c>
      <c r="P2223" s="617" t="s">
        <v>390</v>
      </c>
      <c r="R2223" t="str">
        <f t="shared" si="104"/>
        <v>ZK107</v>
      </c>
      <c r="S2223">
        <f t="shared" si="105"/>
        <v>0</v>
      </c>
      <c r="T2223">
        <f t="shared" si="105"/>
        <v>0</v>
      </c>
      <c r="U2223">
        <f t="shared" si="105"/>
        <v>0</v>
      </c>
    </row>
    <row r="2224" spans="1:21" x14ac:dyDescent="0.25">
      <c r="A2224" t="s">
        <v>2759</v>
      </c>
      <c r="B2224" t="str">
        <f t="shared" si="103"/>
        <v>ZK107.K223.C110</v>
      </c>
      <c r="C2224">
        <f>+IFERROR(VLOOKUP(B2224,'[1]Sum table'!$A:$D,4,FALSE),0)</f>
        <v>0</v>
      </c>
      <c r="D2224">
        <f>+IFERROR(VLOOKUP(B2224,'[1]Sum table'!$A:$E,5,FALSE),0)</f>
        <v>0</v>
      </c>
      <c r="E2224">
        <f>+IFERROR(VLOOKUP(B2224,'[1]Sum table'!$A:$F,6,FALSE),0)</f>
        <v>0</v>
      </c>
      <c r="O2224" t="s">
        <v>529</v>
      </c>
      <c r="P2224" s="617" t="s">
        <v>391</v>
      </c>
      <c r="R2224" t="str">
        <f t="shared" si="104"/>
        <v>ZK107</v>
      </c>
      <c r="S2224">
        <f t="shared" si="105"/>
        <v>0</v>
      </c>
      <c r="T2224">
        <f t="shared" si="105"/>
        <v>0</v>
      </c>
      <c r="U2224">
        <f t="shared" si="105"/>
        <v>0</v>
      </c>
    </row>
    <row r="2225" spans="1:21" x14ac:dyDescent="0.25">
      <c r="A2225" t="s">
        <v>2760</v>
      </c>
      <c r="B2225" t="str">
        <f t="shared" si="103"/>
        <v>ZK107.K224.C110</v>
      </c>
      <c r="C2225">
        <f>+IFERROR(VLOOKUP(B2225,'[1]Sum table'!$A:$D,4,FALSE),0)</f>
        <v>0</v>
      </c>
      <c r="D2225">
        <f>+IFERROR(VLOOKUP(B2225,'[1]Sum table'!$A:$E,5,FALSE),0)</f>
        <v>0</v>
      </c>
      <c r="E2225">
        <f>+IFERROR(VLOOKUP(B2225,'[1]Sum table'!$A:$F,6,FALSE),0)</f>
        <v>0</v>
      </c>
      <c r="O2225" t="s">
        <v>529</v>
      </c>
      <c r="P2225" s="617" t="s">
        <v>392</v>
      </c>
      <c r="R2225" t="str">
        <f t="shared" si="104"/>
        <v>ZK107</v>
      </c>
      <c r="S2225">
        <f t="shared" si="105"/>
        <v>0</v>
      </c>
      <c r="T2225">
        <f t="shared" si="105"/>
        <v>0</v>
      </c>
      <c r="U2225">
        <f t="shared" si="105"/>
        <v>0</v>
      </c>
    </row>
    <row r="2226" spans="1:21" x14ac:dyDescent="0.25">
      <c r="A2226" t="s">
        <v>2761</v>
      </c>
      <c r="B2226" t="str">
        <f t="shared" si="103"/>
        <v>ZK107.K225.C110</v>
      </c>
      <c r="C2226">
        <f>+IFERROR(VLOOKUP(B2226,'[1]Sum table'!$A:$D,4,FALSE),0)</f>
        <v>0</v>
      </c>
      <c r="D2226">
        <f>+IFERROR(VLOOKUP(B2226,'[1]Sum table'!$A:$E,5,FALSE),0)</f>
        <v>0</v>
      </c>
      <c r="E2226">
        <f>+IFERROR(VLOOKUP(B2226,'[1]Sum table'!$A:$F,6,FALSE),0)</f>
        <v>0</v>
      </c>
      <c r="O2226" t="s">
        <v>529</v>
      </c>
      <c r="P2226" s="619" t="s">
        <v>120</v>
      </c>
      <c r="R2226" t="str">
        <f t="shared" si="104"/>
        <v>ZK107</v>
      </c>
      <c r="S2226">
        <f t="shared" si="105"/>
        <v>0</v>
      </c>
      <c r="T2226">
        <f t="shared" si="105"/>
        <v>0</v>
      </c>
      <c r="U2226">
        <f t="shared" si="105"/>
        <v>0</v>
      </c>
    </row>
    <row r="2227" spans="1:21" x14ac:dyDescent="0.25">
      <c r="A2227" t="s">
        <v>2762</v>
      </c>
      <c r="B2227" t="str">
        <f t="shared" si="103"/>
        <v>ZK107.K226.C110</v>
      </c>
      <c r="C2227">
        <f>+IFERROR(VLOOKUP(B2227,'[1]Sum table'!$A:$D,4,FALSE),0)</f>
        <v>0</v>
      </c>
      <c r="D2227">
        <f>+IFERROR(VLOOKUP(B2227,'[1]Sum table'!$A:$E,5,FALSE),0)</f>
        <v>0</v>
      </c>
      <c r="E2227">
        <f>+IFERROR(VLOOKUP(B2227,'[1]Sum table'!$A:$F,6,FALSE),0)</f>
        <v>0</v>
      </c>
      <c r="O2227" t="s">
        <v>529</v>
      </c>
      <c r="P2227" s="619" t="s">
        <v>122</v>
      </c>
      <c r="R2227" t="str">
        <f t="shared" si="104"/>
        <v>ZK107</v>
      </c>
      <c r="S2227">
        <f t="shared" si="105"/>
        <v>0</v>
      </c>
      <c r="T2227">
        <f t="shared" si="105"/>
        <v>0</v>
      </c>
      <c r="U2227">
        <f t="shared" si="105"/>
        <v>0</v>
      </c>
    </row>
    <row r="2228" spans="1:21" x14ac:dyDescent="0.25">
      <c r="A2228" t="s">
        <v>2763</v>
      </c>
      <c r="B2228" t="str">
        <f t="shared" si="103"/>
        <v>ZK107.K227.C110</v>
      </c>
      <c r="C2228">
        <f>+IFERROR(VLOOKUP(B2228,'[1]Sum table'!$A:$D,4,FALSE),0)</f>
        <v>0</v>
      </c>
      <c r="D2228">
        <f>+IFERROR(VLOOKUP(B2228,'[1]Sum table'!$A:$E,5,FALSE),0)</f>
        <v>0</v>
      </c>
      <c r="E2228">
        <f>+IFERROR(VLOOKUP(B2228,'[1]Sum table'!$A:$F,6,FALSE),0)</f>
        <v>0</v>
      </c>
      <c r="O2228" t="s">
        <v>529</v>
      </c>
      <c r="P2228" s="619" t="s">
        <v>124</v>
      </c>
      <c r="R2228" t="str">
        <f t="shared" si="104"/>
        <v>ZK107</v>
      </c>
      <c r="S2228">
        <f t="shared" si="105"/>
        <v>0</v>
      </c>
      <c r="T2228">
        <f t="shared" si="105"/>
        <v>0</v>
      </c>
      <c r="U2228">
        <f t="shared" si="105"/>
        <v>0</v>
      </c>
    </row>
    <row r="2229" spans="1:21" x14ac:dyDescent="0.25">
      <c r="A2229" t="s">
        <v>2764</v>
      </c>
      <c r="B2229" t="str">
        <f t="shared" si="103"/>
        <v>ZK107.K228.C110</v>
      </c>
      <c r="C2229">
        <f>+IFERROR(VLOOKUP(B2229,'[1]Sum table'!$A:$D,4,FALSE),0)</f>
        <v>0</v>
      </c>
      <c r="D2229">
        <f>+IFERROR(VLOOKUP(B2229,'[1]Sum table'!$A:$E,5,FALSE),0)</f>
        <v>0</v>
      </c>
      <c r="E2229">
        <f>+IFERROR(VLOOKUP(B2229,'[1]Sum table'!$A:$F,6,FALSE),0)</f>
        <v>0</v>
      </c>
      <c r="O2229" t="s">
        <v>529</v>
      </c>
      <c r="P2229" s="619" t="s">
        <v>126</v>
      </c>
      <c r="R2229" t="str">
        <f t="shared" si="104"/>
        <v>ZK107</v>
      </c>
      <c r="S2229">
        <f t="shared" si="105"/>
        <v>0</v>
      </c>
      <c r="T2229">
        <f t="shared" si="105"/>
        <v>0</v>
      </c>
      <c r="U2229">
        <f t="shared" si="105"/>
        <v>0</v>
      </c>
    </row>
    <row r="2230" spans="1:21" x14ac:dyDescent="0.25">
      <c r="A2230" t="s">
        <v>2765</v>
      </c>
      <c r="B2230" t="str">
        <f t="shared" si="103"/>
        <v>ZK107.K229.C110</v>
      </c>
      <c r="C2230">
        <f>+IFERROR(VLOOKUP(B2230,'[1]Sum table'!$A:$D,4,FALSE),0)</f>
        <v>0</v>
      </c>
      <c r="D2230">
        <f>+IFERROR(VLOOKUP(B2230,'[1]Sum table'!$A:$E,5,FALSE),0)</f>
        <v>0</v>
      </c>
      <c r="E2230">
        <f>+IFERROR(VLOOKUP(B2230,'[1]Sum table'!$A:$F,6,FALSE),0)</f>
        <v>0</v>
      </c>
      <c r="O2230" t="s">
        <v>529</v>
      </c>
      <c r="P2230" s="619" t="s">
        <v>128</v>
      </c>
      <c r="R2230" t="str">
        <f t="shared" si="104"/>
        <v>ZK107</v>
      </c>
      <c r="S2230">
        <f t="shared" si="105"/>
        <v>0</v>
      </c>
      <c r="T2230">
        <f t="shared" si="105"/>
        <v>0</v>
      </c>
      <c r="U2230">
        <f t="shared" si="105"/>
        <v>0</v>
      </c>
    </row>
    <row r="2231" spans="1:21" x14ac:dyDescent="0.25">
      <c r="A2231" t="s">
        <v>2766</v>
      </c>
      <c r="B2231" t="str">
        <f t="shared" si="103"/>
        <v>ZK107.K230.C110</v>
      </c>
      <c r="C2231">
        <f>+IFERROR(VLOOKUP(B2231,'[1]Sum table'!$A:$D,4,FALSE),0)</f>
        <v>0</v>
      </c>
      <c r="D2231">
        <f>+IFERROR(VLOOKUP(B2231,'[1]Sum table'!$A:$E,5,FALSE),0)</f>
        <v>0</v>
      </c>
      <c r="E2231">
        <f>+IFERROR(VLOOKUP(B2231,'[1]Sum table'!$A:$F,6,FALSE),0)</f>
        <v>0</v>
      </c>
      <c r="O2231" t="s">
        <v>529</v>
      </c>
      <c r="P2231" s="617" t="s">
        <v>393</v>
      </c>
      <c r="R2231" t="str">
        <f t="shared" si="104"/>
        <v>ZK107</v>
      </c>
      <c r="S2231">
        <f t="shared" si="105"/>
        <v>0</v>
      </c>
      <c r="T2231">
        <f t="shared" si="105"/>
        <v>0</v>
      </c>
      <c r="U2231">
        <f t="shared" si="105"/>
        <v>0</v>
      </c>
    </row>
    <row r="2232" spans="1:21" x14ac:dyDescent="0.25">
      <c r="A2232" t="s">
        <v>2767</v>
      </c>
      <c r="B2232" t="str">
        <f t="shared" si="103"/>
        <v>ZK107.K231.C110</v>
      </c>
      <c r="C2232">
        <f>+IFERROR(VLOOKUP(B2232,'[1]Sum table'!$A:$D,4,FALSE),0)</f>
        <v>0</v>
      </c>
      <c r="D2232">
        <f>+IFERROR(VLOOKUP(B2232,'[1]Sum table'!$A:$E,5,FALSE),0)</f>
        <v>0</v>
      </c>
      <c r="E2232">
        <f>+IFERROR(VLOOKUP(B2232,'[1]Sum table'!$A:$F,6,FALSE),0)</f>
        <v>0</v>
      </c>
      <c r="O2232" t="s">
        <v>529</v>
      </c>
      <c r="P2232" s="617" t="s">
        <v>394</v>
      </c>
      <c r="R2232" t="str">
        <f t="shared" si="104"/>
        <v>ZK107</v>
      </c>
      <c r="S2232">
        <f t="shared" si="105"/>
        <v>0</v>
      </c>
      <c r="T2232">
        <f t="shared" si="105"/>
        <v>0</v>
      </c>
      <c r="U2232">
        <f t="shared" si="105"/>
        <v>0</v>
      </c>
    </row>
    <row r="2233" spans="1:21" x14ac:dyDescent="0.25">
      <c r="A2233" t="s">
        <v>2768</v>
      </c>
      <c r="B2233" t="str">
        <f t="shared" si="103"/>
        <v>ZK107.K232.C110</v>
      </c>
      <c r="C2233">
        <f>+IFERROR(VLOOKUP(B2233,'[1]Sum table'!$A:$D,4,FALSE),0)</f>
        <v>0</v>
      </c>
      <c r="D2233">
        <f>+IFERROR(VLOOKUP(B2233,'[1]Sum table'!$A:$E,5,FALSE),0)</f>
        <v>0</v>
      </c>
      <c r="E2233">
        <f>+IFERROR(VLOOKUP(B2233,'[1]Sum table'!$A:$F,6,FALSE),0)</f>
        <v>0</v>
      </c>
      <c r="O2233" t="s">
        <v>529</v>
      </c>
      <c r="P2233" s="617" t="s">
        <v>395</v>
      </c>
      <c r="R2233" t="str">
        <f t="shared" si="104"/>
        <v>ZK107</v>
      </c>
      <c r="S2233">
        <f t="shared" si="105"/>
        <v>0</v>
      </c>
      <c r="T2233">
        <f t="shared" si="105"/>
        <v>0</v>
      </c>
      <c r="U2233">
        <f t="shared" si="105"/>
        <v>0</v>
      </c>
    </row>
    <row r="2234" spans="1:21" x14ac:dyDescent="0.25">
      <c r="A2234" t="s">
        <v>2769</v>
      </c>
      <c r="B2234" t="str">
        <f t="shared" si="103"/>
        <v>ZK107.K233.C110</v>
      </c>
      <c r="C2234">
        <f>+IFERROR(VLOOKUP(B2234,'[1]Sum table'!$A:$D,4,FALSE),0)</f>
        <v>0</v>
      </c>
      <c r="D2234">
        <f>+IFERROR(VLOOKUP(B2234,'[1]Sum table'!$A:$E,5,FALSE),0)</f>
        <v>0</v>
      </c>
      <c r="E2234">
        <f>+IFERROR(VLOOKUP(B2234,'[1]Sum table'!$A:$F,6,FALSE),0)</f>
        <v>0</v>
      </c>
      <c r="O2234" t="s">
        <v>529</v>
      </c>
      <c r="P2234" s="619" t="s">
        <v>130</v>
      </c>
      <c r="R2234" t="str">
        <f t="shared" si="104"/>
        <v>ZK107</v>
      </c>
      <c r="S2234">
        <f t="shared" si="105"/>
        <v>0</v>
      </c>
      <c r="T2234">
        <f t="shared" si="105"/>
        <v>0</v>
      </c>
      <c r="U2234">
        <f t="shared" si="105"/>
        <v>0</v>
      </c>
    </row>
    <row r="2235" spans="1:21" x14ac:dyDescent="0.25">
      <c r="A2235" t="s">
        <v>2770</v>
      </c>
      <c r="B2235" t="str">
        <f t="shared" si="103"/>
        <v>ZK107.K234.C110</v>
      </c>
      <c r="C2235">
        <f>+IFERROR(VLOOKUP(B2235,'[1]Sum table'!$A:$D,4,FALSE),0)</f>
        <v>0</v>
      </c>
      <c r="D2235">
        <f>+IFERROR(VLOOKUP(B2235,'[1]Sum table'!$A:$E,5,FALSE),0)</f>
        <v>0</v>
      </c>
      <c r="E2235">
        <f>+IFERROR(VLOOKUP(B2235,'[1]Sum table'!$A:$F,6,FALSE),0)</f>
        <v>0</v>
      </c>
      <c r="O2235" t="s">
        <v>529</v>
      </c>
      <c r="P2235" s="619" t="s">
        <v>132</v>
      </c>
      <c r="R2235" t="str">
        <f t="shared" si="104"/>
        <v>ZK107</v>
      </c>
      <c r="S2235">
        <f t="shared" si="105"/>
        <v>0</v>
      </c>
      <c r="T2235">
        <f t="shared" si="105"/>
        <v>0</v>
      </c>
      <c r="U2235">
        <f t="shared" si="105"/>
        <v>0</v>
      </c>
    </row>
    <row r="2236" spans="1:21" x14ac:dyDescent="0.25">
      <c r="A2236" t="s">
        <v>2771</v>
      </c>
      <c r="B2236" t="str">
        <f t="shared" si="103"/>
        <v>ZK107.K235.C110</v>
      </c>
      <c r="C2236">
        <f>+IFERROR(VLOOKUP(B2236,'[1]Sum table'!$A:$D,4,FALSE),0)</f>
        <v>0</v>
      </c>
      <c r="D2236">
        <f>+IFERROR(VLOOKUP(B2236,'[1]Sum table'!$A:$E,5,FALSE),0)</f>
        <v>0</v>
      </c>
      <c r="E2236">
        <f>+IFERROR(VLOOKUP(B2236,'[1]Sum table'!$A:$F,6,FALSE),0)</f>
        <v>0</v>
      </c>
      <c r="O2236" t="s">
        <v>529</v>
      </c>
      <c r="P2236" s="619" t="s">
        <v>134</v>
      </c>
      <c r="R2236" t="str">
        <f t="shared" si="104"/>
        <v>ZK107</v>
      </c>
      <c r="S2236">
        <f t="shared" si="105"/>
        <v>0</v>
      </c>
      <c r="T2236">
        <f t="shared" si="105"/>
        <v>0</v>
      </c>
      <c r="U2236">
        <f t="shared" si="105"/>
        <v>0</v>
      </c>
    </row>
    <row r="2237" spans="1:21" x14ac:dyDescent="0.25">
      <c r="A2237" t="s">
        <v>2772</v>
      </c>
      <c r="B2237" t="str">
        <f t="shared" si="103"/>
        <v>ZK107.K236.C110</v>
      </c>
      <c r="C2237">
        <f>+IFERROR(VLOOKUP(B2237,'[1]Sum table'!$A:$D,4,FALSE),0)</f>
        <v>0</v>
      </c>
      <c r="D2237">
        <f>+IFERROR(VLOOKUP(B2237,'[1]Sum table'!$A:$E,5,FALSE),0)</f>
        <v>0</v>
      </c>
      <c r="E2237">
        <f>+IFERROR(VLOOKUP(B2237,'[1]Sum table'!$A:$F,6,FALSE),0)</f>
        <v>0</v>
      </c>
      <c r="O2237" t="s">
        <v>529</v>
      </c>
      <c r="P2237" s="617" t="s">
        <v>396</v>
      </c>
      <c r="R2237" t="str">
        <f t="shared" si="104"/>
        <v>ZK107</v>
      </c>
      <c r="S2237">
        <f t="shared" si="105"/>
        <v>0</v>
      </c>
      <c r="T2237">
        <f t="shared" si="105"/>
        <v>0</v>
      </c>
      <c r="U2237">
        <f t="shared" si="105"/>
        <v>0</v>
      </c>
    </row>
    <row r="2238" spans="1:21" x14ac:dyDescent="0.25">
      <c r="A2238" t="s">
        <v>2773</v>
      </c>
      <c r="B2238" t="str">
        <f t="shared" si="103"/>
        <v>ZK107.K237.C110</v>
      </c>
      <c r="C2238">
        <f>+IFERROR(VLOOKUP(B2238,'[1]Sum table'!$A:$D,4,FALSE),0)</f>
        <v>0</v>
      </c>
      <c r="D2238">
        <f>+IFERROR(VLOOKUP(B2238,'[1]Sum table'!$A:$E,5,FALSE),0)</f>
        <v>0</v>
      </c>
      <c r="E2238">
        <f>+IFERROR(VLOOKUP(B2238,'[1]Sum table'!$A:$F,6,FALSE),0)</f>
        <v>0</v>
      </c>
      <c r="O2238" t="s">
        <v>529</v>
      </c>
      <c r="P2238" s="617" t="s">
        <v>397</v>
      </c>
      <c r="R2238" t="str">
        <f t="shared" si="104"/>
        <v>ZK107</v>
      </c>
      <c r="S2238">
        <f t="shared" si="105"/>
        <v>0</v>
      </c>
      <c r="T2238">
        <f t="shared" si="105"/>
        <v>0</v>
      </c>
      <c r="U2238">
        <f t="shared" si="105"/>
        <v>0</v>
      </c>
    </row>
    <row r="2239" spans="1:21" x14ac:dyDescent="0.25">
      <c r="A2239" t="s">
        <v>2774</v>
      </c>
      <c r="B2239" t="str">
        <f t="shared" si="103"/>
        <v>ZK107.K238.C110</v>
      </c>
      <c r="C2239">
        <f>+IFERROR(VLOOKUP(B2239,'[1]Sum table'!$A:$D,4,FALSE),0)</f>
        <v>0</v>
      </c>
      <c r="D2239">
        <f>+IFERROR(VLOOKUP(B2239,'[1]Sum table'!$A:$E,5,FALSE),0)</f>
        <v>0</v>
      </c>
      <c r="E2239">
        <f>+IFERROR(VLOOKUP(B2239,'[1]Sum table'!$A:$F,6,FALSE),0)</f>
        <v>0</v>
      </c>
      <c r="O2239" t="s">
        <v>529</v>
      </c>
      <c r="P2239" s="617" t="s">
        <v>398</v>
      </c>
      <c r="R2239" t="str">
        <f t="shared" si="104"/>
        <v>ZK107</v>
      </c>
      <c r="S2239">
        <f t="shared" si="105"/>
        <v>0</v>
      </c>
      <c r="T2239">
        <f t="shared" si="105"/>
        <v>0</v>
      </c>
      <c r="U2239">
        <f t="shared" si="105"/>
        <v>0</v>
      </c>
    </row>
    <row r="2240" spans="1:21" x14ac:dyDescent="0.25">
      <c r="A2240" t="s">
        <v>2775</v>
      </c>
      <c r="B2240" t="str">
        <f t="shared" si="103"/>
        <v>ZK107.K239.C110</v>
      </c>
      <c r="C2240">
        <f>+IFERROR(VLOOKUP(B2240,'[1]Sum table'!$A:$D,4,FALSE),0)</f>
        <v>0</v>
      </c>
      <c r="D2240">
        <f>+IFERROR(VLOOKUP(B2240,'[1]Sum table'!$A:$E,5,FALSE),0)</f>
        <v>0</v>
      </c>
      <c r="E2240">
        <f>+IFERROR(VLOOKUP(B2240,'[1]Sum table'!$A:$F,6,FALSE),0)</f>
        <v>0</v>
      </c>
      <c r="O2240" t="s">
        <v>529</v>
      </c>
      <c r="P2240" s="619" t="s">
        <v>136</v>
      </c>
      <c r="R2240" t="str">
        <f t="shared" si="104"/>
        <v>ZK107</v>
      </c>
      <c r="S2240">
        <f t="shared" si="105"/>
        <v>0</v>
      </c>
      <c r="T2240">
        <f t="shared" si="105"/>
        <v>0</v>
      </c>
      <c r="U2240">
        <f t="shared" si="105"/>
        <v>0</v>
      </c>
    </row>
    <row r="2241" spans="1:21" x14ac:dyDescent="0.25">
      <c r="A2241" t="s">
        <v>2776</v>
      </c>
      <c r="B2241" t="str">
        <f t="shared" si="103"/>
        <v>ZK107.K240.C110</v>
      </c>
      <c r="C2241">
        <f>+IFERROR(VLOOKUP(B2241,'[1]Sum table'!$A:$D,4,FALSE),0)</f>
        <v>0</v>
      </c>
      <c r="D2241">
        <f>+IFERROR(VLOOKUP(B2241,'[1]Sum table'!$A:$E,5,FALSE),0)</f>
        <v>0</v>
      </c>
      <c r="E2241">
        <f>+IFERROR(VLOOKUP(B2241,'[1]Sum table'!$A:$F,6,FALSE),0)</f>
        <v>0</v>
      </c>
      <c r="O2241" t="s">
        <v>529</v>
      </c>
      <c r="P2241" s="619" t="s">
        <v>138</v>
      </c>
      <c r="R2241" t="str">
        <f t="shared" si="104"/>
        <v>ZK107</v>
      </c>
      <c r="S2241">
        <f t="shared" si="105"/>
        <v>0</v>
      </c>
      <c r="T2241">
        <f t="shared" si="105"/>
        <v>0</v>
      </c>
      <c r="U2241">
        <f t="shared" si="105"/>
        <v>0</v>
      </c>
    </row>
    <row r="2242" spans="1:21" x14ac:dyDescent="0.25">
      <c r="A2242" t="s">
        <v>2777</v>
      </c>
      <c r="B2242" t="str">
        <f t="shared" si="103"/>
        <v>ZK107.K241.C110</v>
      </c>
      <c r="C2242">
        <f>+IFERROR(VLOOKUP(B2242,'[1]Sum table'!$A:$D,4,FALSE),0)</f>
        <v>0</v>
      </c>
      <c r="D2242">
        <f>+IFERROR(VLOOKUP(B2242,'[1]Sum table'!$A:$E,5,FALSE),0)</f>
        <v>0</v>
      </c>
      <c r="E2242">
        <f>+IFERROR(VLOOKUP(B2242,'[1]Sum table'!$A:$F,6,FALSE),0)</f>
        <v>0</v>
      </c>
      <c r="O2242" t="s">
        <v>529</v>
      </c>
      <c r="P2242" s="619" t="s">
        <v>140</v>
      </c>
      <c r="R2242" t="str">
        <f t="shared" si="104"/>
        <v>ZK107</v>
      </c>
      <c r="S2242">
        <f t="shared" si="105"/>
        <v>0</v>
      </c>
      <c r="T2242">
        <f t="shared" si="105"/>
        <v>0</v>
      </c>
      <c r="U2242">
        <f t="shared" si="105"/>
        <v>0</v>
      </c>
    </row>
    <row r="2243" spans="1:21" x14ac:dyDescent="0.25">
      <c r="A2243" t="s">
        <v>2778</v>
      </c>
      <c r="B2243" t="str">
        <f t="shared" ref="B2243:B2306" si="106">+A2243&amp;"."&amp;$A$1</f>
        <v>ZK107.K242.C110</v>
      </c>
      <c r="C2243">
        <f>+IFERROR(VLOOKUP(B2243,'[1]Sum table'!$A:$D,4,FALSE),0)</f>
        <v>0</v>
      </c>
      <c r="D2243">
        <f>+IFERROR(VLOOKUP(B2243,'[1]Sum table'!$A:$E,5,FALSE),0)</f>
        <v>0</v>
      </c>
      <c r="E2243">
        <f>+IFERROR(VLOOKUP(B2243,'[1]Sum table'!$A:$F,6,FALSE),0)</f>
        <v>0</v>
      </c>
      <c r="O2243" t="s">
        <v>529</v>
      </c>
      <c r="P2243" s="619" t="s">
        <v>142</v>
      </c>
      <c r="R2243" t="str">
        <f t="shared" ref="R2243:R2306" si="107">+LEFT(B2243,5)</f>
        <v>ZK107</v>
      </c>
      <c r="S2243">
        <f t="shared" ref="S2243:U2306" si="108">+C2243</f>
        <v>0</v>
      </c>
      <c r="T2243">
        <f t="shared" si="108"/>
        <v>0</v>
      </c>
      <c r="U2243">
        <f t="shared" si="108"/>
        <v>0</v>
      </c>
    </row>
    <row r="2244" spans="1:21" x14ac:dyDescent="0.25">
      <c r="A2244" t="s">
        <v>2779</v>
      </c>
      <c r="B2244" t="str">
        <f t="shared" si="106"/>
        <v>ZK107.K243.C110</v>
      </c>
      <c r="C2244">
        <f>+IFERROR(VLOOKUP(B2244,'[1]Sum table'!$A:$D,4,FALSE),0)</f>
        <v>0</v>
      </c>
      <c r="D2244">
        <f>+IFERROR(VLOOKUP(B2244,'[1]Sum table'!$A:$E,5,FALSE),0)</f>
        <v>0</v>
      </c>
      <c r="E2244">
        <f>+IFERROR(VLOOKUP(B2244,'[1]Sum table'!$A:$F,6,FALSE),0)</f>
        <v>0</v>
      </c>
      <c r="O2244" t="s">
        <v>529</v>
      </c>
      <c r="P2244" s="617" t="s">
        <v>399</v>
      </c>
      <c r="R2244" t="str">
        <f t="shared" si="107"/>
        <v>ZK107</v>
      </c>
      <c r="S2244">
        <f t="shared" si="108"/>
        <v>0</v>
      </c>
      <c r="T2244">
        <f t="shared" si="108"/>
        <v>0</v>
      </c>
      <c r="U2244">
        <f t="shared" si="108"/>
        <v>0</v>
      </c>
    </row>
    <row r="2245" spans="1:21" x14ac:dyDescent="0.25">
      <c r="A2245" t="s">
        <v>2780</v>
      </c>
      <c r="B2245" t="str">
        <f t="shared" si="106"/>
        <v>ZK107.K244.C110</v>
      </c>
      <c r="C2245">
        <f>+IFERROR(VLOOKUP(B2245,'[1]Sum table'!$A:$D,4,FALSE),0)</f>
        <v>0</v>
      </c>
      <c r="D2245">
        <f>+IFERROR(VLOOKUP(B2245,'[1]Sum table'!$A:$E,5,FALSE),0)</f>
        <v>0</v>
      </c>
      <c r="E2245">
        <f>+IFERROR(VLOOKUP(B2245,'[1]Sum table'!$A:$F,6,FALSE),0)</f>
        <v>0</v>
      </c>
      <c r="O2245" t="s">
        <v>529</v>
      </c>
      <c r="P2245" s="617" t="s">
        <v>400</v>
      </c>
      <c r="R2245" t="str">
        <f t="shared" si="107"/>
        <v>ZK107</v>
      </c>
      <c r="S2245">
        <f t="shared" si="108"/>
        <v>0</v>
      </c>
      <c r="T2245">
        <f t="shared" si="108"/>
        <v>0</v>
      </c>
      <c r="U2245">
        <f t="shared" si="108"/>
        <v>0</v>
      </c>
    </row>
    <row r="2246" spans="1:21" x14ac:dyDescent="0.25">
      <c r="A2246" t="s">
        <v>2781</v>
      </c>
      <c r="B2246" t="str">
        <f t="shared" si="106"/>
        <v>ZK107.K245.C110</v>
      </c>
      <c r="C2246">
        <f>+IFERROR(VLOOKUP(B2246,'[1]Sum table'!$A:$D,4,FALSE),0)</f>
        <v>0</v>
      </c>
      <c r="D2246">
        <f>+IFERROR(VLOOKUP(B2246,'[1]Sum table'!$A:$E,5,FALSE),0)</f>
        <v>0</v>
      </c>
      <c r="E2246">
        <f>+IFERROR(VLOOKUP(B2246,'[1]Sum table'!$A:$F,6,FALSE),0)</f>
        <v>0</v>
      </c>
      <c r="O2246" t="s">
        <v>529</v>
      </c>
      <c r="P2246" s="617" t="s">
        <v>401</v>
      </c>
      <c r="R2246" t="str">
        <f t="shared" si="107"/>
        <v>ZK107</v>
      </c>
      <c r="S2246">
        <f t="shared" si="108"/>
        <v>0</v>
      </c>
      <c r="T2246">
        <f t="shared" si="108"/>
        <v>0</v>
      </c>
      <c r="U2246">
        <f t="shared" si="108"/>
        <v>0</v>
      </c>
    </row>
    <row r="2247" spans="1:21" x14ac:dyDescent="0.25">
      <c r="A2247" t="s">
        <v>2782</v>
      </c>
      <c r="B2247" t="str">
        <f t="shared" si="106"/>
        <v>ZK107.K246.C110</v>
      </c>
      <c r="C2247">
        <f>+IFERROR(VLOOKUP(B2247,'[1]Sum table'!$A:$D,4,FALSE),0)</f>
        <v>0</v>
      </c>
      <c r="D2247">
        <f>+IFERROR(VLOOKUP(B2247,'[1]Sum table'!$A:$E,5,FALSE),0)</f>
        <v>0</v>
      </c>
      <c r="E2247">
        <f>+IFERROR(VLOOKUP(B2247,'[1]Sum table'!$A:$F,6,FALSE),0)</f>
        <v>0</v>
      </c>
      <c r="O2247" t="s">
        <v>529</v>
      </c>
      <c r="P2247" s="619" t="s">
        <v>144</v>
      </c>
      <c r="R2247" t="str">
        <f t="shared" si="107"/>
        <v>ZK107</v>
      </c>
      <c r="S2247">
        <f t="shared" si="108"/>
        <v>0</v>
      </c>
      <c r="T2247">
        <f t="shared" si="108"/>
        <v>0</v>
      </c>
      <c r="U2247">
        <f t="shared" si="108"/>
        <v>0</v>
      </c>
    </row>
    <row r="2248" spans="1:21" x14ac:dyDescent="0.25">
      <c r="A2248" t="s">
        <v>2783</v>
      </c>
      <c r="B2248" t="str">
        <f t="shared" si="106"/>
        <v>ZK107.K247.C110</v>
      </c>
      <c r="C2248">
        <f>+IFERROR(VLOOKUP(B2248,'[1]Sum table'!$A:$D,4,FALSE),0)</f>
        <v>0</v>
      </c>
      <c r="D2248">
        <f>+IFERROR(VLOOKUP(B2248,'[1]Sum table'!$A:$E,5,FALSE),0)</f>
        <v>0</v>
      </c>
      <c r="E2248">
        <f>+IFERROR(VLOOKUP(B2248,'[1]Sum table'!$A:$F,6,FALSE),0)</f>
        <v>0</v>
      </c>
      <c r="O2248" t="s">
        <v>529</v>
      </c>
      <c r="P2248" s="619" t="s">
        <v>146</v>
      </c>
      <c r="R2248" t="str">
        <f t="shared" si="107"/>
        <v>ZK107</v>
      </c>
      <c r="S2248">
        <f t="shared" si="108"/>
        <v>0</v>
      </c>
      <c r="T2248">
        <f t="shared" si="108"/>
        <v>0</v>
      </c>
      <c r="U2248">
        <f t="shared" si="108"/>
        <v>0</v>
      </c>
    </row>
    <row r="2249" spans="1:21" x14ac:dyDescent="0.25">
      <c r="A2249" t="s">
        <v>2784</v>
      </c>
      <c r="B2249" t="str">
        <f t="shared" si="106"/>
        <v>ZK107.K248.C110</v>
      </c>
      <c r="C2249">
        <f>+IFERROR(VLOOKUP(B2249,'[1]Sum table'!$A:$D,4,FALSE),0)</f>
        <v>0</v>
      </c>
      <c r="D2249">
        <f>+IFERROR(VLOOKUP(B2249,'[1]Sum table'!$A:$E,5,FALSE),0)</f>
        <v>0</v>
      </c>
      <c r="E2249">
        <f>+IFERROR(VLOOKUP(B2249,'[1]Sum table'!$A:$F,6,FALSE),0)</f>
        <v>0</v>
      </c>
      <c r="O2249" t="s">
        <v>529</v>
      </c>
      <c r="P2249" s="619" t="s">
        <v>148</v>
      </c>
      <c r="R2249" t="str">
        <f t="shared" si="107"/>
        <v>ZK107</v>
      </c>
      <c r="S2249">
        <f t="shared" si="108"/>
        <v>0</v>
      </c>
      <c r="T2249">
        <f t="shared" si="108"/>
        <v>0</v>
      </c>
      <c r="U2249">
        <f t="shared" si="108"/>
        <v>0</v>
      </c>
    </row>
    <row r="2250" spans="1:21" x14ac:dyDescent="0.25">
      <c r="A2250" t="s">
        <v>2785</v>
      </c>
      <c r="B2250" t="str">
        <f t="shared" si="106"/>
        <v>ZK107.K249.C110</v>
      </c>
      <c r="C2250">
        <f>+IFERROR(VLOOKUP(B2250,'[1]Sum table'!$A:$D,4,FALSE),0)</f>
        <v>0</v>
      </c>
      <c r="D2250">
        <f>+IFERROR(VLOOKUP(B2250,'[1]Sum table'!$A:$E,5,FALSE),0)</f>
        <v>0</v>
      </c>
      <c r="E2250">
        <f>+IFERROR(VLOOKUP(B2250,'[1]Sum table'!$A:$F,6,FALSE),0)</f>
        <v>0</v>
      </c>
      <c r="O2250" t="s">
        <v>529</v>
      </c>
      <c r="P2250" s="619" t="s">
        <v>150</v>
      </c>
      <c r="R2250" t="str">
        <f t="shared" si="107"/>
        <v>ZK107</v>
      </c>
      <c r="S2250">
        <f t="shared" si="108"/>
        <v>0</v>
      </c>
      <c r="T2250">
        <f t="shared" si="108"/>
        <v>0</v>
      </c>
      <c r="U2250">
        <f t="shared" si="108"/>
        <v>0</v>
      </c>
    </row>
    <row r="2251" spans="1:21" x14ac:dyDescent="0.25">
      <c r="A2251" t="s">
        <v>2786</v>
      </c>
      <c r="B2251" t="str">
        <f t="shared" si="106"/>
        <v>ZK107.K250.C110</v>
      </c>
      <c r="C2251">
        <f>+IFERROR(VLOOKUP(B2251,'[1]Sum table'!$A:$D,4,FALSE),0)</f>
        <v>0</v>
      </c>
      <c r="D2251">
        <f>+IFERROR(VLOOKUP(B2251,'[1]Sum table'!$A:$E,5,FALSE),0)</f>
        <v>0</v>
      </c>
      <c r="E2251">
        <f>+IFERROR(VLOOKUP(B2251,'[1]Sum table'!$A:$F,6,FALSE),0)</f>
        <v>0</v>
      </c>
      <c r="O2251" t="s">
        <v>529</v>
      </c>
      <c r="P2251" s="619" t="s">
        <v>154</v>
      </c>
      <c r="R2251" t="str">
        <f t="shared" si="107"/>
        <v>ZK107</v>
      </c>
      <c r="S2251">
        <f t="shared" si="108"/>
        <v>0</v>
      </c>
      <c r="T2251">
        <f t="shared" si="108"/>
        <v>0</v>
      </c>
      <c r="U2251">
        <f t="shared" si="108"/>
        <v>0</v>
      </c>
    </row>
    <row r="2252" spans="1:21" x14ac:dyDescent="0.25">
      <c r="A2252" t="s">
        <v>2787</v>
      </c>
      <c r="B2252" t="str">
        <f t="shared" si="106"/>
        <v>ZK107.K251.C110</v>
      </c>
      <c r="C2252">
        <f>+IFERROR(VLOOKUP(B2252,'[1]Sum table'!$A:$D,4,FALSE),0)</f>
        <v>0</v>
      </c>
      <c r="D2252">
        <f>+IFERROR(VLOOKUP(B2252,'[1]Sum table'!$A:$E,5,FALSE),0)</f>
        <v>0</v>
      </c>
      <c r="E2252">
        <f>+IFERROR(VLOOKUP(B2252,'[1]Sum table'!$A:$F,6,FALSE),0)</f>
        <v>0</v>
      </c>
      <c r="O2252" t="s">
        <v>529</v>
      </c>
      <c r="P2252" s="619" t="s">
        <v>156</v>
      </c>
      <c r="R2252" t="str">
        <f t="shared" si="107"/>
        <v>ZK107</v>
      </c>
      <c r="S2252">
        <f t="shared" si="108"/>
        <v>0</v>
      </c>
      <c r="T2252">
        <f t="shared" si="108"/>
        <v>0</v>
      </c>
      <c r="U2252">
        <f t="shared" si="108"/>
        <v>0</v>
      </c>
    </row>
    <row r="2253" spans="1:21" x14ac:dyDescent="0.25">
      <c r="A2253" t="s">
        <v>2788</v>
      </c>
      <c r="B2253" t="str">
        <f t="shared" si="106"/>
        <v>ZK107.K252.C110</v>
      </c>
      <c r="C2253">
        <f>+IFERROR(VLOOKUP(B2253,'[1]Sum table'!$A:$D,4,FALSE),0)</f>
        <v>0</v>
      </c>
      <c r="D2253">
        <f>+IFERROR(VLOOKUP(B2253,'[1]Sum table'!$A:$E,5,FALSE),0)</f>
        <v>0</v>
      </c>
      <c r="E2253">
        <f>+IFERROR(VLOOKUP(B2253,'[1]Sum table'!$A:$F,6,FALSE),0)</f>
        <v>0</v>
      </c>
      <c r="O2253" t="s">
        <v>529</v>
      </c>
      <c r="P2253" s="619" t="s">
        <v>157</v>
      </c>
      <c r="R2253" t="str">
        <f t="shared" si="107"/>
        <v>ZK107</v>
      </c>
      <c r="S2253">
        <f t="shared" si="108"/>
        <v>0</v>
      </c>
      <c r="T2253">
        <f t="shared" si="108"/>
        <v>0</v>
      </c>
      <c r="U2253">
        <f t="shared" si="108"/>
        <v>0</v>
      </c>
    </row>
    <row r="2254" spans="1:21" x14ac:dyDescent="0.25">
      <c r="A2254" t="s">
        <v>2789</v>
      </c>
      <c r="B2254" t="str">
        <f t="shared" si="106"/>
        <v>ZK107.K253.C110</v>
      </c>
      <c r="C2254">
        <f>+IFERROR(VLOOKUP(B2254,'[1]Sum table'!$A:$D,4,FALSE),0)</f>
        <v>0</v>
      </c>
      <c r="D2254">
        <f>+IFERROR(VLOOKUP(B2254,'[1]Sum table'!$A:$E,5,FALSE),0)</f>
        <v>0</v>
      </c>
      <c r="E2254">
        <f>+IFERROR(VLOOKUP(B2254,'[1]Sum table'!$A:$F,6,FALSE),0)</f>
        <v>0</v>
      </c>
      <c r="O2254" t="s">
        <v>529</v>
      </c>
      <c r="P2254" s="619" t="s">
        <v>159</v>
      </c>
      <c r="R2254" t="str">
        <f t="shared" si="107"/>
        <v>ZK107</v>
      </c>
      <c r="S2254">
        <f t="shared" si="108"/>
        <v>0</v>
      </c>
      <c r="T2254">
        <f t="shared" si="108"/>
        <v>0</v>
      </c>
      <c r="U2254">
        <f t="shared" si="108"/>
        <v>0</v>
      </c>
    </row>
    <row r="2255" spans="1:21" x14ac:dyDescent="0.25">
      <c r="A2255" t="s">
        <v>2790</v>
      </c>
      <c r="B2255" t="str">
        <f t="shared" si="106"/>
        <v>ZK107.K254.C110</v>
      </c>
      <c r="C2255">
        <f>+IFERROR(VLOOKUP(B2255,'[1]Sum table'!$A:$D,4,FALSE),0)</f>
        <v>0</v>
      </c>
      <c r="D2255">
        <f>+IFERROR(VLOOKUP(B2255,'[1]Sum table'!$A:$E,5,FALSE),0)</f>
        <v>0</v>
      </c>
      <c r="E2255">
        <f>+IFERROR(VLOOKUP(B2255,'[1]Sum table'!$A:$F,6,FALSE),0)</f>
        <v>0</v>
      </c>
      <c r="O2255" t="s">
        <v>529</v>
      </c>
      <c r="P2255" s="619" t="s">
        <v>161</v>
      </c>
      <c r="R2255" t="str">
        <f t="shared" si="107"/>
        <v>ZK107</v>
      </c>
      <c r="S2255">
        <f t="shared" si="108"/>
        <v>0</v>
      </c>
      <c r="T2255">
        <f t="shared" si="108"/>
        <v>0</v>
      </c>
      <c r="U2255">
        <f t="shared" si="108"/>
        <v>0</v>
      </c>
    </row>
    <row r="2256" spans="1:21" x14ac:dyDescent="0.25">
      <c r="A2256" t="s">
        <v>2791</v>
      </c>
      <c r="B2256" t="str">
        <f t="shared" si="106"/>
        <v>ZK107.K255.C110</v>
      </c>
      <c r="C2256">
        <f>+IFERROR(VLOOKUP(B2256,'[1]Sum table'!$A:$D,4,FALSE),0)</f>
        <v>0</v>
      </c>
      <c r="D2256">
        <f>+IFERROR(VLOOKUP(B2256,'[1]Sum table'!$A:$E,5,FALSE),0)</f>
        <v>0</v>
      </c>
      <c r="E2256">
        <f>+IFERROR(VLOOKUP(B2256,'[1]Sum table'!$A:$F,6,FALSE),0)</f>
        <v>0</v>
      </c>
      <c r="O2256" t="s">
        <v>529</v>
      </c>
      <c r="P2256" s="619" t="s">
        <v>163</v>
      </c>
      <c r="R2256" t="str">
        <f t="shared" si="107"/>
        <v>ZK107</v>
      </c>
      <c r="S2256">
        <f t="shared" si="108"/>
        <v>0</v>
      </c>
      <c r="T2256">
        <f t="shared" si="108"/>
        <v>0</v>
      </c>
      <c r="U2256">
        <f t="shared" si="108"/>
        <v>0</v>
      </c>
    </row>
    <row r="2257" spans="1:21" x14ac:dyDescent="0.25">
      <c r="A2257" t="s">
        <v>2792</v>
      </c>
      <c r="B2257" t="str">
        <f t="shared" si="106"/>
        <v>ZK107.K256.C110</v>
      </c>
      <c r="C2257">
        <f>+IFERROR(VLOOKUP(B2257,'[1]Sum table'!$A:$D,4,FALSE),0)</f>
        <v>0</v>
      </c>
      <c r="D2257">
        <f>+IFERROR(VLOOKUP(B2257,'[1]Sum table'!$A:$E,5,FALSE),0)</f>
        <v>0</v>
      </c>
      <c r="E2257">
        <f>+IFERROR(VLOOKUP(B2257,'[1]Sum table'!$A:$F,6,FALSE),0)</f>
        <v>0</v>
      </c>
      <c r="O2257" t="s">
        <v>529</v>
      </c>
      <c r="P2257" s="617" t="s">
        <v>402</v>
      </c>
      <c r="R2257" t="str">
        <f t="shared" si="107"/>
        <v>ZK107</v>
      </c>
      <c r="S2257">
        <f t="shared" si="108"/>
        <v>0</v>
      </c>
      <c r="T2257">
        <f t="shared" si="108"/>
        <v>0</v>
      </c>
      <c r="U2257">
        <f t="shared" si="108"/>
        <v>0</v>
      </c>
    </row>
    <row r="2258" spans="1:21" x14ac:dyDescent="0.25">
      <c r="A2258" t="s">
        <v>2793</v>
      </c>
      <c r="B2258" t="str">
        <f t="shared" si="106"/>
        <v>ZK107.K257.C110</v>
      </c>
      <c r="C2258">
        <f>+IFERROR(VLOOKUP(B2258,'[1]Sum table'!$A:$D,4,FALSE),0)</f>
        <v>0</v>
      </c>
      <c r="D2258">
        <f>+IFERROR(VLOOKUP(B2258,'[1]Sum table'!$A:$E,5,FALSE),0)</f>
        <v>0</v>
      </c>
      <c r="E2258">
        <f>+IFERROR(VLOOKUP(B2258,'[1]Sum table'!$A:$F,6,FALSE),0)</f>
        <v>0</v>
      </c>
      <c r="O2258" t="s">
        <v>529</v>
      </c>
      <c r="P2258" s="617" t="s">
        <v>403</v>
      </c>
      <c r="R2258" t="str">
        <f t="shared" si="107"/>
        <v>ZK107</v>
      </c>
      <c r="S2258">
        <f t="shared" si="108"/>
        <v>0</v>
      </c>
      <c r="T2258">
        <f t="shared" si="108"/>
        <v>0</v>
      </c>
      <c r="U2258">
        <f t="shared" si="108"/>
        <v>0</v>
      </c>
    </row>
    <row r="2259" spans="1:21" x14ac:dyDescent="0.25">
      <c r="A2259" t="s">
        <v>2794</v>
      </c>
      <c r="B2259" t="str">
        <f t="shared" si="106"/>
        <v>ZK107.K258.C110</v>
      </c>
      <c r="C2259">
        <f>+IFERROR(VLOOKUP(B2259,'[1]Sum table'!$A:$D,4,FALSE),0)</f>
        <v>0</v>
      </c>
      <c r="D2259">
        <f>+IFERROR(VLOOKUP(B2259,'[1]Sum table'!$A:$E,5,FALSE),0)</f>
        <v>0</v>
      </c>
      <c r="E2259">
        <f>+IFERROR(VLOOKUP(B2259,'[1]Sum table'!$A:$F,6,FALSE),0)</f>
        <v>0</v>
      </c>
      <c r="O2259" t="s">
        <v>529</v>
      </c>
      <c r="P2259" s="617" t="s">
        <v>404</v>
      </c>
      <c r="R2259" t="str">
        <f t="shared" si="107"/>
        <v>ZK107</v>
      </c>
      <c r="S2259">
        <f t="shared" si="108"/>
        <v>0</v>
      </c>
      <c r="T2259">
        <f t="shared" si="108"/>
        <v>0</v>
      </c>
      <c r="U2259">
        <f t="shared" si="108"/>
        <v>0</v>
      </c>
    </row>
    <row r="2260" spans="1:21" x14ac:dyDescent="0.25">
      <c r="A2260" t="s">
        <v>2795</v>
      </c>
      <c r="B2260" t="str">
        <f t="shared" si="106"/>
        <v>ZK107.K259.C110</v>
      </c>
      <c r="C2260">
        <f>+IFERROR(VLOOKUP(B2260,'[1]Sum table'!$A:$D,4,FALSE),0)</f>
        <v>0</v>
      </c>
      <c r="D2260">
        <f>+IFERROR(VLOOKUP(B2260,'[1]Sum table'!$A:$E,5,FALSE),0)</f>
        <v>0</v>
      </c>
      <c r="E2260">
        <f>+IFERROR(VLOOKUP(B2260,'[1]Sum table'!$A:$F,6,FALSE),0)</f>
        <v>0</v>
      </c>
      <c r="O2260" t="s">
        <v>529</v>
      </c>
      <c r="P2260" s="619" t="s">
        <v>167</v>
      </c>
      <c r="R2260" t="str">
        <f t="shared" si="107"/>
        <v>ZK107</v>
      </c>
      <c r="S2260">
        <f t="shared" si="108"/>
        <v>0</v>
      </c>
      <c r="T2260">
        <f t="shared" si="108"/>
        <v>0</v>
      </c>
      <c r="U2260">
        <f t="shared" si="108"/>
        <v>0</v>
      </c>
    </row>
    <row r="2261" spans="1:21" x14ac:dyDescent="0.25">
      <c r="A2261" t="s">
        <v>2796</v>
      </c>
      <c r="B2261" t="str">
        <f t="shared" si="106"/>
        <v>ZK107.K260.C110</v>
      </c>
      <c r="C2261">
        <f>+IFERROR(VLOOKUP(B2261,'[1]Sum table'!$A:$D,4,FALSE),0)</f>
        <v>0</v>
      </c>
      <c r="D2261">
        <f>+IFERROR(VLOOKUP(B2261,'[1]Sum table'!$A:$E,5,FALSE),0)</f>
        <v>0</v>
      </c>
      <c r="E2261">
        <f>+IFERROR(VLOOKUP(B2261,'[1]Sum table'!$A:$F,6,FALSE),0)</f>
        <v>0</v>
      </c>
      <c r="O2261" t="s">
        <v>529</v>
      </c>
      <c r="P2261" s="619" t="s">
        <v>169</v>
      </c>
      <c r="R2261" t="str">
        <f t="shared" si="107"/>
        <v>ZK107</v>
      </c>
      <c r="S2261">
        <f t="shared" si="108"/>
        <v>0</v>
      </c>
      <c r="T2261">
        <f t="shared" si="108"/>
        <v>0</v>
      </c>
      <c r="U2261">
        <f t="shared" si="108"/>
        <v>0</v>
      </c>
    </row>
    <row r="2262" spans="1:21" x14ac:dyDescent="0.25">
      <c r="A2262" t="s">
        <v>2797</v>
      </c>
      <c r="B2262" t="str">
        <f t="shared" si="106"/>
        <v>ZK107.K261.C110</v>
      </c>
      <c r="C2262">
        <f>+IFERROR(VLOOKUP(B2262,'[1]Sum table'!$A:$D,4,FALSE),0)</f>
        <v>0</v>
      </c>
      <c r="D2262">
        <f>+IFERROR(VLOOKUP(B2262,'[1]Sum table'!$A:$E,5,FALSE),0)</f>
        <v>0</v>
      </c>
      <c r="E2262">
        <f>+IFERROR(VLOOKUP(B2262,'[1]Sum table'!$A:$F,6,FALSE),0)</f>
        <v>0</v>
      </c>
      <c r="O2262" t="s">
        <v>529</v>
      </c>
      <c r="P2262" s="619" t="s">
        <v>171</v>
      </c>
      <c r="R2262" t="str">
        <f t="shared" si="107"/>
        <v>ZK107</v>
      </c>
      <c r="S2262">
        <f t="shared" si="108"/>
        <v>0</v>
      </c>
      <c r="T2262">
        <f t="shared" si="108"/>
        <v>0</v>
      </c>
      <c r="U2262">
        <f t="shared" si="108"/>
        <v>0</v>
      </c>
    </row>
    <row r="2263" spans="1:21" x14ac:dyDescent="0.25">
      <c r="A2263" t="s">
        <v>2798</v>
      </c>
      <c r="B2263" t="str">
        <f t="shared" si="106"/>
        <v>ZK107.K262.C110</v>
      </c>
      <c r="C2263">
        <f>+IFERROR(VLOOKUP(B2263,'[1]Sum table'!$A:$D,4,FALSE),0)</f>
        <v>0</v>
      </c>
      <c r="D2263">
        <f>+IFERROR(VLOOKUP(B2263,'[1]Sum table'!$A:$E,5,FALSE),0)</f>
        <v>0</v>
      </c>
      <c r="E2263">
        <f>+IFERROR(VLOOKUP(B2263,'[1]Sum table'!$A:$F,6,FALSE),0)</f>
        <v>0</v>
      </c>
      <c r="O2263" t="s">
        <v>529</v>
      </c>
      <c r="P2263" s="619" t="s">
        <v>173</v>
      </c>
      <c r="R2263" t="str">
        <f t="shared" si="107"/>
        <v>ZK107</v>
      </c>
      <c r="S2263">
        <f t="shared" si="108"/>
        <v>0</v>
      </c>
      <c r="T2263">
        <f t="shared" si="108"/>
        <v>0</v>
      </c>
      <c r="U2263">
        <f t="shared" si="108"/>
        <v>0</v>
      </c>
    </row>
    <row r="2264" spans="1:21" x14ac:dyDescent="0.25">
      <c r="A2264" t="s">
        <v>2799</v>
      </c>
      <c r="B2264" t="str">
        <f t="shared" si="106"/>
        <v>ZK107.K263.C110</v>
      </c>
      <c r="C2264">
        <f>+IFERROR(VLOOKUP(B2264,'[1]Sum table'!$A:$D,4,FALSE),0)</f>
        <v>0</v>
      </c>
      <c r="D2264">
        <f>+IFERROR(VLOOKUP(B2264,'[1]Sum table'!$A:$E,5,FALSE),0)</f>
        <v>0</v>
      </c>
      <c r="E2264">
        <f>+IFERROR(VLOOKUP(B2264,'[1]Sum table'!$A:$F,6,FALSE),0)</f>
        <v>0</v>
      </c>
      <c r="O2264" t="s">
        <v>529</v>
      </c>
      <c r="P2264" s="619" t="s">
        <v>175</v>
      </c>
      <c r="R2264" t="str">
        <f t="shared" si="107"/>
        <v>ZK107</v>
      </c>
      <c r="S2264">
        <f t="shared" si="108"/>
        <v>0</v>
      </c>
      <c r="T2264">
        <f t="shared" si="108"/>
        <v>0</v>
      </c>
      <c r="U2264">
        <f t="shared" si="108"/>
        <v>0</v>
      </c>
    </row>
    <row r="2265" spans="1:21" x14ac:dyDescent="0.25">
      <c r="A2265" t="s">
        <v>2800</v>
      </c>
      <c r="B2265" t="str">
        <f t="shared" si="106"/>
        <v>ZK107.K264.C110</v>
      </c>
      <c r="C2265">
        <f>+IFERROR(VLOOKUP(B2265,'[1]Sum table'!$A:$D,4,FALSE),0)</f>
        <v>0</v>
      </c>
      <c r="D2265">
        <f>+IFERROR(VLOOKUP(B2265,'[1]Sum table'!$A:$E,5,FALSE),0)</f>
        <v>0</v>
      </c>
      <c r="E2265">
        <f>+IFERROR(VLOOKUP(B2265,'[1]Sum table'!$A:$F,6,FALSE),0)</f>
        <v>0</v>
      </c>
      <c r="O2265" t="s">
        <v>529</v>
      </c>
      <c r="P2265" s="617" t="s">
        <v>405</v>
      </c>
      <c r="R2265" t="str">
        <f t="shared" si="107"/>
        <v>ZK107</v>
      </c>
      <c r="S2265">
        <f t="shared" si="108"/>
        <v>0</v>
      </c>
      <c r="T2265">
        <f t="shared" si="108"/>
        <v>0</v>
      </c>
      <c r="U2265">
        <f t="shared" si="108"/>
        <v>0</v>
      </c>
    </row>
    <row r="2266" spans="1:21" x14ac:dyDescent="0.25">
      <c r="A2266" t="s">
        <v>2801</v>
      </c>
      <c r="B2266" t="str">
        <f t="shared" si="106"/>
        <v>ZK107.K265.C110</v>
      </c>
      <c r="C2266">
        <f>+IFERROR(VLOOKUP(B2266,'[1]Sum table'!$A:$D,4,FALSE),0)</f>
        <v>0</v>
      </c>
      <c r="D2266">
        <f>+IFERROR(VLOOKUP(B2266,'[1]Sum table'!$A:$E,5,FALSE),0)</f>
        <v>0</v>
      </c>
      <c r="E2266">
        <f>+IFERROR(VLOOKUP(B2266,'[1]Sum table'!$A:$F,6,FALSE),0)</f>
        <v>0</v>
      </c>
      <c r="O2266" t="s">
        <v>529</v>
      </c>
      <c r="P2266" s="617" t="s">
        <v>406</v>
      </c>
      <c r="R2266" t="str">
        <f t="shared" si="107"/>
        <v>ZK107</v>
      </c>
      <c r="S2266">
        <f t="shared" si="108"/>
        <v>0</v>
      </c>
      <c r="T2266">
        <f t="shared" si="108"/>
        <v>0</v>
      </c>
      <c r="U2266">
        <f t="shared" si="108"/>
        <v>0</v>
      </c>
    </row>
    <row r="2267" spans="1:21" x14ac:dyDescent="0.25">
      <c r="A2267" t="s">
        <v>2802</v>
      </c>
      <c r="B2267" t="str">
        <f t="shared" si="106"/>
        <v>ZK107.K266.C110</v>
      </c>
      <c r="C2267">
        <f>+IFERROR(VLOOKUP(B2267,'[1]Sum table'!$A:$D,4,FALSE),0)</f>
        <v>0</v>
      </c>
      <c r="D2267">
        <f>+IFERROR(VLOOKUP(B2267,'[1]Sum table'!$A:$E,5,FALSE),0)</f>
        <v>0</v>
      </c>
      <c r="E2267">
        <f>+IFERROR(VLOOKUP(B2267,'[1]Sum table'!$A:$F,6,FALSE),0)</f>
        <v>0</v>
      </c>
      <c r="O2267" t="s">
        <v>529</v>
      </c>
      <c r="P2267" s="617" t="s">
        <v>407</v>
      </c>
      <c r="R2267" t="str">
        <f t="shared" si="107"/>
        <v>ZK107</v>
      </c>
      <c r="S2267">
        <f t="shared" si="108"/>
        <v>0</v>
      </c>
      <c r="T2267">
        <f t="shared" si="108"/>
        <v>0</v>
      </c>
      <c r="U2267">
        <f t="shared" si="108"/>
        <v>0</v>
      </c>
    </row>
    <row r="2268" spans="1:21" x14ac:dyDescent="0.25">
      <c r="A2268" t="s">
        <v>2803</v>
      </c>
      <c r="B2268" t="str">
        <f t="shared" si="106"/>
        <v>ZK107.K267.C110</v>
      </c>
      <c r="C2268">
        <f>+IFERROR(VLOOKUP(B2268,'[1]Sum table'!$A:$D,4,FALSE),0)</f>
        <v>0</v>
      </c>
      <c r="D2268">
        <f>+IFERROR(VLOOKUP(B2268,'[1]Sum table'!$A:$E,5,FALSE),0)</f>
        <v>0</v>
      </c>
      <c r="E2268">
        <f>+IFERROR(VLOOKUP(B2268,'[1]Sum table'!$A:$F,6,FALSE),0)</f>
        <v>0</v>
      </c>
      <c r="O2268" t="s">
        <v>529</v>
      </c>
      <c r="P2268" s="619" t="s">
        <v>182</v>
      </c>
      <c r="R2268" t="str">
        <f t="shared" si="107"/>
        <v>ZK107</v>
      </c>
      <c r="S2268">
        <f t="shared" si="108"/>
        <v>0</v>
      </c>
      <c r="T2268">
        <f t="shared" si="108"/>
        <v>0</v>
      </c>
      <c r="U2268">
        <f t="shared" si="108"/>
        <v>0</v>
      </c>
    </row>
    <row r="2269" spans="1:21" x14ac:dyDescent="0.25">
      <c r="A2269" t="s">
        <v>2804</v>
      </c>
      <c r="B2269" t="str">
        <f t="shared" si="106"/>
        <v>ZK107.K268.C110</v>
      </c>
      <c r="C2269">
        <f>+IFERROR(VLOOKUP(B2269,'[1]Sum table'!$A:$D,4,FALSE),0)</f>
        <v>0</v>
      </c>
      <c r="D2269">
        <f>+IFERROR(VLOOKUP(B2269,'[1]Sum table'!$A:$E,5,FALSE),0)</f>
        <v>0</v>
      </c>
      <c r="E2269">
        <f>+IFERROR(VLOOKUP(B2269,'[1]Sum table'!$A:$F,6,FALSE),0)</f>
        <v>0</v>
      </c>
      <c r="O2269" t="s">
        <v>529</v>
      </c>
      <c r="P2269" s="619" t="s">
        <v>186</v>
      </c>
      <c r="R2269" t="str">
        <f t="shared" si="107"/>
        <v>ZK107</v>
      </c>
      <c r="S2269">
        <f t="shared" si="108"/>
        <v>0</v>
      </c>
      <c r="T2269">
        <f t="shared" si="108"/>
        <v>0</v>
      </c>
      <c r="U2269">
        <f t="shared" si="108"/>
        <v>0</v>
      </c>
    </row>
    <row r="2270" spans="1:21" x14ac:dyDescent="0.25">
      <c r="A2270" t="s">
        <v>2805</v>
      </c>
      <c r="B2270" t="str">
        <f t="shared" si="106"/>
        <v>ZK107.K269.C110</v>
      </c>
      <c r="C2270">
        <f>+IFERROR(VLOOKUP(B2270,'[1]Sum table'!$A:$D,4,FALSE),0)</f>
        <v>0</v>
      </c>
      <c r="D2270">
        <f>+IFERROR(VLOOKUP(B2270,'[1]Sum table'!$A:$E,5,FALSE),0)</f>
        <v>0</v>
      </c>
      <c r="E2270">
        <f>+IFERROR(VLOOKUP(B2270,'[1]Sum table'!$A:$F,6,FALSE),0)</f>
        <v>0</v>
      </c>
      <c r="O2270" t="s">
        <v>529</v>
      </c>
      <c r="P2270" s="617" t="s">
        <v>408</v>
      </c>
      <c r="R2270" t="str">
        <f t="shared" si="107"/>
        <v>ZK107</v>
      </c>
      <c r="S2270">
        <f t="shared" si="108"/>
        <v>0</v>
      </c>
      <c r="T2270">
        <f t="shared" si="108"/>
        <v>0</v>
      </c>
      <c r="U2270">
        <f t="shared" si="108"/>
        <v>0</v>
      </c>
    </row>
    <row r="2271" spans="1:21" x14ac:dyDescent="0.25">
      <c r="A2271" t="s">
        <v>2806</v>
      </c>
      <c r="B2271" t="str">
        <f t="shared" si="106"/>
        <v>ZK107.K270.C110</v>
      </c>
      <c r="C2271">
        <f>+IFERROR(VLOOKUP(B2271,'[1]Sum table'!$A:$D,4,FALSE),0)</f>
        <v>0</v>
      </c>
      <c r="D2271">
        <f>+IFERROR(VLOOKUP(B2271,'[1]Sum table'!$A:$E,5,FALSE),0)</f>
        <v>0</v>
      </c>
      <c r="E2271">
        <f>+IFERROR(VLOOKUP(B2271,'[1]Sum table'!$A:$F,6,FALSE),0)</f>
        <v>0</v>
      </c>
      <c r="O2271" t="s">
        <v>529</v>
      </c>
      <c r="P2271" s="617" t="s">
        <v>409</v>
      </c>
      <c r="R2271" t="str">
        <f t="shared" si="107"/>
        <v>ZK107</v>
      </c>
      <c r="S2271">
        <f t="shared" si="108"/>
        <v>0</v>
      </c>
      <c r="T2271">
        <f t="shared" si="108"/>
        <v>0</v>
      </c>
      <c r="U2271">
        <f t="shared" si="108"/>
        <v>0</v>
      </c>
    </row>
    <row r="2272" spans="1:21" x14ac:dyDescent="0.25">
      <c r="A2272" t="s">
        <v>2807</v>
      </c>
      <c r="B2272" t="str">
        <f t="shared" si="106"/>
        <v>ZK107.K271.C110</v>
      </c>
      <c r="C2272">
        <f>+IFERROR(VLOOKUP(B2272,'[1]Sum table'!$A:$D,4,FALSE),0)</f>
        <v>0</v>
      </c>
      <c r="D2272">
        <f>+IFERROR(VLOOKUP(B2272,'[1]Sum table'!$A:$E,5,FALSE),0)</f>
        <v>0</v>
      </c>
      <c r="E2272">
        <f>+IFERROR(VLOOKUP(B2272,'[1]Sum table'!$A:$F,6,FALSE),0)</f>
        <v>0</v>
      </c>
      <c r="O2272" t="s">
        <v>529</v>
      </c>
      <c r="P2272" s="617" t="s">
        <v>410</v>
      </c>
      <c r="R2272" t="str">
        <f t="shared" si="107"/>
        <v>ZK107</v>
      </c>
      <c r="S2272">
        <f t="shared" si="108"/>
        <v>0</v>
      </c>
      <c r="T2272">
        <f t="shared" si="108"/>
        <v>0</v>
      </c>
      <c r="U2272">
        <f t="shared" si="108"/>
        <v>0</v>
      </c>
    </row>
    <row r="2273" spans="1:21" x14ac:dyDescent="0.25">
      <c r="A2273" t="s">
        <v>2808</v>
      </c>
      <c r="B2273" t="str">
        <f t="shared" si="106"/>
        <v>ZK107.K272.C110</v>
      </c>
      <c r="C2273">
        <f>+IFERROR(VLOOKUP(B2273,'[1]Sum table'!$A:$D,4,FALSE),0)</f>
        <v>0</v>
      </c>
      <c r="D2273">
        <f>+IFERROR(VLOOKUP(B2273,'[1]Sum table'!$A:$E,5,FALSE),0)</f>
        <v>0</v>
      </c>
      <c r="E2273">
        <f>+IFERROR(VLOOKUP(B2273,'[1]Sum table'!$A:$F,6,FALSE),0)</f>
        <v>0</v>
      </c>
      <c r="O2273" t="s">
        <v>529</v>
      </c>
      <c r="P2273" s="619" t="s">
        <v>188</v>
      </c>
      <c r="R2273" t="str">
        <f t="shared" si="107"/>
        <v>ZK107</v>
      </c>
      <c r="S2273">
        <f t="shared" si="108"/>
        <v>0</v>
      </c>
      <c r="T2273">
        <f t="shared" si="108"/>
        <v>0</v>
      </c>
      <c r="U2273">
        <f t="shared" si="108"/>
        <v>0</v>
      </c>
    </row>
    <row r="2274" spans="1:21" x14ac:dyDescent="0.25">
      <c r="A2274" t="s">
        <v>2809</v>
      </c>
      <c r="B2274" t="str">
        <f t="shared" si="106"/>
        <v>ZK107.K273.C110</v>
      </c>
      <c r="C2274">
        <f>+IFERROR(VLOOKUP(B2274,'[1]Sum table'!$A:$D,4,FALSE),0)</f>
        <v>0</v>
      </c>
      <c r="D2274">
        <f>+IFERROR(VLOOKUP(B2274,'[1]Sum table'!$A:$E,5,FALSE),0)</f>
        <v>0</v>
      </c>
      <c r="E2274">
        <f>+IFERROR(VLOOKUP(B2274,'[1]Sum table'!$A:$F,6,FALSE),0)</f>
        <v>0</v>
      </c>
      <c r="O2274" t="s">
        <v>529</v>
      </c>
      <c r="P2274" s="619" t="s">
        <v>190</v>
      </c>
      <c r="R2274" t="str">
        <f t="shared" si="107"/>
        <v>ZK107</v>
      </c>
      <c r="S2274">
        <f t="shared" si="108"/>
        <v>0</v>
      </c>
      <c r="T2274">
        <f t="shared" si="108"/>
        <v>0</v>
      </c>
      <c r="U2274">
        <f t="shared" si="108"/>
        <v>0</v>
      </c>
    </row>
    <row r="2275" spans="1:21" x14ac:dyDescent="0.25">
      <c r="A2275" t="s">
        <v>2810</v>
      </c>
      <c r="B2275" t="str">
        <f t="shared" si="106"/>
        <v>ZK107.K274.C110</v>
      </c>
      <c r="C2275">
        <f>+IFERROR(VLOOKUP(B2275,'[1]Sum table'!$A:$D,4,FALSE),0)</f>
        <v>0</v>
      </c>
      <c r="D2275">
        <f>+IFERROR(VLOOKUP(B2275,'[1]Sum table'!$A:$E,5,FALSE),0)</f>
        <v>0</v>
      </c>
      <c r="E2275">
        <f>+IFERROR(VLOOKUP(B2275,'[1]Sum table'!$A:$F,6,FALSE),0)</f>
        <v>0</v>
      </c>
      <c r="O2275" t="s">
        <v>529</v>
      </c>
      <c r="P2275" s="619" t="s">
        <v>198</v>
      </c>
      <c r="R2275" t="str">
        <f t="shared" si="107"/>
        <v>ZK107</v>
      </c>
      <c r="S2275">
        <f t="shared" si="108"/>
        <v>0</v>
      </c>
      <c r="T2275">
        <f t="shared" si="108"/>
        <v>0</v>
      </c>
      <c r="U2275">
        <f t="shared" si="108"/>
        <v>0</v>
      </c>
    </row>
    <row r="2276" spans="1:21" x14ac:dyDescent="0.25">
      <c r="A2276" t="s">
        <v>2811</v>
      </c>
      <c r="B2276" t="str">
        <f t="shared" si="106"/>
        <v>ZK107.K275.C110</v>
      </c>
      <c r="C2276">
        <f>+IFERROR(VLOOKUP(B2276,'[1]Sum table'!$A:$D,4,FALSE),0)</f>
        <v>0</v>
      </c>
      <c r="D2276">
        <f>+IFERROR(VLOOKUP(B2276,'[1]Sum table'!$A:$E,5,FALSE),0)</f>
        <v>0</v>
      </c>
      <c r="E2276">
        <f>+IFERROR(VLOOKUP(B2276,'[1]Sum table'!$A:$F,6,FALSE),0)</f>
        <v>0</v>
      </c>
      <c r="O2276" t="s">
        <v>529</v>
      </c>
      <c r="P2276" s="619" t="s">
        <v>200</v>
      </c>
      <c r="R2276" t="str">
        <f t="shared" si="107"/>
        <v>ZK107</v>
      </c>
      <c r="S2276">
        <f t="shared" si="108"/>
        <v>0</v>
      </c>
      <c r="T2276">
        <f t="shared" si="108"/>
        <v>0</v>
      </c>
      <c r="U2276">
        <f t="shared" si="108"/>
        <v>0</v>
      </c>
    </row>
    <row r="2277" spans="1:21" x14ac:dyDescent="0.25">
      <c r="A2277" t="s">
        <v>2812</v>
      </c>
      <c r="B2277" t="str">
        <f t="shared" si="106"/>
        <v>ZK107.K276.C110</v>
      </c>
      <c r="C2277">
        <f>+IFERROR(VLOOKUP(B2277,'[1]Sum table'!$A:$D,4,FALSE),0)</f>
        <v>0</v>
      </c>
      <c r="D2277">
        <f>+IFERROR(VLOOKUP(B2277,'[1]Sum table'!$A:$E,5,FALSE),0)</f>
        <v>0</v>
      </c>
      <c r="E2277">
        <f>+IFERROR(VLOOKUP(B2277,'[1]Sum table'!$A:$F,6,FALSE),0)</f>
        <v>0</v>
      </c>
      <c r="O2277" t="s">
        <v>529</v>
      </c>
      <c r="P2277" s="619" t="s">
        <v>202</v>
      </c>
      <c r="R2277" t="str">
        <f t="shared" si="107"/>
        <v>ZK107</v>
      </c>
      <c r="S2277">
        <f t="shared" si="108"/>
        <v>0</v>
      </c>
      <c r="T2277">
        <f t="shared" si="108"/>
        <v>0</v>
      </c>
      <c r="U2277">
        <f t="shared" si="108"/>
        <v>0</v>
      </c>
    </row>
    <row r="2278" spans="1:21" x14ac:dyDescent="0.25">
      <c r="A2278" t="s">
        <v>2813</v>
      </c>
      <c r="B2278" t="str">
        <f t="shared" si="106"/>
        <v>ZK107.K277.C110</v>
      </c>
      <c r="C2278">
        <f>+IFERROR(VLOOKUP(B2278,'[1]Sum table'!$A:$D,4,FALSE),0)</f>
        <v>0</v>
      </c>
      <c r="D2278">
        <f>+IFERROR(VLOOKUP(B2278,'[1]Sum table'!$A:$E,5,FALSE),0)</f>
        <v>0</v>
      </c>
      <c r="E2278">
        <f>+IFERROR(VLOOKUP(B2278,'[1]Sum table'!$A:$F,6,FALSE),0)</f>
        <v>0</v>
      </c>
      <c r="O2278" t="s">
        <v>529</v>
      </c>
      <c r="P2278" s="617" t="s">
        <v>411</v>
      </c>
      <c r="R2278" t="str">
        <f t="shared" si="107"/>
        <v>ZK107</v>
      </c>
      <c r="S2278">
        <f t="shared" si="108"/>
        <v>0</v>
      </c>
      <c r="T2278">
        <f t="shared" si="108"/>
        <v>0</v>
      </c>
      <c r="U2278">
        <f t="shared" si="108"/>
        <v>0</v>
      </c>
    </row>
    <row r="2279" spans="1:21" x14ac:dyDescent="0.25">
      <c r="A2279" t="s">
        <v>2814</v>
      </c>
      <c r="B2279" t="str">
        <f t="shared" si="106"/>
        <v>ZK107.K278.C110</v>
      </c>
      <c r="C2279">
        <f>+IFERROR(VLOOKUP(B2279,'[1]Sum table'!$A:$D,4,FALSE),0)</f>
        <v>0</v>
      </c>
      <c r="D2279">
        <f>+IFERROR(VLOOKUP(B2279,'[1]Sum table'!$A:$E,5,FALSE),0)</f>
        <v>0</v>
      </c>
      <c r="E2279">
        <f>+IFERROR(VLOOKUP(B2279,'[1]Sum table'!$A:$F,6,FALSE),0)</f>
        <v>0</v>
      </c>
      <c r="O2279" t="s">
        <v>529</v>
      </c>
      <c r="P2279" s="617" t="s">
        <v>412</v>
      </c>
      <c r="R2279" t="str">
        <f t="shared" si="107"/>
        <v>ZK107</v>
      </c>
      <c r="S2279">
        <f t="shared" si="108"/>
        <v>0</v>
      </c>
      <c r="T2279">
        <f t="shared" si="108"/>
        <v>0</v>
      </c>
      <c r="U2279">
        <f t="shared" si="108"/>
        <v>0</v>
      </c>
    </row>
    <row r="2280" spans="1:21" x14ac:dyDescent="0.25">
      <c r="A2280" t="s">
        <v>2815</v>
      </c>
      <c r="B2280" t="str">
        <f t="shared" si="106"/>
        <v>ZK107.K279.C110</v>
      </c>
      <c r="C2280">
        <f>+IFERROR(VLOOKUP(B2280,'[1]Sum table'!$A:$D,4,FALSE),0)</f>
        <v>0</v>
      </c>
      <c r="D2280">
        <f>+IFERROR(VLOOKUP(B2280,'[1]Sum table'!$A:$E,5,FALSE),0)</f>
        <v>0</v>
      </c>
      <c r="E2280">
        <f>+IFERROR(VLOOKUP(B2280,'[1]Sum table'!$A:$F,6,FALSE),0)</f>
        <v>0</v>
      </c>
      <c r="O2280" t="s">
        <v>529</v>
      </c>
      <c r="P2280" s="617" t="s">
        <v>413</v>
      </c>
      <c r="R2280" t="str">
        <f t="shared" si="107"/>
        <v>ZK107</v>
      </c>
      <c r="S2280">
        <f t="shared" si="108"/>
        <v>0</v>
      </c>
      <c r="T2280">
        <f t="shared" si="108"/>
        <v>0</v>
      </c>
      <c r="U2280">
        <f t="shared" si="108"/>
        <v>0</v>
      </c>
    </row>
    <row r="2281" spans="1:21" x14ac:dyDescent="0.25">
      <c r="A2281" t="s">
        <v>2816</v>
      </c>
      <c r="B2281" t="str">
        <f t="shared" si="106"/>
        <v>ZK107.K280.C110</v>
      </c>
      <c r="C2281">
        <f>+IFERROR(VLOOKUP(B2281,'[1]Sum table'!$A:$D,4,FALSE),0)</f>
        <v>0</v>
      </c>
      <c r="D2281">
        <f>+IFERROR(VLOOKUP(B2281,'[1]Sum table'!$A:$E,5,FALSE),0)</f>
        <v>0</v>
      </c>
      <c r="E2281">
        <f>+IFERROR(VLOOKUP(B2281,'[1]Sum table'!$A:$F,6,FALSE),0)</f>
        <v>0</v>
      </c>
      <c r="O2281" t="s">
        <v>529</v>
      </c>
      <c r="P2281" s="619" t="s">
        <v>204</v>
      </c>
      <c r="R2281" t="str">
        <f t="shared" si="107"/>
        <v>ZK107</v>
      </c>
      <c r="S2281">
        <f t="shared" si="108"/>
        <v>0</v>
      </c>
      <c r="T2281">
        <f t="shared" si="108"/>
        <v>0</v>
      </c>
      <c r="U2281">
        <f t="shared" si="108"/>
        <v>0</v>
      </c>
    </row>
    <row r="2282" spans="1:21" x14ac:dyDescent="0.25">
      <c r="A2282" t="s">
        <v>2817</v>
      </c>
      <c r="B2282" t="str">
        <f t="shared" si="106"/>
        <v>ZK107.K281.C110</v>
      </c>
      <c r="C2282">
        <f>+IFERROR(VLOOKUP(B2282,'[1]Sum table'!$A:$D,4,FALSE),0)</f>
        <v>0</v>
      </c>
      <c r="D2282">
        <f>+IFERROR(VLOOKUP(B2282,'[1]Sum table'!$A:$E,5,FALSE),0)</f>
        <v>0</v>
      </c>
      <c r="E2282">
        <f>+IFERROR(VLOOKUP(B2282,'[1]Sum table'!$A:$F,6,FALSE),0)</f>
        <v>0</v>
      </c>
      <c r="O2282" t="s">
        <v>529</v>
      </c>
      <c r="P2282" s="619" t="s">
        <v>206</v>
      </c>
      <c r="R2282" t="str">
        <f t="shared" si="107"/>
        <v>ZK107</v>
      </c>
      <c r="S2282">
        <f t="shared" si="108"/>
        <v>0</v>
      </c>
      <c r="T2282">
        <f t="shared" si="108"/>
        <v>0</v>
      </c>
      <c r="U2282">
        <f t="shared" si="108"/>
        <v>0</v>
      </c>
    </row>
    <row r="2283" spans="1:21" x14ac:dyDescent="0.25">
      <c r="A2283" t="s">
        <v>2818</v>
      </c>
      <c r="B2283" t="str">
        <f t="shared" si="106"/>
        <v>ZK107.K282.C110</v>
      </c>
      <c r="C2283">
        <f>+IFERROR(VLOOKUP(B2283,'[1]Sum table'!$A:$D,4,FALSE),0)</f>
        <v>0</v>
      </c>
      <c r="D2283">
        <f>+IFERROR(VLOOKUP(B2283,'[1]Sum table'!$A:$E,5,FALSE),0)</f>
        <v>0</v>
      </c>
      <c r="E2283">
        <f>+IFERROR(VLOOKUP(B2283,'[1]Sum table'!$A:$F,6,FALSE),0)</f>
        <v>0</v>
      </c>
      <c r="O2283" t="s">
        <v>529</v>
      </c>
      <c r="P2283" s="619" t="s">
        <v>208</v>
      </c>
      <c r="R2283" t="str">
        <f t="shared" si="107"/>
        <v>ZK107</v>
      </c>
      <c r="S2283">
        <f t="shared" si="108"/>
        <v>0</v>
      </c>
      <c r="T2283">
        <f t="shared" si="108"/>
        <v>0</v>
      </c>
      <c r="U2283">
        <f t="shared" si="108"/>
        <v>0</v>
      </c>
    </row>
    <row r="2284" spans="1:21" x14ac:dyDescent="0.25">
      <c r="A2284" t="s">
        <v>2819</v>
      </c>
      <c r="B2284" t="str">
        <f t="shared" si="106"/>
        <v>ZK107.K283.C110</v>
      </c>
      <c r="C2284">
        <f>+IFERROR(VLOOKUP(B2284,'[1]Sum table'!$A:$D,4,FALSE),0)</f>
        <v>0</v>
      </c>
      <c r="D2284">
        <f>+IFERROR(VLOOKUP(B2284,'[1]Sum table'!$A:$E,5,FALSE),0)</f>
        <v>0</v>
      </c>
      <c r="E2284">
        <f>+IFERROR(VLOOKUP(B2284,'[1]Sum table'!$A:$F,6,FALSE),0)</f>
        <v>0</v>
      </c>
      <c r="O2284" t="s">
        <v>529</v>
      </c>
      <c r="P2284" s="619" t="s">
        <v>210</v>
      </c>
      <c r="R2284" t="str">
        <f t="shared" si="107"/>
        <v>ZK107</v>
      </c>
      <c r="S2284">
        <f t="shared" si="108"/>
        <v>0</v>
      </c>
      <c r="T2284">
        <f t="shared" si="108"/>
        <v>0</v>
      </c>
      <c r="U2284">
        <f t="shared" si="108"/>
        <v>0</v>
      </c>
    </row>
    <row r="2285" spans="1:21" x14ac:dyDescent="0.25">
      <c r="A2285" t="s">
        <v>2820</v>
      </c>
      <c r="B2285" t="str">
        <f t="shared" si="106"/>
        <v>ZK107.K284.C110</v>
      </c>
      <c r="C2285">
        <f>+IFERROR(VLOOKUP(B2285,'[1]Sum table'!$A:$D,4,FALSE),0)</f>
        <v>0</v>
      </c>
      <c r="D2285">
        <f>+IFERROR(VLOOKUP(B2285,'[1]Sum table'!$A:$E,5,FALSE),0)</f>
        <v>0</v>
      </c>
      <c r="E2285">
        <f>+IFERROR(VLOOKUP(B2285,'[1]Sum table'!$A:$F,6,FALSE),0)</f>
        <v>0</v>
      </c>
      <c r="O2285" t="s">
        <v>529</v>
      </c>
      <c r="P2285" s="619" t="s">
        <v>212</v>
      </c>
      <c r="R2285" t="str">
        <f t="shared" si="107"/>
        <v>ZK107</v>
      </c>
      <c r="S2285">
        <f t="shared" si="108"/>
        <v>0</v>
      </c>
      <c r="T2285">
        <f t="shared" si="108"/>
        <v>0</v>
      </c>
      <c r="U2285">
        <f t="shared" si="108"/>
        <v>0</v>
      </c>
    </row>
    <row r="2286" spans="1:21" x14ac:dyDescent="0.25">
      <c r="A2286" t="s">
        <v>2821</v>
      </c>
      <c r="B2286" t="str">
        <f t="shared" si="106"/>
        <v>ZK107.K285.C110</v>
      </c>
      <c r="C2286">
        <f>+IFERROR(VLOOKUP(B2286,'[1]Sum table'!$A:$D,4,FALSE),0)</f>
        <v>0</v>
      </c>
      <c r="D2286">
        <f>+IFERROR(VLOOKUP(B2286,'[1]Sum table'!$A:$E,5,FALSE),0)</f>
        <v>0</v>
      </c>
      <c r="E2286">
        <f>+IFERROR(VLOOKUP(B2286,'[1]Sum table'!$A:$F,6,FALSE),0)</f>
        <v>0</v>
      </c>
      <c r="O2286" t="s">
        <v>529</v>
      </c>
      <c r="P2286" s="619" t="s">
        <v>217</v>
      </c>
      <c r="R2286" t="str">
        <f t="shared" si="107"/>
        <v>ZK107</v>
      </c>
      <c r="S2286">
        <f t="shared" si="108"/>
        <v>0</v>
      </c>
      <c r="T2286">
        <f t="shared" si="108"/>
        <v>0</v>
      </c>
      <c r="U2286">
        <f t="shared" si="108"/>
        <v>0</v>
      </c>
    </row>
    <row r="2287" spans="1:21" x14ac:dyDescent="0.25">
      <c r="A2287" t="s">
        <v>2822</v>
      </c>
      <c r="B2287" t="str">
        <f t="shared" si="106"/>
        <v>ZK107.K286.C110</v>
      </c>
      <c r="C2287">
        <f>+IFERROR(VLOOKUP(B2287,'[1]Sum table'!$A:$D,4,FALSE),0)</f>
        <v>0</v>
      </c>
      <c r="D2287">
        <f>+IFERROR(VLOOKUP(B2287,'[1]Sum table'!$A:$E,5,FALSE),0)</f>
        <v>0</v>
      </c>
      <c r="E2287">
        <f>+IFERROR(VLOOKUP(B2287,'[1]Sum table'!$A:$F,6,FALSE),0)</f>
        <v>0</v>
      </c>
      <c r="O2287" t="s">
        <v>529</v>
      </c>
      <c r="P2287" s="617" t="s">
        <v>414</v>
      </c>
      <c r="R2287" t="str">
        <f t="shared" si="107"/>
        <v>ZK107</v>
      </c>
      <c r="S2287">
        <f t="shared" si="108"/>
        <v>0</v>
      </c>
      <c r="T2287">
        <f t="shared" si="108"/>
        <v>0</v>
      </c>
      <c r="U2287">
        <f t="shared" si="108"/>
        <v>0</v>
      </c>
    </row>
    <row r="2288" spans="1:21" x14ac:dyDescent="0.25">
      <c r="A2288" t="s">
        <v>2823</v>
      </c>
      <c r="B2288" t="str">
        <f t="shared" si="106"/>
        <v>ZK107.K287.C110</v>
      </c>
      <c r="C2288">
        <f>+IFERROR(VLOOKUP(B2288,'[1]Sum table'!$A:$D,4,FALSE),0)</f>
        <v>0</v>
      </c>
      <c r="D2288">
        <f>+IFERROR(VLOOKUP(B2288,'[1]Sum table'!$A:$E,5,FALSE),0)</f>
        <v>0</v>
      </c>
      <c r="E2288">
        <f>+IFERROR(VLOOKUP(B2288,'[1]Sum table'!$A:$F,6,FALSE),0)</f>
        <v>0</v>
      </c>
      <c r="O2288" t="s">
        <v>529</v>
      </c>
      <c r="P2288" s="617" t="s">
        <v>415</v>
      </c>
      <c r="R2288" t="str">
        <f t="shared" si="107"/>
        <v>ZK107</v>
      </c>
      <c r="S2288">
        <f t="shared" si="108"/>
        <v>0</v>
      </c>
      <c r="T2288">
        <f t="shared" si="108"/>
        <v>0</v>
      </c>
      <c r="U2288">
        <f t="shared" si="108"/>
        <v>0</v>
      </c>
    </row>
    <row r="2289" spans="1:21" x14ac:dyDescent="0.25">
      <c r="A2289" t="s">
        <v>2824</v>
      </c>
      <c r="B2289" t="str">
        <f t="shared" si="106"/>
        <v>ZK107.K288.C110</v>
      </c>
      <c r="C2289">
        <f>+IFERROR(VLOOKUP(B2289,'[1]Sum table'!$A:$D,4,FALSE),0)</f>
        <v>0</v>
      </c>
      <c r="D2289">
        <f>+IFERROR(VLOOKUP(B2289,'[1]Sum table'!$A:$E,5,FALSE),0)</f>
        <v>0</v>
      </c>
      <c r="E2289">
        <f>+IFERROR(VLOOKUP(B2289,'[1]Sum table'!$A:$F,6,FALSE),0)</f>
        <v>0</v>
      </c>
      <c r="O2289" t="s">
        <v>529</v>
      </c>
      <c r="P2289" s="617" t="s">
        <v>416</v>
      </c>
      <c r="R2289" t="str">
        <f t="shared" si="107"/>
        <v>ZK107</v>
      </c>
      <c r="S2289">
        <f t="shared" si="108"/>
        <v>0</v>
      </c>
      <c r="T2289">
        <f t="shared" si="108"/>
        <v>0</v>
      </c>
      <c r="U2289">
        <f t="shared" si="108"/>
        <v>0</v>
      </c>
    </row>
    <row r="2290" spans="1:21" x14ac:dyDescent="0.25">
      <c r="A2290" t="s">
        <v>2825</v>
      </c>
      <c r="B2290" t="str">
        <f t="shared" si="106"/>
        <v>ZK107.K289.C110</v>
      </c>
      <c r="C2290">
        <f>+IFERROR(VLOOKUP(B2290,'[1]Sum table'!$A:$D,4,FALSE),0)</f>
        <v>0</v>
      </c>
      <c r="D2290">
        <f>+IFERROR(VLOOKUP(B2290,'[1]Sum table'!$A:$E,5,FALSE),0)</f>
        <v>0</v>
      </c>
      <c r="E2290">
        <f>+IFERROR(VLOOKUP(B2290,'[1]Sum table'!$A:$F,6,FALSE),0)</f>
        <v>0</v>
      </c>
      <c r="O2290" t="s">
        <v>529</v>
      </c>
      <c r="P2290" s="619" t="s">
        <v>223</v>
      </c>
      <c r="R2290" t="str">
        <f t="shared" si="107"/>
        <v>ZK107</v>
      </c>
      <c r="S2290">
        <f t="shared" si="108"/>
        <v>0</v>
      </c>
      <c r="T2290">
        <f t="shared" si="108"/>
        <v>0</v>
      </c>
      <c r="U2290">
        <f t="shared" si="108"/>
        <v>0</v>
      </c>
    </row>
    <row r="2291" spans="1:21" x14ac:dyDescent="0.25">
      <c r="A2291" t="s">
        <v>2826</v>
      </c>
      <c r="B2291" t="str">
        <f t="shared" si="106"/>
        <v>ZK107.K290.C110</v>
      </c>
      <c r="C2291">
        <f>+IFERROR(VLOOKUP(B2291,'[1]Sum table'!$A:$D,4,FALSE),0)</f>
        <v>0</v>
      </c>
      <c r="D2291">
        <f>+IFERROR(VLOOKUP(B2291,'[1]Sum table'!$A:$E,5,FALSE),0)</f>
        <v>0</v>
      </c>
      <c r="E2291">
        <f>+IFERROR(VLOOKUP(B2291,'[1]Sum table'!$A:$F,6,FALSE),0)</f>
        <v>0</v>
      </c>
      <c r="O2291" t="s">
        <v>529</v>
      </c>
      <c r="P2291" s="619" t="s">
        <v>225</v>
      </c>
      <c r="R2291" t="str">
        <f t="shared" si="107"/>
        <v>ZK107</v>
      </c>
      <c r="S2291">
        <f t="shared" si="108"/>
        <v>0</v>
      </c>
      <c r="T2291">
        <f t="shared" si="108"/>
        <v>0</v>
      </c>
      <c r="U2291">
        <f t="shared" si="108"/>
        <v>0</v>
      </c>
    </row>
    <row r="2292" spans="1:21" x14ac:dyDescent="0.25">
      <c r="A2292" t="s">
        <v>2827</v>
      </c>
      <c r="B2292" t="str">
        <f t="shared" si="106"/>
        <v>ZK107.K291.C110</v>
      </c>
      <c r="C2292">
        <f>+IFERROR(VLOOKUP(B2292,'[1]Sum table'!$A:$D,4,FALSE),0)</f>
        <v>0</v>
      </c>
      <c r="D2292">
        <f>+IFERROR(VLOOKUP(B2292,'[1]Sum table'!$A:$E,5,FALSE),0)</f>
        <v>0</v>
      </c>
      <c r="E2292">
        <f>+IFERROR(VLOOKUP(B2292,'[1]Sum table'!$A:$F,6,FALSE),0)</f>
        <v>0</v>
      </c>
      <c r="O2292" t="s">
        <v>529</v>
      </c>
      <c r="P2292" s="619" t="s">
        <v>229</v>
      </c>
      <c r="R2292" t="str">
        <f t="shared" si="107"/>
        <v>ZK107</v>
      </c>
      <c r="S2292">
        <f t="shared" si="108"/>
        <v>0</v>
      </c>
      <c r="T2292">
        <f t="shared" si="108"/>
        <v>0</v>
      </c>
      <c r="U2292">
        <f t="shared" si="108"/>
        <v>0</v>
      </c>
    </row>
    <row r="2293" spans="1:21" x14ac:dyDescent="0.25">
      <c r="A2293" t="s">
        <v>2828</v>
      </c>
      <c r="B2293" t="str">
        <f t="shared" si="106"/>
        <v>ZK107.K292.C110</v>
      </c>
      <c r="C2293">
        <f>+IFERROR(VLOOKUP(B2293,'[1]Sum table'!$A:$D,4,FALSE),0)</f>
        <v>0</v>
      </c>
      <c r="D2293">
        <f>+IFERROR(VLOOKUP(B2293,'[1]Sum table'!$A:$E,5,FALSE),0)</f>
        <v>0</v>
      </c>
      <c r="E2293">
        <f>+IFERROR(VLOOKUP(B2293,'[1]Sum table'!$A:$F,6,FALSE),0)</f>
        <v>0</v>
      </c>
      <c r="O2293" t="s">
        <v>529</v>
      </c>
      <c r="P2293" s="617" t="s">
        <v>417</v>
      </c>
      <c r="R2293" t="str">
        <f t="shared" si="107"/>
        <v>ZK107</v>
      </c>
      <c r="S2293">
        <f t="shared" si="108"/>
        <v>0</v>
      </c>
      <c r="T2293">
        <f t="shared" si="108"/>
        <v>0</v>
      </c>
      <c r="U2293">
        <f t="shared" si="108"/>
        <v>0</v>
      </c>
    </row>
    <row r="2294" spans="1:21" x14ac:dyDescent="0.25">
      <c r="A2294" t="s">
        <v>2829</v>
      </c>
      <c r="B2294" t="str">
        <f t="shared" si="106"/>
        <v>ZK107.K293.C110</v>
      </c>
      <c r="C2294">
        <f>+IFERROR(VLOOKUP(B2294,'[1]Sum table'!$A:$D,4,FALSE),0)</f>
        <v>0</v>
      </c>
      <c r="D2294">
        <f>+IFERROR(VLOOKUP(B2294,'[1]Sum table'!$A:$E,5,FALSE),0)</f>
        <v>0</v>
      </c>
      <c r="E2294">
        <f>+IFERROR(VLOOKUP(B2294,'[1]Sum table'!$A:$F,6,FALSE),0)</f>
        <v>0</v>
      </c>
      <c r="O2294" t="s">
        <v>529</v>
      </c>
      <c r="P2294" s="617" t="s">
        <v>418</v>
      </c>
      <c r="R2294" t="str">
        <f t="shared" si="107"/>
        <v>ZK107</v>
      </c>
      <c r="S2294">
        <f t="shared" si="108"/>
        <v>0</v>
      </c>
      <c r="T2294">
        <f t="shared" si="108"/>
        <v>0</v>
      </c>
      <c r="U2294">
        <f t="shared" si="108"/>
        <v>0</v>
      </c>
    </row>
    <row r="2295" spans="1:21" x14ac:dyDescent="0.25">
      <c r="A2295" t="s">
        <v>2830</v>
      </c>
      <c r="B2295" t="str">
        <f t="shared" si="106"/>
        <v>ZK107.K294.C110</v>
      </c>
      <c r="C2295">
        <f>+IFERROR(VLOOKUP(B2295,'[1]Sum table'!$A:$D,4,FALSE),0)</f>
        <v>0</v>
      </c>
      <c r="D2295">
        <f>+IFERROR(VLOOKUP(B2295,'[1]Sum table'!$A:$E,5,FALSE),0)</f>
        <v>0</v>
      </c>
      <c r="E2295">
        <f>+IFERROR(VLOOKUP(B2295,'[1]Sum table'!$A:$F,6,FALSE),0)</f>
        <v>0</v>
      </c>
      <c r="O2295" t="s">
        <v>529</v>
      </c>
      <c r="P2295" s="617" t="s">
        <v>419</v>
      </c>
      <c r="R2295" t="str">
        <f t="shared" si="107"/>
        <v>ZK107</v>
      </c>
      <c r="S2295">
        <f t="shared" si="108"/>
        <v>0</v>
      </c>
      <c r="T2295">
        <f t="shared" si="108"/>
        <v>0</v>
      </c>
      <c r="U2295">
        <f t="shared" si="108"/>
        <v>0</v>
      </c>
    </row>
    <row r="2296" spans="1:21" x14ac:dyDescent="0.25">
      <c r="A2296" t="s">
        <v>2831</v>
      </c>
      <c r="B2296" t="str">
        <f t="shared" si="106"/>
        <v>ZK107.K295.C110</v>
      </c>
      <c r="C2296">
        <f>+IFERROR(VLOOKUP(B2296,'[1]Sum table'!$A:$D,4,FALSE),0)</f>
        <v>0</v>
      </c>
      <c r="D2296">
        <f>+IFERROR(VLOOKUP(B2296,'[1]Sum table'!$A:$E,5,FALSE),0)</f>
        <v>0</v>
      </c>
      <c r="E2296">
        <f>+IFERROR(VLOOKUP(B2296,'[1]Sum table'!$A:$F,6,FALSE),0)</f>
        <v>0</v>
      </c>
      <c r="O2296" t="s">
        <v>529</v>
      </c>
      <c r="P2296" s="619" t="s">
        <v>231</v>
      </c>
      <c r="R2296" t="str">
        <f t="shared" si="107"/>
        <v>ZK107</v>
      </c>
      <c r="S2296">
        <f t="shared" si="108"/>
        <v>0</v>
      </c>
      <c r="T2296">
        <f t="shared" si="108"/>
        <v>0</v>
      </c>
      <c r="U2296">
        <f t="shared" si="108"/>
        <v>0</v>
      </c>
    </row>
    <row r="2297" spans="1:21" x14ac:dyDescent="0.25">
      <c r="A2297" t="s">
        <v>2832</v>
      </c>
      <c r="B2297" t="str">
        <f t="shared" si="106"/>
        <v>ZK107.K296.C110</v>
      </c>
      <c r="C2297">
        <f>+IFERROR(VLOOKUP(B2297,'[1]Sum table'!$A:$D,4,FALSE),0)</f>
        <v>0</v>
      </c>
      <c r="D2297">
        <f>+IFERROR(VLOOKUP(B2297,'[1]Sum table'!$A:$E,5,FALSE),0)</f>
        <v>0</v>
      </c>
      <c r="E2297">
        <f>+IFERROR(VLOOKUP(B2297,'[1]Sum table'!$A:$F,6,FALSE),0)</f>
        <v>0</v>
      </c>
      <c r="O2297" t="s">
        <v>529</v>
      </c>
      <c r="P2297" s="619" t="s">
        <v>233</v>
      </c>
      <c r="R2297" t="str">
        <f t="shared" si="107"/>
        <v>ZK107</v>
      </c>
      <c r="S2297">
        <f t="shared" si="108"/>
        <v>0</v>
      </c>
      <c r="T2297">
        <f t="shared" si="108"/>
        <v>0</v>
      </c>
      <c r="U2297">
        <f t="shared" si="108"/>
        <v>0</v>
      </c>
    </row>
    <row r="2298" spans="1:21" x14ac:dyDescent="0.25">
      <c r="A2298" t="s">
        <v>2833</v>
      </c>
      <c r="B2298" t="str">
        <f t="shared" si="106"/>
        <v>ZK107.K297.C110</v>
      </c>
      <c r="C2298">
        <f>+IFERROR(VLOOKUP(B2298,'[1]Sum table'!$A:$D,4,FALSE),0)</f>
        <v>0</v>
      </c>
      <c r="D2298">
        <f>+IFERROR(VLOOKUP(B2298,'[1]Sum table'!$A:$E,5,FALSE),0)</f>
        <v>0</v>
      </c>
      <c r="E2298">
        <f>+IFERROR(VLOOKUP(B2298,'[1]Sum table'!$A:$F,6,FALSE),0)</f>
        <v>0</v>
      </c>
      <c r="O2298" t="s">
        <v>529</v>
      </c>
      <c r="P2298" s="619" t="s">
        <v>235</v>
      </c>
      <c r="R2298" t="str">
        <f t="shared" si="107"/>
        <v>ZK107</v>
      </c>
      <c r="S2298">
        <f t="shared" si="108"/>
        <v>0</v>
      </c>
      <c r="T2298">
        <f t="shared" si="108"/>
        <v>0</v>
      </c>
      <c r="U2298">
        <f t="shared" si="108"/>
        <v>0</v>
      </c>
    </row>
    <row r="2299" spans="1:21" x14ac:dyDescent="0.25">
      <c r="A2299" t="s">
        <v>2834</v>
      </c>
      <c r="B2299" t="str">
        <f t="shared" si="106"/>
        <v>ZK107.K298.C110</v>
      </c>
      <c r="C2299">
        <f>+IFERROR(VLOOKUP(B2299,'[1]Sum table'!$A:$D,4,FALSE),0)</f>
        <v>0</v>
      </c>
      <c r="D2299">
        <f>+IFERROR(VLOOKUP(B2299,'[1]Sum table'!$A:$E,5,FALSE),0)</f>
        <v>0</v>
      </c>
      <c r="E2299">
        <f>+IFERROR(VLOOKUP(B2299,'[1]Sum table'!$A:$F,6,FALSE),0)</f>
        <v>0</v>
      </c>
      <c r="O2299" t="s">
        <v>529</v>
      </c>
      <c r="P2299" s="617" t="s">
        <v>420</v>
      </c>
      <c r="R2299" t="str">
        <f t="shared" si="107"/>
        <v>ZK107</v>
      </c>
      <c r="S2299">
        <f t="shared" si="108"/>
        <v>0</v>
      </c>
      <c r="T2299">
        <f t="shared" si="108"/>
        <v>0</v>
      </c>
      <c r="U2299">
        <f t="shared" si="108"/>
        <v>0</v>
      </c>
    </row>
    <row r="2300" spans="1:21" x14ac:dyDescent="0.25">
      <c r="A2300" t="s">
        <v>2835</v>
      </c>
      <c r="B2300" t="str">
        <f t="shared" si="106"/>
        <v>ZK107.K299.C110</v>
      </c>
      <c r="C2300">
        <f>+IFERROR(VLOOKUP(B2300,'[1]Sum table'!$A:$D,4,FALSE),0)</f>
        <v>0</v>
      </c>
      <c r="D2300">
        <f>+IFERROR(VLOOKUP(B2300,'[1]Sum table'!$A:$E,5,FALSE),0)</f>
        <v>0</v>
      </c>
      <c r="E2300">
        <f>+IFERROR(VLOOKUP(B2300,'[1]Sum table'!$A:$F,6,FALSE),0)</f>
        <v>0</v>
      </c>
      <c r="O2300" t="s">
        <v>529</v>
      </c>
      <c r="P2300" s="617" t="s">
        <v>421</v>
      </c>
      <c r="R2300" t="str">
        <f t="shared" si="107"/>
        <v>ZK107</v>
      </c>
      <c r="S2300">
        <f t="shared" si="108"/>
        <v>0</v>
      </c>
      <c r="T2300">
        <f t="shared" si="108"/>
        <v>0</v>
      </c>
      <c r="U2300">
        <f t="shared" si="108"/>
        <v>0</v>
      </c>
    </row>
    <row r="2301" spans="1:21" x14ac:dyDescent="0.25">
      <c r="A2301" t="s">
        <v>2836</v>
      </c>
      <c r="B2301" t="str">
        <f t="shared" si="106"/>
        <v>ZK107.K300.C110</v>
      </c>
      <c r="C2301">
        <f>+IFERROR(VLOOKUP(B2301,'[1]Sum table'!$A:$D,4,FALSE),0)</f>
        <v>0</v>
      </c>
      <c r="D2301">
        <f>+IFERROR(VLOOKUP(B2301,'[1]Sum table'!$A:$E,5,FALSE),0)</f>
        <v>0</v>
      </c>
      <c r="E2301">
        <f>+IFERROR(VLOOKUP(B2301,'[1]Sum table'!$A:$F,6,FALSE),0)</f>
        <v>0</v>
      </c>
      <c r="O2301" t="s">
        <v>529</v>
      </c>
      <c r="P2301" s="617" t="s">
        <v>422</v>
      </c>
      <c r="R2301" t="str">
        <f t="shared" si="107"/>
        <v>ZK107</v>
      </c>
      <c r="S2301">
        <f t="shared" si="108"/>
        <v>0</v>
      </c>
      <c r="T2301">
        <f t="shared" si="108"/>
        <v>0</v>
      </c>
      <c r="U2301">
        <f t="shared" si="108"/>
        <v>0</v>
      </c>
    </row>
    <row r="2302" spans="1:21" ht="15.75" thickBot="1" x14ac:dyDescent="0.3">
      <c r="A2302" t="s">
        <v>2837</v>
      </c>
      <c r="B2302" t="str">
        <f t="shared" si="106"/>
        <v>ZK107.K301.C110</v>
      </c>
      <c r="C2302">
        <f>+IFERROR(VLOOKUP(B2302,'[1]Sum table'!$A:$D,4,FALSE),0)</f>
        <v>0</v>
      </c>
      <c r="D2302">
        <f>+IFERROR(VLOOKUP(B2302,'[1]Sum table'!$A:$E,5,FALSE),0)</f>
        <v>0</v>
      </c>
      <c r="E2302">
        <f>+IFERROR(VLOOKUP(B2302,'[1]Sum table'!$A:$F,6,FALSE),0)</f>
        <v>0</v>
      </c>
      <c r="O2302" t="s">
        <v>529</v>
      </c>
      <c r="P2302" s="619" t="s">
        <v>237</v>
      </c>
      <c r="R2302" t="str">
        <f t="shared" si="107"/>
        <v>ZK107</v>
      </c>
      <c r="S2302">
        <f t="shared" si="108"/>
        <v>0</v>
      </c>
      <c r="T2302">
        <f t="shared" si="108"/>
        <v>0</v>
      </c>
      <c r="U2302">
        <f t="shared" si="108"/>
        <v>0</v>
      </c>
    </row>
    <row r="2303" spans="1:21" x14ac:dyDescent="0.25">
      <c r="A2303" t="s">
        <v>2838</v>
      </c>
      <c r="B2303" t="str">
        <f t="shared" si="106"/>
        <v>ZK107.K302.C110</v>
      </c>
      <c r="C2303">
        <f>+IFERROR(VLOOKUP(B2303,'[1]Sum table'!$A:$D,4,FALSE),0)</f>
        <v>0</v>
      </c>
      <c r="D2303">
        <f>+IFERROR(VLOOKUP(B2303,'[1]Sum table'!$A:$E,5,FALSE),0)</f>
        <v>0</v>
      </c>
      <c r="E2303">
        <f>+IFERROR(VLOOKUP(B2303,'[1]Sum table'!$A:$F,6,FALSE),0)</f>
        <v>0</v>
      </c>
      <c r="O2303" t="s">
        <v>529</v>
      </c>
      <c r="P2303" s="614" t="s">
        <v>423</v>
      </c>
      <c r="R2303" t="str">
        <f t="shared" si="107"/>
        <v>ZK107</v>
      </c>
      <c r="S2303">
        <f t="shared" si="108"/>
        <v>0</v>
      </c>
      <c r="T2303">
        <f t="shared" si="108"/>
        <v>0</v>
      </c>
      <c r="U2303">
        <f t="shared" si="108"/>
        <v>0</v>
      </c>
    </row>
    <row r="2304" spans="1:21" x14ac:dyDescent="0.25">
      <c r="A2304" t="s">
        <v>2839</v>
      </c>
      <c r="B2304" t="str">
        <f t="shared" si="106"/>
        <v>ZK107.K303.C110</v>
      </c>
      <c r="C2304">
        <f>+IFERROR(VLOOKUP(B2304,'[1]Sum table'!$A:$D,4,FALSE),0)</f>
        <v>0</v>
      </c>
      <c r="D2304">
        <f>+IFERROR(VLOOKUP(B2304,'[1]Sum table'!$A:$E,5,FALSE),0)</f>
        <v>0</v>
      </c>
      <c r="E2304">
        <f>+IFERROR(VLOOKUP(B2304,'[1]Sum table'!$A:$F,6,FALSE),0)</f>
        <v>0</v>
      </c>
      <c r="O2304" t="s">
        <v>529</v>
      </c>
      <c r="P2304" s="615" t="s">
        <v>424</v>
      </c>
      <c r="R2304" t="str">
        <f t="shared" si="107"/>
        <v>ZK107</v>
      </c>
      <c r="S2304">
        <f t="shared" si="108"/>
        <v>0</v>
      </c>
      <c r="T2304">
        <f t="shared" si="108"/>
        <v>0</v>
      </c>
      <c r="U2304">
        <f t="shared" si="108"/>
        <v>0</v>
      </c>
    </row>
    <row r="2305" spans="1:21" x14ac:dyDescent="0.25">
      <c r="A2305" t="s">
        <v>2840</v>
      </c>
      <c r="B2305" t="str">
        <f t="shared" si="106"/>
        <v>ZK107.K304.C110</v>
      </c>
      <c r="C2305">
        <f>+IFERROR(VLOOKUP(B2305,'[1]Sum table'!$A:$D,4,FALSE),0)</f>
        <v>0</v>
      </c>
      <c r="D2305">
        <f>+IFERROR(VLOOKUP(B2305,'[1]Sum table'!$A:$E,5,FALSE),0)</f>
        <v>0</v>
      </c>
      <c r="E2305">
        <f>+IFERROR(VLOOKUP(B2305,'[1]Sum table'!$A:$F,6,FALSE),0)</f>
        <v>0</v>
      </c>
      <c r="O2305" t="s">
        <v>529</v>
      </c>
      <c r="P2305" s="615" t="s">
        <v>425</v>
      </c>
      <c r="R2305" t="str">
        <f t="shared" si="107"/>
        <v>ZK107</v>
      </c>
      <c r="S2305">
        <f t="shared" si="108"/>
        <v>0</v>
      </c>
      <c r="T2305">
        <f t="shared" si="108"/>
        <v>0</v>
      </c>
      <c r="U2305">
        <f t="shared" si="108"/>
        <v>0</v>
      </c>
    </row>
    <row r="2306" spans="1:21" x14ac:dyDescent="0.25">
      <c r="A2306" t="s">
        <v>2841</v>
      </c>
      <c r="B2306" t="str">
        <f t="shared" si="106"/>
        <v>ZK107.K305.C110</v>
      </c>
      <c r="C2306">
        <f>+IFERROR(VLOOKUP(B2306,'[1]Sum table'!$A:$D,4,FALSE),0)</f>
        <v>0</v>
      </c>
      <c r="D2306">
        <f>+IFERROR(VLOOKUP(B2306,'[1]Sum table'!$A:$E,5,FALSE),0)</f>
        <v>0</v>
      </c>
      <c r="E2306">
        <f>+IFERROR(VLOOKUP(B2306,'[1]Sum table'!$A:$F,6,FALSE),0)</f>
        <v>0</v>
      </c>
      <c r="O2306" t="s">
        <v>529</v>
      </c>
      <c r="P2306" s="615" t="s">
        <v>426</v>
      </c>
      <c r="R2306" t="str">
        <f t="shared" si="107"/>
        <v>ZK107</v>
      </c>
      <c r="S2306">
        <f t="shared" si="108"/>
        <v>0</v>
      </c>
      <c r="T2306">
        <f t="shared" si="108"/>
        <v>0</v>
      </c>
      <c r="U2306">
        <f t="shared" si="108"/>
        <v>0</v>
      </c>
    </row>
    <row r="2307" spans="1:21" x14ac:dyDescent="0.25">
      <c r="A2307" t="s">
        <v>2842</v>
      </c>
      <c r="B2307" t="str">
        <f t="shared" ref="B2307:B2370" si="109">+A2307&amp;"."&amp;$A$1</f>
        <v>ZK107.K306.C110</v>
      </c>
      <c r="C2307">
        <f>+IFERROR(VLOOKUP(B2307,'[1]Sum table'!$A:$D,4,FALSE),0)</f>
        <v>0</v>
      </c>
      <c r="D2307">
        <f>+IFERROR(VLOOKUP(B2307,'[1]Sum table'!$A:$E,5,FALSE),0)</f>
        <v>0</v>
      </c>
      <c r="E2307">
        <f>+IFERROR(VLOOKUP(B2307,'[1]Sum table'!$A:$F,6,FALSE),0)</f>
        <v>0</v>
      </c>
      <c r="O2307" t="s">
        <v>529</v>
      </c>
      <c r="P2307" s="615" t="s">
        <v>427</v>
      </c>
      <c r="R2307" t="str">
        <f t="shared" ref="R2307:R2370" si="110">+LEFT(B2307,5)</f>
        <v>ZK107</v>
      </c>
      <c r="S2307">
        <f t="shared" ref="S2307:U2370" si="111">+C2307</f>
        <v>0</v>
      </c>
      <c r="T2307">
        <f t="shared" si="111"/>
        <v>0</v>
      </c>
      <c r="U2307">
        <f t="shared" si="111"/>
        <v>0</v>
      </c>
    </row>
    <row r="2308" spans="1:21" x14ac:dyDescent="0.25">
      <c r="A2308" t="s">
        <v>2843</v>
      </c>
      <c r="B2308" t="str">
        <f t="shared" si="109"/>
        <v>ZK107.K307.C110</v>
      </c>
      <c r="C2308">
        <f>+IFERROR(VLOOKUP(B2308,'[1]Sum table'!$A:$D,4,FALSE),0)</f>
        <v>0</v>
      </c>
      <c r="D2308">
        <f>+IFERROR(VLOOKUP(B2308,'[1]Sum table'!$A:$E,5,FALSE),0)</f>
        <v>0</v>
      </c>
      <c r="E2308">
        <f>+IFERROR(VLOOKUP(B2308,'[1]Sum table'!$A:$F,6,FALSE),0)</f>
        <v>0</v>
      </c>
      <c r="O2308" t="s">
        <v>529</v>
      </c>
      <c r="P2308" s="615" t="s">
        <v>428</v>
      </c>
      <c r="R2308" t="str">
        <f t="shared" si="110"/>
        <v>ZK107</v>
      </c>
      <c r="S2308">
        <f t="shared" si="111"/>
        <v>0</v>
      </c>
      <c r="T2308">
        <f t="shared" si="111"/>
        <v>0</v>
      </c>
      <c r="U2308">
        <f t="shared" si="111"/>
        <v>0</v>
      </c>
    </row>
    <row r="2309" spans="1:21" x14ac:dyDescent="0.25">
      <c r="A2309" t="s">
        <v>2844</v>
      </c>
      <c r="B2309" t="str">
        <f t="shared" si="109"/>
        <v>ZK107.K308.C110</v>
      </c>
      <c r="C2309">
        <f>+IFERROR(VLOOKUP(B2309,'[1]Sum table'!$A:$D,4,FALSE),0)</f>
        <v>0</v>
      </c>
      <c r="D2309">
        <f>+IFERROR(VLOOKUP(B2309,'[1]Sum table'!$A:$E,5,FALSE),0)</f>
        <v>0</v>
      </c>
      <c r="E2309">
        <f>+IFERROR(VLOOKUP(B2309,'[1]Sum table'!$A:$F,6,FALSE),0)</f>
        <v>0</v>
      </c>
      <c r="O2309" t="s">
        <v>529</v>
      </c>
      <c r="P2309" s="615" t="s">
        <v>429</v>
      </c>
      <c r="R2309" t="str">
        <f t="shared" si="110"/>
        <v>ZK107</v>
      </c>
      <c r="S2309">
        <f t="shared" si="111"/>
        <v>0</v>
      </c>
      <c r="T2309">
        <f t="shared" si="111"/>
        <v>0</v>
      </c>
      <c r="U2309">
        <f t="shared" si="111"/>
        <v>0</v>
      </c>
    </row>
    <row r="2310" spans="1:21" x14ac:dyDescent="0.25">
      <c r="A2310" t="s">
        <v>2845</v>
      </c>
      <c r="B2310" t="str">
        <f t="shared" si="109"/>
        <v>ZK107.K309.C110</v>
      </c>
      <c r="C2310">
        <f>+IFERROR(VLOOKUP(B2310,'[1]Sum table'!$A:$D,4,FALSE),0)</f>
        <v>0</v>
      </c>
      <c r="D2310">
        <f>+IFERROR(VLOOKUP(B2310,'[1]Sum table'!$A:$E,5,FALSE),0)</f>
        <v>0</v>
      </c>
      <c r="E2310">
        <f>+IFERROR(VLOOKUP(B2310,'[1]Sum table'!$A:$F,6,FALSE),0)</f>
        <v>0</v>
      </c>
      <c r="O2310" t="s">
        <v>529</v>
      </c>
      <c r="P2310" s="615" t="s">
        <v>430</v>
      </c>
      <c r="R2310" t="str">
        <f t="shared" si="110"/>
        <v>ZK107</v>
      </c>
      <c r="S2310">
        <f t="shared" si="111"/>
        <v>0</v>
      </c>
      <c r="T2310">
        <f t="shared" si="111"/>
        <v>0</v>
      </c>
      <c r="U2310">
        <f t="shared" si="111"/>
        <v>0</v>
      </c>
    </row>
    <row r="2311" spans="1:21" x14ac:dyDescent="0.25">
      <c r="A2311" t="s">
        <v>2846</v>
      </c>
      <c r="B2311" t="str">
        <f t="shared" si="109"/>
        <v>ZK107.K310.C110</v>
      </c>
      <c r="C2311">
        <f>+IFERROR(VLOOKUP(B2311,'[1]Sum table'!$A:$D,4,FALSE),0)</f>
        <v>0</v>
      </c>
      <c r="D2311">
        <f>+IFERROR(VLOOKUP(B2311,'[1]Sum table'!$A:$E,5,FALSE),0)</f>
        <v>0</v>
      </c>
      <c r="E2311">
        <f>+IFERROR(VLOOKUP(B2311,'[1]Sum table'!$A:$F,6,FALSE),0)</f>
        <v>0</v>
      </c>
      <c r="O2311" t="s">
        <v>529</v>
      </c>
      <c r="P2311" s="615" t="s">
        <v>431</v>
      </c>
      <c r="R2311" t="str">
        <f t="shared" si="110"/>
        <v>ZK107</v>
      </c>
      <c r="S2311">
        <f t="shared" si="111"/>
        <v>0</v>
      </c>
      <c r="T2311">
        <f t="shared" si="111"/>
        <v>0</v>
      </c>
      <c r="U2311">
        <f t="shared" si="111"/>
        <v>0</v>
      </c>
    </row>
    <row r="2312" spans="1:21" x14ac:dyDescent="0.25">
      <c r="A2312" t="s">
        <v>2847</v>
      </c>
      <c r="B2312" t="str">
        <f t="shared" si="109"/>
        <v>ZK107.K311.C110</v>
      </c>
      <c r="C2312">
        <f>+IFERROR(VLOOKUP(B2312,'[1]Sum table'!$A:$D,4,FALSE),0)</f>
        <v>0</v>
      </c>
      <c r="D2312">
        <f>+IFERROR(VLOOKUP(B2312,'[1]Sum table'!$A:$E,5,FALSE),0)</f>
        <v>0</v>
      </c>
      <c r="E2312">
        <f>+IFERROR(VLOOKUP(B2312,'[1]Sum table'!$A:$F,6,FALSE),0)</f>
        <v>0</v>
      </c>
      <c r="O2312" t="s">
        <v>529</v>
      </c>
      <c r="P2312" s="615" t="s">
        <v>432</v>
      </c>
      <c r="R2312" t="str">
        <f t="shared" si="110"/>
        <v>ZK107</v>
      </c>
      <c r="S2312">
        <f t="shared" si="111"/>
        <v>0</v>
      </c>
      <c r="T2312">
        <f t="shared" si="111"/>
        <v>0</v>
      </c>
      <c r="U2312">
        <f t="shared" si="111"/>
        <v>0</v>
      </c>
    </row>
    <row r="2313" spans="1:21" x14ac:dyDescent="0.25">
      <c r="A2313" t="s">
        <v>2848</v>
      </c>
      <c r="B2313" t="str">
        <f t="shared" si="109"/>
        <v>ZK107.K312.C110</v>
      </c>
      <c r="C2313">
        <f>+IFERROR(VLOOKUP(B2313,'[1]Sum table'!$A:$D,4,FALSE),0)</f>
        <v>0</v>
      </c>
      <c r="D2313">
        <f>+IFERROR(VLOOKUP(B2313,'[1]Sum table'!$A:$E,5,FALSE),0)</f>
        <v>0</v>
      </c>
      <c r="E2313">
        <f>+IFERROR(VLOOKUP(B2313,'[1]Sum table'!$A:$F,6,FALSE),0)</f>
        <v>0</v>
      </c>
      <c r="O2313" t="s">
        <v>529</v>
      </c>
      <c r="P2313" s="615" t="s">
        <v>433</v>
      </c>
      <c r="R2313" t="str">
        <f t="shared" si="110"/>
        <v>ZK107</v>
      </c>
      <c r="S2313">
        <f t="shared" si="111"/>
        <v>0</v>
      </c>
      <c r="T2313">
        <f t="shared" si="111"/>
        <v>0</v>
      </c>
      <c r="U2313">
        <f t="shared" si="111"/>
        <v>0</v>
      </c>
    </row>
    <row r="2314" spans="1:21" x14ac:dyDescent="0.25">
      <c r="A2314" t="s">
        <v>2849</v>
      </c>
      <c r="B2314" t="str">
        <f t="shared" si="109"/>
        <v>ZK107.K313.C110</v>
      </c>
      <c r="C2314">
        <f>+IFERROR(VLOOKUP(B2314,'[1]Sum table'!$A:$D,4,FALSE),0)</f>
        <v>0</v>
      </c>
      <c r="D2314">
        <f>+IFERROR(VLOOKUP(B2314,'[1]Sum table'!$A:$E,5,FALSE),0)</f>
        <v>0</v>
      </c>
      <c r="E2314">
        <f>+IFERROR(VLOOKUP(B2314,'[1]Sum table'!$A:$F,6,FALSE),0)</f>
        <v>0</v>
      </c>
      <c r="O2314" t="s">
        <v>529</v>
      </c>
      <c r="P2314" s="616" t="s">
        <v>434</v>
      </c>
      <c r="R2314" t="str">
        <f t="shared" si="110"/>
        <v>ZK107</v>
      </c>
      <c r="S2314">
        <f t="shared" si="111"/>
        <v>0</v>
      </c>
      <c r="T2314">
        <f t="shared" si="111"/>
        <v>0</v>
      </c>
      <c r="U2314">
        <f t="shared" si="111"/>
        <v>0</v>
      </c>
    </row>
    <row r="2315" spans="1:21" x14ac:dyDescent="0.25">
      <c r="A2315" t="s">
        <v>2850</v>
      </c>
      <c r="B2315" t="str">
        <f t="shared" si="109"/>
        <v>ZK107.K314.C110</v>
      </c>
      <c r="C2315">
        <f>+IFERROR(VLOOKUP(B2315,'[1]Sum table'!$A:$D,4,FALSE),0)</f>
        <v>0</v>
      </c>
      <c r="D2315">
        <f>+IFERROR(VLOOKUP(B2315,'[1]Sum table'!$A:$E,5,FALSE),0)</f>
        <v>0</v>
      </c>
      <c r="E2315">
        <f>+IFERROR(VLOOKUP(B2315,'[1]Sum table'!$A:$F,6,FALSE),0)</f>
        <v>0</v>
      </c>
      <c r="O2315" t="s">
        <v>529</v>
      </c>
      <c r="P2315" s="616" t="s">
        <v>435</v>
      </c>
      <c r="R2315" t="str">
        <f t="shared" si="110"/>
        <v>ZK107</v>
      </c>
      <c r="S2315">
        <f t="shared" si="111"/>
        <v>0</v>
      </c>
      <c r="T2315">
        <f t="shared" si="111"/>
        <v>0</v>
      </c>
      <c r="U2315">
        <f t="shared" si="111"/>
        <v>0</v>
      </c>
    </row>
    <row r="2316" spans="1:21" x14ac:dyDescent="0.25">
      <c r="A2316" t="s">
        <v>2851</v>
      </c>
      <c r="B2316" t="str">
        <f t="shared" si="109"/>
        <v>ZK107.K315.C110</v>
      </c>
      <c r="C2316">
        <f>+IFERROR(VLOOKUP(B2316,'[1]Sum table'!$A:$D,4,FALSE),0)</f>
        <v>0</v>
      </c>
      <c r="D2316">
        <f>+IFERROR(VLOOKUP(B2316,'[1]Sum table'!$A:$E,5,FALSE),0)</f>
        <v>0</v>
      </c>
      <c r="E2316">
        <f>+IFERROR(VLOOKUP(B2316,'[1]Sum table'!$A:$F,6,FALSE),0)</f>
        <v>0</v>
      </c>
      <c r="O2316" t="s">
        <v>529</v>
      </c>
      <c r="P2316" s="616" t="s">
        <v>436</v>
      </c>
      <c r="R2316" t="str">
        <f t="shared" si="110"/>
        <v>ZK107</v>
      </c>
      <c r="S2316">
        <f t="shared" si="111"/>
        <v>0</v>
      </c>
      <c r="T2316">
        <f t="shared" si="111"/>
        <v>0</v>
      </c>
      <c r="U2316">
        <f t="shared" si="111"/>
        <v>0</v>
      </c>
    </row>
    <row r="2317" spans="1:21" x14ac:dyDescent="0.25">
      <c r="A2317" t="s">
        <v>2852</v>
      </c>
      <c r="B2317" t="str">
        <f t="shared" si="109"/>
        <v>ZK107.K316.C110</v>
      </c>
      <c r="C2317">
        <f>+IFERROR(VLOOKUP(B2317,'[1]Sum table'!$A:$D,4,FALSE),0)</f>
        <v>0</v>
      </c>
      <c r="D2317">
        <f>+IFERROR(VLOOKUP(B2317,'[1]Sum table'!$A:$E,5,FALSE),0)</f>
        <v>0</v>
      </c>
      <c r="E2317">
        <f>+IFERROR(VLOOKUP(B2317,'[1]Sum table'!$A:$F,6,FALSE),0)</f>
        <v>0</v>
      </c>
      <c r="O2317" t="s">
        <v>529</v>
      </c>
      <c r="P2317" s="616" t="s">
        <v>437</v>
      </c>
      <c r="R2317" t="str">
        <f t="shared" si="110"/>
        <v>ZK107</v>
      </c>
      <c r="S2317">
        <f t="shared" si="111"/>
        <v>0</v>
      </c>
      <c r="T2317">
        <f t="shared" si="111"/>
        <v>0</v>
      </c>
      <c r="U2317">
        <f t="shared" si="111"/>
        <v>0</v>
      </c>
    </row>
    <row r="2318" spans="1:21" x14ac:dyDescent="0.25">
      <c r="A2318" t="s">
        <v>2853</v>
      </c>
      <c r="B2318" t="str">
        <f t="shared" si="109"/>
        <v>ZK107.K317.C110</v>
      </c>
      <c r="C2318">
        <f>+IFERROR(VLOOKUP(B2318,'[1]Sum table'!$A:$D,4,FALSE),0)</f>
        <v>0</v>
      </c>
      <c r="D2318">
        <f>+IFERROR(VLOOKUP(B2318,'[1]Sum table'!$A:$E,5,FALSE),0)</f>
        <v>0</v>
      </c>
      <c r="E2318">
        <f>+IFERROR(VLOOKUP(B2318,'[1]Sum table'!$A:$F,6,FALSE),0)</f>
        <v>0</v>
      </c>
      <c r="O2318" t="s">
        <v>529</v>
      </c>
      <c r="P2318" s="616" t="s">
        <v>438</v>
      </c>
      <c r="R2318" t="str">
        <f t="shared" si="110"/>
        <v>ZK107</v>
      </c>
      <c r="S2318">
        <f t="shared" si="111"/>
        <v>0</v>
      </c>
      <c r="T2318">
        <f t="shared" si="111"/>
        <v>0</v>
      </c>
      <c r="U2318">
        <f t="shared" si="111"/>
        <v>0</v>
      </c>
    </row>
    <row r="2319" spans="1:21" x14ac:dyDescent="0.25">
      <c r="A2319" t="s">
        <v>2854</v>
      </c>
      <c r="B2319" t="str">
        <f t="shared" si="109"/>
        <v>ZK107.K318.C110</v>
      </c>
      <c r="C2319">
        <f>+IFERROR(VLOOKUP(B2319,'[1]Sum table'!$A:$D,4,FALSE),0)</f>
        <v>0</v>
      </c>
      <c r="D2319">
        <f>+IFERROR(VLOOKUP(B2319,'[1]Sum table'!$A:$E,5,FALSE),0)</f>
        <v>0</v>
      </c>
      <c r="E2319">
        <f>+IFERROR(VLOOKUP(B2319,'[1]Sum table'!$A:$F,6,FALSE),0)</f>
        <v>0</v>
      </c>
      <c r="O2319" t="s">
        <v>529</v>
      </c>
      <c r="P2319" s="615" t="s">
        <v>439</v>
      </c>
      <c r="R2319" t="str">
        <f t="shared" si="110"/>
        <v>ZK107</v>
      </c>
      <c r="S2319">
        <f t="shared" si="111"/>
        <v>0</v>
      </c>
      <c r="T2319">
        <f t="shared" si="111"/>
        <v>0</v>
      </c>
      <c r="U2319">
        <f t="shared" si="111"/>
        <v>0</v>
      </c>
    </row>
    <row r="2320" spans="1:21" x14ac:dyDescent="0.25">
      <c r="A2320" t="s">
        <v>2855</v>
      </c>
      <c r="B2320" t="str">
        <f t="shared" si="109"/>
        <v>ZK107.K319.C110</v>
      </c>
      <c r="C2320">
        <f>+IFERROR(VLOOKUP(B2320,'[1]Sum table'!$A:$D,4,FALSE),0)</f>
        <v>0</v>
      </c>
      <c r="D2320">
        <f>+IFERROR(VLOOKUP(B2320,'[1]Sum table'!$A:$E,5,FALSE),0)</f>
        <v>0</v>
      </c>
      <c r="E2320">
        <f>+IFERROR(VLOOKUP(B2320,'[1]Sum table'!$A:$F,6,FALSE),0)</f>
        <v>0</v>
      </c>
      <c r="O2320" t="s">
        <v>529</v>
      </c>
      <c r="P2320" s="615" t="s">
        <v>440</v>
      </c>
      <c r="R2320" t="str">
        <f t="shared" si="110"/>
        <v>ZK107</v>
      </c>
      <c r="S2320">
        <f t="shared" si="111"/>
        <v>0</v>
      </c>
      <c r="T2320">
        <f t="shared" si="111"/>
        <v>0</v>
      </c>
      <c r="U2320">
        <f t="shared" si="111"/>
        <v>0</v>
      </c>
    </row>
    <row r="2321" spans="1:21" x14ac:dyDescent="0.25">
      <c r="A2321" t="s">
        <v>2856</v>
      </c>
      <c r="B2321" t="str">
        <f t="shared" si="109"/>
        <v>ZK107.K320.C110</v>
      </c>
      <c r="C2321">
        <f>+IFERROR(VLOOKUP(B2321,'[1]Sum table'!$A:$D,4,FALSE),0)</f>
        <v>0</v>
      </c>
      <c r="D2321">
        <f>+IFERROR(VLOOKUP(B2321,'[1]Sum table'!$A:$E,5,FALSE),0)</f>
        <v>0</v>
      </c>
      <c r="E2321">
        <f>+IFERROR(VLOOKUP(B2321,'[1]Sum table'!$A:$F,6,FALSE),0)</f>
        <v>0</v>
      </c>
      <c r="O2321" t="s">
        <v>529</v>
      </c>
      <c r="P2321" s="615" t="s">
        <v>441</v>
      </c>
      <c r="R2321" t="str">
        <f t="shared" si="110"/>
        <v>ZK107</v>
      </c>
      <c r="S2321">
        <f t="shared" si="111"/>
        <v>0</v>
      </c>
      <c r="T2321">
        <f t="shared" si="111"/>
        <v>0</v>
      </c>
      <c r="U2321">
        <f t="shared" si="111"/>
        <v>0</v>
      </c>
    </row>
    <row r="2322" spans="1:21" x14ac:dyDescent="0.25">
      <c r="A2322" t="s">
        <v>2857</v>
      </c>
      <c r="B2322" t="str">
        <f t="shared" si="109"/>
        <v>ZK107.K321.C110</v>
      </c>
      <c r="C2322">
        <f>+IFERROR(VLOOKUP(B2322,'[1]Sum table'!$A:$D,4,FALSE),0)</f>
        <v>0</v>
      </c>
      <c r="D2322">
        <f>+IFERROR(VLOOKUP(B2322,'[1]Sum table'!$A:$E,5,FALSE),0)</f>
        <v>0</v>
      </c>
      <c r="E2322">
        <f>+IFERROR(VLOOKUP(B2322,'[1]Sum table'!$A:$F,6,FALSE),0)</f>
        <v>0</v>
      </c>
      <c r="O2322" t="s">
        <v>529</v>
      </c>
      <c r="P2322" s="615" t="s">
        <v>442</v>
      </c>
      <c r="R2322" t="str">
        <f t="shared" si="110"/>
        <v>ZK107</v>
      </c>
      <c r="S2322">
        <f t="shared" si="111"/>
        <v>0</v>
      </c>
      <c r="T2322">
        <f t="shared" si="111"/>
        <v>0</v>
      </c>
      <c r="U2322">
        <f t="shared" si="111"/>
        <v>0</v>
      </c>
    </row>
    <row r="2323" spans="1:21" x14ac:dyDescent="0.25">
      <c r="A2323" t="s">
        <v>2858</v>
      </c>
      <c r="B2323" t="str">
        <f t="shared" si="109"/>
        <v>ZK107.K322.C110</v>
      </c>
      <c r="C2323">
        <f>+IFERROR(VLOOKUP(B2323,'[1]Sum table'!$A:$D,4,FALSE),0)</f>
        <v>0</v>
      </c>
      <c r="D2323">
        <f>+IFERROR(VLOOKUP(B2323,'[1]Sum table'!$A:$E,5,FALSE),0)</f>
        <v>0</v>
      </c>
      <c r="E2323">
        <f>+IFERROR(VLOOKUP(B2323,'[1]Sum table'!$A:$F,6,FALSE),0)</f>
        <v>0</v>
      </c>
      <c r="O2323" t="s">
        <v>529</v>
      </c>
      <c r="P2323" s="616" t="s">
        <v>443</v>
      </c>
      <c r="R2323" t="str">
        <f t="shared" si="110"/>
        <v>ZK107</v>
      </c>
      <c r="S2323">
        <f t="shared" si="111"/>
        <v>0</v>
      </c>
      <c r="T2323">
        <f t="shared" si="111"/>
        <v>0</v>
      </c>
      <c r="U2323">
        <f t="shared" si="111"/>
        <v>0</v>
      </c>
    </row>
    <row r="2324" spans="1:21" x14ac:dyDescent="0.25">
      <c r="A2324" t="s">
        <v>2859</v>
      </c>
      <c r="B2324" t="str">
        <f t="shared" si="109"/>
        <v>ZK107.K323.C110</v>
      </c>
      <c r="C2324">
        <f>+IFERROR(VLOOKUP(B2324,'[1]Sum table'!$A:$D,4,FALSE),0)</f>
        <v>0</v>
      </c>
      <c r="D2324">
        <f>+IFERROR(VLOOKUP(B2324,'[1]Sum table'!$A:$E,5,FALSE),0)</f>
        <v>0</v>
      </c>
      <c r="E2324">
        <f>+IFERROR(VLOOKUP(B2324,'[1]Sum table'!$A:$F,6,FALSE),0)</f>
        <v>0</v>
      </c>
      <c r="O2324" t="s">
        <v>529</v>
      </c>
      <c r="P2324" s="616" t="s">
        <v>444</v>
      </c>
      <c r="R2324" t="str">
        <f t="shared" si="110"/>
        <v>ZK107</v>
      </c>
      <c r="S2324">
        <f t="shared" si="111"/>
        <v>0</v>
      </c>
      <c r="T2324">
        <f t="shared" si="111"/>
        <v>0</v>
      </c>
      <c r="U2324">
        <f t="shared" si="111"/>
        <v>0</v>
      </c>
    </row>
    <row r="2325" spans="1:21" x14ac:dyDescent="0.25">
      <c r="A2325" t="s">
        <v>2860</v>
      </c>
      <c r="B2325" t="str">
        <f t="shared" si="109"/>
        <v>ZK107.K324.C110</v>
      </c>
      <c r="C2325">
        <f>+IFERROR(VLOOKUP(B2325,'[1]Sum table'!$A:$D,4,FALSE),0)</f>
        <v>0</v>
      </c>
      <c r="D2325">
        <f>+IFERROR(VLOOKUP(B2325,'[1]Sum table'!$A:$E,5,FALSE),0)</f>
        <v>0</v>
      </c>
      <c r="E2325">
        <f>+IFERROR(VLOOKUP(B2325,'[1]Sum table'!$A:$F,6,FALSE),0)</f>
        <v>0</v>
      </c>
      <c r="O2325" t="s">
        <v>529</v>
      </c>
      <c r="P2325" s="616" t="s">
        <v>445</v>
      </c>
      <c r="R2325" t="str">
        <f t="shared" si="110"/>
        <v>ZK107</v>
      </c>
      <c r="S2325">
        <f t="shared" si="111"/>
        <v>0</v>
      </c>
      <c r="T2325">
        <f t="shared" si="111"/>
        <v>0</v>
      </c>
      <c r="U2325">
        <f t="shared" si="111"/>
        <v>0</v>
      </c>
    </row>
    <row r="2326" spans="1:21" x14ac:dyDescent="0.25">
      <c r="A2326" t="s">
        <v>2861</v>
      </c>
      <c r="B2326" t="str">
        <f t="shared" si="109"/>
        <v>ZK107.K325.C110</v>
      </c>
      <c r="C2326">
        <f>+IFERROR(VLOOKUP(B2326,'[1]Sum table'!$A:$D,4,FALSE),0)</f>
        <v>0</v>
      </c>
      <c r="D2326">
        <f>+IFERROR(VLOOKUP(B2326,'[1]Sum table'!$A:$E,5,FALSE),0)</f>
        <v>0</v>
      </c>
      <c r="E2326">
        <f>+IFERROR(VLOOKUP(B2326,'[1]Sum table'!$A:$F,6,FALSE),0)</f>
        <v>0</v>
      </c>
      <c r="O2326" t="s">
        <v>529</v>
      </c>
      <c r="P2326" s="616" t="s">
        <v>446</v>
      </c>
      <c r="R2326" t="str">
        <f t="shared" si="110"/>
        <v>ZK107</v>
      </c>
      <c r="S2326">
        <f t="shared" si="111"/>
        <v>0</v>
      </c>
      <c r="T2326">
        <f t="shared" si="111"/>
        <v>0</v>
      </c>
      <c r="U2326">
        <f t="shared" si="111"/>
        <v>0</v>
      </c>
    </row>
    <row r="2327" spans="1:21" x14ac:dyDescent="0.25">
      <c r="A2327" t="s">
        <v>2862</v>
      </c>
      <c r="B2327" t="str">
        <f t="shared" si="109"/>
        <v>ZK107.K326.C110</v>
      </c>
      <c r="C2327">
        <f>+IFERROR(VLOOKUP(B2327,'[1]Sum table'!$A:$D,4,FALSE),0)</f>
        <v>0</v>
      </c>
      <c r="D2327">
        <f>+IFERROR(VLOOKUP(B2327,'[1]Sum table'!$A:$E,5,FALSE),0)</f>
        <v>0</v>
      </c>
      <c r="E2327">
        <f>+IFERROR(VLOOKUP(B2327,'[1]Sum table'!$A:$F,6,FALSE),0)</f>
        <v>0</v>
      </c>
      <c r="O2327" t="s">
        <v>529</v>
      </c>
      <c r="P2327" s="615" t="s">
        <v>447</v>
      </c>
      <c r="R2327" t="str">
        <f t="shared" si="110"/>
        <v>ZK107</v>
      </c>
      <c r="S2327">
        <f t="shared" si="111"/>
        <v>0</v>
      </c>
      <c r="T2327">
        <f t="shared" si="111"/>
        <v>0</v>
      </c>
      <c r="U2327">
        <f t="shared" si="111"/>
        <v>0</v>
      </c>
    </row>
    <row r="2328" spans="1:21" x14ac:dyDescent="0.25">
      <c r="A2328" t="s">
        <v>2863</v>
      </c>
      <c r="B2328" t="str">
        <f t="shared" si="109"/>
        <v>ZK107.K327.C110</v>
      </c>
      <c r="C2328">
        <f>+IFERROR(VLOOKUP(B2328,'[1]Sum table'!$A:$D,4,FALSE),0)</f>
        <v>0</v>
      </c>
      <c r="D2328">
        <f>+IFERROR(VLOOKUP(B2328,'[1]Sum table'!$A:$E,5,FALSE),0)</f>
        <v>0</v>
      </c>
      <c r="E2328">
        <f>+IFERROR(VLOOKUP(B2328,'[1]Sum table'!$A:$F,6,FALSE),0)</f>
        <v>0</v>
      </c>
      <c r="O2328" t="s">
        <v>529</v>
      </c>
      <c r="P2328" s="615" t="s">
        <v>448</v>
      </c>
      <c r="R2328" t="str">
        <f t="shared" si="110"/>
        <v>ZK107</v>
      </c>
      <c r="S2328">
        <f t="shared" si="111"/>
        <v>0</v>
      </c>
      <c r="T2328">
        <f t="shared" si="111"/>
        <v>0</v>
      </c>
      <c r="U2328">
        <f t="shared" si="111"/>
        <v>0</v>
      </c>
    </row>
    <row r="2329" spans="1:21" x14ac:dyDescent="0.25">
      <c r="A2329" t="s">
        <v>2864</v>
      </c>
      <c r="B2329" t="str">
        <f t="shared" si="109"/>
        <v>ZK107.K328.C110</v>
      </c>
      <c r="C2329">
        <f>+IFERROR(VLOOKUP(B2329,'[1]Sum table'!$A:$D,4,FALSE),0)</f>
        <v>0</v>
      </c>
      <c r="D2329">
        <f>+IFERROR(VLOOKUP(B2329,'[1]Sum table'!$A:$E,5,FALSE),0)</f>
        <v>0</v>
      </c>
      <c r="E2329">
        <f>+IFERROR(VLOOKUP(B2329,'[1]Sum table'!$A:$F,6,FALSE),0)</f>
        <v>0</v>
      </c>
      <c r="O2329" t="s">
        <v>529</v>
      </c>
      <c r="P2329" s="615" t="s">
        <v>449</v>
      </c>
      <c r="R2329" t="str">
        <f t="shared" si="110"/>
        <v>ZK107</v>
      </c>
      <c r="S2329">
        <f t="shared" si="111"/>
        <v>0</v>
      </c>
      <c r="T2329">
        <f t="shared" si="111"/>
        <v>0</v>
      </c>
      <c r="U2329">
        <f t="shared" si="111"/>
        <v>0</v>
      </c>
    </row>
    <row r="2330" spans="1:21" x14ac:dyDescent="0.25">
      <c r="A2330" t="s">
        <v>2865</v>
      </c>
      <c r="B2330" t="str">
        <f t="shared" si="109"/>
        <v>ZK107.K329.C110</v>
      </c>
      <c r="C2330">
        <f>+IFERROR(VLOOKUP(B2330,'[1]Sum table'!$A:$D,4,FALSE),0)</f>
        <v>0</v>
      </c>
      <c r="D2330">
        <f>+IFERROR(VLOOKUP(B2330,'[1]Sum table'!$A:$E,5,FALSE),0)</f>
        <v>0</v>
      </c>
      <c r="E2330">
        <f>+IFERROR(VLOOKUP(B2330,'[1]Sum table'!$A:$F,6,FALSE),0)</f>
        <v>0</v>
      </c>
      <c r="O2330" t="s">
        <v>529</v>
      </c>
      <c r="P2330" s="615" t="s">
        <v>450</v>
      </c>
      <c r="R2330" t="str">
        <f t="shared" si="110"/>
        <v>ZK107</v>
      </c>
      <c r="S2330">
        <f t="shared" si="111"/>
        <v>0</v>
      </c>
      <c r="T2330">
        <f t="shared" si="111"/>
        <v>0</v>
      </c>
      <c r="U2330">
        <f t="shared" si="111"/>
        <v>0</v>
      </c>
    </row>
    <row r="2331" spans="1:21" x14ac:dyDescent="0.25">
      <c r="A2331" t="s">
        <v>2866</v>
      </c>
      <c r="B2331" t="str">
        <f t="shared" si="109"/>
        <v>ZK107.K330.C110</v>
      </c>
      <c r="C2331">
        <f>+IFERROR(VLOOKUP(B2331,'[1]Sum table'!$A:$D,4,FALSE),0)</f>
        <v>0</v>
      </c>
      <c r="D2331">
        <f>+IFERROR(VLOOKUP(B2331,'[1]Sum table'!$A:$E,5,FALSE),0)</f>
        <v>0</v>
      </c>
      <c r="E2331">
        <f>+IFERROR(VLOOKUP(B2331,'[1]Sum table'!$A:$F,6,FALSE),0)</f>
        <v>0</v>
      </c>
      <c r="O2331" t="s">
        <v>529</v>
      </c>
      <c r="P2331" s="615" t="s">
        <v>451</v>
      </c>
      <c r="R2331" t="str">
        <f t="shared" si="110"/>
        <v>ZK107</v>
      </c>
      <c r="S2331">
        <f t="shared" si="111"/>
        <v>0</v>
      </c>
      <c r="T2331">
        <f t="shared" si="111"/>
        <v>0</v>
      </c>
      <c r="U2331">
        <f t="shared" si="111"/>
        <v>0</v>
      </c>
    </row>
    <row r="2332" spans="1:21" x14ac:dyDescent="0.25">
      <c r="A2332" t="s">
        <v>2867</v>
      </c>
      <c r="B2332" t="str">
        <f t="shared" si="109"/>
        <v>ZK107.K331.C110</v>
      </c>
      <c r="C2332">
        <f>+IFERROR(VLOOKUP(B2332,'[1]Sum table'!$A:$D,4,FALSE),0)</f>
        <v>0</v>
      </c>
      <c r="D2332">
        <f>+IFERROR(VLOOKUP(B2332,'[1]Sum table'!$A:$E,5,FALSE),0)</f>
        <v>0</v>
      </c>
      <c r="E2332">
        <f>+IFERROR(VLOOKUP(B2332,'[1]Sum table'!$A:$F,6,FALSE),0)</f>
        <v>0</v>
      </c>
      <c r="O2332" t="s">
        <v>529</v>
      </c>
      <c r="P2332" s="615" t="s">
        <v>452</v>
      </c>
      <c r="R2332" t="str">
        <f t="shared" si="110"/>
        <v>ZK107</v>
      </c>
      <c r="S2332">
        <f t="shared" si="111"/>
        <v>0</v>
      </c>
      <c r="T2332">
        <f t="shared" si="111"/>
        <v>0</v>
      </c>
      <c r="U2332">
        <f t="shared" si="111"/>
        <v>0</v>
      </c>
    </row>
    <row r="2333" spans="1:21" x14ac:dyDescent="0.25">
      <c r="A2333" t="s">
        <v>2868</v>
      </c>
      <c r="B2333" t="str">
        <f t="shared" si="109"/>
        <v>ZK107.K332.C110</v>
      </c>
      <c r="C2333">
        <f>+IFERROR(VLOOKUP(B2333,'[1]Sum table'!$A:$D,4,FALSE),0)</f>
        <v>0</v>
      </c>
      <c r="D2333">
        <f>+IFERROR(VLOOKUP(B2333,'[1]Sum table'!$A:$E,5,FALSE),0)</f>
        <v>0</v>
      </c>
      <c r="E2333">
        <f>+IFERROR(VLOOKUP(B2333,'[1]Sum table'!$A:$F,6,FALSE),0)</f>
        <v>0</v>
      </c>
      <c r="O2333" t="s">
        <v>529</v>
      </c>
      <c r="P2333" s="616" t="s">
        <v>453</v>
      </c>
      <c r="R2333" t="str">
        <f t="shared" si="110"/>
        <v>ZK107</v>
      </c>
      <c r="S2333">
        <f t="shared" si="111"/>
        <v>0</v>
      </c>
      <c r="T2333">
        <f t="shared" si="111"/>
        <v>0</v>
      </c>
      <c r="U2333">
        <f t="shared" si="111"/>
        <v>0</v>
      </c>
    </row>
    <row r="2334" spans="1:21" x14ac:dyDescent="0.25">
      <c r="A2334" t="s">
        <v>2869</v>
      </c>
      <c r="B2334" t="str">
        <f t="shared" si="109"/>
        <v>ZK107.K333.C110</v>
      </c>
      <c r="C2334">
        <f>+IFERROR(VLOOKUP(B2334,'[1]Sum table'!$A:$D,4,FALSE),0)</f>
        <v>0</v>
      </c>
      <c r="D2334">
        <f>+IFERROR(VLOOKUP(B2334,'[1]Sum table'!$A:$E,5,FALSE),0)</f>
        <v>0</v>
      </c>
      <c r="E2334">
        <f>+IFERROR(VLOOKUP(B2334,'[1]Sum table'!$A:$F,6,FALSE),0)</f>
        <v>0</v>
      </c>
      <c r="O2334" t="s">
        <v>529</v>
      </c>
      <c r="P2334" s="616" t="s">
        <v>454</v>
      </c>
      <c r="R2334" t="str">
        <f t="shared" si="110"/>
        <v>ZK107</v>
      </c>
      <c r="S2334">
        <f t="shared" si="111"/>
        <v>0</v>
      </c>
      <c r="T2334">
        <f t="shared" si="111"/>
        <v>0</v>
      </c>
      <c r="U2334">
        <f t="shared" si="111"/>
        <v>0</v>
      </c>
    </row>
    <row r="2335" spans="1:21" x14ac:dyDescent="0.25">
      <c r="A2335" t="s">
        <v>2870</v>
      </c>
      <c r="B2335" t="str">
        <f t="shared" si="109"/>
        <v>ZK107.K334.C110</v>
      </c>
      <c r="C2335">
        <f>+IFERROR(VLOOKUP(B2335,'[1]Sum table'!$A:$D,4,FALSE),0)</f>
        <v>0</v>
      </c>
      <c r="D2335">
        <f>+IFERROR(VLOOKUP(B2335,'[1]Sum table'!$A:$E,5,FALSE),0)</f>
        <v>0</v>
      </c>
      <c r="E2335">
        <f>+IFERROR(VLOOKUP(B2335,'[1]Sum table'!$A:$F,6,FALSE),0)</f>
        <v>0</v>
      </c>
      <c r="O2335" t="s">
        <v>529</v>
      </c>
      <c r="P2335" s="616" t="s">
        <v>455</v>
      </c>
      <c r="R2335" t="str">
        <f t="shared" si="110"/>
        <v>ZK107</v>
      </c>
      <c r="S2335">
        <f t="shared" si="111"/>
        <v>0</v>
      </c>
      <c r="T2335">
        <f t="shared" si="111"/>
        <v>0</v>
      </c>
      <c r="U2335">
        <f t="shared" si="111"/>
        <v>0</v>
      </c>
    </row>
    <row r="2336" spans="1:21" x14ac:dyDescent="0.25">
      <c r="A2336" t="s">
        <v>2871</v>
      </c>
      <c r="B2336" t="str">
        <f t="shared" si="109"/>
        <v>ZK107.K335.C110</v>
      </c>
      <c r="C2336">
        <f>+IFERROR(VLOOKUP(B2336,'[1]Sum table'!$A:$D,4,FALSE),0)</f>
        <v>0</v>
      </c>
      <c r="D2336">
        <f>+IFERROR(VLOOKUP(B2336,'[1]Sum table'!$A:$E,5,FALSE),0)</f>
        <v>0</v>
      </c>
      <c r="E2336">
        <f>+IFERROR(VLOOKUP(B2336,'[1]Sum table'!$A:$F,6,FALSE),0)</f>
        <v>0</v>
      </c>
      <c r="O2336" t="s">
        <v>529</v>
      </c>
      <c r="P2336" s="616" t="s">
        <v>456</v>
      </c>
      <c r="R2336" t="str">
        <f t="shared" si="110"/>
        <v>ZK107</v>
      </c>
      <c r="S2336">
        <f t="shared" si="111"/>
        <v>0</v>
      </c>
      <c r="T2336">
        <f t="shared" si="111"/>
        <v>0</v>
      </c>
      <c r="U2336">
        <f t="shared" si="111"/>
        <v>0</v>
      </c>
    </row>
    <row r="2337" spans="1:21" x14ac:dyDescent="0.25">
      <c r="A2337" t="s">
        <v>2872</v>
      </c>
      <c r="B2337" t="str">
        <f t="shared" si="109"/>
        <v>ZK107.K336.C110</v>
      </c>
      <c r="C2337">
        <f>+IFERROR(VLOOKUP(B2337,'[1]Sum table'!$A:$D,4,FALSE),0)</f>
        <v>0</v>
      </c>
      <c r="D2337">
        <f>+IFERROR(VLOOKUP(B2337,'[1]Sum table'!$A:$E,5,FALSE),0)</f>
        <v>0</v>
      </c>
      <c r="E2337">
        <f>+IFERROR(VLOOKUP(B2337,'[1]Sum table'!$A:$F,6,FALSE),0)</f>
        <v>0</v>
      </c>
      <c r="O2337" t="s">
        <v>529</v>
      </c>
      <c r="P2337" s="615" t="s">
        <v>457</v>
      </c>
      <c r="R2337" t="str">
        <f t="shared" si="110"/>
        <v>ZK107</v>
      </c>
      <c r="S2337">
        <f t="shared" si="111"/>
        <v>0</v>
      </c>
      <c r="T2337">
        <f t="shared" si="111"/>
        <v>0</v>
      </c>
      <c r="U2337">
        <f t="shared" si="111"/>
        <v>0</v>
      </c>
    </row>
    <row r="2338" spans="1:21" x14ac:dyDescent="0.25">
      <c r="A2338" t="s">
        <v>2873</v>
      </c>
      <c r="B2338" t="str">
        <f t="shared" si="109"/>
        <v>ZK107.K337.C110</v>
      </c>
      <c r="C2338">
        <f>+IFERROR(VLOOKUP(B2338,'[1]Sum table'!$A:$D,4,FALSE),0)</f>
        <v>0</v>
      </c>
      <c r="D2338">
        <f>+IFERROR(VLOOKUP(B2338,'[1]Sum table'!$A:$E,5,FALSE),0)</f>
        <v>0</v>
      </c>
      <c r="E2338">
        <f>+IFERROR(VLOOKUP(B2338,'[1]Sum table'!$A:$F,6,FALSE),0)</f>
        <v>0</v>
      </c>
      <c r="O2338" t="s">
        <v>529</v>
      </c>
      <c r="P2338" s="615" t="s">
        <v>458</v>
      </c>
      <c r="R2338" t="str">
        <f t="shared" si="110"/>
        <v>ZK107</v>
      </c>
      <c r="S2338">
        <f t="shared" si="111"/>
        <v>0</v>
      </c>
      <c r="T2338">
        <f t="shared" si="111"/>
        <v>0</v>
      </c>
      <c r="U2338">
        <f t="shared" si="111"/>
        <v>0</v>
      </c>
    </row>
    <row r="2339" spans="1:21" x14ac:dyDescent="0.25">
      <c r="A2339" t="s">
        <v>2874</v>
      </c>
      <c r="B2339" t="str">
        <f t="shared" si="109"/>
        <v>ZK107.K338.C110</v>
      </c>
      <c r="C2339">
        <f>+IFERROR(VLOOKUP(B2339,'[1]Sum table'!$A:$D,4,FALSE),0)</f>
        <v>0</v>
      </c>
      <c r="D2339">
        <f>+IFERROR(VLOOKUP(B2339,'[1]Sum table'!$A:$E,5,FALSE),0)</f>
        <v>0</v>
      </c>
      <c r="E2339">
        <f>+IFERROR(VLOOKUP(B2339,'[1]Sum table'!$A:$F,6,FALSE),0)</f>
        <v>0</v>
      </c>
      <c r="O2339" t="s">
        <v>529</v>
      </c>
      <c r="P2339" s="615" t="s">
        <v>459</v>
      </c>
      <c r="R2339" t="str">
        <f t="shared" si="110"/>
        <v>ZK107</v>
      </c>
      <c r="S2339">
        <f t="shared" si="111"/>
        <v>0</v>
      </c>
      <c r="T2339">
        <f t="shared" si="111"/>
        <v>0</v>
      </c>
      <c r="U2339">
        <f t="shared" si="111"/>
        <v>0</v>
      </c>
    </row>
    <row r="2340" spans="1:21" x14ac:dyDescent="0.25">
      <c r="A2340" t="s">
        <v>2875</v>
      </c>
      <c r="B2340" t="str">
        <f t="shared" si="109"/>
        <v>ZK107.K339.C110</v>
      </c>
      <c r="C2340">
        <f>+IFERROR(VLOOKUP(B2340,'[1]Sum table'!$A:$D,4,FALSE),0)</f>
        <v>0</v>
      </c>
      <c r="D2340">
        <f>+IFERROR(VLOOKUP(B2340,'[1]Sum table'!$A:$E,5,FALSE),0)</f>
        <v>0</v>
      </c>
      <c r="E2340">
        <f>+IFERROR(VLOOKUP(B2340,'[1]Sum table'!$A:$F,6,FALSE),0)</f>
        <v>0</v>
      </c>
      <c r="O2340" t="s">
        <v>529</v>
      </c>
      <c r="P2340" s="616" t="s">
        <v>460</v>
      </c>
      <c r="R2340" t="str">
        <f t="shared" si="110"/>
        <v>ZK107</v>
      </c>
      <c r="S2340">
        <f t="shared" si="111"/>
        <v>0</v>
      </c>
      <c r="T2340">
        <f t="shared" si="111"/>
        <v>0</v>
      </c>
      <c r="U2340">
        <f t="shared" si="111"/>
        <v>0</v>
      </c>
    </row>
    <row r="2341" spans="1:21" x14ac:dyDescent="0.25">
      <c r="A2341" t="s">
        <v>2876</v>
      </c>
      <c r="B2341" t="str">
        <f t="shared" si="109"/>
        <v>ZK107.K340.C110</v>
      </c>
      <c r="C2341">
        <f>+IFERROR(VLOOKUP(B2341,'[1]Sum table'!$A:$D,4,FALSE),0)</f>
        <v>0</v>
      </c>
      <c r="D2341">
        <f>+IFERROR(VLOOKUP(B2341,'[1]Sum table'!$A:$E,5,FALSE),0)</f>
        <v>0</v>
      </c>
      <c r="E2341">
        <f>+IFERROR(VLOOKUP(B2341,'[1]Sum table'!$A:$F,6,FALSE),0)</f>
        <v>0</v>
      </c>
      <c r="O2341" t="s">
        <v>529</v>
      </c>
      <c r="P2341" s="616" t="s">
        <v>461</v>
      </c>
      <c r="R2341" t="str">
        <f t="shared" si="110"/>
        <v>ZK107</v>
      </c>
      <c r="S2341">
        <f t="shared" si="111"/>
        <v>0</v>
      </c>
      <c r="T2341">
        <f t="shared" si="111"/>
        <v>0</v>
      </c>
      <c r="U2341">
        <f t="shared" si="111"/>
        <v>0</v>
      </c>
    </row>
    <row r="2342" spans="1:21" x14ac:dyDescent="0.25">
      <c r="A2342" t="s">
        <v>2877</v>
      </c>
      <c r="B2342" t="str">
        <f t="shared" si="109"/>
        <v>ZK107.K341.C110</v>
      </c>
      <c r="C2342">
        <f>+IFERROR(VLOOKUP(B2342,'[1]Sum table'!$A:$D,4,FALSE),0)</f>
        <v>0</v>
      </c>
      <c r="D2342">
        <f>+IFERROR(VLOOKUP(B2342,'[1]Sum table'!$A:$E,5,FALSE),0)</f>
        <v>0</v>
      </c>
      <c r="E2342">
        <f>+IFERROR(VLOOKUP(B2342,'[1]Sum table'!$A:$F,6,FALSE),0)</f>
        <v>0</v>
      </c>
      <c r="O2342" t="s">
        <v>529</v>
      </c>
      <c r="P2342" s="616" t="s">
        <v>462</v>
      </c>
      <c r="R2342" t="str">
        <f t="shared" si="110"/>
        <v>ZK107</v>
      </c>
      <c r="S2342">
        <f t="shared" si="111"/>
        <v>0</v>
      </c>
      <c r="T2342">
        <f t="shared" si="111"/>
        <v>0</v>
      </c>
      <c r="U2342">
        <f t="shared" si="111"/>
        <v>0</v>
      </c>
    </row>
    <row r="2343" spans="1:21" x14ac:dyDescent="0.25">
      <c r="A2343" t="s">
        <v>2878</v>
      </c>
      <c r="B2343" t="str">
        <f t="shared" si="109"/>
        <v>ZK107.K342.C110</v>
      </c>
      <c r="C2343">
        <f>+IFERROR(VLOOKUP(B2343,'[1]Sum table'!$A:$D,4,FALSE),0)</f>
        <v>0</v>
      </c>
      <c r="D2343">
        <f>+IFERROR(VLOOKUP(B2343,'[1]Sum table'!$A:$E,5,FALSE),0)</f>
        <v>0</v>
      </c>
      <c r="E2343">
        <f>+IFERROR(VLOOKUP(B2343,'[1]Sum table'!$A:$F,6,FALSE),0)</f>
        <v>0</v>
      </c>
      <c r="O2343" t="s">
        <v>529</v>
      </c>
      <c r="P2343" s="616" t="s">
        <v>463</v>
      </c>
      <c r="R2343" t="str">
        <f t="shared" si="110"/>
        <v>ZK107</v>
      </c>
      <c r="S2343">
        <f t="shared" si="111"/>
        <v>0</v>
      </c>
      <c r="T2343">
        <f t="shared" si="111"/>
        <v>0</v>
      </c>
      <c r="U2343">
        <f t="shared" si="111"/>
        <v>0</v>
      </c>
    </row>
    <row r="2344" spans="1:21" x14ac:dyDescent="0.25">
      <c r="A2344" t="s">
        <v>2879</v>
      </c>
      <c r="B2344" t="str">
        <f t="shared" si="109"/>
        <v>ZK107.K343.C110</v>
      </c>
      <c r="C2344">
        <f>+IFERROR(VLOOKUP(B2344,'[1]Sum table'!$A:$D,4,FALSE),0)</f>
        <v>0</v>
      </c>
      <c r="D2344">
        <f>+IFERROR(VLOOKUP(B2344,'[1]Sum table'!$A:$E,5,FALSE),0)</f>
        <v>0</v>
      </c>
      <c r="E2344">
        <f>+IFERROR(VLOOKUP(B2344,'[1]Sum table'!$A:$F,6,FALSE),0)</f>
        <v>0</v>
      </c>
      <c r="O2344" t="s">
        <v>529</v>
      </c>
      <c r="P2344" s="615" t="s">
        <v>464</v>
      </c>
      <c r="R2344" t="str">
        <f t="shared" si="110"/>
        <v>ZK107</v>
      </c>
      <c r="S2344">
        <f t="shared" si="111"/>
        <v>0</v>
      </c>
      <c r="T2344">
        <f t="shared" si="111"/>
        <v>0</v>
      </c>
      <c r="U2344">
        <f t="shared" si="111"/>
        <v>0</v>
      </c>
    </row>
    <row r="2345" spans="1:21" x14ac:dyDescent="0.25">
      <c r="A2345" t="s">
        <v>2880</v>
      </c>
      <c r="B2345" t="str">
        <f t="shared" si="109"/>
        <v>ZK107.K344.C110</v>
      </c>
      <c r="C2345">
        <f>+IFERROR(VLOOKUP(B2345,'[1]Sum table'!$A:$D,4,FALSE),0)</f>
        <v>0</v>
      </c>
      <c r="D2345">
        <f>+IFERROR(VLOOKUP(B2345,'[1]Sum table'!$A:$E,5,FALSE),0)</f>
        <v>0</v>
      </c>
      <c r="E2345">
        <f>+IFERROR(VLOOKUP(B2345,'[1]Sum table'!$A:$F,6,FALSE),0)</f>
        <v>0</v>
      </c>
      <c r="O2345" t="s">
        <v>529</v>
      </c>
      <c r="P2345" s="615" t="s">
        <v>465</v>
      </c>
      <c r="R2345" t="str">
        <f t="shared" si="110"/>
        <v>ZK107</v>
      </c>
      <c r="S2345">
        <f t="shared" si="111"/>
        <v>0</v>
      </c>
      <c r="T2345">
        <f t="shared" si="111"/>
        <v>0</v>
      </c>
      <c r="U2345">
        <f t="shared" si="111"/>
        <v>0</v>
      </c>
    </row>
    <row r="2346" spans="1:21" x14ac:dyDescent="0.25">
      <c r="A2346" t="s">
        <v>2881</v>
      </c>
      <c r="B2346" t="str">
        <f t="shared" si="109"/>
        <v>ZK107.K345.C110</v>
      </c>
      <c r="C2346">
        <f>+IFERROR(VLOOKUP(B2346,'[1]Sum table'!$A:$D,4,FALSE),0)</f>
        <v>0</v>
      </c>
      <c r="D2346">
        <f>+IFERROR(VLOOKUP(B2346,'[1]Sum table'!$A:$E,5,FALSE),0)</f>
        <v>0</v>
      </c>
      <c r="E2346">
        <f>+IFERROR(VLOOKUP(B2346,'[1]Sum table'!$A:$F,6,FALSE),0)</f>
        <v>0</v>
      </c>
      <c r="O2346" t="s">
        <v>529</v>
      </c>
      <c r="P2346" s="615" t="s">
        <v>466</v>
      </c>
      <c r="R2346" t="str">
        <f t="shared" si="110"/>
        <v>ZK107</v>
      </c>
      <c r="S2346">
        <f t="shared" si="111"/>
        <v>0</v>
      </c>
      <c r="T2346">
        <f t="shared" si="111"/>
        <v>0</v>
      </c>
      <c r="U2346">
        <f t="shared" si="111"/>
        <v>0</v>
      </c>
    </row>
    <row r="2347" spans="1:21" x14ac:dyDescent="0.25">
      <c r="A2347" t="s">
        <v>2882</v>
      </c>
      <c r="B2347" t="str">
        <f t="shared" si="109"/>
        <v>ZK107.K346.C110</v>
      </c>
      <c r="C2347">
        <f>+IFERROR(VLOOKUP(B2347,'[1]Sum table'!$A:$D,4,FALSE),0)</f>
        <v>0</v>
      </c>
      <c r="D2347">
        <f>+IFERROR(VLOOKUP(B2347,'[1]Sum table'!$A:$E,5,FALSE),0)</f>
        <v>0</v>
      </c>
      <c r="E2347">
        <f>+IFERROR(VLOOKUP(B2347,'[1]Sum table'!$A:$F,6,FALSE),0)</f>
        <v>0</v>
      </c>
      <c r="O2347" t="s">
        <v>529</v>
      </c>
      <c r="P2347" s="615" t="s">
        <v>467</v>
      </c>
      <c r="R2347" t="str">
        <f t="shared" si="110"/>
        <v>ZK107</v>
      </c>
      <c r="S2347">
        <f t="shared" si="111"/>
        <v>0</v>
      </c>
      <c r="T2347">
        <f t="shared" si="111"/>
        <v>0</v>
      </c>
      <c r="U2347">
        <f t="shared" si="111"/>
        <v>0</v>
      </c>
    </row>
    <row r="2348" spans="1:21" x14ac:dyDescent="0.25">
      <c r="A2348" t="s">
        <v>2883</v>
      </c>
      <c r="B2348" t="str">
        <f t="shared" si="109"/>
        <v>ZK107.K347.C110</v>
      </c>
      <c r="C2348">
        <f>+IFERROR(VLOOKUP(B2348,'[1]Sum table'!$A:$D,4,FALSE),0)</f>
        <v>0</v>
      </c>
      <c r="D2348">
        <f>+IFERROR(VLOOKUP(B2348,'[1]Sum table'!$A:$E,5,FALSE),0)</f>
        <v>0</v>
      </c>
      <c r="E2348">
        <f>+IFERROR(VLOOKUP(B2348,'[1]Sum table'!$A:$F,6,FALSE),0)</f>
        <v>0</v>
      </c>
      <c r="O2348" t="s">
        <v>529</v>
      </c>
      <c r="P2348" s="616" t="s">
        <v>468</v>
      </c>
      <c r="R2348" t="str">
        <f t="shared" si="110"/>
        <v>ZK107</v>
      </c>
      <c r="S2348">
        <f t="shared" si="111"/>
        <v>0</v>
      </c>
      <c r="T2348">
        <f t="shared" si="111"/>
        <v>0</v>
      </c>
      <c r="U2348">
        <f t="shared" si="111"/>
        <v>0</v>
      </c>
    </row>
    <row r="2349" spans="1:21" x14ac:dyDescent="0.25">
      <c r="A2349" t="s">
        <v>2884</v>
      </c>
      <c r="B2349" t="str">
        <f t="shared" si="109"/>
        <v>ZK107.K348.C110</v>
      </c>
      <c r="C2349">
        <f>+IFERROR(VLOOKUP(B2349,'[1]Sum table'!$A:$D,4,FALSE),0)</f>
        <v>0</v>
      </c>
      <c r="D2349">
        <f>+IFERROR(VLOOKUP(B2349,'[1]Sum table'!$A:$E,5,FALSE),0)</f>
        <v>0</v>
      </c>
      <c r="E2349">
        <f>+IFERROR(VLOOKUP(B2349,'[1]Sum table'!$A:$F,6,FALSE),0)</f>
        <v>0</v>
      </c>
      <c r="O2349" t="s">
        <v>529</v>
      </c>
      <c r="P2349" s="616" t="s">
        <v>469</v>
      </c>
      <c r="R2349" t="str">
        <f t="shared" si="110"/>
        <v>ZK107</v>
      </c>
      <c r="S2349">
        <f t="shared" si="111"/>
        <v>0</v>
      </c>
      <c r="T2349">
        <f t="shared" si="111"/>
        <v>0</v>
      </c>
      <c r="U2349">
        <f t="shared" si="111"/>
        <v>0</v>
      </c>
    </row>
    <row r="2350" spans="1:21" x14ac:dyDescent="0.25">
      <c r="A2350" t="s">
        <v>2885</v>
      </c>
      <c r="B2350" t="str">
        <f t="shared" si="109"/>
        <v>ZK107.K349.C110</v>
      </c>
      <c r="C2350">
        <f>+IFERROR(VLOOKUP(B2350,'[1]Sum table'!$A:$D,4,FALSE),0)</f>
        <v>0</v>
      </c>
      <c r="D2350">
        <f>+IFERROR(VLOOKUP(B2350,'[1]Sum table'!$A:$E,5,FALSE),0)</f>
        <v>0</v>
      </c>
      <c r="E2350">
        <f>+IFERROR(VLOOKUP(B2350,'[1]Sum table'!$A:$F,6,FALSE),0)</f>
        <v>0</v>
      </c>
      <c r="O2350" t="s">
        <v>529</v>
      </c>
      <c r="P2350" s="616" t="s">
        <v>470</v>
      </c>
      <c r="R2350" t="str">
        <f t="shared" si="110"/>
        <v>ZK107</v>
      </c>
      <c r="S2350">
        <f t="shared" si="111"/>
        <v>0</v>
      </c>
      <c r="T2350">
        <f t="shared" si="111"/>
        <v>0</v>
      </c>
      <c r="U2350">
        <f t="shared" si="111"/>
        <v>0</v>
      </c>
    </row>
    <row r="2351" spans="1:21" x14ac:dyDescent="0.25">
      <c r="A2351" t="s">
        <v>2886</v>
      </c>
      <c r="B2351" t="str">
        <f t="shared" si="109"/>
        <v>ZK107.K350.C110</v>
      </c>
      <c r="C2351">
        <f>+IFERROR(VLOOKUP(B2351,'[1]Sum table'!$A:$D,4,FALSE),0)</f>
        <v>0</v>
      </c>
      <c r="D2351">
        <f>+IFERROR(VLOOKUP(B2351,'[1]Sum table'!$A:$E,5,FALSE),0)</f>
        <v>0</v>
      </c>
      <c r="E2351">
        <f>+IFERROR(VLOOKUP(B2351,'[1]Sum table'!$A:$F,6,FALSE),0)</f>
        <v>0</v>
      </c>
      <c r="O2351" t="s">
        <v>529</v>
      </c>
      <c r="P2351" s="616" t="s">
        <v>471</v>
      </c>
      <c r="R2351" t="str">
        <f t="shared" si="110"/>
        <v>ZK107</v>
      </c>
      <c r="S2351">
        <f t="shared" si="111"/>
        <v>0</v>
      </c>
      <c r="T2351">
        <f t="shared" si="111"/>
        <v>0</v>
      </c>
      <c r="U2351">
        <f t="shared" si="111"/>
        <v>0</v>
      </c>
    </row>
    <row r="2352" spans="1:21" x14ac:dyDescent="0.25">
      <c r="A2352" t="s">
        <v>2887</v>
      </c>
      <c r="B2352" t="str">
        <f t="shared" si="109"/>
        <v>ZK107.K351.C110</v>
      </c>
      <c r="C2352">
        <f>+IFERROR(VLOOKUP(B2352,'[1]Sum table'!$A:$D,4,FALSE),0)</f>
        <v>0</v>
      </c>
      <c r="D2352">
        <f>+IFERROR(VLOOKUP(B2352,'[1]Sum table'!$A:$E,5,FALSE),0)</f>
        <v>0</v>
      </c>
      <c r="E2352">
        <f>+IFERROR(VLOOKUP(B2352,'[1]Sum table'!$A:$F,6,FALSE),0)</f>
        <v>0</v>
      </c>
      <c r="O2352" t="s">
        <v>529</v>
      </c>
      <c r="P2352" s="615" t="s">
        <v>472</v>
      </c>
      <c r="R2352" t="str">
        <f t="shared" si="110"/>
        <v>ZK107</v>
      </c>
      <c r="S2352">
        <f t="shared" si="111"/>
        <v>0</v>
      </c>
      <c r="T2352">
        <f t="shared" si="111"/>
        <v>0</v>
      </c>
      <c r="U2352">
        <f t="shared" si="111"/>
        <v>0</v>
      </c>
    </row>
    <row r="2353" spans="1:21" x14ac:dyDescent="0.25">
      <c r="A2353" t="s">
        <v>2888</v>
      </c>
      <c r="B2353" t="str">
        <f t="shared" si="109"/>
        <v>ZK107.K352.C110</v>
      </c>
      <c r="C2353">
        <f>+IFERROR(VLOOKUP(B2353,'[1]Sum table'!$A:$D,4,FALSE),0)</f>
        <v>0</v>
      </c>
      <c r="D2353">
        <f>+IFERROR(VLOOKUP(B2353,'[1]Sum table'!$A:$E,5,FALSE),0)</f>
        <v>0</v>
      </c>
      <c r="E2353">
        <f>+IFERROR(VLOOKUP(B2353,'[1]Sum table'!$A:$F,6,FALSE),0)</f>
        <v>0</v>
      </c>
      <c r="O2353" t="s">
        <v>529</v>
      </c>
      <c r="P2353" s="615" t="s">
        <v>473</v>
      </c>
      <c r="R2353" t="str">
        <f t="shared" si="110"/>
        <v>ZK107</v>
      </c>
      <c r="S2353">
        <f t="shared" si="111"/>
        <v>0</v>
      </c>
      <c r="T2353">
        <f t="shared" si="111"/>
        <v>0</v>
      </c>
      <c r="U2353">
        <f t="shared" si="111"/>
        <v>0</v>
      </c>
    </row>
    <row r="2354" spans="1:21" x14ac:dyDescent="0.25">
      <c r="A2354" t="s">
        <v>2889</v>
      </c>
      <c r="B2354" t="str">
        <f t="shared" si="109"/>
        <v>ZK107.K353.C110</v>
      </c>
      <c r="C2354">
        <f>+IFERROR(VLOOKUP(B2354,'[1]Sum table'!$A:$D,4,FALSE),0)</f>
        <v>0</v>
      </c>
      <c r="D2354">
        <f>+IFERROR(VLOOKUP(B2354,'[1]Sum table'!$A:$E,5,FALSE),0)</f>
        <v>0</v>
      </c>
      <c r="E2354">
        <f>+IFERROR(VLOOKUP(B2354,'[1]Sum table'!$A:$F,6,FALSE),0)</f>
        <v>0</v>
      </c>
      <c r="O2354" t="s">
        <v>529</v>
      </c>
      <c r="P2354" s="615" t="s">
        <v>474</v>
      </c>
      <c r="R2354" t="str">
        <f t="shared" si="110"/>
        <v>ZK107</v>
      </c>
      <c r="S2354">
        <f t="shared" si="111"/>
        <v>0</v>
      </c>
      <c r="T2354">
        <f t="shared" si="111"/>
        <v>0</v>
      </c>
      <c r="U2354">
        <f t="shared" si="111"/>
        <v>0</v>
      </c>
    </row>
    <row r="2355" spans="1:21" x14ac:dyDescent="0.25">
      <c r="A2355" t="s">
        <v>2890</v>
      </c>
      <c r="B2355" t="str">
        <f t="shared" si="109"/>
        <v>ZK107.K354.C110</v>
      </c>
      <c r="C2355">
        <f>+IFERROR(VLOOKUP(B2355,'[1]Sum table'!$A:$D,4,FALSE),0)</f>
        <v>0</v>
      </c>
      <c r="D2355">
        <f>+IFERROR(VLOOKUP(B2355,'[1]Sum table'!$A:$E,5,FALSE),0)</f>
        <v>0</v>
      </c>
      <c r="E2355">
        <f>+IFERROR(VLOOKUP(B2355,'[1]Sum table'!$A:$F,6,FALSE),0)</f>
        <v>0</v>
      </c>
      <c r="O2355" t="s">
        <v>529</v>
      </c>
      <c r="P2355" s="615" t="s">
        <v>475</v>
      </c>
      <c r="R2355" t="str">
        <f t="shared" si="110"/>
        <v>ZK107</v>
      </c>
      <c r="S2355">
        <f t="shared" si="111"/>
        <v>0</v>
      </c>
      <c r="T2355">
        <f t="shared" si="111"/>
        <v>0</v>
      </c>
      <c r="U2355">
        <f t="shared" si="111"/>
        <v>0</v>
      </c>
    </row>
    <row r="2356" spans="1:21" x14ac:dyDescent="0.25">
      <c r="A2356" t="s">
        <v>2891</v>
      </c>
      <c r="B2356" t="str">
        <f t="shared" si="109"/>
        <v>ZK107.K355.C110</v>
      </c>
      <c r="C2356">
        <f>+IFERROR(VLOOKUP(B2356,'[1]Sum table'!$A:$D,4,FALSE),0)</f>
        <v>0</v>
      </c>
      <c r="D2356">
        <f>+IFERROR(VLOOKUP(B2356,'[1]Sum table'!$A:$E,5,FALSE),0)</f>
        <v>0</v>
      </c>
      <c r="E2356">
        <f>+IFERROR(VLOOKUP(B2356,'[1]Sum table'!$A:$F,6,FALSE),0)</f>
        <v>0</v>
      </c>
      <c r="O2356" t="s">
        <v>529</v>
      </c>
      <c r="P2356" s="615" t="s">
        <v>476</v>
      </c>
      <c r="R2356" t="str">
        <f t="shared" si="110"/>
        <v>ZK107</v>
      </c>
      <c r="S2356">
        <f t="shared" si="111"/>
        <v>0</v>
      </c>
      <c r="T2356">
        <f t="shared" si="111"/>
        <v>0</v>
      </c>
      <c r="U2356">
        <f t="shared" si="111"/>
        <v>0</v>
      </c>
    </row>
    <row r="2357" spans="1:21" x14ac:dyDescent="0.25">
      <c r="A2357" t="s">
        <v>2892</v>
      </c>
      <c r="B2357" t="str">
        <f t="shared" si="109"/>
        <v>ZK107.K356.C110</v>
      </c>
      <c r="C2357">
        <f>+IFERROR(VLOOKUP(B2357,'[1]Sum table'!$A:$D,4,FALSE),0)</f>
        <v>0</v>
      </c>
      <c r="D2357">
        <f>+IFERROR(VLOOKUP(B2357,'[1]Sum table'!$A:$E,5,FALSE),0)</f>
        <v>0</v>
      </c>
      <c r="E2357">
        <f>+IFERROR(VLOOKUP(B2357,'[1]Sum table'!$A:$F,6,FALSE),0)</f>
        <v>0</v>
      </c>
      <c r="O2357" t="s">
        <v>529</v>
      </c>
      <c r="P2357" s="615" t="s">
        <v>477</v>
      </c>
      <c r="R2357" t="str">
        <f t="shared" si="110"/>
        <v>ZK107</v>
      </c>
      <c r="S2357">
        <f t="shared" si="111"/>
        <v>0</v>
      </c>
      <c r="T2357">
        <f t="shared" si="111"/>
        <v>0</v>
      </c>
      <c r="U2357">
        <f t="shared" si="111"/>
        <v>0</v>
      </c>
    </row>
    <row r="2358" spans="1:21" x14ac:dyDescent="0.25">
      <c r="A2358" t="s">
        <v>2893</v>
      </c>
      <c r="B2358" t="str">
        <f t="shared" si="109"/>
        <v>ZK107.K357.C110</v>
      </c>
      <c r="C2358">
        <f>+IFERROR(VLOOKUP(B2358,'[1]Sum table'!$A:$D,4,FALSE),0)</f>
        <v>0</v>
      </c>
      <c r="D2358">
        <f>+IFERROR(VLOOKUP(B2358,'[1]Sum table'!$A:$E,5,FALSE),0)</f>
        <v>0</v>
      </c>
      <c r="E2358">
        <f>+IFERROR(VLOOKUP(B2358,'[1]Sum table'!$A:$F,6,FALSE),0)</f>
        <v>0</v>
      </c>
      <c r="O2358" t="s">
        <v>529</v>
      </c>
      <c r="P2358" s="615" t="s">
        <v>478</v>
      </c>
      <c r="R2358" t="str">
        <f t="shared" si="110"/>
        <v>ZK107</v>
      </c>
      <c r="S2358">
        <f t="shared" si="111"/>
        <v>0</v>
      </c>
      <c r="T2358">
        <f t="shared" si="111"/>
        <v>0</v>
      </c>
      <c r="U2358">
        <f t="shared" si="111"/>
        <v>0</v>
      </c>
    </row>
    <row r="2359" spans="1:21" x14ac:dyDescent="0.25">
      <c r="A2359" t="s">
        <v>2894</v>
      </c>
      <c r="B2359" t="str">
        <f t="shared" si="109"/>
        <v>ZK107.K358.C110</v>
      </c>
      <c r="C2359">
        <f>+IFERROR(VLOOKUP(B2359,'[1]Sum table'!$A:$D,4,FALSE),0)</f>
        <v>0</v>
      </c>
      <c r="D2359">
        <f>+IFERROR(VLOOKUP(B2359,'[1]Sum table'!$A:$E,5,FALSE),0)</f>
        <v>0</v>
      </c>
      <c r="E2359">
        <f>+IFERROR(VLOOKUP(B2359,'[1]Sum table'!$A:$F,6,FALSE),0)</f>
        <v>0</v>
      </c>
      <c r="O2359" t="s">
        <v>529</v>
      </c>
      <c r="P2359" s="615" t="s">
        <v>479</v>
      </c>
      <c r="R2359" t="str">
        <f t="shared" si="110"/>
        <v>ZK107</v>
      </c>
      <c r="S2359">
        <f t="shared" si="111"/>
        <v>0</v>
      </c>
      <c r="T2359">
        <f t="shared" si="111"/>
        <v>0</v>
      </c>
      <c r="U2359">
        <f t="shared" si="111"/>
        <v>0</v>
      </c>
    </row>
    <row r="2360" spans="1:21" x14ac:dyDescent="0.25">
      <c r="A2360" t="s">
        <v>2895</v>
      </c>
      <c r="B2360" t="str">
        <f t="shared" si="109"/>
        <v>ZK107.K359.C110</v>
      </c>
      <c r="C2360">
        <f>+IFERROR(VLOOKUP(B2360,'[1]Sum table'!$A:$D,4,FALSE),0)</f>
        <v>0</v>
      </c>
      <c r="D2360">
        <f>+IFERROR(VLOOKUP(B2360,'[1]Sum table'!$A:$E,5,FALSE),0)</f>
        <v>0</v>
      </c>
      <c r="E2360">
        <f>+IFERROR(VLOOKUP(B2360,'[1]Sum table'!$A:$F,6,FALSE),0)</f>
        <v>0</v>
      </c>
      <c r="O2360" t="s">
        <v>529</v>
      </c>
      <c r="P2360" s="616" t="s">
        <v>480</v>
      </c>
      <c r="R2360" t="str">
        <f t="shared" si="110"/>
        <v>ZK107</v>
      </c>
      <c r="S2360">
        <f t="shared" si="111"/>
        <v>0</v>
      </c>
      <c r="T2360">
        <f t="shared" si="111"/>
        <v>0</v>
      </c>
      <c r="U2360">
        <f t="shared" si="111"/>
        <v>0</v>
      </c>
    </row>
    <row r="2361" spans="1:21" x14ac:dyDescent="0.25">
      <c r="A2361" t="s">
        <v>2896</v>
      </c>
      <c r="B2361" t="str">
        <f t="shared" si="109"/>
        <v>ZK107.K360.C110</v>
      </c>
      <c r="C2361">
        <f>+IFERROR(VLOOKUP(B2361,'[1]Sum table'!$A:$D,4,FALSE),0)</f>
        <v>0</v>
      </c>
      <c r="D2361">
        <f>+IFERROR(VLOOKUP(B2361,'[1]Sum table'!$A:$E,5,FALSE),0)</f>
        <v>0</v>
      </c>
      <c r="E2361">
        <f>+IFERROR(VLOOKUP(B2361,'[1]Sum table'!$A:$F,6,FALSE),0)</f>
        <v>0</v>
      </c>
      <c r="O2361" t="s">
        <v>529</v>
      </c>
      <c r="P2361" s="616" t="s">
        <v>481</v>
      </c>
      <c r="R2361" t="str">
        <f t="shared" si="110"/>
        <v>ZK107</v>
      </c>
      <c r="S2361">
        <f t="shared" si="111"/>
        <v>0</v>
      </c>
      <c r="T2361">
        <f t="shared" si="111"/>
        <v>0</v>
      </c>
      <c r="U2361">
        <f t="shared" si="111"/>
        <v>0</v>
      </c>
    </row>
    <row r="2362" spans="1:21" x14ac:dyDescent="0.25">
      <c r="A2362" t="s">
        <v>2897</v>
      </c>
      <c r="B2362" t="str">
        <f t="shared" si="109"/>
        <v>ZK107.K361.C110</v>
      </c>
      <c r="C2362">
        <f>+IFERROR(VLOOKUP(B2362,'[1]Sum table'!$A:$D,4,FALSE),0)</f>
        <v>0</v>
      </c>
      <c r="D2362">
        <f>+IFERROR(VLOOKUP(B2362,'[1]Sum table'!$A:$E,5,FALSE),0)</f>
        <v>0</v>
      </c>
      <c r="E2362">
        <f>+IFERROR(VLOOKUP(B2362,'[1]Sum table'!$A:$F,6,FALSE),0)</f>
        <v>0</v>
      </c>
      <c r="O2362" t="s">
        <v>529</v>
      </c>
      <c r="P2362" s="616" t="s">
        <v>482</v>
      </c>
      <c r="R2362" t="str">
        <f t="shared" si="110"/>
        <v>ZK107</v>
      </c>
      <c r="S2362">
        <f t="shared" si="111"/>
        <v>0</v>
      </c>
      <c r="T2362">
        <f t="shared" si="111"/>
        <v>0</v>
      </c>
      <c r="U2362">
        <f t="shared" si="111"/>
        <v>0</v>
      </c>
    </row>
    <row r="2363" spans="1:21" x14ac:dyDescent="0.25">
      <c r="A2363" t="s">
        <v>2898</v>
      </c>
      <c r="B2363" t="str">
        <f t="shared" si="109"/>
        <v>ZK107.K362.C110</v>
      </c>
      <c r="C2363">
        <f>+IFERROR(VLOOKUP(B2363,'[1]Sum table'!$A:$D,4,FALSE),0)</f>
        <v>0</v>
      </c>
      <c r="D2363">
        <f>+IFERROR(VLOOKUP(B2363,'[1]Sum table'!$A:$E,5,FALSE),0)</f>
        <v>0</v>
      </c>
      <c r="E2363">
        <f>+IFERROR(VLOOKUP(B2363,'[1]Sum table'!$A:$F,6,FALSE),0)</f>
        <v>0</v>
      </c>
      <c r="O2363" t="s">
        <v>529</v>
      </c>
      <c r="P2363" s="616" t="s">
        <v>483</v>
      </c>
      <c r="R2363" t="str">
        <f t="shared" si="110"/>
        <v>ZK107</v>
      </c>
      <c r="S2363">
        <f t="shared" si="111"/>
        <v>0</v>
      </c>
      <c r="T2363">
        <f t="shared" si="111"/>
        <v>0</v>
      </c>
      <c r="U2363">
        <f t="shared" si="111"/>
        <v>0</v>
      </c>
    </row>
    <row r="2364" spans="1:21" x14ac:dyDescent="0.25">
      <c r="A2364" t="s">
        <v>2899</v>
      </c>
      <c r="B2364" t="str">
        <f t="shared" si="109"/>
        <v>ZK107.K363.C110</v>
      </c>
      <c r="C2364">
        <f>+IFERROR(VLOOKUP(B2364,'[1]Sum table'!$A:$D,4,FALSE),0)</f>
        <v>0</v>
      </c>
      <c r="D2364">
        <f>+IFERROR(VLOOKUP(B2364,'[1]Sum table'!$A:$E,5,FALSE),0)</f>
        <v>0</v>
      </c>
      <c r="E2364">
        <f>+IFERROR(VLOOKUP(B2364,'[1]Sum table'!$A:$F,6,FALSE),0)</f>
        <v>0</v>
      </c>
      <c r="O2364" t="s">
        <v>529</v>
      </c>
      <c r="P2364" s="616" t="s">
        <v>484</v>
      </c>
      <c r="R2364" t="str">
        <f t="shared" si="110"/>
        <v>ZK107</v>
      </c>
      <c r="S2364">
        <f t="shared" si="111"/>
        <v>0</v>
      </c>
      <c r="T2364">
        <f t="shared" si="111"/>
        <v>0</v>
      </c>
      <c r="U2364">
        <f t="shared" si="111"/>
        <v>0</v>
      </c>
    </row>
    <row r="2365" spans="1:21" x14ac:dyDescent="0.25">
      <c r="A2365" t="s">
        <v>2900</v>
      </c>
      <c r="B2365" t="str">
        <f t="shared" si="109"/>
        <v>ZK107.K364.C110</v>
      </c>
      <c r="C2365">
        <f>+IFERROR(VLOOKUP(B2365,'[1]Sum table'!$A:$D,4,FALSE),0)</f>
        <v>0</v>
      </c>
      <c r="D2365">
        <f>+IFERROR(VLOOKUP(B2365,'[1]Sum table'!$A:$E,5,FALSE),0)</f>
        <v>0</v>
      </c>
      <c r="E2365">
        <f>+IFERROR(VLOOKUP(B2365,'[1]Sum table'!$A:$F,6,FALSE),0)</f>
        <v>0</v>
      </c>
      <c r="O2365" t="s">
        <v>529</v>
      </c>
      <c r="P2365" s="616" t="s">
        <v>485</v>
      </c>
      <c r="R2365" t="str">
        <f t="shared" si="110"/>
        <v>ZK107</v>
      </c>
      <c r="S2365">
        <f t="shared" si="111"/>
        <v>0</v>
      </c>
      <c r="T2365">
        <f t="shared" si="111"/>
        <v>0</v>
      </c>
      <c r="U2365">
        <f t="shared" si="111"/>
        <v>0</v>
      </c>
    </row>
    <row r="2366" spans="1:21" x14ac:dyDescent="0.25">
      <c r="A2366" t="s">
        <v>2901</v>
      </c>
      <c r="B2366" t="str">
        <f t="shared" si="109"/>
        <v>ZK107.K365.C110</v>
      </c>
      <c r="C2366">
        <f>+IFERROR(VLOOKUP(B2366,'[1]Sum table'!$A:$D,4,FALSE),0)</f>
        <v>0</v>
      </c>
      <c r="D2366">
        <f>+IFERROR(VLOOKUP(B2366,'[1]Sum table'!$A:$E,5,FALSE),0)</f>
        <v>0</v>
      </c>
      <c r="E2366">
        <f>+IFERROR(VLOOKUP(B2366,'[1]Sum table'!$A:$F,6,FALSE),0)</f>
        <v>0</v>
      </c>
      <c r="O2366" t="s">
        <v>529</v>
      </c>
      <c r="P2366" s="616" t="s">
        <v>486</v>
      </c>
      <c r="R2366" t="str">
        <f t="shared" si="110"/>
        <v>ZK107</v>
      </c>
      <c r="S2366">
        <f t="shared" si="111"/>
        <v>0</v>
      </c>
      <c r="T2366">
        <f t="shared" si="111"/>
        <v>0</v>
      </c>
      <c r="U2366">
        <f t="shared" si="111"/>
        <v>0</v>
      </c>
    </row>
    <row r="2367" spans="1:21" x14ac:dyDescent="0.25">
      <c r="A2367" t="s">
        <v>2902</v>
      </c>
      <c r="B2367" t="str">
        <f t="shared" si="109"/>
        <v>ZK107.K366.C110</v>
      </c>
      <c r="C2367">
        <f>+IFERROR(VLOOKUP(B2367,'[1]Sum table'!$A:$D,4,FALSE),0)</f>
        <v>0</v>
      </c>
      <c r="D2367">
        <f>+IFERROR(VLOOKUP(B2367,'[1]Sum table'!$A:$E,5,FALSE),0)</f>
        <v>0</v>
      </c>
      <c r="E2367">
        <f>+IFERROR(VLOOKUP(B2367,'[1]Sum table'!$A:$F,6,FALSE),0)</f>
        <v>0</v>
      </c>
      <c r="O2367" t="s">
        <v>529</v>
      </c>
      <c r="P2367" s="616" t="s">
        <v>487</v>
      </c>
      <c r="R2367" t="str">
        <f t="shared" si="110"/>
        <v>ZK107</v>
      </c>
      <c r="S2367">
        <f t="shared" si="111"/>
        <v>0</v>
      </c>
      <c r="T2367">
        <f t="shared" si="111"/>
        <v>0</v>
      </c>
      <c r="U2367">
        <f t="shared" si="111"/>
        <v>0</v>
      </c>
    </row>
    <row r="2368" spans="1:21" x14ac:dyDescent="0.25">
      <c r="A2368" t="s">
        <v>2903</v>
      </c>
      <c r="B2368" t="str">
        <f t="shared" si="109"/>
        <v>ZK107.K367.C110</v>
      </c>
      <c r="C2368">
        <f>+IFERROR(VLOOKUP(B2368,'[1]Sum table'!$A:$D,4,FALSE),0)</f>
        <v>0</v>
      </c>
      <c r="D2368">
        <f>+IFERROR(VLOOKUP(B2368,'[1]Sum table'!$A:$E,5,FALSE),0)</f>
        <v>0</v>
      </c>
      <c r="E2368">
        <f>+IFERROR(VLOOKUP(B2368,'[1]Sum table'!$A:$F,6,FALSE),0)</f>
        <v>0</v>
      </c>
      <c r="O2368" t="s">
        <v>529</v>
      </c>
      <c r="P2368" s="616" t="s">
        <v>488</v>
      </c>
      <c r="R2368" t="str">
        <f t="shared" si="110"/>
        <v>ZK107</v>
      </c>
      <c r="S2368">
        <f t="shared" si="111"/>
        <v>0</v>
      </c>
      <c r="T2368">
        <f t="shared" si="111"/>
        <v>0</v>
      </c>
      <c r="U2368">
        <f t="shared" si="111"/>
        <v>0</v>
      </c>
    </row>
    <row r="2369" spans="1:21" x14ac:dyDescent="0.25">
      <c r="A2369" t="s">
        <v>2904</v>
      </c>
      <c r="B2369" t="str">
        <f t="shared" si="109"/>
        <v>ZK107.K368.C110</v>
      </c>
      <c r="C2369">
        <f>+IFERROR(VLOOKUP(B2369,'[1]Sum table'!$A:$D,4,FALSE),0)</f>
        <v>0</v>
      </c>
      <c r="D2369">
        <f>+IFERROR(VLOOKUP(B2369,'[1]Sum table'!$A:$E,5,FALSE),0)</f>
        <v>0</v>
      </c>
      <c r="E2369">
        <f>+IFERROR(VLOOKUP(B2369,'[1]Sum table'!$A:$F,6,FALSE),0)</f>
        <v>0</v>
      </c>
      <c r="O2369" t="s">
        <v>529</v>
      </c>
      <c r="P2369" s="616" t="s">
        <v>489</v>
      </c>
      <c r="R2369" t="str">
        <f t="shared" si="110"/>
        <v>ZK107</v>
      </c>
      <c r="S2369">
        <f t="shared" si="111"/>
        <v>0</v>
      </c>
      <c r="T2369">
        <f t="shared" si="111"/>
        <v>0</v>
      </c>
      <c r="U2369">
        <f t="shared" si="111"/>
        <v>0</v>
      </c>
    </row>
    <row r="2370" spans="1:21" x14ac:dyDescent="0.25">
      <c r="A2370" t="s">
        <v>2905</v>
      </c>
      <c r="B2370" t="str">
        <f t="shared" si="109"/>
        <v>ZK107.K369.C110</v>
      </c>
      <c r="C2370">
        <f>+IFERROR(VLOOKUP(B2370,'[1]Sum table'!$A:$D,4,FALSE),0)</f>
        <v>0</v>
      </c>
      <c r="D2370">
        <f>+IFERROR(VLOOKUP(B2370,'[1]Sum table'!$A:$E,5,FALSE),0)</f>
        <v>0</v>
      </c>
      <c r="E2370">
        <f>+IFERROR(VLOOKUP(B2370,'[1]Sum table'!$A:$F,6,FALSE),0)</f>
        <v>0</v>
      </c>
      <c r="O2370" t="s">
        <v>529</v>
      </c>
      <c r="P2370" s="616" t="s">
        <v>490</v>
      </c>
      <c r="R2370" t="str">
        <f t="shared" si="110"/>
        <v>ZK107</v>
      </c>
      <c r="S2370">
        <f t="shared" si="111"/>
        <v>0</v>
      </c>
      <c r="T2370">
        <f t="shared" si="111"/>
        <v>0</v>
      </c>
      <c r="U2370">
        <f t="shared" si="111"/>
        <v>0</v>
      </c>
    </row>
    <row r="2371" spans="1:21" x14ac:dyDescent="0.25">
      <c r="A2371" t="s">
        <v>2906</v>
      </c>
      <c r="B2371" t="str">
        <f t="shared" ref="B2371:B2434" si="112">+A2371&amp;"."&amp;$A$1</f>
        <v>ZK107.K370.C110</v>
      </c>
      <c r="C2371">
        <f>+IFERROR(VLOOKUP(B2371,'[1]Sum table'!$A:$D,4,FALSE),0)</f>
        <v>0</v>
      </c>
      <c r="D2371">
        <f>+IFERROR(VLOOKUP(B2371,'[1]Sum table'!$A:$E,5,FALSE),0)</f>
        <v>0</v>
      </c>
      <c r="E2371">
        <f>+IFERROR(VLOOKUP(B2371,'[1]Sum table'!$A:$F,6,FALSE),0)</f>
        <v>0</v>
      </c>
      <c r="O2371" t="s">
        <v>529</v>
      </c>
      <c r="P2371" s="616" t="s">
        <v>491</v>
      </c>
      <c r="R2371" t="str">
        <f t="shared" ref="R2371:R2434" si="113">+LEFT(B2371,5)</f>
        <v>ZK107</v>
      </c>
      <c r="S2371">
        <f t="shared" ref="S2371:U2434" si="114">+C2371</f>
        <v>0</v>
      </c>
      <c r="T2371">
        <f t="shared" si="114"/>
        <v>0</v>
      </c>
      <c r="U2371">
        <f t="shared" si="114"/>
        <v>0</v>
      </c>
    </row>
    <row r="2372" spans="1:21" x14ac:dyDescent="0.25">
      <c r="A2372" t="s">
        <v>2907</v>
      </c>
      <c r="B2372" t="str">
        <f t="shared" si="112"/>
        <v>ZK107.K371.C110</v>
      </c>
      <c r="C2372">
        <f>+IFERROR(VLOOKUP(B2372,'[1]Sum table'!$A:$D,4,FALSE),0)</f>
        <v>0</v>
      </c>
      <c r="D2372">
        <f>+IFERROR(VLOOKUP(B2372,'[1]Sum table'!$A:$E,5,FALSE),0)</f>
        <v>0</v>
      </c>
      <c r="E2372">
        <f>+IFERROR(VLOOKUP(B2372,'[1]Sum table'!$A:$F,6,FALSE),0)</f>
        <v>0</v>
      </c>
      <c r="O2372" t="s">
        <v>529</v>
      </c>
      <c r="P2372" s="616" t="s">
        <v>492</v>
      </c>
      <c r="R2372" t="str">
        <f t="shared" si="113"/>
        <v>ZK107</v>
      </c>
      <c r="S2372">
        <f t="shared" si="114"/>
        <v>0</v>
      </c>
      <c r="T2372">
        <f t="shared" si="114"/>
        <v>0</v>
      </c>
      <c r="U2372">
        <f t="shared" si="114"/>
        <v>0</v>
      </c>
    </row>
    <row r="2373" spans="1:21" x14ac:dyDescent="0.25">
      <c r="A2373" t="s">
        <v>2908</v>
      </c>
      <c r="B2373" t="str">
        <f t="shared" si="112"/>
        <v>ZK107.K372.C110</v>
      </c>
      <c r="C2373">
        <f>+IFERROR(VLOOKUP(B2373,'[1]Sum table'!$A:$D,4,FALSE),0)</f>
        <v>0</v>
      </c>
      <c r="D2373">
        <f>+IFERROR(VLOOKUP(B2373,'[1]Sum table'!$A:$E,5,FALSE),0)</f>
        <v>0</v>
      </c>
      <c r="E2373">
        <f>+IFERROR(VLOOKUP(B2373,'[1]Sum table'!$A:$F,6,FALSE),0)</f>
        <v>0</v>
      </c>
      <c r="O2373" t="s">
        <v>529</v>
      </c>
      <c r="P2373" s="616" t="s">
        <v>493</v>
      </c>
      <c r="R2373" t="str">
        <f t="shared" si="113"/>
        <v>ZK107</v>
      </c>
      <c r="S2373">
        <f t="shared" si="114"/>
        <v>0</v>
      </c>
      <c r="T2373">
        <f t="shared" si="114"/>
        <v>0</v>
      </c>
      <c r="U2373">
        <f t="shared" si="114"/>
        <v>0</v>
      </c>
    </row>
    <row r="2374" spans="1:21" x14ac:dyDescent="0.25">
      <c r="A2374" t="s">
        <v>2909</v>
      </c>
      <c r="B2374" t="str">
        <f t="shared" si="112"/>
        <v>ZK107.K373.C110</v>
      </c>
      <c r="C2374">
        <f>+IFERROR(VLOOKUP(B2374,'[1]Sum table'!$A:$D,4,FALSE),0)</f>
        <v>0</v>
      </c>
      <c r="D2374">
        <f>+IFERROR(VLOOKUP(B2374,'[1]Sum table'!$A:$E,5,FALSE),0)</f>
        <v>0</v>
      </c>
      <c r="E2374">
        <f>+IFERROR(VLOOKUP(B2374,'[1]Sum table'!$A:$F,6,FALSE),0)</f>
        <v>0</v>
      </c>
      <c r="O2374" t="s">
        <v>529</v>
      </c>
      <c r="P2374" s="616" t="s">
        <v>494</v>
      </c>
      <c r="R2374" t="str">
        <f t="shared" si="113"/>
        <v>ZK107</v>
      </c>
      <c r="S2374">
        <f t="shared" si="114"/>
        <v>0</v>
      </c>
      <c r="T2374">
        <f t="shared" si="114"/>
        <v>0</v>
      </c>
      <c r="U2374">
        <f t="shared" si="114"/>
        <v>0</v>
      </c>
    </row>
    <row r="2375" spans="1:21" x14ac:dyDescent="0.25">
      <c r="A2375" t="s">
        <v>2910</v>
      </c>
      <c r="B2375" t="str">
        <f t="shared" si="112"/>
        <v>ZK107.K374.C110</v>
      </c>
      <c r="C2375">
        <f>+IFERROR(VLOOKUP(B2375,'[1]Sum table'!$A:$D,4,FALSE),0)</f>
        <v>0</v>
      </c>
      <c r="D2375">
        <f>+IFERROR(VLOOKUP(B2375,'[1]Sum table'!$A:$E,5,FALSE),0)</f>
        <v>0</v>
      </c>
      <c r="E2375">
        <f>+IFERROR(VLOOKUP(B2375,'[1]Sum table'!$A:$F,6,FALSE),0)</f>
        <v>0</v>
      </c>
      <c r="O2375" t="s">
        <v>529</v>
      </c>
      <c r="P2375" s="616" t="s">
        <v>495</v>
      </c>
      <c r="R2375" t="str">
        <f t="shared" si="113"/>
        <v>ZK107</v>
      </c>
      <c r="S2375">
        <f t="shared" si="114"/>
        <v>0</v>
      </c>
      <c r="T2375">
        <f t="shared" si="114"/>
        <v>0</v>
      </c>
      <c r="U2375">
        <f t="shared" si="114"/>
        <v>0</v>
      </c>
    </row>
    <row r="2376" spans="1:21" x14ac:dyDescent="0.25">
      <c r="A2376" t="s">
        <v>2911</v>
      </c>
      <c r="B2376" t="str">
        <f t="shared" si="112"/>
        <v>ZK107.K375.C110</v>
      </c>
      <c r="C2376">
        <f>+IFERROR(VLOOKUP(B2376,'[1]Sum table'!$A:$D,4,FALSE),0)</f>
        <v>0</v>
      </c>
      <c r="D2376">
        <f>+IFERROR(VLOOKUP(B2376,'[1]Sum table'!$A:$E,5,FALSE),0)</f>
        <v>0</v>
      </c>
      <c r="E2376">
        <f>+IFERROR(VLOOKUP(B2376,'[1]Sum table'!$A:$F,6,FALSE),0)</f>
        <v>0</v>
      </c>
      <c r="O2376" t="s">
        <v>529</v>
      </c>
      <c r="P2376" s="616" t="s">
        <v>496</v>
      </c>
      <c r="R2376" t="str">
        <f t="shared" si="113"/>
        <v>ZK107</v>
      </c>
      <c r="S2376">
        <f t="shared" si="114"/>
        <v>0</v>
      </c>
      <c r="T2376">
        <f t="shared" si="114"/>
        <v>0</v>
      </c>
      <c r="U2376">
        <f t="shared" si="114"/>
        <v>0</v>
      </c>
    </row>
    <row r="2377" spans="1:21" x14ac:dyDescent="0.25">
      <c r="A2377" t="s">
        <v>2912</v>
      </c>
      <c r="B2377" t="str">
        <f t="shared" si="112"/>
        <v>ZK107.K376.C110</v>
      </c>
      <c r="C2377">
        <f>+IFERROR(VLOOKUP(B2377,'[1]Sum table'!$A:$D,4,FALSE),0)</f>
        <v>0</v>
      </c>
      <c r="D2377">
        <f>+IFERROR(VLOOKUP(B2377,'[1]Sum table'!$A:$E,5,FALSE),0)</f>
        <v>0</v>
      </c>
      <c r="E2377">
        <f>+IFERROR(VLOOKUP(B2377,'[1]Sum table'!$A:$F,6,FALSE),0)</f>
        <v>0</v>
      </c>
      <c r="O2377" t="s">
        <v>529</v>
      </c>
      <c r="P2377" s="616" t="s">
        <v>497</v>
      </c>
      <c r="R2377" t="str">
        <f t="shared" si="113"/>
        <v>ZK107</v>
      </c>
      <c r="S2377">
        <f t="shared" si="114"/>
        <v>0</v>
      </c>
      <c r="T2377">
        <f t="shared" si="114"/>
        <v>0</v>
      </c>
      <c r="U2377">
        <f t="shared" si="114"/>
        <v>0</v>
      </c>
    </row>
    <row r="2378" spans="1:21" x14ac:dyDescent="0.25">
      <c r="A2378" t="s">
        <v>2913</v>
      </c>
      <c r="B2378" t="str">
        <f t="shared" si="112"/>
        <v>ZK107.K377.C110</v>
      </c>
      <c r="C2378">
        <f>+IFERROR(VLOOKUP(B2378,'[1]Sum table'!$A:$D,4,FALSE),0)</f>
        <v>0</v>
      </c>
      <c r="D2378">
        <f>+IFERROR(VLOOKUP(B2378,'[1]Sum table'!$A:$E,5,FALSE),0)</f>
        <v>0</v>
      </c>
      <c r="E2378">
        <f>+IFERROR(VLOOKUP(B2378,'[1]Sum table'!$A:$F,6,FALSE),0)</f>
        <v>0</v>
      </c>
      <c r="O2378" t="s">
        <v>529</v>
      </c>
      <c r="P2378" s="616" t="s">
        <v>498</v>
      </c>
      <c r="R2378" t="str">
        <f t="shared" si="113"/>
        <v>ZK107</v>
      </c>
      <c r="S2378">
        <f t="shared" si="114"/>
        <v>0</v>
      </c>
      <c r="T2378">
        <f t="shared" si="114"/>
        <v>0</v>
      </c>
      <c r="U2378">
        <f t="shared" si="114"/>
        <v>0</v>
      </c>
    </row>
    <row r="2379" spans="1:21" x14ac:dyDescent="0.25">
      <c r="A2379" t="s">
        <v>2914</v>
      </c>
      <c r="B2379" t="str">
        <f t="shared" si="112"/>
        <v>ZK107.K378.C110</v>
      </c>
      <c r="C2379">
        <f>+IFERROR(VLOOKUP(B2379,'[1]Sum table'!$A:$D,4,FALSE),0)</f>
        <v>0</v>
      </c>
      <c r="D2379">
        <f>+IFERROR(VLOOKUP(B2379,'[1]Sum table'!$A:$E,5,FALSE),0)</f>
        <v>0</v>
      </c>
      <c r="E2379">
        <f>+IFERROR(VLOOKUP(B2379,'[1]Sum table'!$A:$F,6,FALSE),0)</f>
        <v>0</v>
      </c>
      <c r="O2379" t="s">
        <v>529</v>
      </c>
      <c r="P2379" s="616" t="s">
        <v>499</v>
      </c>
      <c r="R2379" t="str">
        <f t="shared" si="113"/>
        <v>ZK107</v>
      </c>
      <c r="S2379">
        <f t="shared" si="114"/>
        <v>0</v>
      </c>
      <c r="T2379">
        <f t="shared" si="114"/>
        <v>0</v>
      </c>
      <c r="U2379">
        <f t="shared" si="114"/>
        <v>0</v>
      </c>
    </row>
    <row r="2380" spans="1:21" x14ac:dyDescent="0.25">
      <c r="A2380" t="s">
        <v>2915</v>
      </c>
      <c r="B2380" t="str">
        <f t="shared" si="112"/>
        <v>ZK107.K379.C110</v>
      </c>
      <c r="C2380">
        <f>+IFERROR(VLOOKUP(B2380,'[1]Sum table'!$A:$D,4,FALSE),0)</f>
        <v>0</v>
      </c>
      <c r="D2380">
        <f>+IFERROR(VLOOKUP(B2380,'[1]Sum table'!$A:$E,5,FALSE),0)</f>
        <v>0</v>
      </c>
      <c r="E2380">
        <f>+IFERROR(VLOOKUP(B2380,'[1]Sum table'!$A:$F,6,FALSE),0)</f>
        <v>0</v>
      </c>
      <c r="O2380" t="s">
        <v>529</v>
      </c>
      <c r="P2380" s="616" t="s">
        <v>500</v>
      </c>
      <c r="R2380" t="str">
        <f t="shared" si="113"/>
        <v>ZK107</v>
      </c>
      <c r="S2380">
        <f t="shared" si="114"/>
        <v>0</v>
      </c>
      <c r="T2380">
        <f t="shared" si="114"/>
        <v>0</v>
      </c>
      <c r="U2380">
        <f t="shared" si="114"/>
        <v>0</v>
      </c>
    </row>
    <row r="2381" spans="1:21" x14ac:dyDescent="0.25">
      <c r="A2381" t="s">
        <v>2916</v>
      </c>
      <c r="B2381" t="str">
        <f t="shared" si="112"/>
        <v>ZK107.K380.C110</v>
      </c>
      <c r="C2381">
        <f>+IFERROR(VLOOKUP(B2381,'[1]Sum table'!$A:$D,4,FALSE),0)</f>
        <v>0</v>
      </c>
      <c r="D2381">
        <f>+IFERROR(VLOOKUP(B2381,'[1]Sum table'!$A:$E,5,FALSE),0)</f>
        <v>0</v>
      </c>
      <c r="E2381">
        <f>+IFERROR(VLOOKUP(B2381,'[1]Sum table'!$A:$F,6,FALSE),0)</f>
        <v>0</v>
      </c>
      <c r="O2381" t="s">
        <v>529</v>
      </c>
      <c r="P2381" s="616" t="s">
        <v>501</v>
      </c>
      <c r="R2381" t="str">
        <f t="shared" si="113"/>
        <v>ZK107</v>
      </c>
      <c r="S2381">
        <f t="shared" si="114"/>
        <v>0</v>
      </c>
      <c r="T2381">
        <f t="shared" si="114"/>
        <v>0</v>
      </c>
      <c r="U2381">
        <f t="shared" si="114"/>
        <v>0</v>
      </c>
    </row>
    <row r="2382" spans="1:21" x14ac:dyDescent="0.25">
      <c r="A2382" t="s">
        <v>2917</v>
      </c>
      <c r="B2382" t="str">
        <f t="shared" si="112"/>
        <v>ZK107.K381.C110</v>
      </c>
      <c r="C2382">
        <f>+IFERROR(VLOOKUP(B2382,'[1]Sum table'!$A:$D,4,FALSE),0)</f>
        <v>0</v>
      </c>
      <c r="D2382">
        <f>+IFERROR(VLOOKUP(B2382,'[1]Sum table'!$A:$E,5,FALSE),0)</f>
        <v>0</v>
      </c>
      <c r="E2382">
        <f>+IFERROR(VLOOKUP(B2382,'[1]Sum table'!$A:$F,6,FALSE),0)</f>
        <v>0</v>
      </c>
      <c r="O2382" t="s">
        <v>529</v>
      </c>
      <c r="P2382" s="616" t="s">
        <v>502</v>
      </c>
      <c r="R2382" t="str">
        <f t="shared" si="113"/>
        <v>ZK107</v>
      </c>
      <c r="S2382">
        <f t="shared" si="114"/>
        <v>0</v>
      </c>
      <c r="T2382">
        <f t="shared" si="114"/>
        <v>0</v>
      </c>
      <c r="U2382">
        <f t="shared" si="114"/>
        <v>0</v>
      </c>
    </row>
    <row r="2383" spans="1:21" x14ac:dyDescent="0.25">
      <c r="A2383" t="s">
        <v>2918</v>
      </c>
      <c r="B2383" t="str">
        <f t="shared" si="112"/>
        <v>ZK107.K382.C110</v>
      </c>
      <c r="C2383">
        <f>+IFERROR(VLOOKUP(B2383,'[1]Sum table'!$A:$D,4,FALSE),0)</f>
        <v>0</v>
      </c>
      <c r="D2383">
        <f>+IFERROR(VLOOKUP(B2383,'[1]Sum table'!$A:$E,5,FALSE),0)</f>
        <v>0</v>
      </c>
      <c r="E2383">
        <f>+IFERROR(VLOOKUP(B2383,'[1]Sum table'!$A:$F,6,FALSE),0)</f>
        <v>0</v>
      </c>
      <c r="O2383" t="s">
        <v>529</v>
      </c>
      <c r="P2383" s="616" t="s">
        <v>503</v>
      </c>
      <c r="R2383" t="str">
        <f t="shared" si="113"/>
        <v>ZK107</v>
      </c>
      <c r="S2383">
        <f t="shared" si="114"/>
        <v>0</v>
      </c>
      <c r="T2383">
        <f t="shared" si="114"/>
        <v>0</v>
      </c>
      <c r="U2383">
        <f t="shared" si="114"/>
        <v>0</v>
      </c>
    </row>
    <row r="2384" spans="1:21" x14ac:dyDescent="0.25">
      <c r="A2384" t="s">
        <v>2919</v>
      </c>
      <c r="B2384" t="str">
        <f t="shared" si="112"/>
        <v>ZK107.K383.C110</v>
      </c>
      <c r="C2384">
        <f>+IFERROR(VLOOKUP(B2384,'[1]Sum table'!$A:$D,4,FALSE),0)</f>
        <v>0</v>
      </c>
      <c r="D2384">
        <f>+IFERROR(VLOOKUP(B2384,'[1]Sum table'!$A:$E,5,FALSE),0)</f>
        <v>0</v>
      </c>
      <c r="E2384">
        <f>+IFERROR(VLOOKUP(B2384,'[1]Sum table'!$A:$F,6,FALSE),0)</f>
        <v>0</v>
      </c>
      <c r="O2384" t="s">
        <v>529</v>
      </c>
      <c r="P2384" s="616" t="s">
        <v>504</v>
      </c>
      <c r="R2384" t="str">
        <f t="shared" si="113"/>
        <v>ZK107</v>
      </c>
      <c r="S2384">
        <f t="shared" si="114"/>
        <v>0</v>
      </c>
      <c r="T2384">
        <f t="shared" si="114"/>
        <v>0</v>
      </c>
      <c r="U2384">
        <f t="shared" si="114"/>
        <v>0</v>
      </c>
    </row>
    <row r="2385" spans="1:21" x14ac:dyDescent="0.25">
      <c r="A2385" t="s">
        <v>2920</v>
      </c>
      <c r="B2385" t="str">
        <f t="shared" si="112"/>
        <v>ZK107.K384.C110</v>
      </c>
      <c r="C2385">
        <f>+IFERROR(VLOOKUP(B2385,'[1]Sum table'!$A:$D,4,FALSE),0)</f>
        <v>0</v>
      </c>
      <c r="D2385">
        <f>+IFERROR(VLOOKUP(B2385,'[1]Sum table'!$A:$E,5,FALSE),0)</f>
        <v>0</v>
      </c>
      <c r="E2385">
        <f>+IFERROR(VLOOKUP(B2385,'[1]Sum table'!$A:$F,6,FALSE),0)</f>
        <v>0</v>
      </c>
      <c r="O2385" t="s">
        <v>529</v>
      </c>
      <c r="P2385" s="616" t="s">
        <v>505</v>
      </c>
      <c r="R2385" t="str">
        <f t="shared" si="113"/>
        <v>ZK107</v>
      </c>
      <c r="S2385">
        <f t="shared" si="114"/>
        <v>0</v>
      </c>
      <c r="T2385">
        <f t="shared" si="114"/>
        <v>0</v>
      </c>
      <c r="U2385">
        <f t="shared" si="114"/>
        <v>0</v>
      </c>
    </row>
    <row r="2386" spans="1:21" x14ac:dyDescent="0.25">
      <c r="A2386" t="s">
        <v>2921</v>
      </c>
      <c r="B2386" t="str">
        <f t="shared" si="112"/>
        <v>ZK107.K385.C110</v>
      </c>
      <c r="C2386">
        <f>+IFERROR(VLOOKUP(B2386,'[1]Sum table'!$A:$D,4,FALSE),0)</f>
        <v>0</v>
      </c>
      <c r="D2386">
        <f>+IFERROR(VLOOKUP(B2386,'[1]Sum table'!$A:$E,5,FALSE),0)</f>
        <v>0</v>
      </c>
      <c r="E2386">
        <f>+IFERROR(VLOOKUP(B2386,'[1]Sum table'!$A:$F,6,FALSE),0)</f>
        <v>0</v>
      </c>
      <c r="O2386" t="s">
        <v>529</v>
      </c>
      <c r="P2386" s="616" t="s">
        <v>506</v>
      </c>
      <c r="R2386" t="str">
        <f t="shared" si="113"/>
        <v>ZK107</v>
      </c>
      <c r="S2386">
        <f t="shared" si="114"/>
        <v>0</v>
      </c>
      <c r="T2386">
        <f t="shared" si="114"/>
        <v>0</v>
      </c>
      <c r="U2386">
        <f t="shared" si="114"/>
        <v>0</v>
      </c>
    </row>
    <row r="2387" spans="1:21" x14ac:dyDescent="0.25">
      <c r="A2387" t="s">
        <v>2922</v>
      </c>
      <c r="B2387" t="str">
        <f t="shared" si="112"/>
        <v>ZK107.K386.C110</v>
      </c>
      <c r="C2387">
        <f>+IFERROR(VLOOKUP(B2387,'[1]Sum table'!$A:$D,4,FALSE),0)</f>
        <v>0</v>
      </c>
      <c r="D2387">
        <f>+IFERROR(VLOOKUP(B2387,'[1]Sum table'!$A:$E,5,FALSE),0)</f>
        <v>0</v>
      </c>
      <c r="E2387">
        <f>+IFERROR(VLOOKUP(B2387,'[1]Sum table'!$A:$F,6,FALSE),0)</f>
        <v>0</v>
      </c>
      <c r="O2387" t="s">
        <v>529</v>
      </c>
      <c r="P2387" s="616" t="s">
        <v>507</v>
      </c>
      <c r="R2387" t="str">
        <f t="shared" si="113"/>
        <v>ZK107</v>
      </c>
      <c r="S2387">
        <f t="shared" si="114"/>
        <v>0</v>
      </c>
      <c r="T2387">
        <f t="shared" si="114"/>
        <v>0</v>
      </c>
      <c r="U2387">
        <f t="shared" si="114"/>
        <v>0</v>
      </c>
    </row>
    <row r="2388" spans="1:21" x14ac:dyDescent="0.25">
      <c r="A2388" t="s">
        <v>2923</v>
      </c>
      <c r="B2388" t="str">
        <f t="shared" si="112"/>
        <v>ZK107.K387.C110</v>
      </c>
      <c r="C2388">
        <f>+IFERROR(VLOOKUP(B2388,'[1]Sum table'!$A:$D,4,FALSE),0)</f>
        <v>0</v>
      </c>
      <c r="D2388">
        <f>+IFERROR(VLOOKUP(B2388,'[1]Sum table'!$A:$E,5,FALSE),0)</f>
        <v>0</v>
      </c>
      <c r="E2388">
        <f>+IFERROR(VLOOKUP(B2388,'[1]Sum table'!$A:$F,6,FALSE),0)</f>
        <v>0</v>
      </c>
      <c r="O2388" t="s">
        <v>529</v>
      </c>
      <c r="P2388" s="616" t="s">
        <v>508</v>
      </c>
      <c r="R2388" t="str">
        <f t="shared" si="113"/>
        <v>ZK107</v>
      </c>
      <c r="S2388">
        <f t="shared" si="114"/>
        <v>0</v>
      </c>
      <c r="T2388">
        <f t="shared" si="114"/>
        <v>0</v>
      </c>
      <c r="U2388">
        <f t="shared" si="114"/>
        <v>0</v>
      </c>
    </row>
    <row r="2389" spans="1:21" x14ac:dyDescent="0.25">
      <c r="A2389" t="s">
        <v>2924</v>
      </c>
      <c r="B2389" t="str">
        <f t="shared" si="112"/>
        <v>ZK107.K388.C110</v>
      </c>
      <c r="C2389">
        <f>+IFERROR(VLOOKUP(B2389,'[1]Sum table'!$A:$D,4,FALSE),0)</f>
        <v>0</v>
      </c>
      <c r="D2389">
        <f>+IFERROR(VLOOKUP(B2389,'[1]Sum table'!$A:$E,5,FALSE),0)</f>
        <v>0</v>
      </c>
      <c r="E2389">
        <f>+IFERROR(VLOOKUP(B2389,'[1]Sum table'!$A:$F,6,FALSE),0)</f>
        <v>0</v>
      </c>
      <c r="O2389" t="s">
        <v>529</v>
      </c>
      <c r="P2389" s="616" t="s">
        <v>509</v>
      </c>
      <c r="R2389" t="str">
        <f t="shared" si="113"/>
        <v>ZK107</v>
      </c>
      <c r="S2389">
        <f t="shared" si="114"/>
        <v>0</v>
      </c>
      <c r="T2389">
        <f t="shared" si="114"/>
        <v>0</v>
      </c>
      <c r="U2389">
        <f t="shared" si="114"/>
        <v>0</v>
      </c>
    </row>
    <row r="2390" spans="1:21" x14ac:dyDescent="0.25">
      <c r="A2390" t="s">
        <v>2925</v>
      </c>
      <c r="B2390" t="str">
        <f t="shared" si="112"/>
        <v>ZK107.K389.C110</v>
      </c>
      <c r="C2390">
        <f>+IFERROR(VLOOKUP(B2390,'[1]Sum table'!$A:$D,4,FALSE),0)</f>
        <v>0</v>
      </c>
      <c r="D2390">
        <f>+IFERROR(VLOOKUP(B2390,'[1]Sum table'!$A:$E,5,FALSE),0)</f>
        <v>0</v>
      </c>
      <c r="E2390">
        <f>+IFERROR(VLOOKUP(B2390,'[1]Sum table'!$A:$F,6,FALSE),0)</f>
        <v>0</v>
      </c>
      <c r="O2390" t="s">
        <v>529</v>
      </c>
      <c r="P2390" s="616" t="s">
        <v>510</v>
      </c>
      <c r="R2390" t="str">
        <f t="shared" si="113"/>
        <v>ZK107</v>
      </c>
      <c r="S2390">
        <f t="shared" si="114"/>
        <v>0</v>
      </c>
      <c r="T2390">
        <f t="shared" si="114"/>
        <v>0</v>
      </c>
      <c r="U2390">
        <f t="shared" si="114"/>
        <v>0</v>
      </c>
    </row>
    <row r="2391" spans="1:21" x14ac:dyDescent="0.25">
      <c r="A2391" t="s">
        <v>2926</v>
      </c>
      <c r="B2391" t="str">
        <f t="shared" si="112"/>
        <v>ZK107.K390.C110</v>
      </c>
      <c r="C2391">
        <f>+IFERROR(VLOOKUP(B2391,'[1]Sum table'!$A:$D,4,FALSE),0)</f>
        <v>0</v>
      </c>
      <c r="D2391">
        <f>+IFERROR(VLOOKUP(B2391,'[1]Sum table'!$A:$E,5,FALSE),0)</f>
        <v>0</v>
      </c>
      <c r="E2391">
        <f>+IFERROR(VLOOKUP(B2391,'[1]Sum table'!$A:$F,6,FALSE),0)</f>
        <v>0</v>
      </c>
      <c r="O2391" t="s">
        <v>529</v>
      </c>
      <c r="P2391" s="616" t="s">
        <v>511</v>
      </c>
      <c r="R2391" t="str">
        <f t="shared" si="113"/>
        <v>ZK107</v>
      </c>
      <c r="S2391">
        <f t="shared" si="114"/>
        <v>0</v>
      </c>
      <c r="T2391">
        <f t="shared" si="114"/>
        <v>0</v>
      </c>
      <c r="U2391">
        <f t="shared" si="114"/>
        <v>0</v>
      </c>
    </row>
    <row r="2392" spans="1:21" x14ac:dyDescent="0.25">
      <c r="A2392" t="s">
        <v>2927</v>
      </c>
      <c r="B2392" t="str">
        <f t="shared" si="112"/>
        <v>ZK107.K391.C110</v>
      </c>
      <c r="C2392">
        <f>+IFERROR(VLOOKUP(B2392,'[1]Sum table'!$A:$D,4,FALSE),0)</f>
        <v>0</v>
      </c>
      <c r="D2392">
        <f>+IFERROR(VLOOKUP(B2392,'[1]Sum table'!$A:$E,5,FALSE),0)</f>
        <v>0</v>
      </c>
      <c r="E2392">
        <f>+IFERROR(VLOOKUP(B2392,'[1]Sum table'!$A:$F,6,FALSE),0)</f>
        <v>0</v>
      </c>
      <c r="O2392" t="s">
        <v>529</v>
      </c>
      <c r="P2392" s="616" t="s">
        <v>512</v>
      </c>
      <c r="R2392" t="str">
        <f t="shared" si="113"/>
        <v>ZK107</v>
      </c>
      <c r="S2392">
        <f t="shared" si="114"/>
        <v>0</v>
      </c>
      <c r="T2392">
        <f t="shared" si="114"/>
        <v>0</v>
      </c>
      <c r="U2392">
        <f t="shared" si="114"/>
        <v>0</v>
      </c>
    </row>
    <row r="2393" spans="1:21" x14ac:dyDescent="0.25">
      <c r="A2393" t="s">
        <v>2928</v>
      </c>
      <c r="B2393" t="str">
        <f t="shared" si="112"/>
        <v>ZK107.K392.C110</v>
      </c>
      <c r="C2393">
        <f>+IFERROR(VLOOKUP(B2393,'[1]Sum table'!$A:$D,4,FALSE),0)</f>
        <v>0</v>
      </c>
      <c r="D2393">
        <f>+IFERROR(VLOOKUP(B2393,'[1]Sum table'!$A:$E,5,FALSE),0)</f>
        <v>0</v>
      </c>
      <c r="E2393">
        <f>+IFERROR(VLOOKUP(B2393,'[1]Sum table'!$A:$F,6,FALSE),0)</f>
        <v>0</v>
      </c>
      <c r="O2393" t="s">
        <v>529</v>
      </c>
      <c r="P2393" s="616" t="s">
        <v>513</v>
      </c>
      <c r="R2393" t="str">
        <f t="shared" si="113"/>
        <v>ZK107</v>
      </c>
      <c r="S2393">
        <f t="shared" si="114"/>
        <v>0</v>
      </c>
      <c r="T2393">
        <f t="shared" si="114"/>
        <v>0</v>
      </c>
      <c r="U2393">
        <f t="shared" si="114"/>
        <v>0</v>
      </c>
    </row>
    <row r="2394" spans="1:21" x14ac:dyDescent="0.25">
      <c r="A2394" t="s">
        <v>2929</v>
      </c>
      <c r="B2394" t="str">
        <f t="shared" si="112"/>
        <v>ZK107.K393.C110</v>
      </c>
      <c r="C2394">
        <f>+IFERROR(VLOOKUP(B2394,'[1]Sum table'!$A:$D,4,FALSE),0)</f>
        <v>0</v>
      </c>
      <c r="D2394">
        <f>+IFERROR(VLOOKUP(B2394,'[1]Sum table'!$A:$E,5,FALSE),0)</f>
        <v>0</v>
      </c>
      <c r="E2394">
        <f>+IFERROR(VLOOKUP(B2394,'[1]Sum table'!$A:$F,6,FALSE),0)</f>
        <v>0</v>
      </c>
      <c r="O2394" t="s">
        <v>529</v>
      </c>
      <c r="P2394" s="616" t="s">
        <v>514</v>
      </c>
      <c r="R2394" t="str">
        <f t="shared" si="113"/>
        <v>ZK107</v>
      </c>
      <c r="S2394">
        <f t="shared" si="114"/>
        <v>0</v>
      </c>
      <c r="T2394">
        <f t="shared" si="114"/>
        <v>0</v>
      </c>
      <c r="U2394">
        <f t="shared" si="114"/>
        <v>0</v>
      </c>
    </row>
    <row r="2395" spans="1:21" x14ac:dyDescent="0.25">
      <c r="A2395" t="s">
        <v>2930</v>
      </c>
      <c r="B2395" t="str">
        <f t="shared" si="112"/>
        <v>ZK107.K394.C110</v>
      </c>
      <c r="C2395">
        <f>+IFERROR(VLOOKUP(B2395,'[1]Sum table'!$A:$D,4,FALSE),0)</f>
        <v>0</v>
      </c>
      <c r="D2395">
        <f>+IFERROR(VLOOKUP(B2395,'[1]Sum table'!$A:$E,5,FALSE),0)</f>
        <v>0</v>
      </c>
      <c r="E2395">
        <f>+IFERROR(VLOOKUP(B2395,'[1]Sum table'!$A:$F,6,FALSE),0)</f>
        <v>0</v>
      </c>
      <c r="O2395" t="s">
        <v>529</v>
      </c>
      <c r="P2395" s="616" t="s">
        <v>515</v>
      </c>
      <c r="R2395" t="str">
        <f t="shared" si="113"/>
        <v>ZK107</v>
      </c>
      <c r="S2395">
        <f t="shared" si="114"/>
        <v>0</v>
      </c>
      <c r="T2395">
        <f t="shared" si="114"/>
        <v>0</v>
      </c>
      <c r="U2395">
        <f t="shared" si="114"/>
        <v>0</v>
      </c>
    </row>
    <row r="2396" spans="1:21" x14ac:dyDescent="0.25">
      <c r="A2396" t="s">
        <v>2931</v>
      </c>
      <c r="B2396" t="str">
        <f t="shared" si="112"/>
        <v>ZK107.K395.C110</v>
      </c>
      <c r="C2396">
        <f>+IFERROR(VLOOKUP(B2396,'[1]Sum table'!$A:$D,4,FALSE),0)</f>
        <v>0</v>
      </c>
      <c r="D2396">
        <f>+IFERROR(VLOOKUP(B2396,'[1]Sum table'!$A:$E,5,FALSE),0)</f>
        <v>0</v>
      </c>
      <c r="E2396">
        <f>+IFERROR(VLOOKUP(B2396,'[1]Sum table'!$A:$F,6,FALSE),0)</f>
        <v>0</v>
      </c>
      <c r="O2396" t="s">
        <v>529</v>
      </c>
      <c r="P2396" s="616" t="s">
        <v>516</v>
      </c>
      <c r="R2396" t="str">
        <f t="shared" si="113"/>
        <v>ZK107</v>
      </c>
      <c r="S2396">
        <f t="shared" si="114"/>
        <v>0</v>
      </c>
      <c r="T2396">
        <f t="shared" si="114"/>
        <v>0</v>
      </c>
      <c r="U2396">
        <f t="shared" si="114"/>
        <v>0</v>
      </c>
    </row>
    <row r="2397" spans="1:21" x14ac:dyDescent="0.25">
      <c r="A2397" t="s">
        <v>2932</v>
      </c>
      <c r="B2397" t="str">
        <f t="shared" si="112"/>
        <v>ZK107.K396.C110</v>
      </c>
      <c r="C2397">
        <f>+IFERROR(VLOOKUP(B2397,'[1]Sum table'!$A:$D,4,FALSE),0)</f>
        <v>0</v>
      </c>
      <c r="D2397">
        <f>+IFERROR(VLOOKUP(B2397,'[1]Sum table'!$A:$E,5,FALSE),0)</f>
        <v>0</v>
      </c>
      <c r="E2397">
        <f>+IFERROR(VLOOKUP(B2397,'[1]Sum table'!$A:$F,6,FALSE),0)</f>
        <v>0</v>
      </c>
      <c r="O2397" t="s">
        <v>529</v>
      </c>
      <c r="P2397" s="616" t="s">
        <v>517</v>
      </c>
      <c r="R2397" t="str">
        <f t="shared" si="113"/>
        <v>ZK107</v>
      </c>
      <c r="S2397">
        <f t="shared" si="114"/>
        <v>0</v>
      </c>
      <c r="T2397">
        <f t="shared" si="114"/>
        <v>0</v>
      </c>
      <c r="U2397">
        <f t="shared" si="114"/>
        <v>0</v>
      </c>
    </row>
    <row r="2398" spans="1:21" x14ac:dyDescent="0.25">
      <c r="A2398" t="s">
        <v>2933</v>
      </c>
      <c r="B2398" t="str">
        <f t="shared" si="112"/>
        <v>ZK107.K397.C110</v>
      </c>
      <c r="C2398">
        <f>+IFERROR(VLOOKUP(B2398,'[1]Sum table'!$A:$D,4,FALSE),0)</f>
        <v>0</v>
      </c>
      <c r="D2398">
        <f>+IFERROR(VLOOKUP(B2398,'[1]Sum table'!$A:$E,5,FALSE),0)</f>
        <v>0</v>
      </c>
      <c r="E2398">
        <f>+IFERROR(VLOOKUP(B2398,'[1]Sum table'!$A:$F,6,FALSE),0)</f>
        <v>0</v>
      </c>
      <c r="O2398" t="s">
        <v>529</v>
      </c>
      <c r="P2398" s="616" t="s">
        <v>518</v>
      </c>
      <c r="R2398" t="str">
        <f t="shared" si="113"/>
        <v>ZK107</v>
      </c>
      <c r="S2398">
        <f t="shared" si="114"/>
        <v>0</v>
      </c>
      <c r="T2398">
        <f t="shared" si="114"/>
        <v>0</v>
      </c>
      <c r="U2398">
        <f t="shared" si="114"/>
        <v>0</v>
      </c>
    </row>
    <row r="2399" spans="1:21" x14ac:dyDescent="0.25">
      <c r="A2399" t="s">
        <v>2934</v>
      </c>
      <c r="B2399" t="str">
        <f t="shared" si="112"/>
        <v>ZK107.K398.C110</v>
      </c>
      <c r="C2399">
        <f>+IFERROR(VLOOKUP(B2399,'[1]Sum table'!$A:$D,4,FALSE),0)</f>
        <v>0</v>
      </c>
      <c r="D2399">
        <f>+IFERROR(VLOOKUP(B2399,'[1]Sum table'!$A:$E,5,FALSE),0)</f>
        <v>0</v>
      </c>
      <c r="E2399">
        <f>+IFERROR(VLOOKUP(B2399,'[1]Sum table'!$A:$F,6,FALSE),0)</f>
        <v>0</v>
      </c>
      <c r="O2399" t="s">
        <v>529</v>
      </c>
      <c r="P2399" s="616" t="s">
        <v>519</v>
      </c>
      <c r="R2399" t="str">
        <f t="shared" si="113"/>
        <v>ZK107</v>
      </c>
      <c r="S2399">
        <f t="shared" si="114"/>
        <v>0</v>
      </c>
      <c r="T2399">
        <f t="shared" si="114"/>
        <v>0</v>
      </c>
      <c r="U2399">
        <f t="shared" si="114"/>
        <v>0</v>
      </c>
    </row>
    <row r="2400" spans="1:21" x14ac:dyDescent="0.25">
      <c r="A2400" t="s">
        <v>2935</v>
      </c>
      <c r="B2400" t="str">
        <f t="shared" si="112"/>
        <v>ZK107.K399.C110</v>
      </c>
      <c r="C2400">
        <f>+IFERROR(VLOOKUP(B2400,'[1]Sum table'!$A:$D,4,FALSE),0)</f>
        <v>0</v>
      </c>
      <c r="D2400">
        <f>+IFERROR(VLOOKUP(B2400,'[1]Sum table'!$A:$E,5,FALSE),0)</f>
        <v>0</v>
      </c>
      <c r="E2400">
        <f>+IFERROR(VLOOKUP(B2400,'[1]Sum table'!$A:$F,6,FALSE),0)</f>
        <v>0</v>
      </c>
      <c r="O2400" t="s">
        <v>529</v>
      </c>
      <c r="P2400" s="616" t="s">
        <v>520</v>
      </c>
      <c r="R2400" t="str">
        <f t="shared" si="113"/>
        <v>ZK107</v>
      </c>
      <c r="S2400">
        <f t="shared" si="114"/>
        <v>0</v>
      </c>
      <c r="T2400">
        <f t="shared" si="114"/>
        <v>0</v>
      </c>
      <c r="U2400">
        <f t="shared" si="114"/>
        <v>0</v>
      </c>
    </row>
    <row r="2401" spans="1:21" x14ac:dyDescent="0.25">
      <c r="A2401" t="s">
        <v>2936</v>
      </c>
      <c r="B2401" t="str">
        <f t="shared" si="112"/>
        <v>ZK108.K100.C110</v>
      </c>
      <c r="C2401">
        <f>+IFERROR(VLOOKUP(B2401,'[1]Sum table'!$A:$D,4,FALSE),0)</f>
        <v>0</v>
      </c>
      <c r="D2401">
        <f>+IFERROR(VLOOKUP(B2401,'[1]Sum table'!$A:$E,5,FALSE),0)</f>
        <v>0</v>
      </c>
      <c r="E2401">
        <f>+IFERROR(VLOOKUP(B2401,'[1]Sum table'!$A:$F,6,FALSE),0)</f>
        <v>0</v>
      </c>
      <c r="O2401" t="s">
        <v>529</v>
      </c>
      <c r="P2401" s="616" t="s">
        <v>521</v>
      </c>
      <c r="R2401" t="str">
        <f t="shared" si="113"/>
        <v>ZK108</v>
      </c>
      <c r="S2401">
        <f t="shared" si="114"/>
        <v>0</v>
      </c>
      <c r="T2401">
        <f t="shared" si="114"/>
        <v>0</v>
      </c>
      <c r="U2401">
        <f t="shared" si="114"/>
        <v>0</v>
      </c>
    </row>
    <row r="2402" spans="1:21" ht="15.75" thickBot="1" x14ac:dyDescent="0.3">
      <c r="A2402" t="s">
        <v>2937</v>
      </c>
      <c r="B2402" t="str">
        <f t="shared" si="112"/>
        <v>ZK108.K101.C110</v>
      </c>
      <c r="C2402">
        <f>+IFERROR(VLOOKUP(B2402,'[1]Sum table'!$A:$D,4,FALSE),0)</f>
        <v>0</v>
      </c>
      <c r="D2402">
        <f>+IFERROR(VLOOKUP(B2402,'[1]Sum table'!$A:$E,5,FALSE),0)</f>
        <v>0</v>
      </c>
      <c r="E2402">
        <f>+IFERROR(VLOOKUP(B2402,'[1]Sum table'!$A:$F,6,FALSE),0)</f>
        <v>0</v>
      </c>
      <c r="O2402" t="s">
        <v>529</v>
      </c>
      <c r="P2402" s="618" t="s">
        <v>522</v>
      </c>
      <c r="R2402" t="str">
        <f t="shared" si="113"/>
        <v>ZK108</v>
      </c>
      <c r="S2402">
        <f t="shared" si="114"/>
        <v>0</v>
      </c>
      <c r="T2402">
        <f t="shared" si="114"/>
        <v>0</v>
      </c>
      <c r="U2402">
        <f t="shared" si="114"/>
        <v>0</v>
      </c>
    </row>
    <row r="2403" spans="1:21" x14ac:dyDescent="0.25">
      <c r="A2403" t="s">
        <v>2938</v>
      </c>
      <c r="B2403" t="str">
        <f t="shared" si="112"/>
        <v>ZK108.K102.C110</v>
      </c>
      <c r="C2403">
        <f>+IFERROR(VLOOKUP(B2403,'[1]Sum table'!$A:$D,4,FALSE),0)</f>
        <v>0</v>
      </c>
      <c r="D2403">
        <f>+IFERROR(VLOOKUP(B2403,'[1]Sum table'!$A:$E,5,FALSE),0)</f>
        <v>0</v>
      </c>
      <c r="E2403">
        <f>+IFERROR(VLOOKUP(B2403,'[1]Sum table'!$A:$F,6,FALSE),0)</f>
        <v>0</v>
      </c>
      <c r="O2403" t="s">
        <v>530</v>
      </c>
      <c r="P2403" s="614" t="s">
        <v>304</v>
      </c>
      <c r="R2403" t="str">
        <f t="shared" si="113"/>
        <v>ZK108</v>
      </c>
      <c r="S2403">
        <f t="shared" si="114"/>
        <v>0</v>
      </c>
      <c r="T2403">
        <f t="shared" si="114"/>
        <v>0</v>
      </c>
      <c r="U2403">
        <f t="shared" si="114"/>
        <v>0</v>
      </c>
    </row>
    <row r="2404" spans="1:21" x14ac:dyDescent="0.25">
      <c r="A2404" t="s">
        <v>2939</v>
      </c>
      <c r="B2404" t="str">
        <f t="shared" si="112"/>
        <v>ZK108.K103.C110</v>
      </c>
      <c r="C2404">
        <f>+IFERROR(VLOOKUP(B2404,'[1]Sum table'!$A:$D,4,FALSE),0)</f>
        <v>0</v>
      </c>
      <c r="D2404">
        <f>+IFERROR(VLOOKUP(B2404,'[1]Sum table'!$A:$E,5,FALSE),0)</f>
        <v>0</v>
      </c>
      <c r="E2404">
        <f>+IFERROR(VLOOKUP(B2404,'[1]Sum table'!$A:$F,6,FALSE),0)</f>
        <v>0</v>
      </c>
      <c r="O2404" t="s">
        <v>530</v>
      </c>
      <c r="P2404" s="615" t="s">
        <v>305</v>
      </c>
      <c r="R2404" t="str">
        <f t="shared" si="113"/>
        <v>ZK108</v>
      </c>
      <c r="S2404">
        <f t="shared" si="114"/>
        <v>0</v>
      </c>
      <c r="T2404">
        <f t="shared" si="114"/>
        <v>0</v>
      </c>
      <c r="U2404">
        <f t="shared" si="114"/>
        <v>0</v>
      </c>
    </row>
    <row r="2405" spans="1:21" x14ac:dyDescent="0.25">
      <c r="A2405" t="s">
        <v>2940</v>
      </c>
      <c r="B2405" t="str">
        <f t="shared" si="112"/>
        <v>ZK108.K104.C110</v>
      </c>
      <c r="C2405">
        <f>+IFERROR(VLOOKUP(B2405,'[1]Sum table'!$A:$D,4,FALSE),0)</f>
        <v>0</v>
      </c>
      <c r="D2405">
        <f>+IFERROR(VLOOKUP(B2405,'[1]Sum table'!$A:$E,5,FALSE),0)</f>
        <v>0</v>
      </c>
      <c r="E2405">
        <f>+IFERROR(VLOOKUP(B2405,'[1]Sum table'!$A:$F,6,FALSE),0)</f>
        <v>0</v>
      </c>
      <c r="O2405" t="s">
        <v>530</v>
      </c>
      <c r="P2405" s="615" t="s">
        <v>306</v>
      </c>
      <c r="R2405" t="str">
        <f t="shared" si="113"/>
        <v>ZK108</v>
      </c>
      <c r="S2405">
        <f t="shared" si="114"/>
        <v>0</v>
      </c>
      <c r="T2405">
        <f t="shared" si="114"/>
        <v>0</v>
      </c>
      <c r="U2405">
        <f t="shared" si="114"/>
        <v>0</v>
      </c>
    </row>
    <row r="2406" spans="1:21" x14ac:dyDescent="0.25">
      <c r="A2406" t="s">
        <v>2941</v>
      </c>
      <c r="B2406" t="str">
        <f t="shared" si="112"/>
        <v>ZK108.K105.C110</v>
      </c>
      <c r="C2406">
        <f>+IFERROR(VLOOKUP(B2406,'[1]Sum table'!$A:$D,4,FALSE),0)</f>
        <v>0</v>
      </c>
      <c r="D2406">
        <f>+IFERROR(VLOOKUP(B2406,'[1]Sum table'!$A:$E,5,FALSE),0)</f>
        <v>0</v>
      </c>
      <c r="E2406">
        <f>+IFERROR(VLOOKUP(B2406,'[1]Sum table'!$A:$F,6,FALSE),0)</f>
        <v>0</v>
      </c>
      <c r="O2406" t="s">
        <v>530</v>
      </c>
      <c r="P2406" s="615" t="s">
        <v>307</v>
      </c>
      <c r="R2406" t="str">
        <f t="shared" si="113"/>
        <v>ZK108</v>
      </c>
      <c r="S2406">
        <f t="shared" si="114"/>
        <v>0</v>
      </c>
      <c r="T2406">
        <f t="shared" si="114"/>
        <v>0</v>
      </c>
      <c r="U2406">
        <f t="shared" si="114"/>
        <v>0</v>
      </c>
    </row>
    <row r="2407" spans="1:21" x14ac:dyDescent="0.25">
      <c r="A2407" t="s">
        <v>2942</v>
      </c>
      <c r="B2407" t="str">
        <f t="shared" si="112"/>
        <v>ZK108.K106.C110</v>
      </c>
      <c r="C2407">
        <f>+IFERROR(VLOOKUP(B2407,'[1]Sum table'!$A:$D,4,FALSE),0)</f>
        <v>0</v>
      </c>
      <c r="D2407">
        <f>+IFERROR(VLOOKUP(B2407,'[1]Sum table'!$A:$E,5,FALSE),0)</f>
        <v>0</v>
      </c>
      <c r="E2407">
        <f>+IFERROR(VLOOKUP(B2407,'[1]Sum table'!$A:$F,6,FALSE),0)</f>
        <v>0</v>
      </c>
      <c r="O2407" t="s">
        <v>530</v>
      </c>
      <c r="P2407" s="615" t="s">
        <v>308</v>
      </c>
      <c r="R2407" t="str">
        <f t="shared" si="113"/>
        <v>ZK108</v>
      </c>
      <c r="S2407">
        <f t="shared" si="114"/>
        <v>0</v>
      </c>
      <c r="T2407">
        <f t="shared" si="114"/>
        <v>0</v>
      </c>
      <c r="U2407">
        <f t="shared" si="114"/>
        <v>0</v>
      </c>
    </row>
    <row r="2408" spans="1:21" x14ac:dyDescent="0.25">
      <c r="A2408" t="s">
        <v>2943</v>
      </c>
      <c r="B2408" t="str">
        <f t="shared" si="112"/>
        <v>ZK108.K107.C110</v>
      </c>
      <c r="C2408">
        <f>+IFERROR(VLOOKUP(B2408,'[1]Sum table'!$A:$D,4,FALSE),0)</f>
        <v>0</v>
      </c>
      <c r="D2408">
        <f>+IFERROR(VLOOKUP(B2408,'[1]Sum table'!$A:$E,5,FALSE),0)</f>
        <v>0</v>
      </c>
      <c r="E2408">
        <f>+IFERROR(VLOOKUP(B2408,'[1]Sum table'!$A:$F,6,FALSE),0)</f>
        <v>0</v>
      </c>
      <c r="O2408" t="s">
        <v>530</v>
      </c>
      <c r="P2408" s="615" t="s">
        <v>219</v>
      </c>
      <c r="R2408" t="str">
        <f t="shared" si="113"/>
        <v>ZK108</v>
      </c>
      <c r="S2408">
        <f t="shared" si="114"/>
        <v>0</v>
      </c>
      <c r="T2408">
        <f t="shared" si="114"/>
        <v>0</v>
      </c>
      <c r="U2408">
        <f t="shared" si="114"/>
        <v>0</v>
      </c>
    </row>
    <row r="2409" spans="1:21" x14ac:dyDescent="0.25">
      <c r="A2409" t="s">
        <v>2944</v>
      </c>
      <c r="B2409" t="str">
        <f t="shared" si="112"/>
        <v>ZK108.K108.C110</v>
      </c>
      <c r="C2409">
        <f>+IFERROR(VLOOKUP(B2409,'[1]Sum table'!$A:$D,4,FALSE),0)</f>
        <v>0</v>
      </c>
      <c r="D2409">
        <f>+IFERROR(VLOOKUP(B2409,'[1]Sum table'!$A:$E,5,FALSE),0)</f>
        <v>0</v>
      </c>
      <c r="E2409">
        <f>+IFERROR(VLOOKUP(B2409,'[1]Sum table'!$A:$F,6,FALSE),0)</f>
        <v>0</v>
      </c>
      <c r="O2409" t="s">
        <v>530</v>
      </c>
      <c r="P2409" s="615" t="s">
        <v>215</v>
      </c>
      <c r="R2409" t="str">
        <f t="shared" si="113"/>
        <v>ZK108</v>
      </c>
      <c r="S2409">
        <f t="shared" si="114"/>
        <v>0</v>
      </c>
      <c r="T2409">
        <f t="shared" si="114"/>
        <v>0</v>
      </c>
      <c r="U2409">
        <f t="shared" si="114"/>
        <v>0</v>
      </c>
    </row>
    <row r="2410" spans="1:21" x14ac:dyDescent="0.25">
      <c r="A2410" t="s">
        <v>2945</v>
      </c>
      <c r="B2410" t="str">
        <f t="shared" si="112"/>
        <v>ZK108.K109.C110</v>
      </c>
      <c r="C2410">
        <f>+IFERROR(VLOOKUP(B2410,'[1]Sum table'!$A:$D,4,FALSE),0)</f>
        <v>0</v>
      </c>
      <c r="D2410">
        <f>+IFERROR(VLOOKUP(B2410,'[1]Sum table'!$A:$E,5,FALSE),0)</f>
        <v>0</v>
      </c>
      <c r="E2410">
        <f>+IFERROR(VLOOKUP(B2410,'[1]Sum table'!$A:$F,6,FALSE),0)</f>
        <v>0</v>
      </c>
      <c r="O2410" t="s">
        <v>530</v>
      </c>
      <c r="P2410" s="615" t="s">
        <v>309</v>
      </c>
      <c r="R2410" t="str">
        <f t="shared" si="113"/>
        <v>ZK108</v>
      </c>
      <c r="S2410">
        <f t="shared" si="114"/>
        <v>0</v>
      </c>
      <c r="T2410">
        <f t="shared" si="114"/>
        <v>0</v>
      </c>
      <c r="U2410">
        <f t="shared" si="114"/>
        <v>0</v>
      </c>
    </row>
    <row r="2411" spans="1:21" x14ac:dyDescent="0.25">
      <c r="A2411" t="s">
        <v>2946</v>
      </c>
      <c r="B2411" t="str">
        <f t="shared" si="112"/>
        <v>ZK108.K110.C110</v>
      </c>
      <c r="C2411">
        <f>+IFERROR(VLOOKUP(B2411,'[1]Sum table'!$A:$D,4,FALSE),0)</f>
        <v>0</v>
      </c>
      <c r="D2411">
        <f>+IFERROR(VLOOKUP(B2411,'[1]Sum table'!$A:$E,5,FALSE),0)</f>
        <v>0</v>
      </c>
      <c r="E2411">
        <f>+IFERROR(VLOOKUP(B2411,'[1]Sum table'!$A:$F,6,FALSE),0)</f>
        <v>0</v>
      </c>
      <c r="O2411" t="s">
        <v>530</v>
      </c>
      <c r="P2411" s="616" t="s">
        <v>310</v>
      </c>
      <c r="R2411" t="str">
        <f t="shared" si="113"/>
        <v>ZK108</v>
      </c>
      <c r="S2411">
        <f t="shared" si="114"/>
        <v>0</v>
      </c>
      <c r="T2411">
        <f t="shared" si="114"/>
        <v>0</v>
      </c>
      <c r="U2411">
        <f t="shared" si="114"/>
        <v>0</v>
      </c>
    </row>
    <row r="2412" spans="1:21" x14ac:dyDescent="0.25">
      <c r="A2412" t="s">
        <v>2947</v>
      </c>
      <c r="B2412" t="str">
        <f t="shared" si="112"/>
        <v>ZK108.K111.C110</v>
      </c>
      <c r="C2412">
        <f>+IFERROR(VLOOKUP(B2412,'[1]Sum table'!$A:$D,4,FALSE),0)</f>
        <v>0</v>
      </c>
      <c r="D2412">
        <f>+IFERROR(VLOOKUP(B2412,'[1]Sum table'!$A:$E,5,FALSE),0)</f>
        <v>0</v>
      </c>
      <c r="E2412">
        <f>+IFERROR(VLOOKUP(B2412,'[1]Sum table'!$A:$F,6,FALSE),0)</f>
        <v>0</v>
      </c>
      <c r="O2412" t="s">
        <v>530</v>
      </c>
      <c r="P2412" s="617" t="s">
        <v>311</v>
      </c>
      <c r="R2412" t="str">
        <f t="shared" si="113"/>
        <v>ZK108</v>
      </c>
      <c r="S2412">
        <f t="shared" si="114"/>
        <v>0</v>
      </c>
      <c r="T2412">
        <f t="shared" si="114"/>
        <v>0</v>
      </c>
      <c r="U2412">
        <f t="shared" si="114"/>
        <v>0</v>
      </c>
    </row>
    <row r="2413" spans="1:21" x14ac:dyDescent="0.25">
      <c r="A2413" t="s">
        <v>2948</v>
      </c>
      <c r="B2413" t="str">
        <f t="shared" si="112"/>
        <v>ZK108.K112.C110</v>
      </c>
      <c r="C2413">
        <f>+IFERROR(VLOOKUP(B2413,'[1]Sum table'!$A:$D,4,FALSE),0)</f>
        <v>0</v>
      </c>
      <c r="D2413">
        <f>+IFERROR(VLOOKUP(B2413,'[1]Sum table'!$A:$E,5,FALSE),0)</f>
        <v>0</v>
      </c>
      <c r="E2413">
        <f>+IFERROR(VLOOKUP(B2413,'[1]Sum table'!$A:$F,6,FALSE),0)</f>
        <v>0</v>
      </c>
      <c r="O2413" t="s">
        <v>530</v>
      </c>
      <c r="P2413" s="616" t="s">
        <v>312</v>
      </c>
      <c r="R2413" t="str">
        <f t="shared" si="113"/>
        <v>ZK108</v>
      </c>
      <c r="S2413">
        <f t="shared" si="114"/>
        <v>0</v>
      </c>
      <c r="T2413">
        <f t="shared" si="114"/>
        <v>0</v>
      </c>
      <c r="U2413">
        <f t="shared" si="114"/>
        <v>0</v>
      </c>
    </row>
    <row r="2414" spans="1:21" x14ac:dyDescent="0.25">
      <c r="A2414" t="s">
        <v>2949</v>
      </c>
      <c r="B2414" t="str">
        <f t="shared" si="112"/>
        <v>ZK108.K113.C110</v>
      </c>
      <c r="C2414">
        <f>+IFERROR(VLOOKUP(B2414,'[1]Sum table'!$A:$D,4,FALSE),0)</f>
        <v>0</v>
      </c>
      <c r="D2414">
        <f>+IFERROR(VLOOKUP(B2414,'[1]Sum table'!$A:$E,5,FALSE),0)</f>
        <v>0</v>
      </c>
      <c r="E2414">
        <f>+IFERROR(VLOOKUP(B2414,'[1]Sum table'!$A:$F,6,FALSE),0)</f>
        <v>0</v>
      </c>
      <c r="O2414" t="s">
        <v>530</v>
      </c>
      <c r="P2414" s="616" t="s">
        <v>313</v>
      </c>
      <c r="R2414" t="str">
        <f t="shared" si="113"/>
        <v>ZK108</v>
      </c>
      <c r="S2414">
        <f t="shared" si="114"/>
        <v>0</v>
      </c>
      <c r="T2414">
        <f t="shared" si="114"/>
        <v>0</v>
      </c>
      <c r="U2414">
        <f t="shared" si="114"/>
        <v>0</v>
      </c>
    </row>
    <row r="2415" spans="1:21" x14ac:dyDescent="0.25">
      <c r="A2415" t="s">
        <v>2950</v>
      </c>
      <c r="B2415" t="str">
        <f t="shared" si="112"/>
        <v>ZK108.K114.C110</v>
      </c>
      <c r="C2415">
        <f>+IFERROR(VLOOKUP(B2415,'[1]Sum table'!$A:$D,4,FALSE),0)</f>
        <v>0</v>
      </c>
      <c r="D2415">
        <f>+IFERROR(VLOOKUP(B2415,'[1]Sum table'!$A:$E,5,FALSE),0)</f>
        <v>0</v>
      </c>
      <c r="E2415">
        <f>+IFERROR(VLOOKUP(B2415,'[1]Sum table'!$A:$F,6,FALSE),0)</f>
        <v>0</v>
      </c>
      <c r="O2415" t="s">
        <v>530</v>
      </c>
      <c r="P2415" s="616" t="s">
        <v>314</v>
      </c>
      <c r="R2415" t="str">
        <f t="shared" si="113"/>
        <v>ZK108</v>
      </c>
      <c r="S2415">
        <f t="shared" si="114"/>
        <v>0</v>
      </c>
      <c r="T2415">
        <f t="shared" si="114"/>
        <v>0</v>
      </c>
      <c r="U2415">
        <f t="shared" si="114"/>
        <v>0</v>
      </c>
    </row>
    <row r="2416" spans="1:21" x14ac:dyDescent="0.25">
      <c r="A2416" t="s">
        <v>2951</v>
      </c>
      <c r="B2416" t="str">
        <f t="shared" si="112"/>
        <v>ZK108.K115.C110</v>
      </c>
      <c r="C2416">
        <f>+IFERROR(VLOOKUP(B2416,'[1]Sum table'!$A:$D,4,FALSE),0)</f>
        <v>0</v>
      </c>
      <c r="D2416">
        <f>+IFERROR(VLOOKUP(B2416,'[1]Sum table'!$A:$E,5,FALSE),0)</f>
        <v>0</v>
      </c>
      <c r="E2416">
        <f>+IFERROR(VLOOKUP(B2416,'[1]Sum table'!$A:$F,6,FALSE),0)</f>
        <v>0</v>
      </c>
      <c r="O2416" t="s">
        <v>530</v>
      </c>
      <c r="P2416" s="616" t="s">
        <v>315</v>
      </c>
      <c r="R2416" t="str">
        <f t="shared" si="113"/>
        <v>ZK108</v>
      </c>
      <c r="S2416">
        <f t="shared" si="114"/>
        <v>0</v>
      </c>
      <c r="T2416">
        <f t="shared" si="114"/>
        <v>0</v>
      </c>
      <c r="U2416">
        <f t="shared" si="114"/>
        <v>0</v>
      </c>
    </row>
    <row r="2417" spans="1:21" x14ac:dyDescent="0.25">
      <c r="A2417" t="s">
        <v>2952</v>
      </c>
      <c r="B2417" t="str">
        <f t="shared" si="112"/>
        <v>ZK108.K116.C110</v>
      </c>
      <c r="C2417">
        <f>+IFERROR(VLOOKUP(B2417,'[1]Sum table'!$A:$D,4,FALSE),0)</f>
        <v>0</v>
      </c>
      <c r="D2417">
        <f>+IFERROR(VLOOKUP(B2417,'[1]Sum table'!$A:$E,5,FALSE),0)</f>
        <v>0</v>
      </c>
      <c r="E2417">
        <f>+IFERROR(VLOOKUP(B2417,'[1]Sum table'!$A:$F,6,FALSE),0)</f>
        <v>0</v>
      </c>
      <c r="O2417" t="s">
        <v>530</v>
      </c>
      <c r="P2417" s="615" t="s">
        <v>316</v>
      </c>
      <c r="R2417" t="str">
        <f t="shared" si="113"/>
        <v>ZK108</v>
      </c>
      <c r="S2417">
        <f t="shared" si="114"/>
        <v>0</v>
      </c>
      <c r="T2417">
        <f t="shared" si="114"/>
        <v>0</v>
      </c>
      <c r="U2417">
        <f t="shared" si="114"/>
        <v>0</v>
      </c>
    </row>
    <row r="2418" spans="1:21" x14ac:dyDescent="0.25">
      <c r="A2418" t="s">
        <v>2953</v>
      </c>
      <c r="B2418" t="str">
        <f t="shared" si="112"/>
        <v>ZK108.K117.C110</v>
      </c>
      <c r="C2418">
        <f>+IFERROR(VLOOKUP(B2418,'[1]Sum table'!$A:$D,4,FALSE),0)</f>
        <v>0</v>
      </c>
      <c r="D2418">
        <f>+IFERROR(VLOOKUP(B2418,'[1]Sum table'!$A:$E,5,FALSE),0)</f>
        <v>0</v>
      </c>
      <c r="E2418">
        <f>+IFERROR(VLOOKUP(B2418,'[1]Sum table'!$A:$F,6,FALSE),0)</f>
        <v>0</v>
      </c>
      <c r="O2418" t="s">
        <v>530</v>
      </c>
      <c r="P2418" s="615" t="s">
        <v>112</v>
      </c>
      <c r="R2418" t="str">
        <f t="shared" si="113"/>
        <v>ZK108</v>
      </c>
      <c r="S2418">
        <f t="shared" si="114"/>
        <v>0</v>
      </c>
      <c r="T2418">
        <f t="shared" si="114"/>
        <v>0</v>
      </c>
      <c r="U2418">
        <f t="shared" si="114"/>
        <v>0</v>
      </c>
    </row>
    <row r="2419" spans="1:21" x14ac:dyDescent="0.25">
      <c r="A2419" t="s">
        <v>2954</v>
      </c>
      <c r="B2419" t="str">
        <f t="shared" si="112"/>
        <v>ZK108.K118.C110</v>
      </c>
      <c r="C2419">
        <f>+IFERROR(VLOOKUP(B2419,'[1]Sum table'!$A:$D,4,FALSE),0)</f>
        <v>0</v>
      </c>
      <c r="D2419">
        <f>+IFERROR(VLOOKUP(B2419,'[1]Sum table'!$A:$E,5,FALSE),0)</f>
        <v>0</v>
      </c>
      <c r="E2419">
        <f>+IFERROR(VLOOKUP(B2419,'[1]Sum table'!$A:$F,6,FALSE),0)</f>
        <v>0</v>
      </c>
      <c r="O2419" t="s">
        <v>530</v>
      </c>
      <c r="P2419" s="615" t="s">
        <v>110</v>
      </c>
      <c r="R2419" t="str">
        <f t="shared" si="113"/>
        <v>ZK108</v>
      </c>
      <c r="S2419">
        <f t="shared" si="114"/>
        <v>0</v>
      </c>
      <c r="T2419">
        <f t="shared" si="114"/>
        <v>0</v>
      </c>
      <c r="U2419">
        <f t="shared" si="114"/>
        <v>0</v>
      </c>
    </row>
    <row r="2420" spans="1:21" x14ac:dyDescent="0.25">
      <c r="A2420" t="s">
        <v>2955</v>
      </c>
      <c r="B2420" t="str">
        <f t="shared" si="112"/>
        <v>ZK108.K119.C110</v>
      </c>
      <c r="C2420">
        <f>+IFERROR(VLOOKUP(B2420,'[1]Sum table'!$A:$D,4,FALSE),0)</f>
        <v>0</v>
      </c>
      <c r="D2420">
        <f>+IFERROR(VLOOKUP(B2420,'[1]Sum table'!$A:$E,5,FALSE),0)</f>
        <v>0</v>
      </c>
      <c r="E2420">
        <f>+IFERROR(VLOOKUP(B2420,'[1]Sum table'!$A:$F,6,FALSE),0)</f>
        <v>0</v>
      </c>
      <c r="O2420" t="s">
        <v>530</v>
      </c>
      <c r="P2420" s="615" t="s">
        <v>317</v>
      </c>
      <c r="R2420" t="str">
        <f t="shared" si="113"/>
        <v>ZK108</v>
      </c>
      <c r="S2420">
        <f t="shared" si="114"/>
        <v>0</v>
      </c>
      <c r="T2420">
        <f t="shared" si="114"/>
        <v>0</v>
      </c>
      <c r="U2420">
        <f t="shared" si="114"/>
        <v>0</v>
      </c>
    </row>
    <row r="2421" spans="1:21" x14ac:dyDescent="0.25">
      <c r="A2421" t="s">
        <v>2956</v>
      </c>
      <c r="B2421" t="str">
        <f t="shared" si="112"/>
        <v>ZK108.K120.C110</v>
      </c>
      <c r="C2421">
        <f>+IFERROR(VLOOKUP(B2421,'[1]Sum table'!$A:$D,4,FALSE),0)</f>
        <v>0</v>
      </c>
      <c r="D2421">
        <f>+IFERROR(VLOOKUP(B2421,'[1]Sum table'!$A:$E,5,FALSE),0)</f>
        <v>0</v>
      </c>
      <c r="E2421">
        <f>+IFERROR(VLOOKUP(B2421,'[1]Sum table'!$A:$F,6,FALSE),0)</f>
        <v>0</v>
      </c>
      <c r="O2421" t="s">
        <v>530</v>
      </c>
      <c r="P2421" s="615" t="s">
        <v>318</v>
      </c>
      <c r="R2421" t="str">
        <f t="shared" si="113"/>
        <v>ZK108</v>
      </c>
      <c r="S2421">
        <f t="shared" si="114"/>
        <v>0</v>
      </c>
      <c r="T2421">
        <f t="shared" si="114"/>
        <v>0</v>
      </c>
      <c r="U2421">
        <f t="shared" si="114"/>
        <v>0</v>
      </c>
    </row>
    <row r="2422" spans="1:21" x14ac:dyDescent="0.25">
      <c r="A2422" t="s">
        <v>2957</v>
      </c>
      <c r="B2422" t="str">
        <f t="shared" si="112"/>
        <v>ZK108.K121.C110</v>
      </c>
      <c r="C2422">
        <f>+IFERROR(VLOOKUP(B2422,'[1]Sum table'!$A:$D,4,FALSE),0)</f>
        <v>0</v>
      </c>
      <c r="D2422">
        <f>+IFERROR(VLOOKUP(B2422,'[1]Sum table'!$A:$E,5,FALSE),0)</f>
        <v>0</v>
      </c>
      <c r="E2422">
        <f>+IFERROR(VLOOKUP(B2422,'[1]Sum table'!$A:$F,6,FALSE),0)</f>
        <v>0</v>
      </c>
      <c r="O2422" t="s">
        <v>530</v>
      </c>
      <c r="P2422" s="615" t="s">
        <v>319</v>
      </c>
      <c r="R2422" t="str">
        <f t="shared" si="113"/>
        <v>ZK108</v>
      </c>
      <c r="S2422">
        <f t="shared" si="114"/>
        <v>0</v>
      </c>
      <c r="T2422">
        <f t="shared" si="114"/>
        <v>0</v>
      </c>
      <c r="U2422">
        <f t="shared" si="114"/>
        <v>0</v>
      </c>
    </row>
    <row r="2423" spans="1:21" x14ac:dyDescent="0.25">
      <c r="A2423" t="s">
        <v>2958</v>
      </c>
      <c r="B2423" t="str">
        <f t="shared" si="112"/>
        <v>ZK108.K122.C110</v>
      </c>
      <c r="C2423">
        <f>+IFERROR(VLOOKUP(B2423,'[1]Sum table'!$A:$D,4,FALSE),0)</f>
        <v>0</v>
      </c>
      <c r="D2423">
        <f>+IFERROR(VLOOKUP(B2423,'[1]Sum table'!$A:$E,5,FALSE),0)</f>
        <v>0</v>
      </c>
      <c r="E2423">
        <f>+IFERROR(VLOOKUP(B2423,'[1]Sum table'!$A:$F,6,FALSE),0)</f>
        <v>0</v>
      </c>
      <c r="O2423" t="s">
        <v>530</v>
      </c>
      <c r="P2423" s="615" t="s">
        <v>227</v>
      </c>
      <c r="R2423" t="str">
        <f t="shared" si="113"/>
        <v>ZK108</v>
      </c>
      <c r="S2423">
        <f t="shared" si="114"/>
        <v>0</v>
      </c>
      <c r="T2423">
        <f t="shared" si="114"/>
        <v>0</v>
      </c>
      <c r="U2423">
        <f t="shared" si="114"/>
        <v>0</v>
      </c>
    </row>
    <row r="2424" spans="1:21" x14ac:dyDescent="0.25">
      <c r="A2424" t="s">
        <v>2959</v>
      </c>
      <c r="B2424" t="str">
        <f t="shared" si="112"/>
        <v>ZK108.K123.C110</v>
      </c>
      <c r="C2424">
        <f>+IFERROR(VLOOKUP(B2424,'[1]Sum table'!$A:$D,4,FALSE),0)</f>
        <v>0</v>
      </c>
      <c r="D2424">
        <f>+IFERROR(VLOOKUP(B2424,'[1]Sum table'!$A:$E,5,FALSE),0)</f>
        <v>0</v>
      </c>
      <c r="E2424">
        <f>+IFERROR(VLOOKUP(B2424,'[1]Sum table'!$A:$F,6,FALSE),0)</f>
        <v>0</v>
      </c>
      <c r="O2424" t="s">
        <v>530</v>
      </c>
      <c r="P2424" s="615" t="s">
        <v>320</v>
      </c>
      <c r="R2424" t="str">
        <f t="shared" si="113"/>
        <v>ZK108</v>
      </c>
      <c r="S2424">
        <f t="shared" si="114"/>
        <v>0</v>
      </c>
      <c r="T2424">
        <f t="shared" si="114"/>
        <v>0</v>
      </c>
      <c r="U2424">
        <f t="shared" si="114"/>
        <v>0</v>
      </c>
    </row>
    <row r="2425" spans="1:21" x14ac:dyDescent="0.25">
      <c r="A2425" t="s">
        <v>2960</v>
      </c>
      <c r="B2425" t="str">
        <f t="shared" si="112"/>
        <v>ZK108.K124.C110</v>
      </c>
      <c r="C2425">
        <f>+IFERROR(VLOOKUP(B2425,'[1]Sum table'!$A:$D,4,FALSE),0)</f>
        <v>0</v>
      </c>
      <c r="D2425">
        <f>+IFERROR(VLOOKUP(B2425,'[1]Sum table'!$A:$E,5,FALSE),0)</f>
        <v>0</v>
      </c>
      <c r="E2425">
        <f>+IFERROR(VLOOKUP(B2425,'[1]Sum table'!$A:$F,6,FALSE),0)</f>
        <v>0</v>
      </c>
      <c r="O2425" t="s">
        <v>530</v>
      </c>
      <c r="P2425" s="615" t="s">
        <v>321</v>
      </c>
      <c r="R2425" t="str">
        <f t="shared" si="113"/>
        <v>ZK108</v>
      </c>
      <c r="S2425">
        <f t="shared" si="114"/>
        <v>0</v>
      </c>
      <c r="T2425">
        <f t="shared" si="114"/>
        <v>0</v>
      </c>
      <c r="U2425">
        <f t="shared" si="114"/>
        <v>0</v>
      </c>
    </row>
    <row r="2426" spans="1:21" x14ac:dyDescent="0.25">
      <c r="A2426" t="s">
        <v>2961</v>
      </c>
      <c r="B2426" t="str">
        <f t="shared" si="112"/>
        <v>ZK108.K125.C110</v>
      </c>
      <c r="C2426">
        <f>+IFERROR(VLOOKUP(B2426,'[1]Sum table'!$A:$D,4,FALSE),0)</f>
        <v>0</v>
      </c>
      <c r="D2426">
        <f>+IFERROR(VLOOKUP(B2426,'[1]Sum table'!$A:$E,5,FALSE),0)</f>
        <v>0</v>
      </c>
      <c r="E2426">
        <f>+IFERROR(VLOOKUP(B2426,'[1]Sum table'!$A:$F,6,FALSE),0)</f>
        <v>0</v>
      </c>
      <c r="O2426" t="s">
        <v>530</v>
      </c>
      <c r="P2426" s="616" t="s">
        <v>322</v>
      </c>
      <c r="R2426" t="str">
        <f t="shared" si="113"/>
        <v>ZK108</v>
      </c>
      <c r="S2426">
        <f t="shared" si="114"/>
        <v>0</v>
      </c>
      <c r="T2426">
        <f t="shared" si="114"/>
        <v>0</v>
      </c>
      <c r="U2426">
        <f t="shared" si="114"/>
        <v>0</v>
      </c>
    </row>
    <row r="2427" spans="1:21" x14ac:dyDescent="0.25">
      <c r="A2427" t="s">
        <v>2962</v>
      </c>
      <c r="B2427" t="str">
        <f t="shared" si="112"/>
        <v>ZK108.K126.C110</v>
      </c>
      <c r="C2427">
        <f>+IFERROR(VLOOKUP(B2427,'[1]Sum table'!$A:$D,4,FALSE),0)</f>
        <v>0</v>
      </c>
      <c r="D2427">
        <f>+IFERROR(VLOOKUP(B2427,'[1]Sum table'!$A:$E,5,FALSE),0)</f>
        <v>0</v>
      </c>
      <c r="E2427">
        <f>+IFERROR(VLOOKUP(B2427,'[1]Sum table'!$A:$F,6,FALSE),0)</f>
        <v>0</v>
      </c>
      <c r="O2427" t="s">
        <v>530</v>
      </c>
      <c r="P2427" s="616" t="s">
        <v>323</v>
      </c>
      <c r="R2427" t="str">
        <f t="shared" si="113"/>
        <v>ZK108</v>
      </c>
      <c r="S2427">
        <f t="shared" si="114"/>
        <v>0</v>
      </c>
      <c r="T2427">
        <f t="shared" si="114"/>
        <v>0</v>
      </c>
      <c r="U2427">
        <f t="shared" si="114"/>
        <v>0</v>
      </c>
    </row>
    <row r="2428" spans="1:21" x14ac:dyDescent="0.25">
      <c r="A2428" t="s">
        <v>2963</v>
      </c>
      <c r="B2428" t="str">
        <f t="shared" si="112"/>
        <v>ZK108.K127.C110</v>
      </c>
      <c r="C2428">
        <f>+IFERROR(VLOOKUP(B2428,'[1]Sum table'!$A:$D,4,FALSE),0)</f>
        <v>0</v>
      </c>
      <c r="D2428">
        <f>+IFERROR(VLOOKUP(B2428,'[1]Sum table'!$A:$E,5,FALSE),0)</f>
        <v>0</v>
      </c>
      <c r="E2428">
        <f>+IFERROR(VLOOKUP(B2428,'[1]Sum table'!$A:$F,6,FALSE),0)</f>
        <v>0</v>
      </c>
      <c r="O2428" t="s">
        <v>530</v>
      </c>
      <c r="P2428" s="616" t="s">
        <v>324</v>
      </c>
      <c r="R2428" t="str">
        <f t="shared" si="113"/>
        <v>ZK108</v>
      </c>
      <c r="S2428">
        <f t="shared" si="114"/>
        <v>0</v>
      </c>
      <c r="T2428">
        <f t="shared" si="114"/>
        <v>0</v>
      </c>
      <c r="U2428">
        <f t="shared" si="114"/>
        <v>0</v>
      </c>
    </row>
    <row r="2429" spans="1:21" x14ac:dyDescent="0.25">
      <c r="A2429" t="s">
        <v>2964</v>
      </c>
      <c r="B2429" t="str">
        <f t="shared" si="112"/>
        <v>ZK108.K128.C110</v>
      </c>
      <c r="C2429">
        <f>+IFERROR(VLOOKUP(B2429,'[1]Sum table'!$A:$D,4,FALSE),0)</f>
        <v>0</v>
      </c>
      <c r="D2429">
        <f>+IFERROR(VLOOKUP(B2429,'[1]Sum table'!$A:$E,5,FALSE),0)</f>
        <v>0</v>
      </c>
      <c r="E2429">
        <f>+IFERROR(VLOOKUP(B2429,'[1]Sum table'!$A:$F,6,FALSE),0)</f>
        <v>0</v>
      </c>
      <c r="O2429" t="s">
        <v>530</v>
      </c>
      <c r="P2429" s="616" t="s">
        <v>325</v>
      </c>
      <c r="R2429" t="str">
        <f t="shared" si="113"/>
        <v>ZK108</v>
      </c>
      <c r="S2429">
        <f t="shared" si="114"/>
        <v>0</v>
      </c>
      <c r="T2429">
        <f t="shared" si="114"/>
        <v>0</v>
      </c>
      <c r="U2429">
        <f t="shared" si="114"/>
        <v>0</v>
      </c>
    </row>
    <row r="2430" spans="1:21" x14ac:dyDescent="0.25">
      <c r="A2430" t="s">
        <v>2965</v>
      </c>
      <c r="B2430" t="str">
        <f t="shared" si="112"/>
        <v>ZK108.K129.C110</v>
      </c>
      <c r="C2430">
        <f>+IFERROR(VLOOKUP(B2430,'[1]Sum table'!$A:$D,4,FALSE),0)</f>
        <v>0</v>
      </c>
      <c r="D2430">
        <f>+IFERROR(VLOOKUP(B2430,'[1]Sum table'!$A:$E,5,FALSE),0)</f>
        <v>0</v>
      </c>
      <c r="E2430">
        <f>+IFERROR(VLOOKUP(B2430,'[1]Sum table'!$A:$F,6,FALSE),0)</f>
        <v>0</v>
      </c>
      <c r="O2430" t="s">
        <v>530</v>
      </c>
      <c r="P2430" s="616" t="s">
        <v>326</v>
      </c>
      <c r="R2430" t="str">
        <f t="shared" si="113"/>
        <v>ZK108</v>
      </c>
      <c r="S2430">
        <f t="shared" si="114"/>
        <v>0</v>
      </c>
      <c r="T2430">
        <f t="shared" si="114"/>
        <v>0</v>
      </c>
      <c r="U2430">
        <f t="shared" si="114"/>
        <v>0</v>
      </c>
    </row>
    <row r="2431" spans="1:21" x14ac:dyDescent="0.25">
      <c r="A2431" t="s">
        <v>2966</v>
      </c>
      <c r="B2431" t="str">
        <f t="shared" si="112"/>
        <v>ZK108.K130.C110</v>
      </c>
      <c r="C2431">
        <f>+IFERROR(VLOOKUP(B2431,'[1]Sum table'!$A:$D,4,FALSE),0)</f>
        <v>0</v>
      </c>
      <c r="D2431">
        <f>+IFERROR(VLOOKUP(B2431,'[1]Sum table'!$A:$E,5,FALSE),0)</f>
        <v>0</v>
      </c>
      <c r="E2431">
        <f>+IFERROR(VLOOKUP(B2431,'[1]Sum table'!$A:$F,6,FALSE),0)</f>
        <v>0</v>
      </c>
      <c r="O2431" t="s">
        <v>530</v>
      </c>
      <c r="P2431" s="615" t="s">
        <v>152</v>
      </c>
      <c r="R2431" t="str">
        <f t="shared" si="113"/>
        <v>ZK108</v>
      </c>
      <c r="S2431">
        <f t="shared" si="114"/>
        <v>0</v>
      </c>
      <c r="T2431">
        <f t="shared" si="114"/>
        <v>0</v>
      </c>
      <c r="U2431">
        <f t="shared" si="114"/>
        <v>0</v>
      </c>
    </row>
    <row r="2432" spans="1:21" x14ac:dyDescent="0.25">
      <c r="A2432" t="s">
        <v>2967</v>
      </c>
      <c r="B2432" t="str">
        <f t="shared" si="112"/>
        <v>ZK108.K131.C110</v>
      </c>
      <c r="C2432">
        <f>+IFERROR(VLOOKUP(B2432,'[1]Sum table'!$A:$D,4,FALSE),0)</f>
        <v>0</v>
      </c>
      <c r="D2432">
        <f>+IFERROR(VLOOKUP(B2432,'[1]Sum table'!$A:$E,5,FALSE),0)</f>
        <v>0</v>
      </c>
      <c r="E2432">
        <f>+IFERROR(VLOOKUP(B2432,'[1]Sum table'!$A:$F,6,FALSE),0)</f>
        <v>0</v>
      </c>
      <c r="O2432" t="s">
        <v>530</v>
      </c>
      <c r="P2432" s="615" t="s">
        <v>214</v>
      </c>
      <c r="R2432" t="str">
        <f t="shared" si="113"/>
        <v>ZK108</v>
      </c>
      <c r="S2432">
        <f t="shared" si="114"/>
        <v>0</v>
      </c>
      <c r="T2432">
        <f t="shared" si="114"/>
        <v>0</v>
      </c>
      <c r="U2432">
        <f t="shared" si="114"/>
        <v>0</v>
      </c>
    </row>
    <row r="2433" spans="1:21" x14ac:dyDescent="0.25">
      <c r="A2433" t="s">
        <v>2968</v>
      </c>
      <c r="B2433" t="str">
        <f t="shared" si="112"/>
        <v>ZK108.K132.C110</v>
      </c>
      <c r="C2433">
        <f>+IFERROR(VLOOKUP(B2433,'[1]Sum table'!$A:$D,4,FALSE),0)</f>
        <v>0</v>
      </c>
      <c r="D2433">
        <f>+IFERROR(VLOOKUP(B2433,'[1]Sum table'!$A:$E,5,FALSE),0)</f>
        <v>0</v>
      </c>
      <c r="E2433">
        <f>+IFERROR(VLOOKUP(B2433,'[1]Sum table'!$A:$F,6,FALSE),0)</f>
        <v>0</v>
      </c>
      <c r="O2433" t="s">
        <v>530</v>
      </c>
      <c r="P2433" s="615" t="s">
        <v>239</v>
      </c>
      <c r="R2433" t="str">
        <f t="shared" si="113"/>
        <v>ZK108</v>
      </c>
      <c r="S2433">
        <f t="shared" si="114"/>
        <v>0</v>
      </c>
      <c r="T2433">
        <f t="shared" si="114"/>
        <v>0</v>
      </c>
      <c r="U2433">
        <f t="shared" si="114"/>
        <v>0</v>
      </c>
    </row>
    <row r="2434" spans="1:21" x14ac:dyDescent="0.25">
      <c r="A2434" t="s">
        <v>2969</v>
      </c>
      <c r="B2434" t="str">
        <f t="shared" si="112"/>
        <v>ZK108.K133.C110</v>
      </c>
      <c r="C2434">
        <f>+IFERROR(VLOOKUP(B2434,'[1]Sum table'!$A:$D,4,FALSE),0)</f>
        <v>0</v>
      </c>
      <c r="D2434">
        <f>+IFERROR(VLOOKUP(B2434,'[1]Sum table'!$A:$E,5,FALSE),0)</f>
        <v>0</v>
      </c>
      <c r="E2434">
        <f>+IFERROR(VLOOKUP(B2434,'[1]Sum table'!$A:$F,6,FALSE),0)</f>
        <v>0</v>
      </c>
      <c r="O2434" t="s">
        <v>530</v>
      </c>
      <c r="P2434" s="615" t="s">
        <v>327</v>
      </c>
      <c r="R2434" t="str">
        <f t="shared" si="113"/>
        <v>ZK108</v>
      </c>
      <c r="S2434">
        <f t="shared" si="114"/>
        <v>0</v>
      </c>
      <c r="T2434">
        <f t="shared" si="114"/>
        <v>0</v>
      </c>
      <c r="U2434">
        <f t="shared" si="114"/>
        <v>0</v>
      </c>
    </row>
    <row r="2435" spans="1:21" x14ac:dyDescent="0.25">
      <c r="A2435" t="s">
        <v>2970</v>
      </c>
      <c r="B2435" t="str">
        <f t="shared" ref="B2435:B2498" si="115">+A2435&amp;"."&amp;$A$1</f>
        <v>ZK108.K134.C110</v>
      </c>
      <c r="C2435">
        <f>+IFERROR(VLOOKUP(B2435,'[1]Sum table'!$A:$D,4,FALSE),0)</f>
        <v>0</v>
      </c>
      <c r="D2435">
        <f>+IFERROR(VLOOKUP(B2435,'[1]Sum table'!$A:$E,5,FALSE),0)</f>
        <v>0</v>
      </c>
      <c r="E2435">
        <f>+IFERROR(VLOOKUP(B2435,'[1]Sum table'!$A:$F,6,FALSE),0)</f>
        <v>0</v>
      </c>
      <c r="O2435" t="s">
        <v>530</v>
      </c>
      <c r="P2435" s="615" t="s">
        <v>328</v>
      </c>
      <c r="R2435" t="str">
        <f t="shared" ref="R2435:R2498" si="116">+LEFT(B2435,5)</f>
        <v>ZK108</v>
      </c>
      <c r="S2435">
        <f t="shared" ref="S2435:U2498" si="117">+C2435</f>
        <v>0</v>
      </c>
      <c r="T2435">
        <f t="shared" si="117"/>
        <v>0</v>
      </c>
      <c r="U2435">
        <f t="shared" si="117"/>
        <v>0</v>
      </c>
    </row>
    <row r="2436" spans="1:21" x14ac:dyDescent="0.25">
      <c r="A2436" t="s">
        <v>2971</v>
      </c>
      <c r="B2436" t="str">
        <f t="shared" si="115"/>
        <v>ZK108.K135.C110</v>
      </c>
      <c r="C2436">
        <f>+IFERROR(VLOOKUP(B2436,'[1]Sum table'!$A:$D,4,FALSE),0)</f>
        <v>0</v>
      </c>
      <c r="D2436">
        <f>+IFERROR(VLOOKUP(B2436,'[1]Sum table'!$A:$E,5,FALSE),0)</f>
        <v>0</v>
      </c>
      <c r="E2436">
        <f>+IFERROR(VLOOKUP(B2436,'[1]Sum table'!$A:$F,6,FALSE),0)</f>
        <v>0</v>
      </c>
      <c r="O2436" t="s">
        <v>530</v>
      </c>
      <c r="P2436" s="615" t="s">
        <v>329</v>
      </c>
      <c r="R2436" t="str">
        <f t="shared" si="116"/>
        <v>ZK108</v>
      </c>
      <c r="S2436">
        <f t="shared" si="117"/>
        <v>0</v>
      </c>
      <c r="T2436">
        <f t="shared" si="117"/>
        <v>0</v>
      </c>
      <c r="U2436">
        <f t="shared" si="117"/>
        <v>0</v>
      </c>
    </row>
    <row r="2437" spans="1:21" x14ac:dyDescent="0.25">
      <c r="A2437" t="s">
        <v>2972</v>
      </c>
      <c r="B2437" t="str">
        <f t="shared" si="115"/>
        <v>ZK108.K136.C110</v>
      </c>
      <c r="C2437">
        <f>+IFERROR(VLOOKUP(B2437,'[1]Sum table'!$A:$D,4,FALSE),0)</f>
        <v>0</v>
      </c>
      <c r="D2437">
        <f>+IFERROR(VLOOKUP(B2437,'[1]Sum table'!$A:$E,5,FALSE),0)</f>
        <v>0</v>
      </c>
      <c r="E2437">
        <f>+IFERROR(VLOOKUP(B2437,'[1]Sum table'!$A:$F,6,FALSE),0)</f>
        <v>0</v>
      </c>
      <c r="O2437" t="s">
        <v>530</v>
      </c>
      <c r="P2437" s="615" t="s">
        <v>330</v>
      </c>
      <c r="R2437" t="str">
        <f t="shared" si="116"/>
        <v>ZK108</v>
      </c>
      <c r="S2437">
        <f t="shared" si="117"/>
        <v>0</v>
      </c>
      <c r="T2437">
        <f t="shared" si="117"/>
        <v>0</v>
      </c>
      <c r="U2437">
        <f t="shared" si="117"/>
        <v>0</v>
      </c>
    </row>
    <row r="2438" spans="1:21" x14ac:dyDescent="0.25">
      <c r="A2438" t="s">
        <v>2973</v>
      </c>
      <c r="B2438" t="str">
        <f t="shared" si="115"/>
        <v>ZK108.K137.C110</v>
      </c>
      <c r="C2438">
        <f>+IFERROR(VLOOKUP(B2438,'[1]Sum table'!$A:$D,4,FALSE),0)</f>
        <v>0</v>
      </c>
      <c r="D2438">
        <f>+IFERROR(VLOOKUP(B2438,'[1]Sum table'!$A:$E,5,FALSE),0)</f>
        <v>0</v>
      </c>
      <c r="E2438">
        <f>+IFERROR(VLOOKUP(B2438,'[1]Sum table'!$A:$F,6,FALSE),0)</f>
        <v>0</v>
      </c>
      <c r="O2438" t="s">
        <v>530</v>
      </c>
      <c r="P2438" s="615" t="s">
        <v>331</v>
      </c>
      <c r="R2438" t="str">
        <f t="shared" si="116"/>
        <v>ZK108</v>
      </c>
      <c r="S2438">
        <f t="shared" si="117"/>
        <v>0</v>
      </c>
      <c r="T2438">
        <f t="shared" si="117"/>
        <v>0</v>
      </c>
      <c r="U2438">
        <f t="shared" si="117"/>
        <v>0</v>
      </c>
    </row>
    <row r="2439" spans="1:21" x14ac:dyDescent="0.25">
      <c r="A2439" t="s">
        <v>2974</v>
      </c>
      <c r="B2439" t="str">
        <f t="shared" si="115"/>
        <v>ZK108.K138.C110</v>
      </c>
      <c r="C2439">
        <f>+IFERROR(VLOOKUP(B2439,'[1]Sum table'!$A:$D,4,FALSE),0)</f>
        <v>0</v>
      </c>
      <c r="D2439">
        <f>+IFERROR(VLOOKUP(B2439,'[1]Sum table'!$A:$E,5,FALSE),0)</f>
        <v>0</v>
      </c>
      <c r="E2439">
        <f>+IFERROR(VLOOKUP(B2439,'[1]Sum table'!$A:$F,6,FALSE),0)</f>
        <v>0</v>
      </c>
      <c r="O2439" t="s">
        <v>530</v>
      </c>
      <c r="P2439" s="615" t="s">
        <v>165</v>
      </c>
      <c r="R2439" t="str">
        <f t="shared" si="116"/>
        <v>ZK108</v>
      </c>
      <c r="S2439">
        <f t="shared" si="117"/>
        <v>0</v>
      </c>
      <c r="T2439">
        <f t="shared" si="117"/>
        <v>0</v>
      </c>
      <c r="U2439">
        <f t="shared" si="117"/>
        <v>0</v>
      </c>
    </row>
    <row r="2440" spans="1:21" x14ac:dyDescent="0.25">
      <c r="A2440" t="s">
        <v>2975</v>
      </c>
      <c r="B2440" t="str">
        <f t="shared" si="115"/>
        <v>ZK108.K139.C110</v>
      </c>
      <c r="C2440">
        <f>+IFERROR(VLOOKUP(B2440,'[1]Sum table'!$A:$D,4,FALSE),0)</f>
        <v>0</v>
      </c>
      <c r="D2440">
        <f>+IFERROR(VLOOKUP(B2440,'[1]Sum table'!$A:$E,5,FALSE),0)</f>
        <v>0</v>
      </c>
      <c r="E2440">
        <f>+IFERROR(VLOOKUP(B2440,'[1]Sum table'!$A:$F,6,FALSE),0)</f>
        <v>0</v>
      </c>
      <c r="O2440" t="s">
        <v>530</v>
      </c>
      <c r="P2440" s="615" t="s">
        <v>180</v>
      </c>
      <c r="R2440" t="str">
        <f t="shared" si="116"/>
        <v>ZK108</v>
      </c>
      <c r="S2440">
        <f t="shared" si="117"/>
        <v>0</v>
      </c>
      <c r="T2440">
        <f t="shared" si="117"/>
        <v>0</v>
      </c>
      <c r="U2440">
        <f t="shared" si="117"/>
        <v>0</v>
      </c>
    </row>
    <row r="2441" spans="1:21" x14ac:dyDescent="0.25">
      <c r="A2441" t="s">
        <v>2976</v>
      </c>
      <c r="B2441" t="str">
        <f t="shared" si="115"/>
        <v>ZK108.K140.C110</v>
      </c>
      <c r="C2441">
        <f>+IFERROR(VLOOKUP(B2441,'[1]Sum table'!$A:$D,4,FALSE),0)</f>
        <v>0</v>
      </c>
      <c r="D2441">
        <f>+IFERROR(VLOOKUP(B2441,'[1]Sum table'!$A:$E,5,FALSE),0)</f>
        <v>0</v>
      </c>
      <c r="E2441">
        <f>+IFERROR(VLOOKUP(B2441,'[1]Sum table'!$A:$F,6,FALSE),0)</f>
        <v>0</v>
      </c>
      <c r="O2441" t="s">
        <v>530</v>
      </c>
      <c r="P2441" s="615" t="s">
        <v>192</v>
      </c>
      <c r="R2441" t="str">
        <f t="shared" si="116"/>
        <v>ZK108</v>
      </c>
      <c r="S2441">
        <f t="shared" si="117"/>
        <v>0</v>
      </c>
      <c r="T2441">
        <f t="shared" si="117"/>
        <v>0</v>
      </c>
      <c r="U2441">
        <f t="shared" si="117"/>
        <v>0</v>
      </c>
    </row>
    <row r="2442" spans="1:21" x14ac:dyDescent="0.25">
      <c r="A2442" t="s">
        <v>2977</v>
      </c>
      <c r="B2442" t="str">
        <f t="shared" si="115"/>
        <v>ZK108.K141.C110</v>
      </c>
      <c r="C2442">
        <f>+IFERROR(VLOOKUP(B2442,'[1]Sum table'!$A:$D,4,FALSE),0)</f>
        <v>0</v>
      </c>
      <c r="D2442">
        <f>+IFERROR(VLOOKUP(B2442,'[1]Sum table'!$A:$E,5,FALSE),0)</f>
        <v>0</v>
      </c>
      <c r="E2442">
        <f>+IFERROR(VLOOKUP(B2442,'[1]Sum table'!$A:$F,6,FALSE),0)</f>
        <v>0</v>
      </c>
      <c r="O2442" t="s">
        <v>530</v>
      </c>
      <c r="P2442" s="616" t="s">
        <v>332</v>
      </c>
      <c r="R2442" t="str">
        <f t="shared" si="116"/>
        <v>ZK108</v>
      </c>
      <c r="S2442">
        <f t="shared" si="117"/>
        <v>0</v>
      </c>
      <c r="T2442">
        <f t="shared" si="117"/>
        <v>0</v>
      </c>
      <c r="U2442">
        <f t="shared" si="117"/>
        <v>0</v>
      </c>
    </row>
    <row r="2443" spans="1:21" x14ac:dyDescent="0.25">
      <c r="A2443" t="s">
        <v>2978</v>
      </c>
      <c r="B2443" t="str">
        <f t="shared" si="115"/>
        <v>ZK108.K142.C110</v>
      </c>
      <c r="C2443">
        <f>+IFERROR(VLOOKUP(B2443,'[1]Sum table'!$A:$D,4,FALSE),0)</f>
        <v>0</v>
      </c>
      <c r="D2443">
        <f>+IFERROR(VLOOKUP(B2443,'[1]Sum table'!$A:$E,5,FALSE),0)</f>
        <v>0</v>
      </c>
      <c r="E2443">
        <f>+IFERROR(VLOOKUP(B2443,'[1]Sum table'!$A:$F,6,FALSE),0)</f>
        <v>0</v>
      </c>
      <c r="O2443" t="s">
        <v>530</v>
      </c>
      <c r="P2443" s="616" t="s">
        <v>333</v>
      </c>
      <c r="R2443" t="str">
        <f t="shared" si="116"/>
        <v>ZK108</v>
      </c>
      <c r="S2443">
        <f t="shared" si="117"/>
        <v>0</v>
      </c>
      <c r="T2443">
        <f t="shared" si="117"/>
        <v>0</v>
      </c>
      <c r="U2443">
        <f t="shared" si="117"/>
        <v>0</v>
      </c>
    </row>
    <row r="2444" spans="1:21" x14ac:dyDescent="0.25">
      <c r="A2444" t="s">
        <v>2979</v>
      </c>
      <c r="B2444" t="str">
        <f t="shared" si="115"/>
        <v>ZK108.K143.C110</v>
      </c>
      <c r="C2444">
        <f>+IFERROR(VLOOKUP(B2444,'[1]Sum table'!$A:$D,4,FALSE),0)</f>
        <v>0</v>
      </c>
      <c r="D2444">
        <f>+IFERROR(VLOOKUP(B2444,'[1]Sum table'!$A:$E,5,FALSE),0)</f>
        <v>0</v>
      </c>
      <c r="E2444">
        <f>+IFERROR(VLOOKUP(B2444,'[1]Sum table'!$A:$F,6,FALSE),0)</f>
        <v>0</v>
      </c>
      <c r="O2444" t="s">
        <v>530</v>
      </c>
      <c r="P2444" s="616" t="s">
        <v>334</v>
      </c>
      <c r="R2444" t="str">
        <f t="shared" si="116"/>
        <v>ZK108</v>
      </c>
      <c r="S2444">
        <f t="shared" si="117"/>
        <v>0</v>
      </c>
      <c r="T2444">
        <f t="shared" si="117"/>
        <v>0</v>
      </c>
      <c r="U2444">
        <f t="shared" si="117"/>
        <v>0</v>
      </c>
    </row>
    <row r="2445" spans="1:21" x14ac:dyDescent="0.25">
      <c r="A2445" t="s">
        <v>2980</v>
      </c>
      <c r="B2445" t="str">
        <f t="shared" si="115"/>
        <v>ZK108.K144.C110</v>
      </c>
      <c r="C2445">
        <f>+IFERROR(VLOOKUP(B2445,'[1]Sum table'!$A:$D,4,FALSE),0)</f>
        <v>0</v>
      </c>
      <c r="D2445">
        <f>+IFERROR(VLOOKUP(B2445,'[1]Sum table'!$A:$E,5,FALSE),0)</f>
        <v>0</v>
      </c>
      <c r="E2445">
        <f>+IFERROR(VLOOKUP(B2445,'[1]Sum table'!$A:$F,6,FALSE),0)</f>
        <v>0</v>
      </c>
      <c r="O2445" t="s">
        <v>530</v>
      </c>
      <c r="P2445" s="616" t="s">
        <v>335</v>
      </c>
      <c r="R2445" t="str">
        <f t="shared" si="116"/>
        <v>ZK108</v>
      </c>
      <c r="S2445">
        <f t="shared" si="117"/>
        <v>0</v>
      </c>
      <c r="T2445">
        <f t="shared" si="117"/>
        <v>0</v>
      </c>
      <c r="U2445">
        <f t="shared" si="117"/>
        <v>0</v>
      </c>
    </row>
    <row r="2446" spans="1:21" x14ac:dyDescent="0.25">
      <c r="A2446" t="s">
        <v>2981</v>
      </c>
      <c r="B2446" t="str">
        <f t="shared" si="115"/>
        <v>ZK108.K145.C110</v>
      </c>
      <c r="C2446">
        <f>+IFERROR(VLOOKUP(B2446,'[1]Sum table'!$A:$D,4,FALSE),0)</f>
        <v>0</v>
      </c>
      <c r="D2446">
        <f>+IFERROR(VLOOKUP(B2446,'[1]Sum table'!$A:$E,5,FALSE),0)</f>
        <v>0</v>
      </c>
      <c r="E2446">
        <f>+IFERROR(VLOOKUP(B2446,'[1]Sum table'!$A:$F,6,FALSE),0)</f>
        <v>0</v>
      </c>
      <c r="O2446" t="s">
        <v>530</v>
      </c>
      <c r="P2446" s="616" t="s">
        <v>336</v>
      </c>
      <c r="R2446" t="str">
        <f t="shared" si="116"/>
        <v>ZK108</v>
      </c>
      <c r="S2446">
        <f t="shared" si="117"/>
        <v>0</v>
      </c>
      <c r="T2446">
        <f t="shared" si="117"/>
        <v>0</v>
      </c>
      <c r="U2446">
        <f t="shared" si="117"/>
        <v>0</v>
      </c>
    </row>
    <row r="2447" spans="1:21" x14ac:dyDescent="0.25">
      <c r="A2447" t="s">
        <v>2982</v>
      </c>
      <c r="B2447" t="str">
        <f t="shared" si="115"/>
        <v>ZK108.K146.C110</v>
      </c>
      <c r="C2447">
        <f>+IFERROR(VLOOKUP(B2447,'[1]Sum table'!$A:$D,4,FALSE),0)</f>
        <v>0</v>
      </c>
      <c r="D2447">
        <f>+IFERROR(VLOOKUP(B2447,'[1]Sum table'!$A:$E,5,FALSE),0)</f>
        <v>0</v>
      </c>
      <c r="E2447">
        <f>+IFERROR(VLOOKUP(B2447,'[1]Sum table'!$A:$F,6,FALSE),0)</f>
        <v>0</v>
      </c>
      <c r="O2447" t="s">
        <v>530</v>
      </c>
      <c r="P2447" s="616" t="s">
        <v>337</v>
      </c>
      <c r="R2447" t="str">
        <f t="shared" si="116"/>
        <v>ZK108</v>
      </c>
      <c r="S2447">
        <f t="shared" si="117"/>
        <v>0</v>
      </c>
      <c r="T2447">
        <f t="shared" si="117"/>
        <v>0</v>
      </c>
      <c r="U2447">
        <f t="shared" si="117"/>
        <v>0</v>
      </c>
    </row>
    <row r="2448" spans="1:21" x14ac:dyDescent="0.25">
      <c r="A2448" t="s">
        <v>2983</v>
      </c>
      <c r="B2448" t="str">
        <f t="shared" si="115"/>
        <v>ZK108.K147.C110</v>
      </c>
      <c r="C2448">
        <f>+IFERROR(VLOOKUP(B2448,'[1]Sum table'!$A:$D,4,FALSE),0)</f>
        <v>0</v>
      </c>
      <c r="D2448">
        <f>+IFERROR(VLOOKUP(B2448,'[1]Sum table'!$A:$E,5,FALSE),0)</f>
        <v>0</v>
      </c>
      <c r="E2448">
        <f>+IFERROR(VLOOKUP(B2448,'[1]Sum table'!$A:$F,6,FALSE),0)</f>
        <v>0</v>
      </c>
      <c r="O2448" t="s">
        <v>530</v>
      </c>
      <c r="P2448" s="615" t="s">
        <v>178</v>
      </c>
      <c r="R2448" t="str">
        <f t="shared" si="116"/>
        <v>ZK108</v>
      </c>
      <c r="S2448">
        <f t="shared" si="117"/>
        <v>0</v>
      </c>
      <c r="T2448">
        <f t="shared" si="117"/>
        <v>0</v>
      </c>
      <c r="U2448">
        <f t="shared" si="117"/>
        <v>0</v>
      </c>
    </row>
    <row r="2449" spans="1:21" x14ac:dyDescent="0.25">
      <c r="A2449" t="s">
        <v>2984</v>
      </c>
      <c r="B2449" t="str">
        <f t="shared" si="115"/>
        <v>ZK108.K148.C110</v>
      </c>
      <c r="C2449">
        <f>+IFERROR(VLOOKUP(B2449,'[1]Sum table'!$A:$D,4,FALSE),0)</f>
        <v>0</v>
      </c>
      <c r="D2449">
        <f>+IFERROR(VLOOKUP(B2449,'[1]Sum table'!$A:$E,5,FALSE),0)</f>
        <v>0</v>
      </c>
      <c r="E2449">
        <f>+IFERROR(VLOOKUP(B2449,'[1]Sum table'!$A:$F,6,FALSE),0)</f>
        <v>0</v>
      </c>
      <c r="O2449" t="s">
        <v>530</v>
      </c>
      <c r="P2449" s="615" t="s">
        <v>338</v>
      </c>
      <c r="R2449" t="str">
        <f t="shared" si="116"/>
        <v>ZK108</v>
      </c>
      <c r="S2449">
        <f t="shared" si="117"/>
        <v>0</v>
      </c>
      <c r="T2449">
        <f t="shared" si="117"/>
        <v>0</v>
      </c>
      <c r="U2449">
        <f t="shared" si="117"/>
        <v>0</v>
      </c>
    </row>
    <row r="2450" spans="1:21" x14ac:dyDescent="0.25">
      <c r="A2450" t="s">
        <v>2985</v>
      </c>
      <c r="B2450" t="str">
        <f t="shared" si="115"/>
        <v>ZK108.K149.C110</v>
      </c>
      <c r="C2450">
        <f>+IFERROR(VLOOKUP(B2450,'[1]Sum table'!$A:$D,4,FALSE),0)</f>
        <v>0</v>
      </c>
      <c r="D2450">
        <f>+IFERROR(VLOOKUP(B2450,'[1]Sum table'!$A:$E,5,FALSE),0)</f>
        <v>0</v>
      </c>
      <c r="E2450">
        <f>+IFERROR(VLOOKUP(B2450,'[1]Sum table'!$A:$F,6,FALSE),0)</f>
        <v>0</v>
      </c>
      <c r="O2450" t="s">
        <v>530</v>
      </c>
      <c r="P2450" s="615" t="s">
        <v>339</v>
      </c>
      <c r="R2450" t="str">
        <f t="shared" si="116"/>
        <v>ZK108</v>
      </c>
      <c r="S2450">
        <f t="shared" si="117"/>
        <v>0</v>
      </c>
      <c r="T2450">
        <f t="shared" si="117"/>
        <v>0</v>
      </c>
      <c r="U2450">
        <f t="shared" si="117"/>
        <v>0</v>
      </c>
    </row>
    <row r="2451" spans="1:21" x14ac:dyDescent="0.25">
      <c r="A2451" t="s">
        <v>2986</v>
      </c>
      <c r="B2451" t="str">
        <f t="shared" si="115"/>
        <v>ZK108.K150.C110</v>
      </c>
      <c r="C2451">
        <f>+IFERROR(VLOOKUP(B2451,'[1]Sum table'!$A:$D,4,FALSE),0)</f>
        <v>0</v>
      </c>
      <c r="D2451">
        <f>+IFERROR(VLOOKUP(B2451,'[1]Sum table'!$A:$E,5,FALSE),0)</f>
        <v>0</v>
      </c>
      <c r="E2451">
        <f>+IFERROR(VLOOKUP(B2451,'[1]Sum table'!$A:$F,6,FALSE),0)</f>
        <v>0</v>
      </c>
      <c r="O2451" t="s">
        <v>530</v>
      </c>
      <c r="P2451" s="616" t="s">
        <v>340</v>
      </c>
      <c r="R2451" t="str">
        <f t="shared" si="116"/>
        <v>ZK108</v>
      </c>
      <c r="S2451">
        <f t="shared" si="117"/>
        <v>0</v>
      </c>
      <c r="T2451">
        <f t="shared" si="117"/>
        <v>0</v>
      </c>
      <c r="U2451">
        <f t="shared" si="117"/>
        <v>0</v>
      </c>
    </row>
    <row r="2452" spans="1:21" x14ac:dyDescent="0.25">
      <c r="A2452" t="s">
        <v>2987</v>
      </c>
      <c r="B2452" t="str">
        <f t="shared" si="115"/>
        <v>ZK108.K151.C110</v>
      </c>
      <c r="C2452">
        <f>+IFERROR(VLOOKUP(B2452,'[1]Sum table'!$A:$D,4,FALSE),0)</f>
        <v>0</v>
      </c>
      <c r="D2452">
        <f>+IFERROR(VLOOKUP(B2452,'[1]Sum table'!$A:$E,5,FALSE),0)</f>
        <v>0</v>
      </c>
      <c r="E2452">
        <f>+IFERROR(VLOOKUP(B2452,'[1]Sum table'!$A:$F,6,FALSE),0)</f>
        <v>0</v>
      </c>
      <c r="O2452" t="s">
        <v>530</v>
      </c>
      <c r="P2452" s="616" t="s">
        <v>341</v>
      </c>
      <c r="R2452" t="str">
        <f t="shared" si="116"/>
        <v>ZK108</v>
      </c>
      <c r="S2452">
        <f t="shared" si="117"/>
        <v>0</v>
      </c>
      <c r="T2452">
        <f t="shared" si="117"/>
        <v>0</v>
      </c>
      <c r="U2452">
        <f t="shared" si="117"/>
        <v>0</v>
      </c>
    </row>
    <row r="2453" spans="1:21" x14ac:dyDescent="0.25">
      <c r="A2453" t="s">
        <v>2988</v>
      </c>
      <c r="B2453" t="str">
        <f t="shared" si="115"/>
        <v>ZK108.K152.C110</v>
      </c>
      <c r="C2453">
        <f>+IFERROR(VLOOKUP(B2453,'[1]Sum table'!$A:$D,4,FALSE),0)</f>
        <v>0</v>
      </c>
      <c r="D2453">
        <f>+IFERROR(VLOOKUP(B2453,'[1]Sum table'!$A:$E,5,FALSE),0)</f>
        <v>0</v>
      </c>
      <c r="E2453">
        <f>+IFERROR(VLOOKUP(B2453,'[1]Sum table'!$A:$F,6,FALSE),0)</f>
        <v>0</v>
      </c>
      <c r="O2453" t="s">
        <v>530</v>
      </c>
      <c r="P2453" s="616" t="s">
        <v>342</v>
      </c>
      <c r="R2453" t="str">
        <f t="shared" si="116"/>
        <v>ZK108</v>
      </c>
      <c r="S2453">
        <f t="shared" si="117"/>
        <v>0</v>
      </c>
      <c r="T2453">
        <f t="shared" si="117"/>
        <v>0</v>
      </c>
      <c r="U2453">
        <f t="shared" si="117"/>
        <v>0</v>
      </c>
    </row>
    <row r="2454" spans="1:21" x14ac:dyDescent="0.25">
      <c r="A2454" t="s">
        <v>2989</v>
      </c>
      <c r="B2454" t="str">
        <f t="shared" si="115"/>
        <v>ZK108.K153.C110</v>
      </c>
      <c r="C2454">
        <f>+IFERROR(VLOOKUP(B2454,'[1]Sum table'!$A:$D,4,FALSE),0)</f>
        <v>0</v>
      </c>
      <c r="D2454">
        <f>+IFERROR(VLOOKUP(B2454,'[1]Sum table'!$A:$E,5,FALSE),0)</f>
        <v>0</v>
      </c>
      <c r="E2454">
        <f>+IFERROR(VLOOKUP(B2454,'[1]Sum table'!$A:$F,6,FALSE),0)</f>
        <v>0</v>
      </c>
      <c r="O2454" t="s">
        <v>530</v>
      </c>
      <c r="P2454" s="616" t="s">
        <v>343</v>
      </c>
      <c r="R2454" t="str">
        <f t="shared" si="116"/>
        <v>ZK108</v>
      </c>
      <c r="S2454">
        <f t="shared" si="117"/>
        <v>0</v>
      </c>
      <c r="T2454">
        <f t="shared" si="117"/>
        <v>0</v>
      </c>
      <c r="U2454">
        <f t="shared" si="117"/>
        <v>0</v>
      </c>
    </row>
    <row r="2455" spans="1:21" x14ac:dyDescent="0.25">
      <c r="A2455" t="s">
        <v>2990</v>
      </c>
      <c r="B2455" t="str">
        <f t="shared" si="115"/>
        <v>ZK108.K154.C110</v>
      </c>
      <c r="C2455">
        <f>+IFERROR(VLOOKUP(B2455,'[1]Sum table'!$A:$D,4,FALSE),0)</f>
        <v>0</v>
      </c>
      <c r="D2455">
        <f>+IFERROR(VLOOKUP(B2455,'[1]Sum table'!$A:$E,5,FALSE),0)</f>
        <v>0</v>
      </c>
      <c r="E2455">
        <f>+IFERROR(VLOOKUP(B2455,'[1]Sum table'!$A:$F,6,FALSE),0)</f>
        <v>0</v>
      </c>
      <c r="O2455" t="s">
        <v>530</v>
      </c>
      <c r="P2455" s="616" t="s">
        <v>344</v>
      </c>
      <c r="R2455" t="str">
        <f t="shared" si="116"/>
        <v>ZK108</v>
      </c>
      <c r="S2455">
        <f t="shared" si="117"/>
        <v>0</v>
      </c>
      <c r="T2455">
        <f t="shared" si="117"/>
        <v>0</v>
      </c>
      <c r="U2455">
        <f t="shared" si="117"/>
        <v>0</v>
      </c>
    </row>
    <row r="2456" spans="1:21" x14ac:dyDescent="0.25">
      <c r="A2456" t="s">
        <v>2991</v>
      </c>
      <c r="B2456" t="str">
        <f t="shared" si="115"/>
        <v>ZK108.K155.C110</v>
      </c>
      <c r="C2456">
        <f>+IFERROR(VLOOKUP(B2456,'[1]Sum table'!$A:$D,4,FALSE),0)</f>
        <v>0</v>
      </c>
      <c r="D2456">
        <f>+IFERROR(VLOOKUP(B2456,'[1]Sum table'!$A:$E,5,FALSE),0)</f>
        <v>0</v>
      </c>
      <c r="E2456">
        <f>+IFERROR(VLOOKUP(B2456,'[1]Sum table'!$A:$F,6,FALSE),0)</f>
        <v>0</v>
      </c>
      <c r="O2456" t="s">
        <v>530</v>
      </c>
      <c r="P2456" s="616" t="s">
        <v>345</v>
      </c>
      <c r="R2456" t="str">
        <f t="shared" si="116"/>
        <v>ZK108</v>
      </c>
      <c r="S2456">
        <f t="shared" si="117"/>
        <v>0</v>
      </c>
      <c r="T2456">
        <f t="shared" si="117"/>
        <v>0</v>
      </c>
      <c r="U2456">
        <f t="shared" si="117"/>
        <v>0</v>
      </c>
    </row>
    <row r="2457" spans="1:21" x14ac:dyDescent="0.25">
      <c r="A2457" t="s">
        <v>2992</v>
      </c>
      <c r="B2457" t="str">
        <f t="shared" si="115"/>
        <v>ZK108.K156.C110</v>
      </c>
      <c r="C2457">
        <f>+IFERROR(VLOOKUP(B2457,'[1]Sum table'!$A:$D,4,FALSE),0)</f>
        <v>0</v>
      </c>
      <c r="D2457">
        <f>+IFERROR(VLOOKUP(B2457,'[1]Sum table'!$A:$E,5,FALSE),0)</f>
        <v>0</v>
      </c>
      <c r="E2457">
        <f>+IFERROR(VLOOKUP(B2457,'[1]Sum table'!$A:$F,6,FALSE),0)</f>
        <v>0</v>
      </c>
      <c r="O2457" t="s">
        <v>530</v>
      </c>
      <c r="P2457" s="616" t="s">
        <v>346</v>
      </c>
      <c r="R2457" t="str">
        <f t="shared" si="116"/>
        <v>ZK108</v>
      </c>
      <c r="S2457">
        <f t="shared" si="117"/>
        <v>0</v>
      </c>
      <c r="T2457">
        <f t="shared" si="117"/>
        <v>0</v>
      </c>
      <c r="U2457">
        <f t="shared" si="117"/>
        <v>0</v>
      </c>
    </row>
    <row r="2458" spans="1:21" x14ac:dyDescent="0.25">
      <c r="A2458" t="s">
        <v>2993</v>
      </c>
      <c r="B2458" t="str">
        <f t="shared" si="115"/>
        <v>ZK108.K157.C110</v>
      </c>
      <c r="C2458">
        <f>+IFERROR(VLOOKUP(B2458,'[1]Sum table'!$A:$D,4,FALSE),0)</f>
        <v>0</v>
      </c>
      <c r="D2458">
        <f>+IFERROR(VLOOKUP(B2458,'[1]Sum table'!$A:$E,5,FALSE),0)</f>
        <v>0</v>
      </c>
      <c r="E2458">
        <f>+IFERROR(VLOOKUP(B2458,'[1]Sum table'!$A:$F,6,FALSE),0)</f>
        <v>0</v>
      </c>
      <c r="O2458" t="s">
        <v>530</v>
      </c>
      <c r="P2458" s="616" t="s">
        <v>347</v>
      </c>
      <c r="R2458" t="str">
        <f t="shared" si="116"/>
        <v>ZK108</v>
      </c>
      <c r="S2458">
        <f t="shared" si="117"/>
        <v>0</v>
      </c>
      <c r="T2458">
        <f t="shared" si="117"/>
        <v>0</v>
      </c>
      <c r="U2458">
        <f t="shared" si="117"/>
        <v>0</v>
      </c>
    </row>
    <row r="2459" spans="1:21" x14ac:dyDescent="0.25">
      <c r="A2459" t="s">
        <v>2994</v>
      </c>
      <c r="B2459" t="str">
        <f t="shared" si="115"/>
        <v>ZK108.K158.C110</v>
      </c>
      <c r="C2459">
        <f>+IFERROR(VLOOKUP(B2459,'[1]Sum table'!$A:$D,4,FALSE),0)</f>
        <v>0</v>
      </c>
      <c r="D2459">
        <f>+IFERROR(VLOOKUP(B2459,'[1]Sum table'!$A:$E,5,FALSE),0)</f>
        <v>0</v>
      </c>
      <c r="E2459">
        <f>+IFERROR(VLOOKUP(B2459,'[1]Sum table'!$A:$F,6,FALSE),0)</f>
        <v>0</v>
      </c>
      <c r="O2459" t="s">
        <v>530</v>
      </c>
      <c r="P2459" s="616" t="s">
        <v>348</v>
      </c>
      <c r="R2459" t="str">
        <f t="shared" si="116"/>
        <v>ZK108</v>
      </c>
      <c r="S2459">
        <f t="shared" si="117"/>
        <v>0</v>
      </c>
      <c r="T2459">
        <f t="shared" si="117"/>
        <v>0</v>
      </c>
      <c r="U2459">
        <f t="shared" si="117"/>
        <v>0</v>
      </c>
    </row>
    <row r="2460" spans="1:21" x14ac:dyDescent="0.25">
      <c r="A2460" t="s">
        <v>2995</v>
      </c>
      <c r="B2460" t="str">
        <f t="shared" si="115"/>
        <v>ZK108.K159.C110</v>
      </c>
      <c r="C2460">
        <f>+IFERROR(VLOOKUP(B2460,'[1]Sum table'!$A:$D,4,FALSE),0)</f>
        <v>0</v>
      </c>
      <c r="D2460">
        <f>+IFERROR(VLOOKUP(B2460,'[1]Sum table'!$A:$E,5,FALSE),0)</f>
        <v>0</v>
      </c>
      <c r="E2460">
        <f>+IFERROR(VLOOKUP(B2460,'[1]Sum table'!$A:$F,6,FALSE),0)</f>
        <v>0</v>
      </c>
      <c r="O2460" t="s">
        <v>530</v>
      </c>
      <c r="P2460" s="616" t="s">
        <v>349</v>
      </c>
      <c r="R2460" t="str">
        <f t="shared" si="116"/>
        <v>ZK108</v>
      </c>
      <c r="S2460">
        <f t="shared" si="117"/>
        <v>0</v>
      </c>
      <c r="T2460">
        <f t="shared" si="117"/>
        <v>0</v>
      </c>
      <c r="U2460">
        <f t="shared" si="117"/>
        <v>0</v>
      </c>
    </row>
    <row r="2461" spans="1:21" x14ac:dyDescent="0.25">
      <c r="A2461" t="s">
        <v>2996</v>
      </c>
      <c r="B2461" t="str">
        <f t="shared" si="115"/>
        <v>ZK108.K160.C110</v>
      </c>
      <c r="C2461">
        <f>+IFERROR(VLOOKUP(B2461,'[1]Sum table'!$A:$D,4,FALSE),0)</f>
        <v>0</v>
      </c>
      <c r="D2461">
        <f>+IFERROR(VLOOKUP(B2461,'[1]Sum table'!$A:$E,5,FALSE),0)</f>
        <v>0</v>
      </c>
      <c r="E2461">
        <f>+IFERROR(VLOOKUP(B2461,'[1]Sum table'!$A:$F,6,FALSE),0)</f>
        <v>0</v>
      </c>
      <c r="O2461" t="s">
        <v>530</v>
      </c>
      <c r="P2461" s="615" t="s">
        <v>194</v>
      </c>
      <c r="R2461" t="str">
        <f t="shared" si="116"/>
        <v>ZK108</v>
      </c>
      <c r="S2461">
        <f t="shared" si="117"/>
        <v>0</v>
      </c>
      <c r="T2461">
        <f t="shared" si="117"/>
        <v>0</v>
      </c>
      <c r="U2461">
        <f t="shared" si="117"/>
        <v>0</v>
      </c>
    </row>
    <row r="2462" spans="1:21" x14ac:dyDescent="0.25">
      <c r="A2462" t="s">
        <v>2997</v>
      </c>
      <c r="B2462" t="str">
        <f t="shared" si="115"/>
        <v>ZK108.K161.C110</v>
      </c>
      <c r="C2462">
        <f>+IFERROR(VLOOKUP(B2462,'[1]Sum table'!$A:$D,4,FALSE),0)</f>
        <v>0</v>
      </c>
      <c r="D2462">
        <f>+IFERROR(VLOOKUP(B2462,'[1]Sum table'!$A:$E,5,FALSE),0)</f>
        <v>0</v>
      </c>
      <c r="E2462">
        <f>+IFERROR(VLOOKUP(B2462,'[1]Sum table'!$A:$F,6,FALSE),0)</f>
        <v>0</v>
      </c>
      <c r="O2462" t="s">
        <v>530</v>
      </c>
      <c r="P2462" s="615" t="s">
        <v>195</v>
      </c>
      <c r="R2462" t="str">
        <f t="shared" si="116"/>
        <v>ZK108</v>
      </c>
      <c r="S2462">
        <f t="shared" si="117"/>
        <v>0</v>
      </c>
      <c r="T2462">
        <f t="shared" si="117"/>
        <v>0</v>
      </c>
      <c r="U2462">
        <f t="shared" si="117"/>
        <v>0</v>
      </c>
    </row>
    <row r="2463" spans="1:21" x14ac:dyDescent="0.25">
      <c r="A2463" t="s">
        <v>2998</v>
      </c>
      <c r="B2463" t="str">
        <f t="shared" si="115"/>
        <v>ZK108.K162.C110</v>
      </c>
      <c r="C2463">
        <f>+IFERROR(VLOOKUP(B2463,'[1]Sum table'!$A:$D,4,FALSE),0)</f>
        <v>0</v>
      </c>
      <c r="D2463">
        <f>+IFERROR(VLOOKUP(B2463,'[1]Sum table'!$A:$E,5,FALSE),0)</f>
        <v>0</v>
      </c>
      <c r="E2463">
        <f>+IFERROR(VLOOKUP(B2463,'[1]Sum table'!$A:$F,6,FALSE),0)</f>
        <v>0</v>
      </c>
      <c r="O2463" t="s">
        <v>530</v>
      </c>
      <c r="P2463" s="615" t="s">
        <v>350</v>
      </c>
      <c r="R2463" t="str">
        <f t="shared" si="116"/>
        <v>ZK108</v>
      </c>
      <c r="S2463">
        <f t="shared" si="117"/>
        <v>0</v>
      </c>
      <c r="T2463">
        <f t="shared" si="117"/>
        <v>0</v>
      </c>
      <c r="U2463">
        <f t="shared" si="117"/>
        <v>0</v>
      </c>
    </row>
    <row r="2464" spans="1:21" x14ac:dyDescent="0.25">
      <c r="A2464" t="s">
        <v>2999</v>
      </c>
      <c r="B2464" t="str">
        <f t="shared" si="115"/>
        <v>ZK108.K163.C110</v>
      </c>
      <c r="C2464">
        <f>+IFERROR(VLOOKUP(B2464,'[1]Sum table'!$A:$D,4,FALSE),0)</f>
        <v>0</v>
      </c>
      <c r="D2464">
        <f>+IFERROR(VLOOKUP(B2464,'[1]Sum table'!$A:$E,5,FALSE),0)</f>
        <v>0</v>
      </c>
      <c r="E2464">
        <f>+IFERROR(VLOOKUP(B2464,'[1]Sum table'!$A:$F,6,FALSE),0)</f>
        <v>0</v>
      </c>
      <c r="O2464" t="s">
        <v>530</v>
      </c>
      <c r="P2464" s="615" t="s">
        <v>118</v>
      </c>
      <c r="R2464" t="str">
        <f t="shared" si="116"/>
        <v>ZK108</v>
      </c>
      <c r="S2464">
        <f t="shared" si="117"/>
        <v>0</v>
      </c>
      <c r="T2464">
        <f t="shared" si="117"/>
        <v>0</v>
      </c>
      <c r="U2464">
        <f t="shared" si="117"/>
        <v>0</v>
      </c>
    </row>
    <row r="2465" spans="1:21" x14ac:dyDescent="0.25">
      <c r="A2465" t="s">
        <v>3000</v>
      </c>
      <c r="B2465" t="str">
        <f t="shared" si="115"/>
        <v>ZK108.K164.C110</v>
      </c>
      <c r="C2465">
        <f>+IFERROR(VLOOKUP(B2465,'[1]Sum table'!$A:$D,4,FALSE),0)</f>
        <v>0</v>
      </c>
      <c r="D2465">
        <f>+IFERROR(VLOOKUP(B2465,'[1]Sum table'!$A:$E,5,FALSE),0)</f>
        <v>0</v>
      </c>
      <c r="E2465">
        <f>+IFERROR(VLOOKUP(B2465,'[1]Sum table'!$A:$F,6,FALSE),0)</f>
        <v>0</v>
      </c>
      <c r="O2465" t="s">
        <v>530</v>
      </c>
      <c r="P2465" s="615" t="s">
        <v>184</v>
      </c>
      <c r="R2465" t="str">
        <f t="shared" si="116"/>
        <v>ZK108</v>
      </c>
      <c r="S2465">
        <f t="shared" si="117"/>
        <v>0</v>
      </c>
      <c r="T2465">
        <f t="shared" si="117"/>
        <v>0</v>
      </c>
      <c r="U2465">
        <f t="shared" si="117"/>
        <v>0</v>
      </c>
    </row>
    <row r="2466" spans="1:21" x14ac:dyDescent="0.25">
      <c r="A2466" t="s">
        <v>3001</v>
      </c>
      <c r="B2466" t="str">
        <f t="shared" si="115"/>
        <v>ZK108.K165.C110</v>
      </c>
      <c r="C2466">
        <f>+IFERROR(VLOOKUP(B2466,'[1]Sum table'!$A:$D,4,FALSE),0)</f>
        <v>0</v>
      </c>
      <c r="D2466">
        <f>+IFERROR(VLOOKUP(B2466,'[1]Sum table'!$A:$E,5,FALSE),0)</f>
        <v>0</v>
      </c>
      <c r="E2466">
        <f>+IFERROR(VLOOKUP(B2466,'[1]Sum table'!$A:$F,6,FALSE),0)</f>
        <v>0</v>
      </c>
      <c r="O2466" t="s">
        <v>530</v>
      </c>
      <c r="P2466" s="615" t="s">
        <v>351</v>
      </c>
      <c r="R2466" t="str">
        <f t="shared" si="116"/>
        <v>ZK108</v>
      </c>
      <c r="S2466">
        <f t="shared" si="117"/>
        <v>0</v>
      </c>
      <c r="T2466">
        <f t="shared" si="117"/>
        <v>0</v>
      </c>
      <c r="U2466">
        <f t="shared" si="117"/>
        <v>0</v>
      </c>
    </row>
    <row r="2467" spans="1:21" x14ac:dyDescent="0.25">
      <c r="A2467" t="s">
        <v>3002</v>
      </c>
      <c r="B2467" t="str">
        <f t="shared" si="115"/>
        <v>ZK108.K166.C110</v>
      </c>
      <c r="C2467">
        <f>+IFERROR(VLOOKUP(B2467,'[1]Sum table'!$A:$D,4,FALSE),0)</f>
        <v>0</v>
      </c>
      <c r="D2467">
        <f>+IFERROR(VLOOKUP(B2467,'[1]Sum table'!$A:$E,5,FALSE),0)</f>
        <v>0</v>
      </c>
      <c r="E2467">
        <f>+IFERROR(VLOOKUP(B2467,'[1]Sum table'!$A:$F,6,FALSE),0)</f>
        <v>0</v>
      </c>
      <c r="O2467" t="s">
        <v>530</v>
      </c>
      <c r="P2467" s="616" t="s">
        <v>352</v>
      </c>
      <c r="R2467" t="str">
        <f t="shared" si="116"/>
        <v>ZK108</v>
      </c>
      <c r="S2467">
        <f t="shared" si="117"/>
        <v>0</v>
      </c>
      <c r="T2467">
        <f t="shared" si="117"/>
        <v>0</v>
      </c>
      <c r="U2467">
        <f t="shared" si="117"/>
        <v>0</v>
      </c>
    </row>
    <row r="2468" spans="1:21" x14ac:dyDescent="0.25">
      <c r="A2468" t="s">
        <v>3003</v>
      </c>
      <c r="B2468" t="str">
        <f t="shared" si="115"/>
        <v>ZK108.K167.C110</v>
      </c>
      <c r="C2468">
        <f>+IFERROR(VLOOKUP(B2468,'[1]Sum table'!$A:$D,4,FALSE),0)</f>
        <v>0</v>
      </c>
      <c r="D2468">
        <f>+IFERROR(VLOOKUP(B2468,'[1]Sum table'!$A:$E,5,FALSE),0)</f>
        <v>0</v>
      </c>
      <c r="E2468">
        <f>+IFERROR(VLOOKUP(B2468,'[1]Sum table'!$A:$F,6,FALSE),0)</f>
        <v>0</v>
      </c>
      <c r="O2468" t="s">
        <v>530</v>
      </c>
      <c r="P2468" s="616" t="s">
        <v>353</v>
      </c>
      <c r="R2468" t="str">
        <f t="shared" si="116"/>
        <v>ZK108</v>
      </c>
      <c r="S2468">
        <f t="shared" si="117"/>
        <v>0</v>
      </c>
      <c r="T2468">
        <f t="shared" si="117"/>
        <v>0</v>
      </c>
      <c r="U2468">
        <f t="shared" si="117"/>
        <v>0</v>
      </c>
    </row>
    <row r="2469" spans="1:21" x14ac:dyDescent="0.25">
      <c r="A2469" t="s">
        <v>3004</v>
      </c>
      <c r="B2469" t="str">
        <f t="shared" si="115"/>
        <v>ZK108.K168.C110</v>
      </c>
      <c r="C2469">
        <f>+IFERROR(VLOOKUP(B2469,'[1]Sum table'!$A:$D,4,FALSE),0)</f>
        <v>0</v>
      </c>
      <c r="D2469">
        <f>+IFERROR(VLOOKUP(B2469,'[1]Sum table'!$A:$E,5,FALSE),0)</f>
        <v>0</v>
      </c>
      <c r="E2469">
        <f>+IFERROR(VLOOKUP(B2469,'[1]Sum table'!$A:$F,6,FALSE),0)</f>
        <v>0</v>
      </c>
      <c r="O2469" t="s">
        <v>530</v>
      </c>
      <c r="P2469" s="616" t="s">
        <v>354</v>
      </c>
      <c r="R2469" t="str">
        <f t="shared" si="116"/>
        <v>ZK108</v>
      </c>
      <c r="S2469">
        <f t="shared" si="117"/>
        <v>0</v>
      </c>
      <c r="T2469">
        <f t="shared" si="117"/>
        <v>0</v>
      </c>
      <c r="U2469">
        <f t="shared" si="117"/>
        <v>0</v>
      </c>
    </row>
    <row r="2470" spans="1:21" x14ac:dyDescent="0.25">
      <c r="A2470" t="s">
        <v>3005</v>
      </c>
      <c r="B2470" t="str">
        <f t="shared" si="115"/>
        <v>ZK108.K169.C110</v>
      </c>
      <c r="C2470">
        <f>+IFERROR(VLOOKUP(B2470,'[1]Sum table'!$A:$D,4,FALSE),0)</f>
        <v>0</v>
      </c>
      <c r="D2470">
        <f>+IFERROR(VLOOKUP(B2470,'[1]Sum table'!$A:$E,5,FALSE),0)</f>
        <v>0</v>
      </c>
      <c r="E2470">
        <f>+IFERROR(VLOOKUP(B2470,'[1]Sum table'!$A:$F,6,FALSE),0)</f>
        <v>0</v>
      </c>
      <c r="O2470" t="s">
        <v>530</v>
      </c>
      <c r="P2470" s="616" t="s">
        <v>355</v>
      </c>
      <c r="R2470" t="str">
        <f t="shared" si="116"/>
        <v>ZK108</v>
      </c>
      <c r="S2470">
        <f t="shared" si="117"/>
        <v>0</v>
      </c>
      <c r="T2470">
        <f t="shared" si="117"/>
        <v>0</v>
      </c>
      <c r="U2470">
        <f t="shared" si="117"/>
        <v>0</v>
      </c>
    </row>
    <row r="2471" spans="1:21" x14ac:dyDescent="0.25">
      <c r="A2471" t="s">
        <v>3006</v>
      </c>
      <c r="B2471" t="str">
        <f t="shared" si="115"/>
        <v>ZK108.K170.C110</v>
      </c>
      <c r="C2471">
        <f>+IFERROR(VLOOKUP(B2471,'[1]Sum table'!$A:$D,4,FALSE),0)</f>
        <v>0</v>
      </c>
      <c r="D2471">
        <f>+IFERROR(VLOOKUP(B2471,'[1]Sum table'!$A:$E,5,FALSE),0)</f>
        <v>0</v>
      </c>
      <c r="E2471">
        <f>+IFERROR(VLOOKUP(B2471,'[1]Sum table'!$A:$F,6,FALSE),0)</f>
        <v>0</v>
      </c>
      <c r="O2471" t="s">
        <v>530</v>
      </c>
      <c r="P2471" s="616" t="s">
        <v>356</v>
      </c>
      <c r="R2471" t="str">
        <f t="shared" si="116"/>
        <v>ZK108</v>
      </c>
      <c r="S2471">
        <f t="shared" si="117"/>
        <v>0</v>
      </c>
      <c r="T2471">
        <f t="shared" si="117"/>
        <v>0</v>
      </c>
      <c r="U2471">
        <f t="shared" si="117"/>
        <v>0</v>
      </c>
    </row>
    <row r="2472" spans="1:21" x14ac:dyDescent="0.25">
      <c r="A2472" t="s">
        <v>3007</v>
      </c>
      <c r="B2472" t="str">
        <f t="shared" si="115"/>
        <v>ZK108.K171.C110</v>
      </c>
      <c r="C2472">
        <f>+IFERROR(VLOOKUP(B2472,'[1]Sum table'!$A:$D,4,FALSE),0)</f>
        <v>0</v>
      </c>
      <c r="D2472">
        <f>+IFERROR(VLOOKUP(B2472,'[1]Sum table'!$A:$E,5,FALSE),0)</f>
        <v>0</v>
      </c>
      <c r="E2472">
        <f>+IFERROR(VLOOKUP(B2472,'[1]Sum table'!$A:$F,6,FALSE),0)</f>
        <v>0</v>
      </c>
      <c r="O2472" t="s">
        <v>530</v>
      </c>
      <c r="P2472" s="616" t="s">
        <v>357</v>
      </c>
      <c r="R2472" t="str">
        <f t="shared" si="116"/>
        <v>ZK108</v>
      </c>
      <c r="S2472">
        <f t="shared" si="117"/>
        <v>0</v>
      </c>
      <c r="T2472">
        <f t="shared" si="117"/>
        <v>0</v>
      </c>
      <c r="U2472">
        <f t="shared" si="117"/>
        <v>0</v>
      </c>
    </row>
    <row r="2473" spans="1:21" x14ac:dyDescent="0.25">
      <c r="A2473" t="s">
        <v>3008</v>
      </c>
      <c r="B2473" t="str">
        <f t="shared" si="115"/>
        <v>ZK108.K172.C110</v>
      </c>
      <c r="C2473">
        <f>+IFERROR(VLOOKUP(B2473,'[1]Sum table'!$A:$D,4,FALSE),0)</f>
        <v>0</v>
      </c>
      <c r="D2473">
        <f>+IFERROR(VLOOKUP(B2473,'[1]Sum table'!$A:$E,5,FALSE),0)</f>
        <v>0</v>
      </c>
      <c r="E2473">
        <f>+IFERROR(VLOOKUP(B2473,'[1]Sum table'!$A:$F,6,FALSE),0)</f>
        <v>0</v>
      </c>
      <c r="O2473" t="s">
        <v>530</v>
      </c>
      <c r="P2473" s="615" t="s">
        <v>221</v>
      </c>
      <c r="R2473" t="str">
        <f t="shared" si="116"/>
        <v>ZK108</v>
      </c>
      <c r="S2473">
        <f t="shared" si="117"/>
        <v>0</v>
      </c>
      <c r="T2473">
        <f t="shared" si="117"/>
        <v>0</v>
      </c>
      <c r="U2473">
        <f t="shared" si="117"/>
        <v>0</v>
      </c>
    </row>
    <row r="2474" spans="1:21" x14ac:dyDescent="0.25">
      <c r="A2474" t="s">
        <v>3009</v>
      </c>
      <c r="B2474" t="str">
        <f t="shared" si="115"/>
        <v>ZK108.K173.C110</v>
      </c>
      <c r="C2474">
        <f>+IFERROR(VLOOKUP(B2474,'[1]Sum table'!$A:$D,4,FALSE),0)</f>
        <v>0</v>
      </c>
      <c r="D2474">
        <f>+IFERROR(VLOOKUP(B2474,'[1]Sum table'!$A:$E,5,FALSE),0)</f>
        <v>0</v>
      </c>
      <c r="E2474">
        <f>+IFERROR(VLOOKUP(B2474,'[1]Sum table'!$A:$F,6,FALSE),0)</f>
        <v>0</v>
      </c>
      <c r="O2474" t="s">
        <v>530</v>
      </c>
      <c r="P2474" s="615" t="s">
        <v>358</v>
      </c>
      <c r="R2474" t="str">
        <f t="shared" si="116"/>
        <v>ZK108</v>
      </c>
      <c r="S2474">
        <f t="shared" si="117"/>
        <v>0</v>
      </c>
      <c r="T2474">
        <f t="shared" si="117"/>
        <v>0</v>
      </c>
      <c r="U2474">
        <f t="shared" si="117"/>
        <v>0</v>
      </c>
    </row>
    <row r="2475" spans="1:21" x14ac:dyDescent="0.25">
      <c r="A2475" t="s">
        <v>3010</v>
      </c>
      <c r="B2475" t="str">
        <f t="shared" si="115"/>
        <v>ZK108.K174.C110</v>
      </c>
      <c r="C2475">
        <f>+IFERROR(VLOOKUP(B2475,'[1]Sum table'!$A:$D,4,FALSE),0)</f>
        <v>0</v>
      </c>
      <c r="D2475">
        <f>+IFERROR(VLOOKUP(B2475,'[1]Sum table'!$A:$E,5,FALSE),0)</f>
        <v>0</v>
      </c>
      <c r="E2475">
        <f>+IFERROR(VLOOKUP(B2475,'[1]Sum table'!$A:$F,6,FALSE),0)</f>
        <v>0</v>
      </c>
      <c r="O2475" t="s">
        <v>530</v>
      </c>
      <c r="P2475" s="616" t="s">
        <v>359</v>
      </c>
      <c r="R2475" t="str">
        <f t="shared" si="116"/>
        <v>ZK108</v>
      </c>
      <c r="S2475">
        <f t="shared" si="117"/>
        <v>0</v>
      </c>
      <c r="T2475">
        <f t="shared" si="117"/>
        <v>0</v>
      </c>
      <c r="U2475">
        <f t="shared" si="117"/>
        <v>0</v>
      </c>
    </row>
    <row r="2476" spans="1:21" x14ac:dyDescent="0.25">
      <c r="A2476" t="s">
        <v>3011</v>
      </c>
      <c r="B2476" t="str">
        <f t="shared" si="115"/>
        <v>ZK108.K175.C110</v>
      </c>
      <c r="C2476">
        <f>+IFERROR(VLOOKUP(B2476,'[1]Sum table'!$A:$D,4,FALSE),0)</f>
        <v>0</v>
      </c>
      <c r="D2476">
        <f>+IFERROR(VLOOKUP(B2476,'[1]Sum table'!$A:$E,5,FALSE),0)</f>
        <v>0</v>
      </c>
      <c r="E2476">
        <f>+IFERROR(VLOOKUP(B2476,'[1]Sum table'!$A:$F,6,FALSE),0)</f>
        <v>0</v>
      </c>
      <c r="O2476" t="s">
        <v>530</v>
      </c>
      <c r="P2476" s="616" t="s">
        <v>360</v>
      </c>
      <c r="R2476" t="str">
        <f t="shared" si="116"/>
        <v>ZK108</v>
      </c>
      <c r="S2476">
        <f t="shared" si="117"/>
        <v>0</v>
      </c>
      <c r="T2476">
        <f t="shared" si="117"/>
        <v>0</v>
      </c>
      <c r="U2476">
        <f t="shared" si="117"/>
        <v>0</v>
      </c>
    </row>
    <row r="2477" spans="1:21" x14ac:dyDescent="0.25">
      <c r="A2477" t="s">
        <v>3012</v>
      </c>
      <c r="B2477" t="str">
        <f t="shared" si="115"/>
        <v>ZK108.K176.C110</v>
      </c>
      <c r="C2477">
        <f>+IFERROR(VLOOKUP(B2477,'[1]Sum table'!$A:$D,4,FALSE),0)</f>
        <v>0</v>
      </c>
      <c r="D2477">
        <f>+IFERROR(VLOOKUP(B2477,'[1]Sum table'!$A:$E,5,FALSE),0)</f>
        <v>0</v>
      </c>
      <c r="E2477">
        <f>+IFERROR(VLOOKUP(B2477,'[1]Sum table'!$A:$F,6,FALSE),0)</f>
        <v>0</v>
      </c>
      <c r="O2477" t="s">
        <v>530</v>
      </c>
      <c r="P2477" s="616" t="s">
        <v>361</v>
      </c>
      <c r="R2477" t="str">
        <f t="shared" si="116"/>
        <v>ZK108</v>
      </c>
      <c r="S2477">
        <f t="shared" si="117"/>
        <v>0</v>
      </c>
      <c r="T2477">
        <f t="shared" si="117"/>
        <v>0</v>
      </c>
      <c r="U2477">
        <f t="shared" si="117"/>
        <v>0</v>
      </c>
    </row>
    <row r="2478" spans="1:21" x14ac:dyDescent="0.25">
      <c r="A2478" t="s">
        <v>3013</v>
      </c>
      <c r="B2478" t="str">
        <f t="shared" si="115"/>
        <v>ZK108.K177.C110</v>
      </c>
      <c r="C2478">
        <f>+IFERROR(VLOOKUP(B2478,'[1]Sum table'!$A:$D,4,FALSE),0)</f>
        <v>0</v>
      </c>
      <c r="D2478">
        <f>+IFERROR(VLOOKUP(B2478,'[1]Sum table'!$A:$E,5,FALSE),0)</f>
        <v>0</v>
      </c>
      <c r="E2478">
        <f>+IFERROR(VLOOKUP(B2478,'[1]Sum table'!$A:$F,6,FALSE),0)</f>
        <v>0</v>
      </c>
      <c r="O2478" t="s">
        <v>530</v>
      </c>
      <c r="P2478" s="615" t="s">
        <v>362</v>
      </c>
      <c r="R2478" t="str">
        <f t="shared" si="116"/>
        <v>ZK108</v>
      </c>
      <c r="S2478">
        <f t="shared" si="117"/>
        <v>0</v>
      </c>
      <c r="T2478">
        <f t="shared" si="117"/>
        <v>0</v>
      </c>
      <c r="U2478">
        <f t="shared" si="117"/>
        <v>0</v>
      </c>
    </row>
    <row r="2479" spans="1:21" x14ac:dyDescent="0.25">
      <c r="A2479" t="s">
        <v>3014</v>
      </c>
      <c r="B2479" t="str">
        <f t="shared" si="115"/>
        <v>ZK108.K178.C110</v>
      </c>
      <c r="C2479">
        <f>+IFERROR(VLOOKUP(B2479,'[1]Sum table'!$A:$D,4,FALSE),0)</f>
        <v>0</v>
      </c>
      <c r="D2479">
        <f>+IFERROR(VLOOKUP(B2479,'[1]Sum table'!$A:$E,5,FALSE),0)</f>
        <v>0</v>
      </c>
      <c r="E2479">
        <f>+IFERROR(VLOOKUP(B2479,'[1]Sum table'!$A:$F,6,FALSE),0)</f>
        <v>0</v>
      </c>
      <c r="O2479" t="s">
        <v>530</v>
      </c>
      <c r="P2479" s="615" t="s">
        <v>363</v>
      </c>
      <c r="R2479" t="str">
        <f t="shared" si="116"/>
        <v>ZK108</v>
      </c>
      <c r="S2479">
        <f t="shared" si="117"/>
        <v>0</v>
      </c>
      <c r="T2479">
        <f t="shared" si="117"/>
        <v>0</v>
      </c>
      <c r="U2479">
        <f t="shared" si="117"/>
        <v>0</v>
      </c>
    </row>
    <row r="2480" spans="1:21" x14ac:dyDescent="0.25">
      <c r="A2480" t="s">
        <v>3015</v>
      </c>
      <c r="B2480" t="str">
        <f t="shared" si="115"/>
        <v>ZK108.K179.C110</v>
      </c>
      <c r="C2480">
        <f>+IFERROR(VLOOKUP(B2480,'[1]Sum table'!$A:$D,4,FALSE),0)</f>
        <v>0</v>
      </c>
      <c r="D2480">
        <f>+IFERROR(VLOOKUP(B2480,'[1]Sum table'!$A:$E,5,FALSE),0)</f>
        <v>0</v>
      </c>
      <c r="E2480">
        <f>+IFERROR(VLOOKUP(B2480,'[1]Sum table'!$A:$F,6,FALSE),0)</f>
        <v>0</v>
      </c>
      <c r="O2480" t="s">
        <v>530</v>
      </c>
      <c r="P2480" s="615" t="s">
        <v>364</v>
      </c>
      <c r="R2480" t="str">
        <f t="shared" si="116"/>
        <v>ZK108</v>
      </c>
      <c r="S2480">
        <f t="shared" si="117"/>
        <v>0</v>
      </c>
      <c r="T2480">
        <f t="shared" si="117"/>
        <v>0</v>
      </c>
      <c r="U2480">
        <f t="shared" si="117"/>
        <v>0</v>
      </c>
    </row>
    <row r="2481" spans="1:21" x14ac:dyDescent="0.25">
      <c r="A2481" t="s">
        <v>3016</v>
      </c>
      <c r="B2481" t="str">
        <f t="shared" si="115"/>
        <v>ZK108.K180.C110</v>
      </c>
      <c r="C2481">
        <f>+IFERROR(VLOOKUP(B2481,'[1]Sum table'!$A:$D,4,FALSE),0)</f>
        <v>0</v>
      </c>
      <c r="D2481">
        <f>+IFERROR(VLOOKUP(B2481,'[1]Sum table'!$A:$E,5,FALSE),0)</f>
        <v>0</v>
      </c>
      <c r="E2481">
        <f>+IFERROR(VLOOKUP(B2481,'[1]Sum table'!$A:$F,6,FALSE),0)</f>
        <v>0</v>
      </c>
      <c r="O2481" t="s">
        <v>530</v>
      </c>
      <c r="P2481" s="615" t="s">
        <v>365</v>
      </c>
      <c r="R2481" t="str">
        <f t="shared" si="116"/>
        <v>ZK108</v>
      </c>
      <c r="S2481">
        <f t="shared" si="117"/>
        <v>0</v>
      </c>
      <c r="T2481">
        <f t="shared" si="117"/>
        <v>0</v>
      </c>
      <c r="U2481">
        <f t="shared" si="117"/>
        <v>0</v>
      </c>
    </row>
    <row r="2482" spans="1:21" x14ac:dyDescent="0.25">
      <c r="A2482" t="s">
        <v>3017</v>
      </c>
      <c r="B2482" t="str">
        <f t="shared" si="115"/>
        <v>ZK108.K181.C110</v>
      </c>
      <c r="C2482">
        <f>+IFERROR(VLOOKUP(B2482,'[1]Sum table'!$A:$D,4,FALSE),0)</f>
        <v>0</v>
      </c>
      <c r="D2482">
        <f>+IFERROR(VLOOKUP(B2482,'[1]Sum table'!$A:$E,5,FALSE),0)</f>
        <v>0</v>
      </c>
      <c r="E2482">
        <f>+IFERROR(VLOOKUP(B2482,'[1]Sum table'!$A:$F,6,FALSE),0)</f>
        <v>0</v>
      </c>
      <c r="O2482" t="s">
        <v>530</v>
      </c>
      <c r="P2482" s="616" t="s">
        <v>366</v>
      </c>
      <c r="R2482" t="str">
        <f t="shared" si="116"/>
        <v>ZK108</v>
      </c>
      <c r="S2482">
        <f t="shared" si="117"/>
        <v>0</v>
      </c>
      <c r="T2482">
        <f t="shared" si="117"/>
        <v>0</v>
      </c>
      <c r="U2482">
        <f t="shared" si="117"/>
        <v>0</v>
      </c>
    </row>
    <row r="2483" spans="1:21" x14ac:dyDescent="0.25">
      <c r="A2483" t="s">
        <v>3018</v>
      </c>
      <c r="B2483" t="str">
        <f t="shared" si="115"/>
        <v>ZK108.K182.C110</v>
      </c>
      <c r="C2483">
        <f>+IFERROR(VLOOKUP(B2483,'[1]Sum table'!$A:$D,4,FALSE),0)</f>
        <v>0</v>
      </c>
      <c r="D2483">
        <f>+IFERROR(VLOOKUP(B2483,'[1]Sum table'!$A:$E,5,FALSE),0)</f>
        <v>0</v>
      </c>
      <c r="E2483">
        <f>+IFERROR(VLOOKUP(B2483,'[1]Sum table'!$A:$F,6,FALSE),0)</f>
        <v>0</v>
      </c>
      <c r="O2483" t="s">
        <v>530</v>
      </c>
      <c r="P2483" s="616" t="s">
        <v>367</v>
      </c>
      <c r="R2483" t="str">
        <f t="shared" si="116"/>
        <v>ZK108</v>
      </c>
      <c r="S2483">
        <f t="shared" si="117"/>
        <v>0</v>
      </c>
      <c r="T2483">
        <f t="shared" si="117"/>
        <v>0</v>
      </c>
      <c r="U2483">
        <f t="shared" si="117"/>
        <v>0</v>
      </c>
    </row>
    <row r="2484" spans="1:21" x14ac:dyDescent="0.25">
      <c r="A2484" t="s">
        <v>3019</v>
      </c>
      <c r="B2484" t="str">
        <f t="shared" si="115"/>
        <v>ZK108.K183.C110</v>
      </c>
      <c r="C2484">
        <f>+IFERROR(VLOOKUP(B2484,'[1]Sum table'!$A:$D,4,FALSE),0)</f>
        <v>0</v>
      </c>
      <c r="D2484">
        <f>+IFERROR(VLOOKUP(B2484,'[1]Sum table'!$A:$E,5,FALSE),0)</f>
        <v>0</v>
      </c>
      <c r="E2484">
        <f>+IFERROR(VLOOKUP(B2484,'[1]Sum table'!$A:$F,6,FALSE),0)</f>
        <v>0</v>
      </c>
      <c r="O2484" t="s">
        <v>530</v>
      </c>
      <c r="P2484" s="615" t="s">
        <v>368</v>
      </c>
      <c r="R2484" t="str">
        <f t="shared" si="116"/>
        <v>ZK108</v>
      </c>
      <c r="S2484">
        <f t="shared" si="117"/>
        <v>0</v>
      </c>
      <c r="T2484">
        <f t="shared" si="117"/>
        <v>0</v>
      </c>
      <c r="U2484">
        <f t="shared" si="117"/>
        <v>0</v>
      </c>
    </row>
    <row r="2485" spans="1:21" x14ac:dyDescent="0.25">
      <c r="A2485" t="s">
        <v>3020</v>
      </c>
      <c r="B2485" t="str">
        <f t="shared" si="115"/>
        <v>ZK108.K184.C110</v>
      </c>
      <c r="C2485">
        <f>+IFERROR(VLOOKUP(B2485,'[1]Sum table'!$A:$D,4,FALSE),0)</f>
        <v>0</v>
      </c>
      <c r="D2485">
        <f>+IFERROR(VLOOKUP(B2485,'[1]Sum table'!$A:$E,5,FALSE),0)</f>
        <v>0</v>
      </c>
      <c r="E2485">
        <f>+IFERROR(VLOOKUP(B2485,'[1]Sum table'!$A:$F,6,FALSE),0)</f>
        <v>0</v>
      </c>
      <c r="O2485" t="s">
        <v>530</v>
      </c>
      <c r="P2485" s="615" t="s">
        <v>369</v>
      </c>
      <c r="R2485" t="str">
        <f t="shared" si="116"/>
        <v>ZK108</v>
      </c>
      <c r="S2485">
        <f t="shared" si="117"/>
        <v>0</v>
      </c>
      <c r="T2485">
        <f t="shared" si="117"/>
        <v>0</v>
      </c>
      <c r="U2485">
        <f t="shared" si="117"/>
        <v>0</v>
      </c>
    </row>
    <row r="2486" spans="1:21" x14ac:dyDescent="0.25">
      <c r="A2486" t="s">
        <v>3021</v>
      </c>
      <c r="B2486" t="str">
        <f t="shared" si="115"/>
        <v>ZK108.K185.C110</v>
      </c>
      <c r="C2486">
        <f>+IFERROR(VLOOKUP(B2486,'[1]Sum table'!$A:$D,4,FALSE),0)</f>
        <v>0</v>
      </c>
      <c r="D2486">
        <f>+IFERROR(VLOOKUP(B2486,'[1]Sum table'!$A:$E,5,FALSE),0)</f>
        <v>0</v>
      </c>
      <c r="E2486">
        <f>+IFERROR(VLOOKUP(B2486,'[1]Sum table'!$A:$F,6,FALSE),0)</f>
        <v>0</v>
      </c>
      <c r="O2486" t="s">
        <v>530</v>
      </c>
      <c r="P2486" s="616" t="s">
        <v>370</v>
      </c>
      <c r="R2486" t="str">
        <f t="shared" si="116"/>
        <v>ZK108</v>
      </c>
      <c r="S2486">
        <f t="shared" si="117"/>
        <v>0</v>
      </c>
      <c r="T2486">
        <f t="shared" si="117"/>
        <v>0</v>
      </c>
      <c r="U2486">
        <f t="shared" si="117"/>
        <v>0</v>
      </c>
    </row>
    <row r="2487" spans="1:21" x14ac:dyDescent="0.25">
      <c r="A2487" t="s">
        <v>3022</v>
      </c>
      <c r="B2487" t="str">
        <f t="shared" si="115"/>
        <v>ZK108.K186.C110</v>
      </c>
      <c r="C2487">
        <f>+IFERROR(VLOOKUP(B2487,'[1]Sum table'!$A:$D,4,FALSE),0)</f>
        <v>0</v>
      </c>
      <c r="D2487">
        <f>+IFERROR(VLOOKUP(B2487,'[1]Sum table'!$A:$E,5,FALSE),0)</f>
        <v>0</v>
      </c>
      <c r="E2487">
        <f>+IFERROR(VLOOKUP(B2487,'[1]Sum table'!$A:$F,6,FALSE),0)</f>
        <v>0</v>
      </c>
      <c r="O2487" t="s">
        <v>530</v>
      </c>
      <c r="P2487" s="616" t="s">
        <v>371</v>
      </c>
      <c r="R2487" t="str">
        <f t="shared" si="116"/>
        <v>ZK108</v>
      </c>
      <c r="S2487">
        <f t="shared" si="117"/>
        <v>0</v>
      </c>
      <c r="T2487">
        <f t="shared" si="117"/>
        <v>0</v>
      </c>
      <c r="U2487">
        <f t="shared" si="117"/>
        <v>0</v>
      </c>
    </row>
    <row r="2488" spans="1:21" x14ac:dyDescent="0.25">
      <c r="A2488" t="s">
        <v>3023</v>
      </c>
      <c r="B2488" t="str">
        <f t="shared" si="115"/>
        <v>ZK108.K187.C110</v>
      </c>
      <c r="C2488">
        <f>+IFERROR(VLOOKUP(B2488,'[1]Sum table'!$A:$D,4,FALSE),0)</f>
        <v>0</v>
      </c>
      <c r="D2488">
        <f>+IFERROR(VLOOKUP(B2488,'[1]Sum table'!$A:$E,5,FALSE),0)</f>
        <v>0</v>
      </c>
      <c r="E2488">
        <f>+IFERROR(VLOOKUP(B2488,'[1]Sum table'!$A:$F,6,FALSE),0)</f>
        <v>0</v>
      </c>
      <c r="O2488" t="s">
        <v>530</v>
      </c>
      <c r="P2488" s="615" t="s">
        <v>372</v>
      </c>
      <c r="R2488" t="str">
        <f t="shared" si="116"/>
        <v>ZK108</v>
      </c>
      <c r="S2488">
        <f t="shared" si="117"/>
        <v>0</v>
      </c>
      <c r="T2488">
        <f t="shared" si="117"/>
        <v>0</v>
      </c>
      <c r="U2488">
        <f t="shared" si="117"/>
        <v>0</v>
      </c>
    </row>
    <row r="2489" spans="1:21" x14ac:dyDescent="0.25">
      <c r="A2489" t="s">
        <v>3024</v>
      </c>
      <c r="B2489" t="str">
        <f t="shared" si="115"/>
        <v>ZK108.K188.C110</v>
      </c>
      <c r="C2489">
        <f>+IFERROR(VLOOKUP(B2489,'[1]Sum table'!$A:$D,4,FALSE),0)</f>
        <v>0</v>
      </c>
      <c r="D2489">
        <f>+IFERROR(VLOOKUP(B2489,'[1]Sum table'!$A:$E,5,FALSE),0)</f>
        <v>0</v>
      </c>
      <c r="E2489">
        <f>+IFERROR(VLOOKUP(B2489,'[1]Sum table'!$A:$F,6,FALSE),0)</f>
        <v>0</v>
      </c>
      <c r="O2489" t="s">
        <v>530</v>
      </c>
      <c r="P2489" s="615" t="s">
        <v>373</v>
      </c>
      <c r="R2489" t="str">
        <f t="shared" si="116"/>
        <v>ZK108</v>
      </c>
      <c r="S2489">
        <f t="shared" si="117"/>
        <v>0</v>
      </c>
      <c r="T2489">
        <f t="shared" si="117"/>
        <v>0</v>
      </c>
      <c r="U2489">
        <f t="shared" si="117"/>
        <v>0</v>
      </c>
    </row>
    <row r="2490" spans="1:21" x14ac:dyDescent="0.25">
      <c r="A2490" t="s">
        <v>3025</v>
      </c>
      <c r="B2490" t="str">
        <f t="shared" si="115"/>
        <v>ZK108.K189.C110</v>
      </c>
      <c r="C2490">
        <f>+IFERROR(VLOOKUP(B2490,'[1]Sum table'!$A:$D,4,FALSE),0)</f>
        <v>0</v>
      </c>
      <c r="D2490">
        <f>+IFERROR(VLOOKUP(B2490,'[1]Sum table'!$A:$E,5,FALSE),0)</f>
        <v>0</v>
      </c>
      <c r="E2490">
        <f>+IFERROR(VLOOKUP(B2490,'[1]Sum table'!$A:$F,6,FALSE),0)</f>
        <v>0</v>
      </c>
      <c r="O2490" t="s">
        <v>530</v>
      </c>
      <c r="P2490" s="615" t="s">
        <v>374</v>
      </c>
      <c r="R2490" t="str">
        <f t="shared" si="116"/>
        <v>ZK108</v>
      </c>
      <c r="S2490">
        <f t="shared" si="117"/>
        <v>0</v>
      </c>
      <c r="T2490">
        <f t="shared" si="117"/>
        <v>0</v>
      </c>
      <c r="U2490">
        <f t="shared" si="117"/>
        <v>0</v>
      </c>
    </row>
    <row r="2491" spans="1:21" x14ac:dyDescent="0.25">
      <c r="A2491" t="s">
        <v>3026</v>
      </c>
      <c r="B2491" t="str">
        <f t="shared" si="115"/>
        <v>ZK108.K190.C110</v>
      </c>
      <c r="C2491">
        <f>+IFERROR(VLOOKUP(B2491,'[1]Sum table'!$A:$D,4,FALSE),0)</f>
        <v>0</v>
      </c>
      <c r="D2491">
        <f>+IFERROR(VLOOKUP(B2491,'[1]Sum table'!$A:$E,5,FALSE),0)</f>
        <v>0</v>
      </c>
      <c r="E2491">
        <f>+IFERROR(VLOOKUP(B2491,'[1]Sum table'!$A:$F,6,FALSE),0)</f>
        <v>0</v>
      </c>
      <c r="O2491" t="s">
        <v>530</v>
      </c>
      <c r="P2491" s="616" t="s">
        <v>375</v>
      </c>
      <c r="R2491" t="str">
        <f t="shared" si="116"/>
        <v>ZK108</v>
      </c>
      <c r="S2491">
        <f t="shared" si="117"/>
        <v>0</v>
      </c>
      <c r="T2491">
        <f t="shared" si="117"/>
        <v>0</v>
      </c>
      <c r="U2491">
        <f t="shared" si="117"/>
        <v>0</v>
      </c>
    </row>
    <row r="2492" spans="1:21" x14ac:dyDescent="0.25">
      <c r="A2492" t="s">
        <v>3027</v>
      </c>
      <c r="B2492" t="str">
        <f t="shared" si="115"/>
        <v>ZK108.K191.C110</v>
      </c>
      <c r="C2492">
        <f>+IFERROR(VLOOKUP(B2492,'[1]Sum table'!$A:$D,4,FALSE),0)</f>
        <v>0</v>
      </c>
      <c r="D2492">
        <f>+IFERROR(VLOOKUP(B2492,'[1]Sum table'!$A:$E,5,FALSE),0)</f>
        <v>0</v>
      </c>
      <c r="E2492">
        <f>+IFERROR(VLOOKUP(B2492,'[1]Sum table'!$A:$F,6,FALSE),0)</f>
        <v>0</v>
      </c>
      <c r="O2492" t="s">
        <v>530</v>
      </c>
      <c r="P2492" s="616" t="s">
        <v>376</v>
      </c>
      <c r="R2492" t="str">
        <f t="shared" si="116"/>
        <v>ZK108</v>
      </c>
      <c r="S2492">
        <f t="shared" si="117"/>
        <v>0</v>
      </c>
      <c r="T2492">
        <f t="shared" si="117"/>
        <v>0</v>
      </c>
      <c r="U2492">
        <f t="shared" si="117"/>
        <v>0</v>
      </c>
    </row>
    <row r="2493" spans="1:21" x14ac:dyDescent="0.25">
      <c r="A2493" t="s">
        <v>3028</v>
      </c>
      <c r="B2493" t="str">
        <f t="shared" si="115"/>
        <v>ZK108.K192.C110</v>
      </c>
      <c r="C2493">
        <f>+IFERROR(VLOOKUP(B2493,'[1]Sum table'!$A:$D,4,FALSE),0)</f>
        <v>0</v>
      </c>
      <c r="D2493">
        <f>+IFERROR(VLOOKUP(B2493,'[1]Sum table'!$A:$E,5,FALSE),0)</f>
        <v>0</v>
      </c>
      <c r="E2493">
        <f>+IFERROR(VLOOKUP(B2493,'[1]Sum table'!$A:$F,6,FALSE),0)</f>
        <v>0</v>
      </c>
      <c r="O2493" t="s">
        <v>530</v>
      </c>
      <c r="P2493" s="616" t="s">
        <v>377</v>
      </c>
      <c r="R2493" t="str">
        <f t="shared" si="116"/>
        <v>ZK108</v>
      </c>
      <c r="S2493">
        <f t="shared" si="117"/>
        <v>0</v>
      </c>
      <c r="T2493">
        <f t="shared" si="117"/>
        <v>0</v>
      </c>
      <c r="U2493">
        <f t="shared" si="117"/>
        <v>0</v>
      </c>
    </row>
    <row r="2494" spans="1:21" x14ac:dyDescent="0.25">
      <c r="A2494" t="s">
        <v>3029</v>
      </c>
      <c r="B2494" t="str">
        <f t="shared" si="115"/>
        <v>ZK108.K193.C110</v>
      </c>
      <c r="C2494">
        <f>+IFERROR(VLOOKUP(B2494,'[1]Sum table'!$A:$D,4,FALSE),0)</f>
        <v>0</v>
      </c>
      <c r="D2494">
        <f>+IFERROR(VLOOKUP(B2494,'[1]Sum table'!$A:$E,5,FALSE),0)</f>
        <v>0</v>
      </c>
      <c r="E2494">
        <f>+IFERROR(VLOOKUP(B2494,'[1]Sum table'!$A:$F,6,FALSE),0)</f>
        <v>0</v>
      </c>
      <c r="O2494" t="s">
        <v>530</v>
      </c>
      <c r="P2494" s="616" t="s">
        <v>378</v>
      </c>
      <c r="R2494" t="str">
        <f t="shared" si="116"/>
        <v>ZK108</v>
      </c>
      <c r="S2494">
        <f t="shared" si="117"/>
        <v>0</v>
      </c>
      <c r="T2494">
        <f t="shared" si="117"/>
        <v>0</v>
      </c>
      <c r="U2494">
        <f t="shared" si="117"/>
        <v>0</v>
      </c>
    </row>
    <row r="2495" spans="1:21" x14ac:dyDescent="0.25">
      <c r="A2495" t="s">
        <v>3030</v>
      </c>
      <c r="B2495" t="str">
        <f t="shared" si="115"/>
        <v>ZK108.K194.C110</v>
      </c>
      <c r="C2495">
        <f>+IFERROR(VLOOKUP(B2495,'[1]Sum table'!$A:$D,4,FALSE),0)</f>
        <v>0</v>
      </c>
      <c r="D2495">
        <f>+IFERROR(VLOOKUP(B2495,'[1]Sum table'!$A:$E,5,FALSE),0)</f>
        <v>0</v>
      </c>
      <c r="E2495">
        <f>+IFERROR(VLOOKUP(B2495,'[1]Sum table'!$A:$F,6,FALSE),0)</f>
        <v>0</v>
      </c>
      <c r="O2495" t="s">
        <v>530</v>
      </c>
      <c r="P2495" s="616" t="s">
        <v>379</v>
      </c>
      <c r="R2495" t="str">
        <f t="shared" si="116"/>
        <v>ZK108</v>
      </c>
      <c r="S2495">
        <f t="shared" si="117"/>
        <v>0</v>
      </c>
      <c r="T2495">
        <f t="shared" si="117"/>
        <v>0</v>
      </c>
      <c r="U2495">
        <f t="shared" si="117"/>
        <v>0</v>
      </c>
    </row>
    <row r="2496" spans="1:21" x14ac:dyDescent="0.25">
      <c r="A2496" t="s">
        <v>3031</v>
      </c>
      <c r="B2496" t="str">
        <f t="shared" si="115"/>
        <v>ZK108.K195.C110</v>
      </c>
      <c r="C2496">
        <f>+IFERROR(VLOOKUP(B2496,'[1]Sum table'!$A:$D,4,FALSE),0)</f>
        <v>0</v>
      </c>
      <c r="D2496">
        <f>+IFERROR(VLOOKUP(B2496,'[1]Sum table'!$A:$E,5,FALSE),0)</f>
        <v>0</v>
      </c>
      <c r="E2496">
        <f>+IFERROR(VLOOKUP(B2496,'[1]Sum table'!$A:$F,6,FALSE),0)</f>
        <v>0</v>
      </c>
      <c r="O2496" t="s">
        <v>530</v>
      </c>
      <c r="P2496" s="616" t="s">
        <v>380</v>
      </c>
      <c r="R2496" t="str">
        <f t="shared" si="116"/>
        <v>ZK108</v>
      </c>
      <c r="S2496">
        <f t="shared" si="117"/>
        <v>0</v>
      </c>
      <c r="T2496">
        <f t="shared" si="117"/>
        <v>0</v>
      </c>
      <c r="U2496">
        <f t="shared" si="117"/>
        <v>0</v>
      </c>
    </row>
    <row r="2497" spans="1:21" x14ac:dyDescent="0.25">
      <c r="A2497" t="s">
        <v>3032</v>
      </c>
      <c r="B2497" t="str">
        <f t="shared" si="115"/>
        <v>ZK108.K196.C110</v>
      </c>
      <c r="C2497">
        <f>+IFERROR(VLOOKUP(B2497,'[1]Sum table'!$A:$D,4,FALSE),0)</f>
        <v>0</v>
      </c>
      <c r="D2497">
        <f>+IFERROR(VLOOKUP(B2497,'[1]Sum table'!$A:$E,5,FALSE),0)</f>
        <v>0</v>
      </c>
      <c r="E2497">
        <f>+IFERROR(VLOOKUP(B2497,'[1]Sum table'!$A:$F,6,FALSE),0)</f>
        <v>0</v>
      </c>
      <c r="O2497" t="s">
        <v>530</v>
      </c>
      <c r="P2497" s="616" t="s">
        <v>381</v>
      </c>
      <c r="R2497" t="str">
        <f t="shared" si="116"/>
        <v>ZK108</v>
      </c>
      <c r="S2497">
        <f t="shared" si="117"/>
        <v>0</v>
      </c>
      <c r="T2497">
        <f t="shared" si="117"/>
        <v>0</v>
      </c>
      <c r="U2497">
        <f t="shared" si="117"/>
        <v>0</v>
      </c>
    </row>
    <row r="2498" spans="1:21" x14ac:dyDescent="0.25">
      <c r="A2498" t="s">
        <v>3033</v>
      </c>
      <c r="B2498" t="str">
        <f t="shared" si="115"/>
        <v>ZK108.K197.C110</v>
      </c>
      <c r="C2498">
        <f>+IFERROR(VLOOKUP(B2498,'[1]Sum table'!$A:$D,4,FALSE),0)</f>
        <v>0</v>
      </c>
      <c r="D2498">
        <f>+IFERROR(VLOOKUP(B2498,'[1]Sum table'!$A:$E,5,FALSE),0)</f>
        <v>0</v>
      </c>
      <c r="E2498">
        <f>+IFERROR(VLOOKUP(B2498,'[1]Sum table'!$A:$F,6,FALSE),0)</f>
        <v>0</v>
      </c>
      <c r="O2498" t="s">
        <v>530</v>
      </c>
      <c r="P2498" s="616" t="s">
        <v>382</v>
      </c>
      <c r="R2498" t="str">
        <f t="shared" si="116"/>
        <v>ZK108</v>
      </c>
      <c r="S2498">
        <f t="shared" si="117"/>
        <v>0</v>
      </c>
      <c r="T2498">
        <f t="shared" si="117"/>
        <v>0</v>
      </c>
      <c r="U2498">
        <f t="shared" si="117"/>
        <v>0</v>
      </c>
    </row>
    <row r="2499" spans="1:21" x14ac:dyDescent="0.25">
      <c r="A2499" t="s">
        <v>3034</v>
      </c>
      <c r="B2499" t="str">
        <f t="shared" ref="B2499:B2562" si="118">+A2499&amp;"."&amp;$A$1</f>
        <v>ZK108.K198.C110</v>
      </c>
      <c r="C2499">
        <f>+IFERROR(VLOOKUP(B2499,'[1]Sum table'!$A:$D,4,FALSE),0)</f>
        <v>0</v>
      </c>
      <c r="D2499">
        <f>+IFERROR(VLOOKUP(B2499,'[1]Sum table'!$A:$E,5,FALSE),0)</f>
        <v>0</v>
      </c>
      <c r="E2499">
        <f>+IFERROR(VLOOKUP(B2499,'[1]Sum table'!$A:$F,6,FALSE),0)</f>
        <v>0</v>
      </c>
      <c r="O2499" t="s">
        <v>530</v>
      </c>
      <c r="P2499" s="616" t="s">
        <v>383</v>
      </c>
      <c r="R2499" t="str">
        <f t="shared" ref="R2499:R2562" si="119">+LEFT(B2499,5)</f>
        <v>ZK108</v>
      </c>
      <c r="S2499">
        <f t="shared" ref="S2499:U2562" si="120">+C2499</f>
        <v>0</v>
      </c>
      <c r="T2499">
        <f t="shared" si="120"/>
        <v>0</v>
      </c>
      <c r="U2499">
        <f t="shared" si="120"/>
        <v>0</v>
      </c>
    </row>
    <row r="2500" spans="1:21" x14ac:dyDescent="0.25">
      <c r="A2500" t="s">
        <v>3035</v>
      </c>
      <c r="B2500" t="str">
        <f t="shared" si="118"/>
        <v>ZK108.K199.C110</v>
      </c>
      <c r="C2500">
        <f>+IFERROR(VLOOKUP(B2500,'[1]Sum table'!$A:$D,4,FALSE),0)</f>
        <v>0</v>
      </c>
      <c r="D2500">
        <f>+IFERROR(VLOOKUP(B2500,'[1]Sum table'!$A:$E,5,FALSE),0)</f>
        <v>0</v>
      </c>
      <c r="E2500">
        <f>+IFERROR(VLOOKUP(B2500,'[1]Sum table'!$A:$F,6,FALSE),0)</f>
        <v>0</v>
      </c>
      <c r="O2500" t="s">
        <v>530</v>
      </c>
      <c r="P2500" s="616" t="s">
        <v>384</v>
      </c>
      <c r="R2500" t="str">
        <f t="shared" si="119"/>
        <v>ZK108</v>
      </c>
      <c r="S2500">
        <f t="shared" si="120"/>
        <v>0</v>
      </c>
      <c r="T2500">
        <f t="shared" si="120"/>
        <v>0</v>
      </c>
      <c r="U2500">
        <f t="shared" si="120"/>
        <v>0</v>
      </c>
    </row>
    <row r="2501" spans="1:21" x14ac:dyDescent="0.25">
      <c r="A2501" t="s">
        <v>3036</v>
      </c>
      <c r="B2501" t="str">
        <f t="shared" si="118"/>
        <v>ZK108.K200.C110</v>
      </c>
      <c r="C2501">
        <f>+IFERROR(VLOOKUP(B2501,'[1]Sum table'!$A:$D,4,FALSE),0)</f>
        <v>0</v>
      </c>
      <c r="D2501">
        <f>+IFERROR(VLOOKUP(B2501,'[1]Sum table'!$A:$E,5,FALSE),0)</f>
        <v>0</v>
      </c>
      <c r="E2501">
        <f>+IFERROR(VLOOKUP(B2501,'[1]Sum table'!$A:$F,6,FALSE),0)</f>
        <v>0</v>
      </c>
      <c r="O2501" t="s">
        <v>530</v>
      </c>
      <c r="P2501" s="616" t="s">
        <v>385</v>
      </c>
      <c r="R2501" t="str">
        <f t="shared" si="119"/>
        <v>ZK108</v>
      </c>
      <c r="S2501">
        <f t="shared" si="120"/>
        <v>0</v>
      </c>
      <c r="T2501">
        <f t="shared" si="120"/>
        <v>0</v>
      </c>
      <c r="U2501">
        <f t="shared" si="120"/>
        <v>0</v>
      </c>
    </row>
    <row r="2502" spans="1:21" ht="15.75" thickBot="1" x14ac:dyDescent="0.3">
      <c r="A2502" t="s">
        <v>3037</v>
      </c>
      <c r="B2502" t="str">
        <f t="shared" si="118"/>
        <v>ZK108.K201.C110</v>
      </c>
      <c r="C2502">
        <f>+IFERROR(VLOOKUP(B2502,'[1]Sum table'!$A:$D,4,FALSE),0)</f>
        <v>0</v>
      </c>
      <c r="D2502">
        <f>+IFERROR(VLOOKUP(B2502,'[1]Sum table'!$A:$E,5,FALSE),0)</f>
        <v>0</v>
      </c>
      <c r="E2502">
        <f>+IFERROR(VLOOKUP(B2502,'[1]Sum table'!$A:$F,6,FALSE),0)</f>
        <v>0</v>
      </c>
      <c r="O2502" t="s">
        <v>530</v>
      </c>
      <c r="P2502" s="618" t="s">
        <v>386</v>
      </c>
      <c r="R2502" t="str">
        <f t="shared" si="119"/>
        <v>ZK108</v>
      </c>
      <c r="S2502">
        <f t="shared" si="120"/>
        <v>0</v>
      </c>
      <c r="T2502">
        <f t="shared" si="120"/>
        <v>0</v>
      </c>
      <c r="U2502">
        <f t="shared" si="120"/>
        <v>0</v>
      </c>
    </row>
    <row r="2503" spans="1:21" x14ac:dyDescent="0.25">
      <c r="A2503" t="s">
        <v>3038</v>
      </c>
      <c r="B2503" t="str">
        <f t="shared" si="118"/>
        <v>ZK108.K202.C110</v>
      </c>
      <c r="C2503">
        <f>+IFERROR(VLOOKUP(B2503,'[1]Sum table'!$A:$D,4,FALSE),0)</f>
        <v>0</v>
      </c>
      <c r="D2503">
        <f>+IFERROR(VLOOKUP(B2503,'[1]Sum table'!$A:$E,5,FALSE),0)</f>
        <v>0</v>
      </c>
      <c r="E2503">
        <f>+IFERROR(VLOOKUP(B2503,'[1]Sum table'!$A:$F,6,FALSE),0)</f>
        <v>0</v>
      </c>
      <c r="O2503" t="s">
        <v>530</v>
      </c>
      <c r="P2503" s="619" t="s">
        <v>267</v>
      </c>
      <c r="R2503" t="str">
        <f t="shared" si="119"/>
        <v>ZK108</v>
      </c>
      <c r="S2503">
        <f t="shared" si="120"/>
        <v>0</v>
      </c>
      <c r="T2503">
        <f t="shared" si="120"/>
        <v>0</v>
      </c>
      <c r="U2503">
        <f t="shared" si="120"/>
        <v>0</v>
      </c>
    </row>
    <row r="2504" spans="1:21" x14ac:dyDescent="0.25">
      <c r="A2504" t="s">
        <v>3039</v>
      </c>
      <c r="B2504" t="str">
        <f t="shared" si="118"/>
        <v>ZK108.K203.C110</v>
      </c>
      <c r="C2504">
        <f>+IFERROR(VLOOKUP(B2504,'[1]Sum table'!$A:$D,4,FALSE),0)</f>
        <v>0</v>
      </c>
      <c r="D2504">
        <f>+IFERROR(VLOOKUP(B2504,'[1]Sum table'!$A:$E,5,FALSE),0)</f>
        <v>0</v>
      </c>
      <c r="E2504">
        <f>+IFERROR(VLOOKUP(B2504,'[1]Sum table'!$A:$F,6,FALSE),0)</f>
        <v>0</v>
      </c>
      <c r="O2504" t="s">
        <v>530</v>
      </c>
      <c r="P2504" s="619" t="s">
        <v>108</v>
      </c>
      <c r="R2504" t="str">
        <f t="shared" si="119"/>
        <v>ZK108</v>
      </c>
      <c r="S2504">
        <f t="shared" si="120"/>
        <v>0</v>
      </c>
      <c r="T2504">
        <f t="shared" si="120"/>
        <v>0</v>
      </c>
      <c r="U2504">
        <f t="shared" si="120"/>
        <v>0</v>
      </c>
    </row>
    <row r="2505" spans="1:21" x14ac:dyDescent="0.25">
      <c r="A2505" t="s">
        <v>3040</v>
      </c>
      <c r="B2505" t="str">
        <f t="shared" si="118"/>
        <v>ZK108.K204.C110</v>
      </c>
      <c r="C2505">
        <f>+IFERROR(VLOOKUP(B2505,'[1]Sum table'!$A:$D,4,FALSE),0)</f>
        <v>0</v>
      </c>
      <c r="D2505">
        <f>+IFERROR(VLOOKUP(B2505,'[1]Sum table'!$A:$E,5,FALSE),0)</f>
        <v>0</v>
      </c>
      <c r="E2505">
        <f>+IFERROR(VLOOKUP(B2505,'[1]Sum table'!$A:$F,6,FALSE),0)</f>
        <v>0</v>
      </c>
      <c r="O2505" t="s">
        <v>530</v>
      </c>
      <c r="P2505" s="619" t="s">
        <v>114</v>
      </c>
      <c r="R2505" t="str">
        <f t="shared" si="119"/>
        <v>ZK108</v>
      </c>
      <c r="S2505">
        <f t="shared" si="120"/>
        <v>0</v>
      </c>
      <c r="T2505">
        <f t="shared" si="120"/>
        <v>0</v>
      </c>
      <c r="U2505">
        <f t="shared" si="120"/>
        <v>0</v>
      </c>
    </row>
    <row r="2506" spans="1:21" x14ac:dyDescent="0.25">
      <c r="A2506" t="s">
        <v>3041</v>
      </c>
      <c r="B2506" t="str">
        <f t="shared" si="118"/>
        <v>ZK108.K205.C110</v>
      </c>
      <c r="C2506">
        <f>+IFERROR(VLOOKUP(B2506,'[1]Sum table'!$A:$D,4,FALSE),0)</f>
        <v>0</v>
      </c>
      <c r="D2506">
        <f>+IFERROR(VLOOKUP(B2506,'[1]Sum table'!$A:$E,5,FALSE),0)</f>
        <v>0</v>
      </c>
      <c r="E2506">
        <f>+IFERROR(VLOOKUP(B2506,'[1]Sum table'!$A:$F,6,FALSE),0)</f>
        <v>0</v>
      </c>
      <c r="O2506" t="s">
        <v>530</v>
      </c>
      <c r="P2506" s="619" t="s">
        <v>116</v>
      </c>
      <c r="R2506" t="str">
        <f t="shared" si="119"/>
        <v>ZK108</v>
      </c>
      <c r="S2506">
        <f t="shared" si="120"/>
        <v>0</v>
      </c>
      <c r="T2506">
        <f t="shared" si="120"/>
        <v>0</v>
      </c>
      <c r="U2506">
        <f t="shared" si="120"/>
        <v>0</v>
      </c>
    </row>
    <row r="2507" spans="1:21" x14ac:dyDescent="0.25">
      <c r="A2507" t="s">
        <v>3042</v>
      </c>
      <c r="B2507" t="str">
        <f t="shared" si="118"/>
        <v>ZK108.K206.C110</v>
      </c>
      <c r="C2507">
        <f>+IFERROR(VLOOKUP(B2507,'[1]Sum table'!$A:$D,4,FALSE),0)</f>
        <v>0</v>
      </c>
      <c r="D2507">
        <f>+IFERROR(VLOOKUP(B2507,'[1]Sum table'!$A:$E,5,FALSE),0)</f>
        <v>0</v>
      </c>
      <c r="E2507">
        <f>+IFERROR(VLOOKUP(B2507,'[1]Sum table'!$A:$F,6,FALSE),0)</f>
        <v>0</v>
      </c>
      <c r="O2507" t="s">
        <v>530</v>
      </c>
      <c r="P2507" s="617" t="s">
        <v>387</v>
      </c>
      <c r="R2507" t="str">
        <f t="shared" si="119"/>
        <v>ZK108</v>
      </c>
      <c r="S2507">
        <f t="shared" si="120"/>
        <v>0</v>
      </c>
      <c r="T2507">
        <f t="shared" si="120"/>
        <v>0</v>
      </c>
      <c r="U2507">
        <f t="shared" si="120"/>
        <v>0</v>
      </c>
    </row>
    <row r="2508" spans="1:21" x14ac:dyDescent="0.25">
      <c r="A2508" t="s">
        <v>3043</v>
      </c>
      <c r="B2508" t="str">
        <f t="shared" si="118"/>
        <v>ZK108.K207.C110</v>
      </c>
      <c r="C2508">
        <f>+IFERROR(VLOOKUP(B2508,'[1]Sum table'!$A:$D,4,FALSE),0)</f>
        <v>0</v>
      </c>
      <c r="D2508">
        <f>+IFERROR(VLOOKUP(B2508,'[1]Sum table'!$A:$E,5,FALSE),0)</f>
        <v>0</v>
      </c>
      <c r="E2508">
        <f>+IFERROR(VLOOKUP(B2508,'[1]Sum table'!$A:$F,6,FALSE),0)</f>
        <v>0</v>
      </c>
      <c r="O2508" t="s">
        <v>530</v>
      </c>
      <c r="P2508" s="617" t="s">
        <v>388</v>
      </c>
      <c r="R2508" t="str">
        <f t="shared" si="119"/>
        <v>ZK108</v>
      </c>
      <c r="S2508">
        <f t="shared" si="120"/>
        <v>0</v>
      </c>
      <c r="T2508">
        <f t="shared" si="120"/>
        <v>0</v>
      </c>
      <c r="U2508">
        <f t="shared" si="120"/>
        <v>0</v>
      </c>
    </row>
    <row r="2509" spans="1:21" x14ac:dyDescent="0.25">
      <c r="A2509" t="s">
        <v>3044</v>
      </c>
      <c r="B2509" t="str">
        <f t="shared" si="118"/>
        <v>ZK108.K208.C110</v>
      </c>
      <c r="C2509">
        <f>+IFERROR(VLOOKUP(B2509,'[1]Sum table'!$A:$D,4,FALSE),0)</f>
        <v>0</v>
      </c>
      <c r="D2509">
        <f>+IFERROR(VLOOKUP(B2509,'[1]Sum table'!$A:$E,5,FALSE),0)</f>
        <v>0</v>
      </c>
      <c r="E2509">
        <f>+IFERROR(VLOOKUP(B2509,'[1]Sum table'!$A:$F,6,FALSE),0)</f>
        <v>0</v>
      </c>
      <c r="O2509" t="s">
        <v>530</v>
      </c>
      <c r="P2509" s="617" t="s">
        <v>389</v>
      </c>
      <c r="R2509" t="str">
        <f t="shared" si="119"/>
        <v>ZK108</v>
      </c>
      <c r="S2509">
        <f t="shared" si="120"/>
        <v>0</v>
      </c>
      <c r="T2509">
        <f t="shared" si="120"/>
        <v>0</v>
      </c>
      <c r="U2509">
        <f t="shared" si="120"/>
        <v>0</v>
      </c>
    </row>
    <row r="2510" spans="1:21" x14ac:dyDescent="0.25">
      <c r="A2510" t="s">
        <v>3045</v>
      </c>
      <c r="B2510" t="str">
        <f t="shared" si="118"/>
        <v>ZK108.K209.C110</v>
      </c>
      <c r="C2510">
        <f>+IFERROR(VLOOKUP(B2510,'[1]Sum table'!$A:$D,4,FALSE),0)</f>
        <v>0</v>
      </c>
      <c r="D2510">
        <f>+IFERROR(VLOOKUP(B2510,'[1]Sum table'!$A:$E,5,FALSE),0)</f>
        <v>0</v>
      </c>
      <c r="E2510">
        <f>+IFERROR(VLOOKUP(B2510,'[1]Sum table'!$A:$F,6,FALSE),0)</f>
        <v>0</v>
      </c>
      <c r="O2510" t="s">
        <v>530</v>
      </c>
      <c r="P2510" s="619" t="s">
        <v>82</v>
      </c>
      <c r="R2510" t="str">
        <f t="shared" si="119"/>
        <v>ZK108</v>
      </c>
      <c r="S2510">
        <f t="shared" si="120"/>
        <v>0</v>
      </c>
      <c r="T2510">
        <f t="shared" si="120"/>
        <v>0</v>
      </c>
      <c r="U2510">
        <f t="shared" si="120"/>
        <v>0</v>
      </c>
    </row>
    <row r="2511" spans="1:21" x14ac:dyDescent="0.25">
      <c r="A2511" t="s">
        <v>3046</v>
      </c>
      <c r="B2511" t="str">
        <f t="shared" si="118"/>
        <v>ZK108.K210.C110</v>
      </c>
      <c r="C2511">
        <f>+IFERROR(VLOOKUP(B2511,'[1]Sum table'!$A:$D,4,FALSE),0)</f>
        <v>0</v>
      </c>
      <c r="D2511">
        <f>+IFERROR(VLOOKUP(B2511,'[1]Sum table'!$A:$E,5,FALSE),0)</f>
        <v>0</v>
      </c>
      <c r="E2511">
        <f>+IFERROR(VLOOKUP(B2511,'[1]Sum table'!$A:$F,6,FALSE),0)</f>
        <v>0</v>
      </c>
      <c r="O2511" t="s">
        <v>530</v>
      </c>
      <c r="P2511" s="619" t="s">
        <v>84</v>
      </c>
      <c r="R2511" t="str">
        <f t="shared" si="119"/>
        <v>ZK108</v>
      </c>
      <c r="S2511">
        <f t="shared" si="120"/>
        <v>0</v>
      </c>
      <c r="T2511">
        <f t="shared" si="120"/>
        <v>0</v>
      </c>
      <c r="U2511">
        <f t="shared" si="120"/>
        <v>0</v>
      </c>
    </row>
    <row r="2512" spans="1:21" x14ac:dyDescent="0.25">
      <c r="A2512" t="s">
        <v>3047</v>
      </c>
      <c r="B2512" t="str">
        <f t="shared" si="118"/>
        <v>ZK108.K211.C110</v>
      </c>
      <c r="C2512">
        <f>+IFERROR(VLOOKUP(B2512,'[1]Sum table'!$A:$D,4,FALSE),0)</f>
        <v>0</v>
      </c>
      <c r="D2512">
        <f>+IFERROR(VLOOKUP(B2512,'[1]Sum table'!$A:$E,5,FALSE),0)</f>
        <v>0</v>
      </c>
      <c r="E2512">
        <f>+IFERROR(VLOOKUP(B2512,'[1]Sum table'!$A:$F,6,FALSE),0)</f>
        <v>0</v>
      </c>
      <c r="O2512" t="s">
        <v>530</v>
      </c>
      <c r="P2512" s="619" t="s">
        <v>86</v>
      </c>
      <c r="R2512" t="str">
        <f t="shared" si="119"/>
        <v>ZK108</v>
      </c>
      <c r="S2512">
        <f t="shared" si="120"/>
        <v>0</v>
      </c>
      <c r="T2512">
        <f t="shared" si="120"/>
        <v>0</v>
      </c>
      <c r="U2512">
        <f t="shared" si="120"/>
        <v>0</v>
      </c>
    </row>
    <row r="2513" spans="1:21" x14ac:dyDescent="0.25">
      <c r="A2513" t="s">
        <v>3048</v>
      </c>
      <c r="B2513" t="str">
        <f t="shared" si="118"/>
        <v>ZK108.K212.C110</v>
      </c>
      <c r="C2513">
        <f>+IFERROR(VLOOKUP(B2513,'[1]Sum table'!$A:$D,4,FALSE),0)</f>
        <v>0</v>
      </c>
      <c r="D2513">
        <f>+IFERROR(VLOOKUP(B2513,'[1]Sum table'!$A:$E,5,FALSE),0)</f>
        <v>0</v>
      </c>
      <c r="E2513">
        <f>+IFERROR(VLOOKUP(B2513,'[1]Sum table'!$A:$F,6,FALSE),0)</f>
        <v>0</v>
      </c>
      <c r="O2513" t="s">
        <v>530</v>
      </c>
      <c r="P2513" s="619" t="s">
        <v>88</v>
      </c>
      <c r="R2513" t="str">
        <f t="shared" si="119"/>
        <v>ZK108</v>
      </c>
      <c r="S2513">
        <f t="shared" si="120"/>
        <v>0</v>
      </c>
      <c r="T2513">
        <f t="shared" si="120"/>
        <v>0</v>
      </c>
      <c r="U2513">
        <f t="shared" si="120"/>
        <v>0</v>
      </c>
    </row>
    <row r="2514" spans="1:21" x14ac:dyDescent="0.25">
      <c r="A2514" t="s">
        <v>3049</v>
      </c>
      <c r="B2514" t="str">
        <f t="shared" si="118"/>
        <v>ZK108.K213.C110</v>
      </c>
      <c r="C2514">
        <f>+IFERROR(VLOOKUP(B2514,'[1]Sum table'!$A:$D,4,FALSE),0)</f>
        <v>0</v>
      </c>
      <c r="D2514">
        <f>+IFERROR(VLOOKUP(B2514,'[1]Sum table'!$A:$E,5,FALSE),0)</f>
        <v>0</v>
      </c>
      <c r="E2514">
        <f>+IFERROR(VLOOKUP(B2514,'[1]Sum table'!$A:$F,6,FALSE),0)</f>
        <v>0</v>
      </c>
      <c r="O2514" t="s">
        <v>530</v>
      </c>
      <c r="P2514" s="619" t="s">
        <v>90</v>
      </c>
      <c r="R2514" t="str">
        <f t="shared" si="119"/>
        <v>ZK108</v>
      </c>
      <c r="S2514">
        <f t="shared" si="120"/>
        <v>0</v>
      </c>
      <c r="T2514">
        <f t="shared" si="120"/>
        <v>0</v>
      </c>
      <c r="U2514">
        <f t="shared" si="120"/>
        <v>0</v>
      </c>
    </row>
    <row r="2515" spans="1:21" x14ac:dyDescent="0.25">
      <c r="A2515" t="s">
        <v>3050</v>
      </c>
      <c r="B2515" t="str">
        <f t="shared" si="118"/>
        <v>ZK108.K214.C110</v>
      </c>
      <c r="C2515">
        <f>+IFERROR(VLOOKUP(B2515,'[1]Sum table'!$A:$D,4,FALSE),0)</f>
        <v>0</v>
      </c>
      <c r="D2515">
        <f>+IFERROR(VLOOKUP(B2515,'[1]Sum table'!$A:$E,5,FALSE),0)</f>
        <v>0</v>
      </c>
      <c r="E2515">
        <f>+IFERROR(VLOOKUP(B2515,'[1]Sum table'!$A:$F,6,FALSE),0)</f>
        <v>0</v>
      </c>
      <c r="O2515" t="s">
        <v>530</v>
      </c>
      <c r="P2515" s="619" t="s">
        <v>92</v>
      </c>
      <c r="R2515" t="str">
        <f t="shared" si="119"/>
        <v>ZK108</v>
      </c>
      <c r="S2515">
        <f t="shared" si="120"/>
        <v>0</v>
      </c>
      <c r="T2515">
        <f t="shared" si="120"/>
        <v>0</v>
      </c>
      <c r="U2515">
        <f t="shared" si="120"/>
        <v>0</v>
      </c>
    </row>
    <row r="2516" spans="1:21" x14ac:dyDescent="0.25">
      <c r="A2516" t="s">
        <v>3051</v>
      </c>
      <c r="B2516" t="str">
        <f t="shared" si="118"/>
        <v>ZK108.K215.C110</v>
      </c>
      <c r="C2516">
        <f>+IFERROR(VLOOKUP(B2516,'[1]Sum table'!$A:$D,4,FALSE),0)</f>
        <v>0</v>
      </c>
      <c r="D2516">
        <f>+IFERROR(VLOOKUP(B2516,'[1]Sum table'!$A:$E,5,FALSE),0)</f>
        <v>0</v>
      </c>
      <c r="E2516">
        <f>+IFERROR(VLOOKUP(B2516,'[1]Sum table'!$A:$F,6,FALSE),0)</f>
        <v>0</v>
      </c>
      <c r="O2516" t="s">
        <v>530</v>
      </c>
      <c r="P2516" s="619" t="s">
        <v>94</v>
      </c>
      <c r="R2516" t="str">
        <f t="shared" si="119"/>
        <v>ZK108</v>
      </c>
      <c r="S2516">
        <f t="shared" si="120"/>
        <v>0</v>
      </c>
      <c r="T2516">
        <f t="shared" si="120"/>
        <v>0</v>
      </c>
      <c r="U2516">
        <f t="shared" si="120"/>
        <v>0</v>
      </c>
    </row>
    <row r="2517" spans="1:21" x14ac:dyDescent="0.25">
      <c r="A2517" t="s">
        <v>3052</v>
      </c>
      <c r="B2517" t="str">
        <f t="shared" si="118"/>
        <v>ZK108.K216.C110</v>
      </c>
      <c r="C2517">
        <f>+IFERROR(VLOOKUP(B2517,'[1]Sum table'!$A:$D,4,FALSE),0)</f>
        <v>0</v>
      </c>
      <c r="D2517">
        <f>+IFERROR(VLOOKUP(B2517,'[1]Sum table'!$A:$E,5,FALSE),0)</f>
        <v>0</v>
      </c>
      <c r="E2517">
        <f>+IFERROR(VLOOKUP(B2517,'[1]Sum table'!$A:$F,6,FALSE),0)</f>
        <v>0</v>
      </c>
      <c r="O2517" t="s">
        <v>530</v>
      </c>
      <c r="P2517" s="619" t="s">
        <v>96</v>
      </c>
      <c r="R2517" t="str">
        <f t="shared" si="119"/>
        <v>ZK108</v>
      </c>
      <c r="S2517">
        <f t="shared" si="120"/>
        <v>0</v>
      </c>
      <c r="T2517">
        <f t="shared" si="120"/>
        <v>0</v>
      </c>
      <c r="U2517">
        <f t="shared" si="120"/>
        <v>0</v>
      </c>
    </row>
    <row r="2518" spans="1:21" x14ac:dyDescent="0.25">
      <c r="A2518" t="s">
        <v>3053</v>
      </c>
      <c r="B2518" t="str">
        <f t="shared" si="118"/>
        <v>ZK108.K217.C110</v>
      </c>
      <c r="C2518">
        <f>+IFERROR(VLOOKUP(B2518,'[1]Sum table'!$A:$D,4,FALSE),0)</f>
        <v>0</v>
      </c>
      <c r="D2518">
        <f>+IFERROR(VLOOKUP(B2518,'[1]Sum table'!$A:$E,5,FALSE),0)</f>
        <v>0</v>
      </c>
      <c r="E2518">
        <f>+IFERROR(VLOOKUP(B2518,'[1]Sum table'!$A:$F,6,FALSE),0)</f>
        <v>0</v>
      </c>
      <c r="O2518" t="s">
        <v>530</v>
      </c>
      <c r="P2518" s="619" t="s">
        <v>98</v>
      </c>
      <c r="R2518" t="str">
        <f t="shared" si="119"/>
        <v>ZK108</v>
      </c>
      <c r="S2518">
        <f t="shared" si="120"/>
        <v>0</v>
      </c>
      <c r="T2518">
        <f t="shared" si="120"/>
        <v>0</v>
      </c>
      <c r="U2518">
        <f t="shared" si="120"/>
        <v>0</v>
      </c>
    </row>
    <row r="2519" spans="1:21" x14ac:dyDescent="0.25">
      <c r="A2519" t="s">
        <v>3054</v>
      </c>
      <c r="B2519" t="str">
        <f t="shared" si="118"/>
        <v>ZK108.K218.C110</v>
      </c>
      <c r="C2519">
        <f>+IFERROR(VLOOKUP(B2519,'[1]Sum table'!$A:$D,4,FALSE),0)</f>
        <v>0</v>
      </c>
      <c r="D2519">
        <f>+IFERROR(VLOOKUP(B2519,'[1]Sum table'!$A:$E,5,FALSE),0)</f>
        <v>0</v>
      </c>
      <c r="E2519">
        <f>+IFERROR(VLOOKUP(B2519,'[1]Sum table'!$A:$F,6,FALSE),0)</f>
        <v>0</v>
      </c>
      <c r="O2519" t="s">
        <v>530</v>
      </c>
      <c r="P2519" s="619" t="s">
        <v>100</v>
      </c>
      <c r="R2519" t="str">
        <f t="shared" si="119"/>
        <v>ZK108</v>
      </c>
      <c r="S2519">
        <f t="shared" si="120"/>
        <v>0</v>
      </c>
      <c r="T2519">
        <f t="shared" si="120"/>
        <v>0</v>
      </c>
      <c r="U2519">
        <f t="shared" si="120"/>
        <v>0</v>
      </c>
    </row>
    <row r="2520" spans="1:21" x14ac:dyDescent="0.25">
      <c r="A2520" t="s">
        <v>3055</v>
      </c>
      <c r="B2520" t="str">
        <f t="shared" si="118"/>
        <v>ZK108.K219.C110</v>
      </c>
      <c r="C2520">
        <f>+IFERROR(VLOOKUP(B2520,'[1]Sum table'!$A:$D,4,FALSE),0)</f>
        <v>0</v>
      </c>
      <c r="D2520">
        <f>+IFERROR(VLOOKUP(B2520,'[1]Sum table'!$A:$E,5,FALSE),0)</f>
        <v>0</v>
      </c>
      <c r="E2520">
        <f>+IFERROR(VLOOKUP(B2520,'[1]Sum table'!$A:$F,6,FALSE),0)</f>
        <v>0</v>
      </c>
      <c r="O2520" t="s">
        <v>530</v>
      </c>
      <c r="P2520" s="619" t="s">
        <v>102</v>
      </c>
      <c r="R2520" t="str">
        <f t="shared" si="119"/>
        <v>ZK108</v>
      </c>
      <c r="S2520">
        <f t="shared" si="120"/>
        <v>0</v>
      </c>
      <c r="T2520">
        <f t="shared" si="120"/>
        <v>0</v>
      </c>
      <c r="U2520">
        <f t="shared" si="120"/>
        <v>0</v>
      </c>
    </row>
    <row r="2521" spans="1:21" x14ac:dyDescent="0.25">
      <c r="A2521" t="s">
        <v>3056</v>
      </c>
      <c r="B2521" t="str">
        <f t="shared" si="118"/>
        <v>ZK108.K220.C110</v>
      </c>
      <c r="C2521">
        <f>+IFERROR(VLOOKUP(B2521,'[1]Sum table'!$A:$D,4,FALSE),0)</f>
        <v>0</v>
      </c>
      <c r="D2521">
        <f>+IFERROR(VLOOKUP(B2521,'[1]Sum table'!$A:$E,5,FALSE),0)</f>
        <v>0</v>
      </c>
      <c r="E2521">
        <f>+IFERROR(VLOOKUP(B2521,'[1]Sum table'!$A:$F,6,FALSE),0)</f>
        <v>0</v>
      </c>
      <c r="O2521" t="s">
        <v>530</v>
      </c>
      <c r="P2521" s="619" t="s">
        <v>104</v>
      </c>
      <c r="R2521" t="str">
        <f t="shared" si="119"/>
        <v>ZK108</v>
      </c>
      <c r="S2521">
        <f t="shared" si="120"/>
        <v>0</v>
      </c>
      <c r="T2521">
        <f t="shared" si="120"/>
        <v>0</v>
      </c>
      <c r="U2521">
        <f t="shared" si="120"/>
        <v>0</v>
      </c>
    </row>
    <row r="2522" spans="1:21" x14ac:dyDescent="0.25">
      <c r="A2522" t="s">
        <v>3057</v>
      </c>
      <c r="B2522" t="str">
        <f t="shared" si="118"/>
        <v>ZK108.K221.C110</v>
      </c>
      <c r="C2522">
        <f>+IFERROR(VLOOKUP(B2522,'[1]Sum table'!$A:$D,4,FALSE),0)</f>
        <v>0</v>
      </c>
      <c r="D2522">
        <f>+IFERROR(VLOOKUP(B2522,'[1]Sum table'!$A:$E,5,FALSE),0)</f>
        <v>0</v>
      </c>
      <c r="E2522">
        <f>+IFERROR(VLOOKUP(B2522,'[1]Sum table'!$A:$F,6,FALSE),0)</f>
        <v>0</v>
      </c>
      <c r="O2522" t="s">
        <v>530</v>
      </c>
      <c r="P2522" s="619" t="s">
        <v>106</v>
      </c>
      <c r="R2522" t="str">
        <f t="shared" si="119"/>
        <v>ZK108</v>
      </c>
      <c r="S2522">
        <f t="shared" si="120"/>
        <v>0</v>
      </c>
      <c r="T2522">
        <f t="shared" si="120"/>
        <v>0</v>
      </c>
      <c r="U2522">
        <f t="shared" si="120"/>
        <v>0</v>
      </c>
    </row>
    <row r="2523" spans="1:21" x14ac:dyDescent="0.25">
      <c r="A2523" t="s">
        <v>3058</v>
      </c>
      <c r="B2523" t="str">
        <f t="shared" si="118"/>
        <v>ZK108.K222.C110</v>
      </c>
      <c r="C2523">
        <f>+IFERROR(VLOOKUP(B2523,'[1]Sum table'!$A:$D,4,FALSE),0)</f>
        <v>0</v>
      </c>
      <c r="D2523">
        <f>+IFERROR(VLOOKUP(B2523,'[1]Sum table'!$A:$E,5,FALSE),0)</f>
        <v>0</v>
      </c>
      <c r="E2523">
        <f>+IFERROR(VLOOKUP(B2523,'[1]Sum table'!$A:$F,6,FALSE),0)</f>
        <v>0</v>
      </c>
      <c r="O2523" t="s">
        <v>530</v>
      </c>
      <c r="P2523" s="617" t="s">
        <v>390</v>
      </c>
      <c r="R2523" t="str">
        <f t="shared" si="119"/>
        <v>ZK108</v>
      </c>
      <c r="S2523">
        <f t="shared" si="120"/>
        <v>0</v>
      </c>
      <c r="T2523">
        <f t="shared" si="120"/>
        <v>0</v>
      </c>
      <c r="U2523">
        <f t="shared" si="120"/>
        <v>0</v>
      </c>
    </row>
    <row r="2524" spans="1:21" x14ac:dyDescent="0.25">
      <c r="A2524" t="s">
        <v>3059</v>
      </c>
      <c r="B2524" t="str">
        <f t="shared" si="118"/>
        <v>ZK108.K223.C110</v>
      </c>
      <c r="C2524">
        <f>+IFERROR(VLOOKUP(B2524,'[1]Sum table'!$A:$D,4,FALSE),0)</f>
        <v>0</v>
      </c>
      <c r="D2524">
        <f>+IFERROR(VLOOKUP(B2524,'[1]Sum table'!$A:$E,5,FALSE),0)</f>
        <v>0</v>
      </c>
      <c r="E2524">
        <f>+IFERROR(VLOOKUP(B2524,'[1]Sum table'!$A:$F,6,FALSE),0)</f>
        <v>0</v>
      </c>
      <c r="O2524" t="s">
        <v>530</v>
      </c>
      <c r="P2524" s="617" t="s">
        <v>391</v>
      </c>
      <c r="R2524" t="str">
        <f t="shared" si="119"/>
        <v>ZK108</v>
      </c>
      <c r="S2524">
        <f t="shared" si="120"/>
        <v>0</v>
      </c>
      <c r="T2524">
        <f t="shared" si="120"/>
        <v>0</v>
      </c>
      <c r="U2524">
        <f t="shared" si="120"/>
        <v>0</v>
      </c>
    </row>
    <row r="2525" spans="1:21" x14ac:dyDescent="0.25">
      <c r="A2525" t="s">
        <v>3060</v>
      </c>
      <c r="B2525" t="str">
        <f t="shared" si="118"/>
        <v>ZK108.K224.C110</v>
      </c>
      <c r="C2525">
        <f>+IFERROR(VLOOKUP(B2525,'[1]Sum table'!$A:$D,4,FALSE),0)</f>
        <v>0</v>
      </c>
      <c r="D2525">
        <f>+IFERROR(VLOOKUP(B2525,'[1]Sum table'!$A:$E,5,FALSE),0)</f>
        <v>0</v>
      </c>
      <c r="E2525">
        <f>+IFERROR(VLOOKUP(B2525,'[1]Sum table'!$A:$F,6,FALSE),0)</f>
        <v>0</v>
      </c>
      <c r="O2525" t="s">
        <v>530</v>
      </c>
      <c r="P2525" s="617" t="s">
        <v>392</v>
      </c>
      <c r="R2525" t="str">
        <f t="shared" si="119"/>
        <v>ZK108</v>
      </c>
      <c r="S2525">
        <f t="shared" si="120"/>
        <v>0</v>
      </c>
      <c r="T2525">
        <f t="shared" si="120"/>
        <v>0</v>
      </c>
      <c r="U2525">
        <f t="shared" si="120"/>
        <v>0</v>
      </c>
    </row>
    <row r="2526" spans="1:21" x14ac:dyDescent="0.25">
      <c r="A2526" t="s">
        <v>3061</v>
      </c>
      <c r="B2526" t="str">
        <f t="shared" si="118"/>
        <v>ZK108.K225.C110</v>
      </c>
      <c r="C2526">
        <f>+IFERROR(VLOOKUP(B2526,'[1]Sum table'!$A:$D,4,FALSE),0)</f>
        <v>0</v>
      </c>
      <c r="D2526">
        <f>+IFERROR(VLOOKUP(B2526,'[1]Sum table'!$A:$E,5,FALSE),0)</f>
        <v>0</v>
      </c>
      <c r="E2526">
        <f>+IFERROR(VLOOKUP(B2526,'[1]Sum table'!$A:$F,6,FALSE),0)</f>
        <v>0</v>
      </c>
      <c r="O2526" t="s">
        <v>530</v>
      </c>
      <c r="P2526" s="619" t="s">
        <v>120</v>
      </c>
      <c r="R2526" t="str">
        <f t="shared" si="119"/>
        <v>ZK108</v>
      </c>
      <c r="S2526">
        <f t="shared" si="120"/>
        <v>0</v>
      </c>
      <c r="T2526">
        <f t="shared" si="120"/>
        <v>0</v>
      </c>
      <c r="U2526">
        <f t="shared" si="120"/>
        <v>0</v>
      </c>
    </row>
    <row r="2527" spans="1:21" x14ac:dyDescent="0.25">
      <c r="A2527" t="s">
        <v>3062</v>
      </c>
      <c r="B2527" t="str">
        <f t="shared" si="118"/>
        <v>ZK108.K226.C110</v>
      </c>
      <c r="C2527">
        <f>+IFERROR(VLOOKUP(B2527,'[1]Sum table'!$A:$D,4,FALSE),0)</f>
        <v>0</v>
      </c>
      <c r="D2527">
        <f>+IFERROR(VLOOKUP(B2527,'[1]Sum table'!$A:$E,5,FALSE),0)</f>
        <v>0</v>
      </c>
      <c r="E2527">
        <f>+IFERROR(VLOOKUP(B2527,'[1]Sum table'!$A:$F,6,FALSE),0)</f>
        <v>0</v>
      </c>
      <c r="O2527" t="s">
        <v>530</v>
      </c>
      <c r="P2527" s="619" t="s">
        <v>122</v>
      </c>
      <c r="R2527" t="str">
        <f t="shared" si="119"/>
        <v>ZK108</v>
      </c>
      <c r="S2527">
        <f t="shared" si="120"/>
        <v>0</v>
      </c>
      <c r="T2527">
        <f t="shared" si="120"/>
        <v>0</v>
      </c>
      <c r="U2527">
        <f t="shared" si="120"/>
        <v>0</v>
      </c>
    </row>
    <row r="2528" spans="1:21" x14ac:dyDescent="0.25">
      <c r="A2528" t="s">
        <v>3063</v>
      </c>
      <c r="B2528" t="str">
        <f t="shared" si="118"/>
        <v>ZK108.K227.C110</v>
      </c>
      <c r="C2528">
        <f>+IFERROR(VLOOKUP(B2528,'[1]Sum table'!$A:$D,4,FALSE),0)</f>
        <v>0</v>
      </c>
      <c r="D2528">
        <f>+IFERROR(VLOOKUP(B2528,'[1]Sum table'!$A:$E,5,FALSE),0)</f>
        <v>0</v>
      </c>
      <c r="E2528">
        <f>+IFERROR(VLOOKUP(B2528,'[1]Sum table'!$A:$F,6,FALSE),0)</f>
        <v>0</v>
      </c>
      <c r="O2528" t="s">
        <v>530</v>
      </c>
      <c r="P2528" s="619" t="s">
        <v>124</v>
      </c>
      <c r="R2528" t="str">
        <f t="shared" si="119"/>
        <v>ZK108</v>
      </c>
      <c r="S2528">
        <f t="shared" si="120"/>
        <v>0</v>
      </c>
      <c r="T2528">
        <f t="shared" si="120"/>
        <v>0</v>
      </c>
      <c r="U2528">
        <f t="shared" si="120"/>
        <v>0</v>
      </c>
    </row>
    <row r="2529" spans="1:21" x14ac:dyDescent="0.25">
      <c r="A2529" t="s">
        <v>3064</v>
      </c>
      <c r="B2529" t="str">
        <f t="shared" si="118"/>
        <v>ZK108.K228.C110</v>
      </c>
      <c r="C2529">
        <f>+IFERROR(VLOOKUP(B2529,'[1]Sum table'!$A:$D,4,FALSE),0)</f>
        <v>0</v>
      </c>
      <c r="D2529">
        <f>+IFERROR(VLOOKUP(B2529,'[1]Sum table'!$A:$E,5,FALSE),0)</f>
        <v>0</v>
      </c>
      <c r="E2529">
        <f>+IFERROR(VLOOKUP(B2529,'[1]Sum table'!$A:$F,6,FALSE),0)</f>
        <v>0</v>
      </c>
      <c r="O2529" t="s">
        <v>530</v>
      </c>
      <c r="P2529" s="619" t="s">
        <v>126</v>
      </c>
      <c r="R2529" t="str">
        <f t="shared" si="119"/>
        <v>ZK108</v>
      </c>
      <c r="S2529">
        <f t="shared" si="120"/>
        <v>0</v>
      </c>
      <c r="T2529">
        <f t="shared" si="120"/>
        <v>0</v>
      </c>
      <c r="U2529">
        <f t="shared" si="120"/>
        <v>0</v>
      </c>
    </row>
    <row r="2530" spans="1:21" x14ac:dyDescent="0.25">
      <c r="A2530" t="s">
        <v>3065</v>
      </c>
      <c r="B2530" t="str">
        <f t="shared" si="118"/>
        <v>ZK108.K229.C110</v>
      </c>
      <c r="C2530">
        <f>+IFERROR(VLOOKUP(B2530,'[1]Sum table'!$A:$D,4,FALSE),0)</f>
        <v>0</v>
      </c>
      <c r="D2530">
        <f>+IFERROR(VLOOKUP(B2530,'[1]Sum table'!$A:$E,5,FALSE),0)</f>
        <v>0</v>
      </c>
      <c r="E2530">
        <f>+IFERROR(VLOOKUP(B2530,'[1]Sum table'!$A:$F,6,FALSE),0)</f>
        <v>0</v>
      </c>
      <c r="O2530" t="s">
        <v>530</v>
      </c>
      <c r="P2530" s="619" t="s">
        <v>128</v>
      </c>
      <c r="R2530" t="str">
        <f t="shared" si="119"/>
        <v>ZK108</v>
      </c>
      <c r="S2530">
        <f t="shared" si="120"/>
        <v>0</v>
      </c>
      <c r="T2530">
        <f t="shared" si="120"/>
        <v>0</v>
      </c>
      <c r="U2530">
        <f t="shared" si="120"/>
        <v>0</v>
      </c>
    </row>
    <row r="2531" spans="1:21" x14ac:dyDescent="0.25">
      <c r="A2531" t="s">
        <v>3066</v>
      </c>
      <c r="B2531" t="str">
        <f t="shared" si="118"/>
        <v>ZK108.K230.C110</v>
      </c>
      <c r="C2531">
        <f>+IFERROR(VLOOKUP(B2531,'[1]Sum table'!$A:$D,4,FALSE),0)</f>
        <v>0</v>
      </c>
      <c r="D2531">
        <f>+IFERROR(VLOOKUP(B2531,'[1]Sum table'!$A:$E,5,FALSE),0)</f>
        <v>0</v>
      </c>
      <c r="E2531">
        <f>+IFERROR(VLOOKUP(B2531,'[1]Sum table'!$A:$F,6,FALSE),0)</f>
        <v>0</v>
      </c>
      <c r="O2531" t="s">
        <v>530</v>
      </c>
      <c r="P2531" s="617" t="s">
        <v>393</v>
      </c>
      <c r="R2531" t="str">
        <f t="shared" si="119"/>
        <v>ZK108</v>
      </c>
      <c r="S2531">
        <f t="shared" si="120"/>
        <v>0</v>
      </c>
      <c r="T2531">
        <f t="shared" si="120"/>
        <v>0</v>
      </c>
      <c r="U2531">
        <f t="shared" si="120"/>
        <v>0</v>
      </c>
    </row>
    <row r="2532" spans="1:21" x14ac:dyDescent="0.25">
      <c r="A2532" t="s">
        <v>3067</v>
      </c>
      <c r="B2532" t="str">
        <f t="shared" si="118"/>
        <v>ZK108.K231.C110</v>
      </c>
      <c r="C2532">
        <f>+IFERROR(VLOOKUP(B2532,'[1]Sum table'!$A:$D,4,FALSE),0)</f>
        <v>0</v>
      </c>
      <c r="D2532">
        <f>+IFERROR(VLOOKUP(B2532,'[1]Sum table'!$A:$E,5,FALSE),0)</f>
        <v>0</v>
      </c>
      <c r="E2532">
        <f>+IFERROR(VLOOKUP(B2532,'[1]Sum table'!$A:$F,6,FALSE),0)</f>
        <v>0</v>
      </c>
      <c r="O2532" t="s">
        <v>530</v>
      </c>
      <c r="P2532" s="617" t="s">
        <v>394</v>
      </c>
      <c r="R2532" t="str">
        <f t="shared" si="119"/>
        <v>ZK108</v>
      </c>
      <c r="S2532">
        <f t="shared" si="120"/>
        <v>0</v>
      </c>
      <c r="T2532">
        <f t="shared" si="120"/>
        <v>0</v>
      </c>
      <c r="U2532">
        <f t="shared" si="120"/>
        <v>0</v>
      </c>
    </row>
    <row r="2533" spans="1:21" x14ac:dyDescent="0.25">
      <c r="A2533" t="s">
        <v>3068</v>
      </c>
      <c r="B2533" t="str">
        <f t="shared" si="118"/>
        <v>ZK108.K232.C110</v>
      </c>
      <c r="C2533">
        <f>+IFERROR(VLOOKUP(B2533,'[1]Sum table'!$A:$D,4,FALSE),0)</f>
        <v>0</v>
      </c>
      <c r="D2533">
        <f>+IFERROR(VLOOKUP(B2533,'[1]Sum table'!$A:$E,5,FALSE),0)</f>
        <v>0</v>
      </c>
      <c r="E2533">
        <f>+IFERROR(VLOOKUP(B2533,'[1]Sum table'!$A:$F,6,FALSE),0)</f>
        <v>0</v>
      </c>
      <c r="O2533" t="s">
        <v>530</v>
      </c>
      <c r="P2533" s="617" t="s">
        <v>395</v>
      </c>
      <c r="R2533" t="str">
        <f t="shared" si="119"/>
        <v>ZK108</v>
      </c>
      <c r="S2533">
        <f t="shared" si="120"/>
        <v>0</v>
      </c>
      <c r="T2533">
        <f t="shared" si="120"/>
        <v>0</v>
      </c>
      <c r="U2533">
        <f t="shared" si="120"/>
        <v>0</v>
      </c>
    </row>
    <row r="2534" spans="1:21" x14ac:dyDescent="0.25">
      <c r="A2534" t="s">
        <v>3069</v>
      </c>
      <c r="B2534" t="str">
        <f t="shared" si="118"/>
        <v>ZK108.K233.C110</v>
      </c>
      <c r="C2534">
        <f>+IFERROR(VLOOKUP(B2534,'[1]Sum table'!$A:$D,4,FALSE),0)</f>
        <v>0</v>
      </c>
      <c r="D2534">
        <f>+IFERROR(VLOOKUP(B2534,'[1]Sum table'!$A:$E,5,FALSE),0)</f>
        <v>0</v>
      </c>
      <c r="E2534">
        <f>+IFERROR(VLOOKUP(B2534,'[1]Sum table'!$A:$F,6,FALSE),0)</f>
        <v>0</v>
      </c>
      <c r="O2534" t="s">
        <v>530</v>
      </c>
      <c r="P2534" s="619" t="s">
        <v>130</v>
      </c>
      <c r="R2534" t="str">
        <f t="shared" si="119"/>
        <v>ZK108</v>
      </c>
      <c r="S2534">
        <f t="shared" si="120"/>
        <v>0</v>
      </c>
      <c r="T2534">
        <f t="shared" si="120"/>
        <v>0</v>
      </c>
      <c r="U2534">
        <f t="shared" si="120"/>
        <v>0</v>
      </c>
    </row>
    <row r="2535" spans="1:21" x14ac:dyDescent="0.25">
      <c r="A2535" t="s">
        <v>3070</v>
      </c>
      <c r="B2535" t="str">
        <f t="shared" si="118"/>
        <v>ZK108.K234.C110</v>
      </c>
      <c r="C2535">
        <f>+IFERROR(VLOOKUP(B2535,'[1]Sum table'!$A:$D,4,FALSE),0)</f>
        <v>0</v>
      </c>
      <c r="D2535">
        <f>+IFERROR(VLOOKUP(B2535,'[1]Sum table'!$A:$E,5,FALSE),0)</f>
        <v>0</v>
      </c>
      <c r="E2535">
        <f>+IFERROR(VLOOKUP(B2535,'[1]Sum table'!$A:$F,6,FALSE),0)</f>
        <v>0</v>
      </c>
      <c r="O2535" t="s">
        <v>530</v>
      </c>
      <c r="P2535" s="619" t="s">
        <v>132</v>
      </c>
      <c r="R2535" t="str">
        <f t="shared" si="119"/>
        <v>ZK108</v>
      </c>
      <c r="S2535">
        <f t="shared" si="120"/>
        <v>0</v>
      </c>
      <c r="T2535">
        <f t="shared" si="120"/>
        <v>0</v>
      </c>
      <c r="U2535">
        <f t="shared" si="120"/>
        <v>0</v>
      </c>
    </row>
    <row r="2536" spans="1:21" x14ac:dyDescent="0.25">
      <c r="A2536" t="s">
        <v>3071</v>
      </c>
      <c r="B2536" t="str">
        <f t="shared" si="118"/>
        <v>ZK108.K235.C110</v>
      </c>
      <c r="C2536">
        <f>+IFERROR(VLOOKUP(B2536,'[1]Sum table'!$A:$D,4,FALSE),0)</f>
        <v>0</v>
      </c>
      <c r="D2536">
        <f>+IFERROR(VLOOKUP(B2536,'[1]Sum table'!$A:$E,5,FALSE),0)</f>
        <v>0</v>
      </c>
      <c r="E2536">
        <f>+IFERROR(VLOOKUP(B2536,'[1]Sum table'!$A:$F,6,FALSE),0)</f>
        <v>0</v>
      </c>
      <c r="O2536" t="s">
        <v>530</v>
      </c>
      <c r="P2536" s="619" t="s">
        <v>134</v>
      </c>
      <c r="R2536" t="str">
        <f t="shared" si="119"/>
        <v>ZK108</v>
      </c>
      <c r="S2536">
        <f t="shared" si="120"/>
        <v>0</v>
      </c>
      <c r="T2536">
        <f t="shared" si="120"/>
        <v>0</v>
      </c>
      <c r="U2536">
        <f t="shared" si="120"/>
        <v>0</v>
      </c>
    </row>
    <row r="2537" spans="1:21" x14ac:dyDescent="0.25">
      <c r="A2537" t="s">
        <v>3072</v>
      </c>
      <c r="B2537" t="str">
        <f t="shared" si="118"/>
        <v>ZK108.K236.C110</v>
      </c>
      <c r="C2537">
        <f>+IFERROR(VLOOKUP(B2537,'[1]Sum table'!$A:$D,4,FALSE),0)</f>
        <v>0</v>
      </c>
      <c r="D2537">
        <f>+IFERROR(VLOOKUP(B2537,'[1]Sum table'!$A:$E,5,FALSE),0)</f>
        <v>0</v>
      </c>
      <c r="E2537">
        <f>+IFERROR(VLOOKUP(B2537,'[1]Sum table'!$A:$F,6,FALSE),0)</f>
        <v>0</v>
      </c>
      <c r="O2537" t="s">
        <v>530</v>
      </c>
      <c r="P2537" s="617" t="s">
        <v>396</v>
      </c>
      <c r="R2537" t="str">
        <f t="shared" si="119"/>
        <v>ZK108</v>
      </c>
      <c r="S2537">
        <f t="shared" si="120"/>
        <v>0</v>
      </c>
      <c r="T2537">
        <f t="shared" si="120"/>
        <v>0</v>
      </c>
      <c r="U2537">
        <f t="shared" si="120"/>
        <v>0</v>
      </c>
    </row>
    <row r="2538" spans="1:21" x14ac:dyDescent="0.25">
      <c r="A2538" t="s">
        <v>3073</v>
      </c>
      <c r="B2538" t="str">
        <f t="shared" si="118"/>
        <v>ZK108.K237.C110</v>
      </c>
      <c r="C2538">
        <f>+IFERROR(VLOOKUP(B2538,'[1]Sum table'!$A:$D,4,FALSE),0)</f>
        <v>0</v>
      </c>
      <c r="D2538">
        <f>+IFERROR(VLOOKUP(B2538,'[1]Sum table'!$A:$E,5,FALSE),0)</f>
        <v>0</v>
      </c>
      <c r="E2538">
        <f>+IFERROR(VLOOKUP(B2538,'[1]Sum table'!$A:$F,6,FALSE),0)</f>
        <v>0</v>
      </c>
      <c r="O2538" t="s">
        <v>530</v>
      </c>
      <c r="P2538" s="617" t="s">
        <v>397</v>
      </c>
      <c r="R2538" t="str">
        <f t="shared" si="119"/>
        <v>ZK108</v>
      </c>
      <c r="S2538">
        <f t="shared" si="120"/>
        <v>0</v>
      </c>
      <c r="T2538">
        <f t="shared" si="120"/>
        <v>0</v>
      </c>
      <c r="U2538">
        <f t="shared" si="120"/>
        <v>0</v>
      </c>
    </row>
    <row r="2539" spans="1:21" x14ac:dyDescent="0.25">
      <c r="A2539" t="s">
        <v>3074</v>
      </c>
      <c r="B2539" t="str">
        <f t="shared" si="118"/>
        <v>ZK108.K238.C110</v>
      </c>
      <c r="C2539">
        <f>+IFERROR(VLOOKUP(B2539,'[1]Sum table'!$A:$D,4,FALSE),0)</f>
        <v>0</v>
      </c>
      <c r="D2539">
        <f>+IFERROR(VLOOKUP(B2539,'[1]Sum table'!$A:$E,5,FALSE),0)</f>
        <v>0</v>
      </c>
      <c r="E2539">
        <f>+IFERROR(VLOOKUP(B2539,'[1]Sum table'!$A:$F,6,FALSE),0)</f>
        <v>0</v>
      </c>
      <c r="O2539" t="s">
        <v>530</v>
      </c>
      <c r="P2539" s="617" t="s">
        <v>398</v>
      </c>
      <c r="R2539" t="str">
        <f t="shared" si="119"/>
        <v>ZK108</v>
      </c>
      <c r="S2539">
        <f t="shared" si="120"/>
        <v>0</v>
      </c>
      <c r="T2539">
        <f t="shared" si="120"/>
        <v>0</v>
      </c>
      <c r="U2539">
        <f t="shared" si="120"/>
        <v>0</v>
      </c>
    </row>
    <row r="2540" spans="1:21" x14ac:dyDescent="0.25">
      <c r="A2540" t="s">
        <v>3075</v>
      </c>
      <c r="B2540" t="str">
        <f t="shared" si="118"/>
        <v>ZK108.K239.C110</v>
      </c>
      <c r="C2540">
        <f>+IFERROR(VLOOKUP(B2540,'[1]Sum table'!$A:$D,4,FALSE),0)</f>
        <v>0</v>
      </c>
      <c r="D2540">
        <f>+IFERROR(VLOOKUP(B2540,'[1]Sum table'!$A:$E,5,FALSE),0)</f>
        <v>0</v>
      </c>
      <c r="E2540">
        <f>+IFERROR(VLOOKUP(B2540,'[1]Sum table'!$A:$F,6,FALSE),0)</f>
        <v>0</v>
      </c>
      <c r="O2540" t="s">
        <v>530</v>
      </c>
      <c r="P2540" s="619" t="s">
        <v>136</v>
      </c>
      <c r="R2540" t="str">
        <f t="shared" si="119"/>
        <v>ZK108</v>
      </c>
      <c r="S2540">
        <f t="shared" si="120"/>
        <v>0</v>
      </c>
      <c r="T2540">
        <f t="shared" si="120"/>
        <v>0</v>
      </c>
      <c r="U2540">
        <f t="shared" si="120"/>
        <v>0</v>
      </c>
    </row>
    <row r="2541" spans="1:21" x14ac:dyDescent="0.25">
      <c r="A2541" t="s">
        <v>3076</v>
      </c>
      <c r="B2541" t="str">
        <f t="shared" si="118"/>
        <v>ZK108.K240.C110</v>
      </c>
      <c r="C2541">
        <f>+IFERROR(VLOOKUP(B2541,'[1]Sum table'!$A:$D,4,FALSE),0)</f>
        <v>0</v>
      </c>
      <c r="D2541">
        <f>+IFERROR(VLOOKUP(B2541,'[1]Sum table'!$A:$E,5,FALSE),0)</f>
        <v>0</v>
      </c>
      <c r="E2541">
        <f>+IFERROR(VLOOKUP(B2541,'[1]Sum table'!$A:$F,6,FALSE),0)</f>
        <v>0</v>
      </c>
      <c r="O2541" t="s">
        <v>530</v>
      </c>
      <c r="P2541" s="619" t="s">
        <v>138</v>
      </c>
      <c r="R2541" t="str">
        <f t="shared" si="119"/>
        <v>ZK108</v>
      </c>
      <c r="S2541">
        <f t="shared" si="120"/>
        <v>0</v>
      </c>
      <c r="T2541">
        <f t="shared" si="120"/>
        <v>0</v>
      </c>
      <c r="U2541">
        <f t="shared" si="120"/>
        <v>0</v>
      </c>
    </row>
    <row r="2542" spans="1:21" x14ac:dyDescent="0.25">
      <c r="A2542" t="s">
        <v>3077</v>
      </c>
      <c r="B2542" t="str">
        <f t="shared" si="118"/>
        <v>ZK108.K241.C110</v>
      </c>
      <c r="C2542">
        <f>+IFERROR(VLOOKUP(B2542,'[1]Sum table'!$A:$D,4,FALSE),0)</f>
        <v>0</v>
      </c>
      <c r="D2542">
        <f>+IFERROR(VLOOKUP(B2542,'[1]Sum table'!$A:$E,5,FALSE),0)</f>
        <v>0</v>
      </c>
      <c r="E2542">
        <f>+IFERROR(VLOOKUP(B2542,'[1]Sum table'!$A:$F,6,FALSE),0)</f>
        <v>0</v>
      </c>
      <c r="O2542" t="s">
        <v>530</v>
      </c>
      <c r="P2542" s="619" t="s">
        <v>140</v>
      </c>
      <c r="R2542" t="str">
        <f t="shared" si="119"/>
        <v>ZK108</v>
      </c>
      <c r="S2542">
        <f t="shared" si="120"/>
        <v>0</v>
      </c>
      <c r="T2542">
        <f t="shared" si="120"/>
        <v>0</v>
      </c>
      <c r="U2542">
        <f t="shared" si="120"/>
        <v>0</v>
      </c>
    </row>
    <row r="2543" spans="1:21" x14ac:dyDescent="0.25">
      <c r="A2543" t="s">
        <v>3078</v>
      </c>
      <c r="B2543" t="str">
        <f t="shared" si="118"/>
        <v>ZK108.K242.C110</v>
      </c>
      <c r="C2543">
        <f>+IFERROR(VLOOKUP(B2543,'[1]Sum table'!$A:$D,4,FALSE),0)</f>
        <v>0</v>
      </c>
      <c r="D2543">
        <f>+IFERROR(VLOOKUP(B2543,'[1]Sum table'!$A:$E,5,FALSE),0)</f>
        <v>0</v>
      </c>
      <c r="E2543">
        <f>+IFERROR(VLOOKUP(B2543,'[1]Sum table'!$A:$F,6,FALSE),0)</f>
        <v>0</v>
      </c>
      <c r="O2543" t="s">
        <v>530</v>
      </c>
      <c r="P2543" s="619" t="s">
        <v>142</v>
      </c>
      <c r="R2543" t="str">
        <f t="shared" si="119"/>
        <v>ZK108</v>
      </c>
      <c r="S2543">
        <f t="shared" si="120"/>
        <v>0</v>
      </c>
      <c r="T2543">
        <f t="shared" si="120"/>
        <v>0</v>
      </c>
      <c r="U2543">
        <f t="shared" si="120"/>
        <v>0</v>
      </c>
    </row>
    <row r="2544" spans="1:21" x14ac:dyDescent="0.25">
      <c r="A2544" t="s">
        <v>3079</v>
      </c>
      <c r="B2544" t="str">
        <f t="shared" si="118"/>
        <v>ZK108.K243.C110</v>
      </c>
      <c r="C2544">
        <f>+IFERROR(VLOOKUP(B2544,'[1]Sum table'!$A:$D,4,FALSE),0)</f>
        <v>0</v>
      </c>
      <c r="D2544">
        <f>+IFERROR(VLOOKUP(B2544,'[1]Sum table'!$A:$E,5,FALSE),0)</f>
        <v>0</v>
      </c>
      <c r="E2544">
        <f>+IFERROR(VLOOKUP(B2544,'[1]Sum table'!$A:$F,6,FALSE),0)</f>
        <v>0</v>
      </c>
      <c r="O2544" t="s">
        <v>530</v>
      </c>
      <c r="P2544" s="617" t="s">
        <v>399</v>
      </c>
      <c r="R2544" t="str">
        <f t="shared" si="119"/>
        <v>ZK108</v>
      </c>
      <c r="S2544">
        <f t="shared" si="120"/>
        <v>0</v>
      </c>
      <c r="T2544">
        <f t="shared" si="120"/>
        <v>0</v>
      </c>
      <c r="U2544">
        <f t="shared" si="120"/>
        <v>0</v>
      </c>
    </row>
    <row r="2545" spans="1:21" x14ac:dyDescent="0.25">
      <c r="A2545" t="s">
        <v>3080</v>
      </c>
      <c r="B2545" t="str">
        <f t="shared" si="118"/>
        <v>ZK108.K244.C110</v>
      </c>
      <c r="C2545">
        <f>+IFERROR(VLOOKUP(B2545,'[1]Sum table'!$A:$D,4,FALSE),0)</f>
        <v>0</v>
      </c>
      <c r="D2545">
        <f>+IFERROR(VLOOKUP(B2545,'[1]Sum table'!$A:$E,5,FALSE),0)</f>
        <v>0</v>
      </c>
      <c r="E2545">
        <f>+IFERROR(VLOOKUP(B2545,'[1]Sum table'!$A:$F,6,FALSE),0)</f>
        <v>0</v>
      </c>
      <c r="O2545" t="s">
        <v>530</v>
      </c>
      <c r="P2545" s="617" t="s">
        <v>400</v>
      </c>
      <c r="R2545" t="str">
        <f t="shared" si="119"/>
        <v>ZK108</v>
      </c>
      <c r="S2545">
        <f t="shared" si="120"/>
        <v>0</v>
      </c>
      <c r="T2545">
        <f t="shared" si="120"/>
        <v>0</v>
      </c>
      <c r="U2545">
        <f t="shared" si="120"/>
        <v>0</v>
      </c>
    </row>
    <row r="2546" spans="1:21" x14ac:dyDescent="0.25">
      <c r="A2546" t="s">
        <v>3081</v>
      </c>
      <c r="B2546" t="str">
        <f t="shared" si="118"/>
        <v>ZK108.K245.C110</v>
      </c>
      <c r="C2546">
        <f>+IFERROR(VLOOKUP(B2546,'[1]Sum table'!$A:$D,4,FALSE),0)</f>
        <v>0</v>
      </c>
      <c r="D2546">
        <f>+IFERROR(VLOOKUP(B2546,'[1]Sum table'!$A:$E,5,FALSE),0)</f>
        <v>0</v>
      </c>
      <c r="E2546">
        <f>+IFERROR(VLOOKUP(B2546,'[1]Sum table'!$A:$F,6,FALSE),0)</f>
        <v>0</v>
      </c>
      <c r="O2546" t="s">
        <v>530</v>
      </c>
      <c r="P2546" s="617" t="s">
        <v>401</v>
      </c>
      <c r="R2546" t="str">
        <f t="shared" si="119"/>
        <v>ZK108</v>
      </c>
      <c r="S2546">
        <f t="shared" si="120"/>
        <v>0</v>
      </c>
      <c r="T2546">
        <f t="shared" si="120"/>
        <v>0</v>
      </c>
      <c r="U2546">
        <f t="shared" si="120"/>
        <v>0</v>
      </c>
    </row>
    <row r="2547" spans="1:21" x14ac:dyDescent="0.25">
      <c r="A2547" t="s">
        <v>3082</v>
      </c>
      <c r="B2547" t="str">
        <f t="shared" si="118"/>
        <v>ZK108.K246.C110</v>
      </c>
      <c r="C2547">
        <f>+IFERROR(VLOOKUP(B2547,'[1]Sum table'!$A:$D,4,FALSE),0)</f>
        <v>0</v>
      </c>
      <c r="D2547">
        <f>+IFERROR(VLOOKUP(B2547,'[1]Sum table'!$A:$E,5,FALSE),0)</f>
        <v>0</v>
      </c>
      <c r="E2547">
        <f>+IFERROR(VLOOKUP(B2547,'[1]Sum table'!$A:$F,6,FALSE),0)</f>
        <v>0</v>
      </c>
      <c r="O2547" t="s">
        <v>530</v>
      </c>
      <c r="P2547" s="619" t="s">
        <v>144</v>
      </c>
      <c r="R2547" t="str">
        <f t="shared" si="119"/>
        <v>ZK108</v>
      </c>
      <c r="S2547">
        <f t="shared" si="120"/>
        <v>0</v>
      </c>
      <c r="T2547">
        <f t="shared" si="120"/>
        <v>0</v>
      </c>
      <c r="U2547">
        <f t="shared" si="120"/>
        <v>0</v>
      </c>
    </row>
    <row r="2548" spans="1:21" x14ac:dyDescent="0.25">
      <c r="A2548" t="s">
        <v>3083</v>
      </c>
      <c r="B2548" t="str">
        <f t="shared" si="118"/>
        <v>ZK108.K247.C110</v>
      </c>
      <c r="C2548">
        <f>+IFERROR(VLOOKUP(B2548,'[1]Sum table'!$A:$D,4,FALSE),0)</f>
        <v>0</v>
      </c>
      <c r="D2548">
        <f>+IFERROR(VLOOKUP(B2548,'[1]Sum table'!$A:$E,5,FALSE),0)</f>
        <v>0</v>
      </c>
      <c r="E2548">
        <f>+IFERROR(VLOOKUP(B2548,'[1]Sum table'!$A:$F,6,FALSE),0)</f>
        <v>0</v>
      </c>
      <c r="O2548" t="s">
        <v>530</v>
      </c>
      <c r="P2548" s="619" t="s">
        <v>146</v>
      </c>
      <c r="R2548" t="str">
        <f t="shared" si="119"/>
        <v>ZK108</v>
      </c>
      <c r="S2548">
        <f t="shared" si="120"/>
        <v>0</v>
      </c>
      <c r="T2548">
        <f t="shared" si="120"/>
        <v>0</v>
      </c>
      <c r="U2548">
        <f t="shared" si="120"/>
        <v>0</v>
      </c>
    </row>
    <row r="2549" spans="1:21" x14ac:dyDescent="0.25">
      <c r="A2549" t="s">
        <v>3084</v>
      </c>
      <c r="B2549" t="str">
        <f t="shared" si="118"/>
        <v>ZK108.K248.C110</v>
      </c>
      <c r="C2549">
        <f>+IFERROR(VLOOKUP(B2549,'[1]Sum table'!$A:$D,4,FALSE),0)</f>
        <v>0</v>
      </c>
      <c r="D2549">
        <f>+IFERROR(VLOOKUP(B2549,'[1]Sum table'!$A:$E,5,FALSE),0)</f>
        <v>0</v>
      </c>
      <c r="E2549">
        <f>+IFERROR(VLOOKUP(B2549,'[1]Sum table'!$A:$F,6,FALSE),0)</f>
        <v>0</v>
      </c>
      <c r="O2549" t="s">
        <v>530</v>
      </c>
      <c r="P2549" s="619" t="s">
        <v>148</v>
      </c>
      <c r="R2549" t="str">
        <f t="shared" si="119"/>
        <v>ZK108</v>
      </c>
      <c r="S2549">
        <f t="shared" si="120"/>
        <v>0</v>
      </c>
      <c r="T2549">
        <f t="shared" si="120"/>
        <v>0</v>
      </c>
      <c r="U2549">
        <f t="shared" si="120"/>
        <v>0</v>
      </c>
    </row>
    <row r="2550" spans="1:21" x14ac:dyDescent="0.25">
      <c r="A2550" t="s">
        <v>3085</v>
      </c>
      <c r="B2550" t="str">
        <f t="shared" si="118"/>
        <v>ZK108.K249.C110</v>
      </c>
      <c r="C2550">
        <f>+IFERROR(VLOOKUP(B2550,'[1]Sum table'!$A:$D,4,FALSE),0)</f>
        <v>0</v>
      </c>
      <c r="D2550">
        <f>+IFERROR(VLOOKUP(B2550,'[1]Sum table'!$A:$E,5,FALSE),0)</f>
        <v>0</v>
      </c>
      <c r="E2550">
        <f>+IFERROR(VLOOKUP(B2550,'[1]Sum table'!$A:$F,6,FALSE),0)</f>
        <v>0</v>
      </c>
      <c r="O2550" t="s">
        <v>530</v>
      </c>
      <c r="P2550" s="619" t="s">
        <v>150</v>
      </c>
      <c r="R2550" t="str">
        <f t="shared" si="119"/>
        <v>ZK108</v>
      </c>
      <c r="S2550">
        <f t="shared" si="120"/>
        <v>0</v>
      </c>
      <c r="T2550">
        <f t="shared" si="120"/>
        <v>0</v>
      </c>
      <c r="U2550">
        <f t="shared" si="120"/>
        <v>0</v>
      </c>
    </row>
    <row r="2551" spans="1:21" x14ac:dyDescent="0.25">
      <c r="A2551" t="s">
        <v>3086</v>
      </c>
      <c r="B2551" t="str">
        <f t="shared" si="118"/>
        <v>ZK108.K250.C110</v>
      </c>
      <c r="C2551">
        <f>+IFERROR(VLOOKUP(B2551,'[1]Sum table'!$A:$D,4,FALSE),0)</f>
        <v>0</v>
      </c>
      <c r="D2551">
        <f>+IFERROR(VLOOKUP(B2551,'[1]Sum table'!$A:$E,5,FALSE),0)</f>
        <v>0</v>
      </c>
      <c r="E2551">
        <f>+IFERROR(VLOOKUP(B2551,'[1]Sum table'!$A:$F,6,FALSE),0)</f>
        <v>0</v>
      </c>
      <c r="O2551" t="s">
        <v>530</v>
      </c>
      <c r="P2551" s="619" t="s">
        <v>154</v>
      </c>
      <c r="R2551" t="str">
        <f t="shared" si="119"/>
        <v>ZK108</v>
      </c>
      <c r="S2551">
        <f t="shared" si="120"/>
        <v>0</v>
      </c>
      <c r="T2551">
        <f t="shared" si="120"/>
        <v>0</v>
      </c>
      <c r="U2551">
        <f t="shared" si="120"/>
        <v>0</v>
      </c>
    </row>
    <row r="2552" spans="1:21" x14ac:dyDescent="0.25">
      <c r="A2552" t="s">
        <v>3087</v>
      </c>
      <c r="B2552" t="str">
        <f t="shared" si="118"/>
        <v>ZK108.K251.C110</v>
      </c>
      <c r="C2552">
        <f>+IFERROR(VLOOKUP(B2552,'[1]Sum table'!$A:$D,4,FALSE),0)</f>
        <v>0</v>
      </c>
      <c r="D2552">
        <f>+IFERROR(VLOOKUP(B2552,'[1]Sum table'!$A:$E,5,FALSE),0)</f>
        <v>0</v>
      </c>
      <c r="E2552">
        <f>+IFERROR(VLOOKUP(B2552,'[1]Sum table'!$A:$F,6,FALSE),0)</f>
        <v>0</v>
      </c>
      <c r="O2552" t="s">
        <v>530</v>
      </c>
      <c r="P2552" s="619" t="s">
        <v>156</v>
      </c>
      <c r="R2552" t="str">
        <f t="shared" si="119"/>
        <v>ZK108</v>
      </c>
      <c r="S2552">
        <f t="shared" si="120"/>
        <v>0</v>
      </c>
      <c r="T2552">
        <f t="shared" si="120"/>
        <v>0</v>
      </c>
      <c r="U2552">
        <f t="shared" si="120"/>
        <v>0</v>
      </c>
    </row>
    <row r="2553" spans="1:21" x14ac:dyDescent="0.25">
      <c r="A2553" t="s">
        <v>3088</v>
      </c>
      <c r="B2553" t="str">
        <f t="shared" si="118"/>
        <v>ZK108.K252.C110</v>
      </c>
      <c r="C2553">
        <f>+IFERROR(VLOOKUP(B2553,'[1]Sum table'!$A:$D,4,FALSE),0)</f>
        <v>0</v>
      </c>
      <c r="D2553">
        <f>+IFERROR(VLOOKUP(B2553,'[1]Sum table'!$A:$E,5,FALSE),0)</f>
        <v>0</v>
      </c>
      <c r="E2553">
        <f>+IFERROR(VLOOKUP(B2553,'[1]Sum table'!$A:$F,6,FALSE),0)</f>
        <v>0</v>
      </c>
      <c r="O2553" t="s">
        <v>530</v>
      </c>
      <c r="P2553" s="619" t="s">
        <v>157</v>
      </c>
      <c r="R2553" t="str">
        <f t="shared" si="119"/>
        <v>ZK108</v>
      </c>
      <c r="S2553">
        <f t="shared" si="120"/>
        <v>0</v>
      </c>
      <c r="T2553">
        <f t="shared" si="120"/>
        <v>0</v>
      </c>
      <c r="U2553">
        <f t="shared" si="120"/>
        <v>0</v>
      </c>
    </row>
    <row r="2554" spans="1:21" x14ac:dyDescent="0.25">
      <c r="A2554" t="s">
        <v>3089</v>
      </c>
      <c r="B2554" t="str">
        <f t="shared" si="118"/>
        <v>ZK108.K253.C110</v>
      </c>
      <c r="C2554">
        <f>+IFERROR(VLOOKUP(B2554,'[1]Sum table'!$A:$D,4,FALSE),0)</f>
        <v>0</v>
      </c>
      <c r="D2554">
        <f>+IFERROR(VLOOKUP(B2554,'[1]Sum table'!$A:$E,5,FALSE),0)</f>
        <v>0</v>
      </c>
      <c r="E2554">
        <f>+IFERROR(VLOOKUP(B2554,'[1]Sum table'!$A:$F,6,FALSE),0)</f>
        <v>0</v>
      </c>
      <c r="O2554" t="s">
        <v>530</v>
      </c>
      <c r="P2554" s="619" t="s">
        <v>159</v>
      </c>
      <c r="R2554" t="str">
        <f t="shared" si="119"/>
        <v>ZK108</v>
      </c>
      <c r="S2554">
        <f t="shared" si="120"/>
        <v>0</v>
      </c>
      <c r="T2554">
        <f t="shared" si="120"/>
        <v>0</v>
      </c>
      <c r="U2554">
        <f t="shared" si="120"/>
        <v>0</v>
      </c>
    </row>
    <row r="2555" spans="1:21" x14ac:dyDescent="0.25">
      <c r="A2555" t="s">
        <v>3090</v>
      </c>
      <c r="B2555" t="str">
        <f t="shared" si="118"/>
        <v>ZK108.K254.C110</v>
      </c>
      <c r="C2555">
        <f>+IFERROR(VLOOKUP(B2555,'[1]Sum table'!$A:$D,4,FALSE),0)</f>
        <v>0</v>
      </c>
      <c r="D2555">
        <f>+IFERROR(VLOOKUP(B2555,'[1]Sum table'!$A:$E,5,FALSE),0)</f>
        <v>0</v>
      </c>
      <c r="E2555">
        <f>+IFERROR(VLOOKUP(B2555,'[1]Sum table'!$A:$F,6,FALSE),0)</f>
        <v>0</v>
      </c>
      <c r="O2555" t="s">
        <v>530</v>
      </c>
      <c r="P2555" s="619" t="s">
        <v>161</v>
      </c>
      <c r="R2555" t="str">
        <f t="shared" si="119"/>
        <v>ZK108</v>
      </c>
      <c r="S2555">
        <f t="shared" si="120"/>
        <v>0</v>
      </c>
      <c r="T2555">
        <f t="shared" si="120"/>
        <v>0</v>
      </c>
      <c r="U2555">
        <f t="shared" si="120"/>
        <v>0</v>
      </c>
    </row>
    <row r="2556" spans="1:21" x14ac:dyDescent="0.25">
      <c r="A2556" t="s">
        <v>3091</v>
      </c>
      <c r="B2556" t="str">
        <f t="shared" si="118"/>
        <v>ZK108.K255.C110</v>
      </c>
      <c r="C2556">
        <f>+IFERROR(VLOOKUP(B2556,'[1]Sum table'!$A:$D,4,FALSE),0)</f>
        <v>0</v>
      </c>
      <c r="D2556">
        <f>+IFERROR(VLOOKUP(B2556,'[1]Sum table'!$A:$E,5,FALSE),0)</f>
        <v>0</v>
      </c>
      <c r="E2556">
        <f>+IFERROR(VLOOKUP(B2556,'[1]Sum table'!$A:$F,6,FALSE),0)</f>
        <v>0</v>
      </c>
      <c r="O2556" t="s">
        <v>530</v>
      </c>
      <c r="P2556" s="619" t="s">
        <v>163</v>
      </c>
      <c r="R2556" t="str">
        <f t="shared" si="119"/>
        <v>ZK108</v>
      </c>
      <c r="S2556">
        <f t="shared" si="120"/>
        <v>0</v>
      </c>
      <c r="T2556">
        <f t="shared" si="120"/>
        <v>0</v>
      </c>
      <c r="U2556">
        <f t="shared" si="120"/>
        <v>0</v>
      </c>
    </row>
    <row r="2557" spans="1:21" x14ac:dyDescent="0.25">
      <c r="A2557" t="s">
        <v>3092</v>
      </c>
      <c r="B2557" t="str">
        <f t="shared" si="118"/>
        <v>ZK108.K256.C110</v>
      </c>
      <c r="C2557">
        <f>+IFERROR(VLOOKUP(B2557,'[1]Sum table'!$A:$D,4,FALSE),0)</f>
        <v>0</v>
      </c>
      <c r="D2557">
        <f>+IFERROR(VLOOKUP(B2557,'[1]Sum table'!$A:$E,5,FALSE),0)</f>
        <v>0</v>
      </c>
      <c r="E2557">
        <f>+IFERROR(VLOOKUP(B2557,'[1]Sum table'!$A:$F,6,FALSE),0)</f>
        <v>0</v>
      </c>
      <c r="O2557" t="s">
        <v>530</v>
      </c>
      <c r="P2557" s="617" t="s">
        <v>402</v>
      </c>
      <c r="R2557" t="str">
        <f t="shared" si="119"/>
        <v>ZK108</v>
      </c>
      <c r="S2557">
        <f t="shared" si="120"/>
        <v>0</v>
      </c>
      <c r="T2557">
        <f t="shared" si="120"/>
        <v>0</v>
      </c>
      <c r="U2557">
        <f t="shared" si="120"/>
        <v>0</v>
      </c>
    </row>
    <row r="2558" spans="1:21" x14ac:dyDescent="0.25">
      <c r="A2558" t="s">
        <v>3093</v>
      </c>
      <c r="B2558" t="str">
        <f t="shared" si="118"/>
        <v>ZK108.K257.C110</v>
      </c>
      <c r="C2558">
        <f>+IFERROR(VLOOKUP(B2558,'[1]Sum table'!$A:$D,4,FALSE),0)</f>
        <v>0</v>
      </c>
      <c r="D2558">
        <f>+IFERROR(VLOOKUP(B2558,'[1]Sum table'!$A:$E,5,FALSE),0)</f>
        <v>0</v>
      </c>
      <c r="E2558">
        <f>+IFERROR(VLOOKUP(B2558,'[1]Sum table'!$A:$F,6,FALSE),0)</f>
        <v>0</v>
      </c>
      <c r="O2558" t="s">
        <v>530</v>
      </c>
      <c r="P2558" s="617" t="s">
        <v>403</v>
      </c>
      <c r="R2558" t="str">
        <f t="shared" si="119"/>
        <v>ZK108</v>
      </c>
      <c r="S2558">
        <f t="shared" si="120"/>
        <v>0</v>
      </c>
      <c r="T2558">
        <f t="shared" si="120"/>
        <v>0</v>
      </c>
      <c r="U2558">
        <f t="shared" si="120"/>
        <v>0</v>
      </c>
    </row>
    <row r="2559" spans="1:21" x14ac:dyDescent="0.25">
      <c r="A2559" t="s">
        <v>3094</v>
      </c>
      <c r="B2559" t="str">
        <f t="shared" si="118"/>
        <v>ZK108.K258.C110</v>
      </c>
      <c r="C2559">
        <f>+IFERROR(VLOOKUP(B2559,'[1]Sum table'!$A:$D,4,FALSE),0)</f>
        <v>0</v>
      </c>
      <c r="D2559">
        <f>+IFERROR(VLOOKUP(B2559,'[1]Sum table'!$A:$E,5,FALSE),0)</f>
        <v>0</v>
      </c>
      <c r="E2559">
        <f>+IFERROR(VLOOKUP(B2559,'[1]Sum table'!$A:$F,6,FALSE),0)</f>
        <v>0</v>
      </c>
      <c r="O2559" t="s">
        <v>530</v>
      </c>
      <c r="P2559" s="617" t="s">
        <v>404</v>
      </c>
      <c r="R2559" t="str">
        <f t="shared" si="119"/>
        <v>ZK108</v>
      </c>
      <c r="S2559">
        <f t="shared" si="120"/>
        <v>0</v>
      </c>
      <c r="T2559">
        <f t="shared" si="120"/>
        <v>0</v>
      </c>
      <c r="U2559">
        <f t="shared" si="120"/>
        <v>0</v>
      </c>
    </row>
    <row r="2560" spans="1:21" x14ac:dyDescent="0.25">
      <c r="A2560" t="s">
        <v>3095</v>
      </c>
      <c r="B2560" t="str">
        <f t="shared" si="118"/>
        <v>ZK108.K259.C110</v>
      </c>
      <c r="C2560">
        <f>+IFERROR(VLOOKUP(B2560,'[1]Sum table'!$A:$D,4,FALSE),0)</f>
        <v>0</v>
      </c>
      <c r="D2560">
        <f>+IFERROR(VLOOKUP(B2560,'[1]Sum table'!$A:$E,5,FALSE),0)</f>
        <v>0</v>
      </c>
      <c r="E2560">
        <f>+IFERROR(VLOOKUP(B2560,'[1]Sum table'!$A:$F,6,FALSE),0)</f>
        <v>0</v>
      </c>
      <c r="O2560" t="s">
        <v>530</v>
      </c>
      <c r="P2560" s="619" t="s">
        <v>167</v>
      </c>
      <c r="R2560" t="str">
        <f t="shared" si="119"/>
        <v>ZK108</v>
      </c>
      <c r="S2560">
        <f t="shared" si="120"/>
        <v>0</v>
      </c>
      <c r="T2560">
        <f t="shared" si="120"/>
        <v>0</v>
      </c>
      <c r="U2560">
        <f t="shared" si="120"/>
        <v>0</v>
      </c>
    </row>
    <row r="2561" spans="1:21" x14ac:dyDescent="0.25">
      <c r="A2561" t="s">
        <v>3096</v>
      </c>
      <c r="B2561" t="str">
        <f t="shared" si="118"/>
        <v>ZK108.K260.C110</v>
      </c>
      <c r="C2561">
        <f>+IFERROR(VLOOKUP(B2561,'[1]Sum table'!$A:$D,4,FALSE),0)</f>
        <v>0</v>
      </c>
      <c r="D2561">
        <f>+IFERROR(VLOOKUP(B2561,'[1]Sum table'!$A:$E,5,FALSE),0)</f>
        <v>0</v>
      </c>
      <c r="E2561">
        <f>+IFERROR(VLOOKUP(B2561,'[1]Sum table'!$A:$F,6,FALSE),0)</f>
        <v>0</v>
      </c>
      <c r="O2561" t="s">
        <v>530</v>
      </c>
      <c r="P2561" s="619" t="s">
        <v>169</v>
      </c>
      <c r="R2561" t="str">
        <f t="shared" si="119"/>
        <v>ZK108</v>
      </c>
      <c r="S2561">
        <f t="shared" si="120"/>
        <v>0</v>
      </c>
      <c r="T2561">
        <f t="shared" si="120"/>
        <v>0</v>
      </c>
      <c r="U2561">
        <f t="shared" si="120"/>
        <v>0</v>
      </c>
    </row>
    <row r="2562" spans="1:21" x14ac:dyDescent="0.25">
      <c r="A2562" t="s">
        <v>3097</v>
      </c>
      <c r="B2562" t="str">
        <f t="shared" si="118"/>
        <v>ZK108.K261.C110</v>
      </c>
      <c r="C2562">
        <f>+IFERROR(VLOOKUP(B2562,'[1]Sum table'!$A:$D,4,FALSE),0)</f>
        <v>0</v>
      </c>
      <c r="D2562">
        <f>+IFERROR(VLOOKUP(B2562,'[1]Sum table'!$A:$E,5,FALSE),0)</f>
        <v>0</v>
      </c>
      <c r="E2562">
        <f>+IFERROR(VLOOKUP(B2562,'[1]Sum table'!$A:$F,6,FALSE),0)</f>
        <v>0</v>
      </c>
      <c r="O2562" t="s">
        <v>530</v>
      </c>
      <c r="P2562" s="619" t="s">
        <v>171</v>
      </c>
      <c r="R2562" t="str">
        <f t="shared" si="119"/>
        <v>ZK108</v>
      </c>
      <c r="S2562">
        <f t="shared" si="120"/>
        <v>0</v>
      </c>
      <c r="T2562">
        <f t="shared" si="120"/>
        <v>0</v>
      </c>
      <c r="U2562">
        <f t="shared" si="120"/>
        <v>0</v>
      </c>
    </row>
    <row r="2563" spans="1:21" x14ac:dyDescent="0.25">
      <c r="A2563" t="s">
        <v>3098</v>
      </c>
      <c r="B2563" t="str">
        <f t="shared" ref="B2563:B2626" si="121">+A2563&amp;"."&amp;$A$1</f>
        <v>ZK108.K262.C110</v>
      </c>
      <c r="C2563">
        <f>+IFERROR(VLOOKUP(B2563,'[1]Sum table'!$A:$D,4,FALSE),0)</f>
        <v>0</v>
      </c>
      <c r="D2563">
        <f>+IFERROR(VLOOKUP(B2563,'[1]Sum table'!$A:$E,5,FALSE),0)</f>
        <v>0</v>
      </c>
      <c r="E2563">
        <f>+IFERROR(VLOOKUP(B2563,'[1]Sum table'!$A:$F,6,FALSE),0)</f>
        <v>0</v>
      </c>
      <c r="O2563" t="s">
        <v>530</v>
      </c>
      <c r="P2563" s="619" t="s">
        <v>173</v>
      </c>
      <c r="R2563" t="str">
        <f t="shared" ref="R2563:R2626" si="122">+LEFT(B2563,5)</f>
        <v>ZK108</v>
      </c>
      <c r="S2563">
        <f t="shared" ref="S2563:U2626" si="123">+C2563</f>
        <v>0</v>
      </c>
      <c r="T2563">
        <f t="shared" si="123"/>
        <v>0</v>
      </c>
      <c r="U2563">
        <f t="shared" si="123"/>
        <v>0</v>
      </c>
    </row>
    <row r="2564" spans="1:21" x14ac:dyDescent="0.25">
      <c r="A2564" t="s">
        <v>3099</v>
      </c>
      <c r="B2564" t="str">
        <f t="shared" si="121"/>
        <v>ZK108.K263.C110</v>
      </c>
      <c r="C2564">
        <f>+IFERROR(VLOOKUP(B2564,'[1]Sum table'!$A:$D,4,FALSE),0)</f>
        <v>0</v>
      </c>
      <c r="D2564">
        <f>+IFERROR(VLOOKUP(B2564,'[1]Sum table'!$A:$E,5,FALSE),0)</f>
        <v>0</v>
      </c>
      <c r="E2564">
        <f>+IFERROR(VLOOKUP(B2564,'[1]Sum table'!$A:$F,6,FALSE),0)</f>
        <v>0</v>
      </c>
      <c r="O2564" t="s">
        <v>530</v>
      </c>
      <c r="P2564" s="619" t="s">
        <v>175</v>
      </c>
      <c r="R2564" t="str">
        <f t="shared" si="122"/>
        <v>ZK108</v>
      </c>
      <c r="S2564">
        <f t="shared" si="123"/>
        <v>0</v>
      </c>
      <c r="T2564">
        <f t="shared" si="123"/>
        <v>0</v>
      </c>
      <c r="U2564">
        <f t="shared" si="123"/>
        <v>0</v>
      </c>
    </row>
    <row r="2565" spans="1:21" x14ac:dyDescent="0.25">
      <c r="A2565" t="s">
        <v>3100</v>
      </c>
      <c r="B2565" t="str">
        <f t="shared" si="121"/>
        <v>ZK108.K264.C110</v>
      </c>
      <c r="C2565">
        <f>+IFERROR(VLOOKUP(B2565,'[1]Sum table'!$A:$D,4,FALSE),0)</f>
        <v>0</v>
      </c>
      <c r="D2565">
        <f>+IFERROR(VLOOKUP(B2565,'[1]Sum table'!$A:$E,5,FALSE),0)</f>
        <v>0</v>
      </c>
      <c r="E2565">
        <f>+IFERROR(VLOOKUP(B2565,'[1]Sum table'!$A:$F,6,FALSE),0)</f>
        <v>0</v>
      </c>
      <c r="O2565" t="s">
        <v>530</v>
      </c>
      <c r="P2565" s="617" t="s">
        <v>405</v>
      </c>
      <c r="R2565" t="str">
        <f t="shared" si="122"/>
        <v>ZK108</v>
      </c>
      <c r="S2565">
        <f t="shared" si="123"/>
        <v>0</v>
      </c>
      <c r="T2565">
        <f t="shared" si="123"/>
        <v>0</v>
      </c>
      <c r="U2565">
        <f t="shared" si="123"/>
        <v>0</v>
      </c>
    </row>
    <row r="2566" spans="1:21" x14ac:dyDescent="0.25">
      <c r="A2566" t="s">
        <v>3101</v>
      </c>
      <c r="B2566" t="str">
        <f t="shared" si="121"/>
        <v>ZK108.K265.C110</v>
      </c>
      <c r="C2566">
        <f>+IFERROR(VLOOKUP(B2566,'[1]Sum table'!$A:$D,4,FALSE),0)</f>
        <v>0</v>
      </c>
      <c r="D2566">
        <f>+IFERROR(VLOOKUP(B2566,'[1]Sum table'!$A:$E,5,FALSE),0)</f>
        <v>0</v>
      </c>
      <c r="E2566">
        <f>+IFERROR(VLOOKUP(B2566,'[1]Sum table'!$A:$F,6,FALSE),0)</f>
        <v>0</v>
      </c>
      <c r="O2566" t="s">
        <v>530</v>
      </c>
      <c r="P2566" s="617" t="s">
        <v>406</v>
      </c>
      <c r="R2566" t="str">
        <f t="shared" si="122"/>
        <v>ZK108</v>
      </c>
      <c r="S2566">
        <f t="shared" si="123"/>
        <v>0</v>
      </c>
      <c r="T2566">
        <f t="shared" si="123"/>
        <v>0</v>
      </c>
      <c r="U2566">
        <f t="shared" si="123"/>
        <v>0</v>
      </c>
    </row>
    <row r="2567" spans="1:21" x14ac:dyDescent="0.25">
      <c r="A2567" t="s">
        <v>3102</v>
      </c>
      <c r="B2567" t="str">
        <f t="shared" si="121"/>
        <v>ZK108.K266.C110</v>
      </c>
      <c r="C2567">
        <f>+IFERROR(VLOOKUP(B2567,'[1]Sum table'!$A:$D,4,FALSE),0)</f>
        <v>0</v>
      </c>
      <c r="D2567">
        <f>+IFERROR(VLOOKUP(B2567,'[1]Sum table'!$A:$E,5,FALSE),0)</f>
        <v>0</v>
      </c>
      <c r="E2567">
        <f>+IFERROR(VLOOKUP(B2567,'[1]Sum table'!$A:$F,6,FALSE),0)</f>
        <v>0</v>
      </c>
      <c r="O2567" t="s">
        <v>530</v>
      </c>
      <c r="P2567" s="617" t="s">
        <v>407</v>
      </c>
      <c r="R2567" t="str">
        <f t="shared" si="122"/>
        <v>ZK108</v>
      </c>
      <c r="S2567">
        <f t="shared" si="123"/>
        <v>0</v>
      </c>
      <c r="T2567">
        <f t="shared" si="123"/>
        <v>0</v>
      </c>
      <c r="U2567">
        <f t="shared" si="123"/>
        <v>0</v>
      </c>
    </row>
    <row r="2568" spans="1:21" x14ac:dyDescent="0.25">
      <c r="A2568" t="s">
        <v>3103</v>
      </c>
      <c r="B2568" t="str">
        <f t="shared" si="121"/>
        <v>ZK108.K267.C110</v>
      </c>
      <c r="C2568">
        <f>+IFERROR(VLOOKUP(B2568,'[1]Sum table'!$A:$D,4,FALSE),0)</f>
        <v>0</v>
      </c>
      <c r="D2568">
        <f>+IFERROR(VLOOKUP(B2568,'[1]Sum table'!$A:$E,5,FALSE),0)</f>
        <v>0</v>
      </c>
      <c r="E2568">
        <f>+IFERROR(VLOOKUP(B2568,'[1]Sum table'!$A:$F,6,FALSE),0)</f>
        <v>0</v>
      </c>
      <c r="O2568" t="s">
        <v>530</v>
      </c>
      <c r="P2568" s="619" t="s">
        <v>182</v>
      </c>
      <c r="R2568" t="str">
        <f t="shared" si="122"/>
        <v>ZK108</v>
      </c>
      <c r="S2568">
        <f t="shared" si="123"/>
        <v>0</v>
      </c>
      <c r="T2568">
        <f t="shared" si="123"/>
        <v>0</v>
      </c>
      <c r="U2568">
        <f t="shared" si="123"/>
        <v>0</v>
      </c>
    </row>
    <row r="2569" spans="1:21" x14ac:dyDescent="0.25">
      <c r="A2569" t="s">
        <v>3104</v>
      </c>
      <c r="B2569" t="str">
        <f t="shared" si="121"/>
        <v>ZK108.K268.C110</v>
      </c>
      <c r="C2569">
        <f>+IFERROR(VLOOKUP(B2569,'[1]Sum table'!$A:$D,4,FALSE),0)</f>
        <v>0</v>
      </c>
      <c r="D2569">
        <f>+IFERROR(VLOOKUP(B2569,'[1]Sum table'!$A:$E,5,FALSE),0)</f>
        <v>0</v>
      </c>
      <c r="E2569">
        <f>+IFERROR(VLOOKUP(B2569,'[1]Sum table'!$A:$F,6,FALSE),0)</f>
        <v>0</v>
      </c>
      <c r="O2569" t="s">
        <v>530</v>
      </c>
      <c r="P2569" s="619" t="s">
        <v>186</v>
      </c>
      <c r="R2569" t="str">
        <f t="shared" si="122"/>
        <v>ZK108</v>
      </c>
      <c r="S2569">
        <f t="shared" si="123"/>
        <v>0</v>
      </c>
      <c r="T2569">
        <f t="shared" si="123"/>
        <v>0</v>
      </c>
      <c r="U2569">
        <f t="shared" si="123"/>
        <v>0</v>
      </c>
    </row>
    <row r="2570" spans="1:21" x14ac:dyDescent="0.25">
      <c r="A2570" t="s">
        <v>3105</v>
      </c>
      <c r="B2570" t="str">
        <f t="shared" si="121"/>
        <v>ZK108.K269.C110</v>
      </c>
      <c r="C2570">
        <f>+IFERROR(VLOOKUP(B2570,'[1]Sum table'!$A:$D,4,FALSE),0)</f>
        <v>0</v>
      </c>
      <c r="D2570">
        <f>+IFERROR(VLOOKUP(B2570,'[1]Sum table'!$A:$E,5,FALSE),0)</f>
        <v>0</v>
      </c>
      <c r="E2570">
        <f>+IFERROR(VLOOKUP(B2570,'[1]Sum table'!$A:$F,6,FALSE),0)</f>
        <v>0</v>
      </c>
      <c r="O2570" t="s">
        <v>530</v>
      </c>
      <c r="P2570" s="617" t="s">
        <v>408</v>
      </c>
      <c r="R2570" t="str">
        <f t="shared" si="122"/>
        <v>ZK108</v>
      </c>
      <c r="S2570">
        <f t="shared" si="123"/>
        <v>0</v>
      </c>
      <c r="T2570">
        <f t="shared" si="123"/>
        <v>0</v>
      </c>
      <c r="U2570">
        <f t="shared" si="123"/>
        <v>0</v>
      </c>
    </row>
    <row r="2571" spans="1:21" x14ac:dyDescent="0.25">
      <c r="A2571" t="s">
        <v>3106</v>
      </c>
      <c r="B2571" t="str">
        <f t="shared" si="121"/>
        <v>ZK108.K270.C110</v>
      </c>
      <c r="C2571">
        <f>+IFERROR(VLOOKUP(B2571,'[1]Sum table'!$A:$D,4,FALSE),0)</f>
        <v>0</v>
      </c>
      <c r="D2571">
        <f>+IFERROR(VLOOKUP(B2571,'[1]Sum table'!$A:$E,5,FALSE),0)</f>
        <v>0</v>
      </c>
      <c r="E2571">
        <f>+IFERROR(VLOOKUP(B2571,'[1]Sum table'!$A:$F,6,FALSE),0)</f>
        <v>0</v>
      </c>
      <c r="O2571" t="s">
        <v>530</v>
      </c>
      <c r="P2571" s="617" t="s">
        <v>409</v>
      </c>
      <c r="R2571" t="str">
        <f t="shared" si="122"/>
        <v>ZK108</v>
      </c>
      <c r="S2571">
        <f t="shared" si="123"/>
        <v>0</v>
      </c>
      <c r="T2571">
        <f t="shared" si="123"/>
        <v>0</v>
      </c>
      <c r="U2571">
        <f t="shared" si="123"/>
        <v>0</v>
      </c>
    </row>
    <row r="2572" spans="1:21" x14ac:dyDescent="0.25">
      <c r="A2572" t="s">
        <v>3107</v>
      </c>
      <c r="B2572" t="str">
        <f t="shared" si="121"/>
        <v>ZK108.K271.C110</v>
      </c>
      <c r="C2572">
        <f>+IFERROR(VLOOKUP(B2572,'[1]Sum table'!$A:$D,4,FALSE),0)</f>
        <v>0</v>
      </c>
      <c r="D2572">
        <f>+IFERROR(VLOOKUP(B2572,'[1]Sum table'!$A:$E,5,FALSE),0)</f>
        <v>0</v>
      </c>
      <c r="E2572">
        <f>+IFERROR(VLOOKUP(B2572,'[1]Sum table'!$A:$F,6,FALSE),0)</f>
        <v>0</v>
      </c>
      <c r="O2572" t="s">
        <v>530</v>
      </c>
      <c r="P2572" s="617" t="s">
        <v>410</v>
      </c>
      <c r="R2572" t="str">
        <f t="shared" si="122"/>
        <v>ZK108</v>
      </c>
      <c r="S2572">
        <f t="shared" si="123"/>
        <v>0</v>
      </c>
      <c r="T2572">
        <f t="shared" si="123"/>
        <v>0</v>
      </c>
      <c r="U2572">
        <f t="shared" si="123"/>
        <v>0</v>
      </c>
    </row>
    <row r="2573" spans="1:21" x14ac:dyDescent="0.25">
      <c r="A2573" t="s">
        <v>3108</v>
      </c>
      <c r="B2573" t="str">
        <f t="shared" si="121"/>
        <v>ZK108.K272.C110</v>
      </c>
      <c r="C2573">
        <f>+IFERROR(VLOOKUP(B2573,'[1]Sum table'!$A:$D,4,FALSE),0)</f>
        <v>0</v>
      </c>
      <c r="D2573">
        <f>+IFERROR(VLOOKUP(B2573,'[1]Sum table'!$A:$E,5,FALSE),0)</f>
        <v>0</v>
      </c>
      <c r="E2573">
        <f>+IFERROR(VLOOKUP(B2573,'[1]Sum table'!$A:$F,6,FALSE),0)</f>
        <v>0</v>
      </c>
      <c r="O2573" t="s">
        <v>530</v>
      </c>
      <c r="P2573" s="619" t="s">
        <v>188</v>
      </c>
      <c r="R2573" t="str">
        <f t="shared" si="122"/>
        <v>ZK108</v>
      </c>
      <c r="S2573">
        <f t="shared" si="123"/>
        <v>0</v>
      </c>
      <c r="T2573">
        <f t="shared" si="123"/>
        <v>0</v>
      </c>
      <c r="U2573">
        <f t="shared" si="123"/>
        <v>0</v>
      </c>
    </row>
    <row r="2574" spans="1:21" x14ac:dyDescent="0.25">
      <c r="A2574" t="s">
        <v>3109</v>
      </c>
      <c r="B2574" t="str">
        <f t="shared" si="121"/>
        <v>ZK108.K273.C110</v>
      </c>
      <c r="C2574">
        <f>+IFERROR(VLOOKUP(B2574,'[1]Sum table'!$A:$D,4,FALSE),0)</f>
        <v>0</v>
      </c>
      <c r="D2574">
        <f>+IFERROR(VLOOKUP(B2574,'[1]Sum table'!$A:$E,5,FALSE),0)</f>
        <v>0</v>
      </c>
      <c r="E2574">
        <f>+IFERROR(VLOOKUP(B2574,'[1]Sum table'!$A:$F,6,FALSE),0)</f>
        <v>0</v>
      </c>
      <c r="O2574" t="s">
        <v>530</v>
      </c>
      <c r="P2574" s="619" t="s">
        <v>190</v>
      </c>
      <c r="R2574" t="str">
        <f t="shared" si="122"/>
        <v>ZK108</v>
      </c>
      <c r="S2574">
        <f t="shared" si="123"/>
        <v>0</v>
      </c>
      <c r="T2574">
        <f t="shared" si="123"/>
        <v>0</v>
      </c>
      <c r="U2574">
        <f t="shared" si="123"/>
        <v>0</v>
      </c>
    </row>
    <row r="2575" spans="1:21" x14ac:dyDescent="0.25">
      <c r="A2575" t="s">
        <v>3110</v>
      </c>
      <c r="B2575" t="str">
        <f t="shared" si="121"/>
        <v>ZK108.K274.C110</v>
      </c>
      <c r="C2575">
        <f>+IFERROR(VLOOKUP(B2575,'[1]Sum table'!$A:$D,4,FALSE),0)</f>
        <v>0</v>
      </c>
      <c r="D2575">
        <f>+IFERROR(VLOOKUP(B2575,'[1]Sum table'!$A:$E,5,FALSE),0)</f>
        <v>0</v>
      </c>
      <c r="E2575">
        <f>+IFERROR(VLOOKUP(B2575,'[1]Sum table'!$A:$F,6,FALSE),0)</f>
        <v>0</v>
      </c>
      <c r="O2575" t="s">
        <v>530</v>
      </c>
      <c r="P2575" s="619" t="s">
        <v>198</v>
      </c>
      <c r="R2575" t="str">
        <f t="shared" si="122"/>
        <v>ZK108</v>
      </c>
      <c r="S2575">
        <f t="shared" si="123"/>
        <v>0</v>
      </c>
      <c r="T2575">
        <f t="shared" si="123"/>
        <v>0</v>
      </c>
      <c r="U2575">
        <f t="shared" si="123"/>
        <v>0</v>
      </c>
    </row>
    <row r="2576" spans="1:21" x14ac:dyDescent="0.25">
      <c r="A2576" t="s">
        <v>3111</v>
      </c>
      <c r="B2576" t="str">
        <f t="shared" si="121"/>
        <v>ZK108.K275.C110</v>
      </c>
      <c r="C2576">
        <f>+IFERROR(VLOOKUP(B2576,'[1]Sum table'!$A:$D,4,FALSE),0)</f>
        <v>0</v>
      </c>
      <c r="D2576">
        <f>+IFERROR(VLOOKUP(B2576,'[1]Sum table'!$A:$E,5,FALSE),0)</f>
        <v>0</v>
      </c>
      <c r="E2576">
        <f>+IFERROR(VLOOKUP(B2576,'[1]Sum table'!$A:$F,6,FALSE),0)</f>
        <v>0</v>
      </c>
      <c r="O2576" t="s">
        <v>530</v>
      </c>
      <c r="P2576" s="619" t="s">
        <v>200</v>
      </c>
      <c r="R2576" t="str">
        <f t="shared" si="122"/>
        <v>ZK108</v>
      </c>
      <c r="S2576">
        <f t="shared" si="123"/>
        <v>0</v>
      </c>
      <c r="T2576">
        <f t="shared" si="123"/>
        <v>0</v>
      </c>
      <c r="U2576">
        <f t="shared" si="123"/>
        <v>0</v>
      </c>
    </row>
    <row r="2577" spans="1:21" x14ac:dyDescent="0.25">
      <c r="A2577" t="s">
        <v>3112</v>
      </c>
      <c r="B2577" t="str">
        <f t="shared" si="121"/>
        <v>ZK108.K276.C110</v>
      </c>
      <c r="C2577">
        <f>+IFERROR(VLOOKUP(B2577,'[1]Sum table'!$A:$D,4,FALSE),0)</f>
        <v>0</v>
      </c>
      <c r="D2577">
        <f>+IFERROR(VLOOKUP(B2577,'[1]Sum table'!$A:$E,5,FALSE),0)</f>
        <v>0</v>
      </c>
      <c r="E2577">
        <f>+IFERROR(VLOOKUP(B2577,'[1]Sum table'!$A:$F,6,FALSE),0)</f>
        <v>0</v>
      </c>
      <c r="O2577" t="s">
        <v>530</v>
      </c>
      <c r="P2577" s="619" t="s">
        <v>202</v>
      </c>
      <c r="R2577" t="str">
        <f t="shared" si="122"/>
        <v>ZK108</v>
      </c>
      <c r="S2577">
        <f t="shared" si="123"/>
        <v>0</v>
      </c>
      <c r="T2577">
        <f t="shared" si="123"/>
        <v>0</v>
      </c>
      <c r="U2577">
        <f t="shared" si="123"/>
        <v>0</v>
      </c>
    </row>
    <row r="2578" spans="1:21" x14ac:dyDescent="0.25">
      <c r="A2578" t="s">
        <v>3113</v>
      </c>
      <c r="B2578" t="str">
        <f t="shared" si="121"/>
        <v>ZK108.K277.C110</v>
      </c>
      <c r="C2578">
        <f>+IFERROR(VLOOKUP(B2578,'[1]Sum table'!$A:$D,4,FALSE),0)</f>
        <v>0</v>
      </c>
      <c r="D2578">
        <f>+IFERROR(VLOOKUP(B2578,'[1]Sum table'!$A:$E,5,FALSE),0)</f>
        <v>0</v>
      </c>
      <c r="E2578">
        <f>+IFERROR(VLOOKUP(B2578,'[1]Sum table'!$A:$F,6,FALSE),0)</f>
        <v>0</v>
      </c>
      <c r="O2578" t="s">
        <v>530</v>
      </c>
      <c r="P2578" s="617" t="s">
        <v>411</v>
      </c>
      <c r="R2578" t="str">
        <f t="shared" si="122"/>
        <v>ZK108</v>
      </c>
      <c r="S2578">
        <f t="shared" si="123"/>
        <v>0</v>
      </c>
      <c r="T2578">
        <f t="shared" si="123"/>
        <v>0</v>
      </c>
      <c r="U2578">
        <f t="shared" si="123"/>
        <v>0</v>
      </c>
    </row>
    <row r="2579" spans="1:21" x14ac:dyDescent="0.25">
      <c r="A2579" t="s">
        <v>3114</v>
      </c>
      <c r="B2579" t="str">
        <f t="shared" si="121"/>
        <v>ZK108.K278.C110</v>
      </c>
      <c r="C2579">
        <f>+IFERROR(VLOOKUP(B2579,'[1]Sum table'!$A:$D,4,FALSE),0)</f>
        <v>0</v>
      </c>
      <c r="D2579">
        <f>+IFERROR(VLOOKUP(B2579,'[1]Sum table'!$A:$E,5,FALSE),0)</f>
        <v>0</v>
      </c>
      <c r="E2579">
        <f>+IFERROR(VLOOKUP(B2579,'[1]Sum table'!$A:$F,6,FALSE),0)</f>
        <v>0</v>
      </c>
      <c r="O2579" t="s">
        <v>530</v>
      </c>
      <c r="P2579" s="617" t="s">
        <v>412</v>
      </c>
      <c r="R2579" t="str">
        <f t="shared" si="122"/>
        <v>ZK108</v>
      </c>
      <c r="S2579">
        <f t="shared" si="123"/>
        <v>0</v>
      </c>
      <c r="T2579">
        <f t="shared" si="123"/>
        <v>0</v>
      </c>
      <c r="U2579">
        <f t="shared" si="123"/>
        <v>0</v>
      </c>
    </row>
    <row r="2580" spans="1:21" x14ac:dyDescent="0.25">
      <c r="A2580" t="s">
        <v>3115</v>
      </c>
      <c r="B2580" t="str">
        <f t="shared" si="121"/>
        <v>ZK108.K279.C110</v>
      </c>
      <c r="C2580">
        <f>+IFERROR(VLOOKUP(B2580,'[1]Sum table'!$A:$D,4,FALSE),0)</f>
        <v>0</v>
      </c>
      <c r="D2580">
        <f>+IFERROR(VLOOKUP(B2580,'[1]Sum table'!$A:$E,5,FALSE),0)</f>
        <v>0</v>
      </c>
      <c r="E2580">
        <f>+IFERROR(VLOOKUP(B2580,'[1]Sum table'!$A:$F,6,FALSE),0)</f>
        <v>0</v>
      </c>
      <c r="O2580" t="s">
        <v>530</v>
      </c>
      <c r="P2580" s="617" t="s">
        <v>413</v>
      </c>
      <c r="R2580" t="str">
        <f t="shared" si="122"/>
        <v>ZK108</v>
      </c>
      <c r="S2580">
        <f t="shared" si="123"/>
        <v>0</v>
      </c>
      <c r="T2580">
        <f t="shared" si="123"/>
        <v>0</v>
      </c>
      <c r="U2580">
        <f t="shared" si="123"/>
        <v>0</v>
      </c>
    </row>
    <row r="2581" spans="1:21" x14ac:dyDescent="0.25">
      <c r="A2581" t="s">
        <v>3116</v>
      </c>
      <c r="B2581" t="str">
        <f t="shared" si="121"/>
        <v>ZK108.K280.C110</v>
      </c>
      <c r="C2581">
        <f>+IFERROR(VLOOKUP(B2581,'[1]Sum table'!$A:$D,4,FALSE),0)</f>
        <v>0</v>
      </c>
      <c r="D2581">
        <f>+IFERROR(VLOOKUP(B2581,'[1]Sum table'!$A:$E,5,FALSE),0)</f>
        <v>0</v>
      </c>
      <c r="E2581">
        <f>+IFERROR(VLOOKUP(B2581,'[1]Sum table'!$A:$F,6,FALSE),0)</f>
        <v>0</v>
      </c>
      <c r="O2581" t="s">
        <v>530</v>
      </c>
      <c r="P2581" s="619" t="s">
        <v>204</v>
      </c>
      <c r="R2581" t="str">
        <f t="shared" si="122"/>
        <v>ZK108</v>
      </c>
      <c r="S2581">
        <f t="shared" si="123"/>
        <v>0</v>
      </c>
      <c r="T2581">
        <f t="shared" si="123"/>
        <v>0</v>
      </c>
      <c r="U2581">
        <f t="shared" si="123"/>
        <v>0</v>
      </c>
    </row>
    <row r="2582" spans="1:21" x14ac:dyDescent="0.25">
      <c r="A2582" t="s">
        <v>3117</v>
      </c>
      <c r="B2582" t="str">
        <f t="shared" si="121"/>
        <v>ZK108.K281.C110</v>
      </c>
      <c r="C2582">
        <f>+IFERROR(VLOOKUP(B2582,'[1]Sum table'!$A:$D,4,FALSE),0)</f>
        <v>0</v>
      </c>
      <c r="D2582">
        <f>+IFERROR(VLOOKUP(B2582,'[1]Sum table'!$A:$E,5,FALSE),0)</f>
        <v>0</v>
      </c>
      <c r="E2582">
        <f>+IFERROR(VLOOKUP(B2582,'[1]Sum table'!$A:$F,6,FALSE),0)</f>
        <v>0</v>
      </c>
      <c r="O2582" t="s">
        <v>530</v>
      </c>
      <c r="P2582" s="619" t="s">
        <v>206</v>
      </c>
      <c r="R2582" t="str">
        <f t="shared" si="122"/>
        <v>ZK108</v>
      </c>
      <c r="S2582">
        <f t="shared" si="123"/>
        <v>0</v>
      </c>
      <c r="T2582">
        <f t="shared" si="123"/>
        <v>0</v>
      </c>
      <c r="U2582">
        <f t="shared" si="123"/>
        <v>0</v>
      </c>
    </row>
    <row r="2583" spans="1:21" x14ac:dyDescent="0.25">
      <c r="A2583" t="s">
        <v>3118</v>
      </c>
      <c r="B2583" t="str">
        <f t="shared" si="121"/>
        <v>ZK108.K282.C110</v>
      </c>
      <c r="C2583">
        <f>+IFERROR(VLOOKUP(B2583,'[1]Sum table'!$A:$D,4,FALSE),0)</f>
        <v>0</v>
      </c>
      <c r="D2583">
        <f>+IFERROR(VLOOKUP(B2583,'[1]Sum table'!$A:$E,5,FALSE),0)</f>
        <v>0</v>
      </c>
      <c r="E2583">
        <f>+IFERROR(VLOOKUP(B2583,'[1]Sum table'!$A:$F,6,FALSE),0)</f>
        <v>0</v>
      </c>
      <c r="O2583" t="s">
        <v>530</v>
      </c>
      <c r="P2583" s="619" t="s">
        <v>208</v>
      </c>
      <c r="R2583" t="str">
        <f t="shared" si="122"/>
        <v>ZK108</v>
      </c>
      <c r="S2583">
        <f t="shared" si="123"/>
        <v>0</v>
      </c>
      <c r="T2583">
        <f t="shared" si="123"/>
        <v>0</v>
      </c>
      <c r="U2583">
        <f t="shared" si="123"/>
        <v>0</v>
      </c>
    </row>
    <row r="2584" spans="1:21" x14ac:dyDescent="0.25">
      <c r="A2584" t="s">
        <v>3119</v>
      </c>
      <c r="B2584" t="str">
        <f t="shared" si="121"/>
        <v>ZK108.K283.C110</v>
      </c>
      <c r="C2584">
        <f>+IFERROR(VLOOKUP(B2584,'[1]Sum table'!$A:$D,4,FALSE),0)</f>
        <v>0</v>
      </c>
      <c r="D2584">
        <f>+IFERROR(VLOOKUP(B2584,'[1]Sum table'!$A:$E,5,FALSE),0)</f>
        <v>0</v>
      </c>
      <c r="E2584">
        <f>+IFERROR(VLOOKUP(B2584,'[1]Sum table'!$A:$F,6,FALSE),0)</f>
        <v>0</v>
      </c>
      <c r="O2584" t="s">
        <v>530</v>
      </c>
      <c r="P2584" s="619" t="s">
        <v>210</v>
      </c>
      <c r="R2584" t="str">
        <f t="shared" si="122"/>
        <v>ZK108</v>
      </c>
      <c r="S2584">
        <f t="shared" si="123"/>
        <v>0</v>
      </c>
      <c r="T2584">
        <f t="shared" si="123"/>
        <v>0</v>
      </c>
      <c r="U2584">
        <f t="shared" si="123"/>
        <v>0</v>
      </c>
    </row>
    <row r="2585" spans="1:21" x14ac:dyDescent="0.25">
      <c r="A2585" t="s">
        <v>3120</v>
      </c>
      <c r="B2585" t="str">
        <f t="shared" si="121"/>
        <v>ZK108.K284.C110</v>
      </c>
      <c r="C2585">
        <f>+IFERROR(VLOOKUP(B2585,'[1]Sum table'!$A:$D,4,FALSE),0)</f>
        <v>0</v>
      </c>
      <c r="D2585">
        <f>+IFERROR(VLOOKUP(B2585,'[1]Sum table'!$A:$E,5,FALSE),0)</f>
        <v>0</v>
      </c>
      <c r="E2585">
        <f>+IFERROR(VLOOKUP(B2585,'[1]Sum table'!$A:$F,6,FALSE),0)</f>
        <v>0</v>
      </c>
      <c r="O2585" t="s">
        <v>530</v>
      </c>
      <c r="P2585" s="619" t="s">
        <v>212</v>
      </c>
      <c r="R2585" t="str">
        <f t="shared" si="122"/>
        <v>ZK108</v>
      </c>
      <c r="S2585">
        <f t="shared" si="123"/>
        <v>0</v>
      </c>
      <c r="T2585">
        <f t="shared" si="123"/>
        <v>0</v>
      </c>
      <c r="U2585">
        <f t="shared" si="123"/>
        <v>0</v>
      </c>
    </row>
    <row r="2586" spans="1:21" x14ac:dyDescent="0.25">
      <c r="A2586" t="s">
        <v>3121</v>
      </c>
      <c r="B2586" t="str">
        <f t="shared" si="121"/>
        <v>ZK108.K285.C110</v>
      </c>
      <c r="C2586">
        <f>+IFERROR(VLOOKUP(B2586,'[1]Sum table'!$A:$D,4,FALSE),0)</f>
        <v>0</v>
      </c>
      <c r="D2586">
        <f>+IFERROR(VLOOKUP(B2586,'[1]Sum table'!$A:$E,5,FALSE),0)</f>
        <v>0</v>
      </c>
      <c r="E2586">
        <f>+IFERROR(VLOOKUP(B2586,'[1]Sum table'!$A:$F,6,FALSE),0)</f>
        <v>0</v>
      </c>
      <c r="O2586" t="s">
        <v>530</v>
      </c>
      <c r="P2586" s="619" t="s">
        <v>217</v>
      </c>
      <c r="R2586" t="str">
        <f t="shared" si="122"/>
        <v>ZK108</v>
      </c>
      <c r="S2586">
        <f t="shared" si="123"/>
        <v>0</v>
      </c>
      <c r="T2586">
        <f t="shared" si="123"/>
        <v>0</v>
      </c>
      <c r="U2586">
        <f t="shared" si="123"/>
        <v>0</v>
      </c>
    </row>
    <row r="2587" spans="1:21" x14ac:dyDescent="0.25">
      <c r="A2587" t="s">
        <v>3122</v>
      </c>
      <c r="B2587" t="str">
        <f t="shared" si="121"/>
        <v>ZK108.K286.C110</v>
      </c>
      <c r="C2587">
        <f>+IFERROR(VLOOKUP(B2587,'[1]Sum table'!$A:$D,4,FALSE),0)</f>
        <v>0</v>
      </c>
      <c r="D2587">
        <f>+IFERROR(VLOOKUP(B2587,'[1]Sum table'!$A:$E,5,FALSE),0)</f>
        <v>0</v>
      </c>
      <c r="E2587">
        <f>+IFERROR(VLOOKUP(B2587,'[1]Sum table'!$A:$F,6,FALSE),0)</f>
        <v>0</v>
      </c>
      <c r="O2587" t="s">
        <v>530</v>
      </c>
      <c r="P2587" s="617" t="s">
        <v>414</v>
      </c>
      <c r="R2587" t="str">
        <f t="shared" si="122"/>
        <v>ZK108</v>
      </c>
      <c r="S2587">
        <f t="shared" si="123"/>
        <v>0</v>
      </c>
      <c r="T2587">
        <f t="shared" si="123"/>
        <v>0</v>
      </c>
      <c r="U2587">
        <f t="shared" si="123"/>
        <v>0</v>
      </c>
    </row>
    <row r="2588" spans="1:21" x14ac:dyDescent="0.25">
      <c r="A2588" t="s">
        <v>3123</v>
      </c>
      <c r="B2588" t="str">
        <f t="shared" si="121"/>
        <v>ZK108.K287.C110</v>
      </c>
      <c r="C2588">
        <f>+IFERROR(VLOOKUP(B2588,'[1]Sum table'!$A:$D,4,FALSE),0)</f>
        <v>0</v>
      </c>
      <c r="D2588">
        <f>+IFERROR(VLOOKUP(B2588,'[1]Sum table'!$A:$E,5,FALSE),0)</f>
        <v>0</v>
      </c>
      <c r="E2588">
        <f>+IFERROR(VLOOKUP(B2588,'[1]Sum table'!$A:$F,6,FALSE),0)</f>
        <v>0</v>
      </c>
      <c r="O2588" t="s">
        <v>530</v>
      </c>
      <c r="P2588" s="617" t="s">
        <v>415</v>
      </c>
      <c r="R2588" t="str">
        <f t="shared" si="122"/>
        <v>ZK108</v>
      </c>
      <c r="S2588">
        <f t="shared" si="123"/>
        <v>0</v>
      </c>
      <c r="T2588">
        <f t="shared" si="123"/>
        <v>0</v>
      </c>
      <c r="U2588">
        <f t="shared" si="123"/>
        <v>0</v>
      </c>
    </row>
    <row r="2589" spans="1:21" x14ac:dyDescent="0.25">
      <c r="A2589" t="s">
        <v>3124</v>
      </c>
      <c r="B2589" t="str">
        <f t="shared" si="121"/>
        <v>ZK108.K288.C110</v>
      </c>
      <c r="C2589">
        <f>+IFERROR(VLOOKUP(B2589,'[1]Sum table'!$A:$D,4,FALSE),0)</f>
        <v>0</v>
      </c>
      <c r="D2589">
        <f>+IFERROR(VLOOKUP(B2589,'[1]Sum table'!$A:$E,5,FALSE),0)</f>
        <v>0</v>
      </c>
      <c r="E2589">
        <f>+IFERROR(VLOOKUP(B2589,'[1]Sum table'!$A:$F,6,FALSE),0)</f>
        <v>0</v>
      </c>
      <c r="O2589" t="s">
        <v>530</v>
      </c>
      <c r="P2589" s="617" t="s">
        <v>416</v>
      </c>
      <c r="R2589" t="str">
        <f t="shared" si="122"/>
        <v>ZK108</v>
      </c>
      <c r="S2589">
        <f t="shared" si="123"/>
        <v>0</v>
      </c>
      <c r="T2589">
        <f t="shared" si="123"/>
        <v>0</v>
      </c>
      <c r="U2589">
        <f t="shared" si="123"/>
        <v>0</v>
      </c>
    </row>
    <row r="2590" spans="1:21" x14ac:dyDescent="0.25">
      <c r="A2590" t="s">
        <v>3125</v>
      </c>
      <c r="B2590" t="str">
        <f t="shared" si="121"/>
        <v>ZK108.K289.C110</v>
      </c>
      <c r="C2590">
        <f>+IFERROR(VLOOKUP(B2590,'[1]Sum table'!$A:$D,4,FALSE),0)</f>
        <v>0</v>
      </c>
      <c r="D2590">
        <f>+IFERROR(VLOOKUP(B2590,'[1]Sum table'!$A:$E,5,FALSE),0)</f>
        <v>0</v>
      </c>
      <c r="E2590">
        <f>+IFERROR(VLOOKUP(B2590,'[1]Sum table'!$A:$F,6,FALSE),0)</f>
        <v>0</v>
      </c>
      <c r="O2590" t="s">
        <v>530</v>
      </c>
      <c r="P2590" s="619" t="s">
        <v>223</v>
      </c>
      <c r="R2590" t="str">
        <f t="shared" si="122"/>
        <v>ZK108</v>
      </c>
      <c r="S2590">
        <f t="shared" si="123"/>
        <v>0</v>
      </c>
      <c r="T2590">
        <f t="shared" si="123"/>
        <v>0</v>
      </c>
      <c r="U2590">
        <f t="shared" si="123"/>
        <v>0</v>
      </c>
    </row>
    <row r="2591" spans="1:21" x14ac:dyDescent="0.25">
      <c r="A2591" t="s">
        <v>3126</v>
      </c>
      <c r="B2591" t="str">
        <f t="shared" si="121"/>
        <v>ZK108.K290.C110</v>
      </c>
      <c r="C2591">
        <f>+IFERROR(VLOOKUP(B2591,'[1]Sum table'!$A:$D,4,FALSE),0)</f>
        <v>0</v>
      </c>
      <c r="D2591">
        <f>+IFERROR(VLOOKUP(B2591,'[1]Sum table'!$A:$E,5,FALSE),0)</f>
        <v>0</v>
      </c>
      <c r="E2591">
        <f>+IFERROR(VLOOKUP(B2591,'[1]Sum table'!$A:$F,6,FALSE),0)</f>
        <v>0</v>
      </c>
      <c r="O2591" t="s">
        <v>530</v>
      </c>
      <c r="P2591" s="619" t="s">
        <v>225</v>
      </c>
      <c r="R2591" t="str">
        <f t="shared" si="122"/>
        <v>ZK108</v>
      </c>
      <c r="S2591">
        <f t="shared" si="123"/>
        <v>0</v>
      </c>
      <c r="T2591">
        <f t="shared" si="123"/>
        <v>0</v>
      </c>
      <c r="U2591">
        <f t="shared" si="123"/>
        <v>0</v>
      </c>
    </row>
    <row r="2592" spans="1:21" x14ac:dyDescent="0.25">
      <c r="A2592" t="s">
        <v>3127</v>
      </c>
      <c r="B2592" t="str">
        <f t="shared" si="121"/>
        <v>ZK108.K291.C110</v>
      </c>
      <c r="C2592">
        <f>+IFERROR(VLOOKUP(B2592,'[1]Sum table'!$A:$D,4,FALSE),0)</f>
        <v>0</v>
      </c>
      <c r="D2592">
        <f>+IFERROR(VLOOKUP(B2592,'[1]Sum table'!$A:$E,5,FALSE),0)</f>
        <v>0</v>
      </c>
      <c r="E2592">
        <f>+IFERROR(VLOOKUP(B2592,'[1]Sum table'!$A:$F,6,FALSE),0)</f>
        <v>0</v>
      </c>
      <c r="O2592" t="s">
        <v>530</v>
      </c>
      <c r="P2592" s="619" t="s">
        <v>229</v>
      </c>
      <c r="R2592" t="str">
        <f t="shared" si="122"/>
        <v>ZK108</v>
      </c>
      <c r="S2592">
        <f t="shared" si="123"/>
        <v>0</v>
      </c>
      <c r="T2592">
        <f t="shared" si="123"/>
        <v>0</v>
      </c>
      <c r="U2592">
        <f t="shared" si="123"/>
        <v>0</v>
      </c>
    </row>
    <row r="2593" spans="1:21" x14ac:dyDescent="0.25">
      <c r="A2593" t="s">
        <v>3128</v>
      </c>
      <c r="B2593" t="str">
        <f t="shared" si="121"/>
        <v>ZK108.K292.C110</v>
      </c>
      <c r="C2593">
        <f>+IFERROR(VLOOKUP(B2593,'[1]Sum table'!$A:$D,4,FALSE),0)</f>
        <v>0</v>
      </c>
      <c r="D2593">
        <f>+IFERROR(VLOOKUP(B2593,'[1]Sum table'!$A:$E,5,FALSE),0)</f>
        <v>0</v>
      </c>
      <c r="E2593">
        <f>+IFERROR(VLOOKUP(B2593,'[1]Sum table'!$A:$F,6,FALSE),0)</f>
        <v>0</v>
      </c>
      <c r="O2593" t="s">
        <v>530</v>
      </c>
      <c r="P2593" s="617" t="s">
        <v>417</v>
      </c>
      <c r="R2593" t="str">
        <f t="shared" si="122"/>
        <v>ZK108</v>
      </c>
      <c r="S2593">
        <f t="shared" si="123"/>
        <v>0</v>
      </c>
      <c r="T2593">
        <f t="shared" si="123"/>
        <v>0</v>
      </c>
      <c r="U2593">
        <f t="shared" si="123"/>
        <v>0</v>
      </c>
    </row>
    <row r="2594" spans="1:21" x14ac:dyDescent="0.25">
      <c r="A2594" t="s">
        <v>3129</v>
      </c>
      <c r="B2594" t="str">
        <f t="shared" si="121"/>
        <v>ZK108.K293.C110</v>
      </c>
      <c r="C2594">
        <f>+IFERROR(VLOOKUP(B2594,'[1]Sum table'!$A:$D,4,FALSE),0)</f>
        <v>0</v>
      </c>
      <c r="D2594">
        <f>+IFERROR(VLOOKUP(B2594,'[1]Sum table'!$A:$E,5,FALSE),0)</f>
        <v>0</v>
      </c>
      <c r="E2594">
        <f>+IFERROR(VLOOKUP(B2594,'[1]Sum table'!$A:$F,6,FALSE),0)</f>
        <v>0</v>
      </c>
      <c r="O2594" t="s">
        <v>530</v>
      </c>
      <c r="P2594" s="617" t="s">
        <v>418</v>
      </c>
      <c r="R2594" t="str">
        <f t="shared" si="122"/>
        <v>ZK108</v>
      </c>
      <c r="S2594">
        <f t="shared" si="123"/>
        <v>0</v>
      </c>
      <c r="T2594">
        <f t="shared" si="123"/>
        <v>0</v>
      </c>
      <c r="U2594">
        <f t="shared" si="123"/>
        <v>0</v>
      </c>
    </row>
    <row r="2595" spans="1:21" x14ac:dyDescent="0.25">
      <c r="A2595" t="s">
        <v>3130</v>
      </c>
      <c r="B2595" t="str">
        <f t="shared" si="121"/>
        <v>ZK108.K294.C110</v>
      </c>
      <c r="C2595">
        <f>+IFERROR(VLOOKUP(B2595,'[1]Sum table'!$A:$D,4,FALSE),0)</f>
        <v>0</v>
      </c>
      <c r="D2595">
        <f>+IFERROR(VLOOKUP(B2595,'[1]Sum table'!$A:$E,5,FALSE),0)</f>
        <v>0</v>
      </c>
      <c r="E2595">
        <f>+IFERROR(VLOOKUP(B2595,'[1]Sum table'!$A:$F,6,FALSE),0)</f>
        <v>0</v>
      </c>
      <c r="O2595" t="s">
        <v>530</v>
      </c>
      <c r="P2595" s="617" t="s">
        <v>419</v>
      </c>
      <c r="R2595" t="str">
        <f t="shared" si="122"/>
        <v>ZK108</v>
      </c>
      <c r="S2595">
        <f t="shared" si="123"/>
        <v>0</v>
      </c>
      <c r="T2595">
        <f t="shared" si="123"/>
        <v>0</v>
      </c>
      <c r="U2595">
        <f t="shared" si="123"/>
        <v>0</v>
      </c>
    </row>
    <row r="2596" spans="1:21" x14ac:dyDescent="0.25">
      <c r="A2596" t="s">
        <v>3131</v>
      </c>
      <c r="B2596" t="str">
        <f t="shared" si="121"/>
        <v>ZK108.K295.C110</v>
      </c>
      <c r="C2596">
        <f>+IFERROR(VLOOKUP(B2596,'[1]Sum table'!$A:$D,4,FALSE),0)</f>
        <v>0</v>
      </c>
      <c r="D2596">
        <f>+IFERROR(VLOOKUP(B2596,'[1]Sum table'!$A:$E,5,FALSE),0)</f>
        <v>0</v>
      </c>
      <c r="E2596">
        <f>+IFERROR(VLOOKUP(B2596,'[1]Sum table'!$A:$F,6,FALSE),0)</f>
        <v>0</v>
      </c>
      <c r="O2596" t="s">
        <v>530</v>
      </c>
      <c r="P2596" s="619" t="s">
        <v>231</v>
      </c>
      <c r="R2596" t="str">
        <f t="shared" si="122"/>
        <v>ZK108</v>
      </c>
      <c r="S2596">
        <f t="shared" si="123"/>
        <v>0</v>
      </c>
      <c r="T2596">
        <f t="shared" si="123"/>
        <v>0</v>
      </c>
      <c r="U2596">
        <f t="shared" si="123"/>
        <v>0</v>
      </c>
    </row>
    <row r="2597" spans="1:21" x14ac:dyDescent="0.25">
      <c r="A2597" t="s">
        <v>3132</v>
      </c>
      <c r="B2597" t="str">
        <f t="shared" si="121"/>
        <v>ZK108.K296.C110</v>
      </c>
      <c r="C2597">
        <f>+IFERROR(VLOOKUP(B2597,'[1]Sum table'!$A:$D,4,FALSE),0)</f>
        <v>0</v>
      </c>
      <c r="D2597">
        <f>+IFERROR(VLOOKUP(B2597,'[1]Sum table'!$A:$E,5,FALSE),0)</f>
        <v>0</v>
      </c>
      <c r="E2597">
        <f>+IFERROR(VLOOKUP(B2597,'[1]Sum table'!$A:$F,6,FALSE),0)</f>
        <v>0</v>
      </c>
      <c r="O2597" t="s">
        <v>530</v>
      </c>
      <c r="P2597" s="619" t="s">
        <v>233</v>
      </c>
      <c r="R2597" t="str">
        <f t="shared" si="122"/>
        <v>ZK108</v>
      </c>
      <c r="S2597">
        <f t="shared" si="123"/>
        <v>0</v>
      </c>
      <c r="T2597">
        <f t="shared" si="123"/>
        <v>0</v>
      </c>
      <c r="U2597">
        <f t="shared" si="123"/>
        <v>0</v>
      </c>
    </row>
    <row r="2598" spans="1:21" x14ac:dyDescent="0.25">
      <c r="A2598" t="s">
        <v>3133</v>
      </c>
      <c r="B2598" t="str">
        <f t="shared" si="121"/>
        <v>ZK108.K297.C110</v>
      </c>
      <c r="C2598">
        <f>+IFERROR(VLOOKUP(B2598,'[1]Sum table'!$A:$D,4,FALSE),0)</f>
        <v>0</v>
      </c>
      <c r="D2598">
        <f>+IFERROR(VLOOKUP(B2598,'[1]Sum table'!$A:$E,5,FALSE),0)</f>
        <v>0</v>
      </c>
      <c r="E2598">
        <f>+IFERROR(VLOOKUP(B2598,'[1]Sum table'!$A:$F,6,FALSE),0)</f>
        <v>0</v>
      </c>
      <c r="O2598" t="s">
        <v>530</v>
      </c>
      <c r="P2598" s="619" t="s">
        <v>235</v>
      </c>
      <c r="R2598" t="str">
        <f t="shared" si="122"/>
        <v>ZK108</v>
      </c>
      <c r="S2598">
        <f t="shared" si="123"/>
        <v>0</v>
      </c>
      <c r="T2598">
        <f t="shared" si="123"/>
        <v>0</v>
      </c>
      <c r="U2598">
        <f t="shared" si="123"/>
        <v>0</v>
      </c>
    </row>
    <row r="2599" spans="1:21" x14ac:dyDescent="0.25">
      <c r="A2599" t="s">
        <v>3134</v>
      </c>
      <c r="B2599" t="str">
        <f t="shared" si="121"/>
        <v>ZK108.K298.C110</v>
      </c>
      <c r="C2599">
        <f>+IFERROR(VLOOKUP(B2599,'[1]Sum table'!$A:$D,4,FALSE),0)</f>
        <v>0</v>
      </c>
      <c r="D2599">
        <f>+IFERROR(VLOOKUP(B2599,'[1]Sum table'!$A:$E,5,FALSE),0)</f>
        <v>0</v>
      </c>
      <c r="E2599">
        <f>+IFERROR(VLOOKUP(B2599,'[1]Sum table'!$A:$F,6,FALSE),0)</f>
        <v>0</v>
      </c>
      <c r="O2599" t="s">
        <v>530</v>
      </c>
      <c r="P2599" s="617" t="s">
        <v>420</v>
      </c>
      <c r="R2599" t="str">
        <f t="shared" si="122"/>
        <v>ZK108</v>
      </c>
      <c r="S2599">
        <f t="shared" si="123"/>
        <v>0</v>
      </c>
      <c r="T2599">
        <f t="shared" si="123"/>
        <v>0</v>
      </c>
      <c r="U2599">
        <f t="shared" si="123"/>
        <v>0</v>
      </c>
    </row>
    <row r="2600" spans="1:21" x14ac:dyDescent="0.25">
      <c r="A2600" t="s">
        <v>3135</v>
      </c>
      <c r="B2600" t="str">
        <f t="shared" si="121"/>
        <v>ZK108.K299.C110</v>
      </c>
      <c r="C2600">
        <f>+IFERROR(VLOOKUP(B2600,'[1]Sum table'!$A:$D,4,FALSE),0)</f>
        <v>0</v>
      </c>
      <c r="D2600">
        <f>+IFERROR(VLOOKUP(B2600,'[1]Sum table'!$A:$E,5,FALSE),0)</f>
        <v>0</v>
      </c>
      <c r="E2600">
        <f>+IFERROR(VLOOKUP(B2600,'[1]Sum table'!$A:$F,6,FALSE),0)</f>
        <v>0</v>
      </c>
      <c r="O2600" t="s">
        <v>530</v>
      </c>
      <c r="P2600" s="617" t="s">
        <v>421</v>
      </c>
      <c r="R2600" t="str">
        <f t="shared" si="122"/>
        <v>ZK108</v>
      </c>
      <c r="S2600">
        <f t="shared" si="123"/>
        <v>0</v>
      </c>
      <c r="T2600">
        <f t="shared" si="123"/>
        <v>0</v>
      </c>
      <c r="U2600">
        <f t="shared" si="123"/>
        <v>0</v>
      </c>
    </row>
    <row r="2601" spans="1:21" x14ac:dyDescent="0.25">
      <c r="A2601" t="s">
        <v>3136</v>
      </c>
      <c r="B2601" t="str">
        <f t="shared" si="121"/>
        <v>ZK108.K300.C110</v>
      </c>
      <c r="C2601">
        <f>+IFERROR(VLOOKUP(B2601,'[1]Sum table'!$A:$D,4,FALSE),0)</f>
        <v>0</v>
      </c>
      <c r="D2601">
        <f>+IFERROR(VLOOKUP(B2601,'[1]Sum table'!$A:$E,5,FALSE),0)</f>
        <v>0</v>
      </c>
      <c r="E2601">
        <f>+IFERROR(VLOOKUP(B2601,'[1]Sum table'!$A:$F,6,FALSE),0)</f>
        <v>0</v>
      </c>
      <c r="O2601" t="s">
        <v>530</v>
      </c>
      <c r="P2601" s="617" t="s">
        <v>422</v>
      </c>
      <c r="R2601" t="str">
        <f t="shared" si="122"/>
        <v>ZK108</v>
      </c>
      <c r="S2601">
        <f t="shared" si="123"/>
        <v>0</v>
      </c>
      <c r="T2601">
        <f t="shared" si="123"/>
        <v>0</v>
      </c>
      <c r="U2601">
        <f t="shared" si="123"/>
        <v>0</v>
      </c>
    </row>
    <row r="2602" spans="1:21" ht="15.75" thickBot="1" x14ac:dyDescent="0.3">
      <c r="A2602" t="s">
        <v>3137</v>
      </c>
      <c r="B2602" t="str">
        <f t="shared" si="121"/>
        <v>ZK108.K301.C110</v>
      </c>
      <c r="C2602">
        <f>+IFERROR(VLOOKUP(B2602,'[1]Sum table'!$A:$D,4,FALSE),0)</f>
        <v>0</v>
      </c>
      <c r="D2602">
        <f>+IFERROR(VLOOKUP(B2602,'[1]Sum table'!$A:$E,5,FALSE),0)</f>
        <v>0</v>
      </c>
      <c r="E2602">
        <f>+IFERROR(VLOOKUP(B2602,'[1]Sum table'!$A:$F,6,FALSE),0)</f>
        <v>0</v>
      </c>
      <c r="O2602" t="s">
        <v>530</v>
      </c>
      <c r="P2602" s="619" t="s">
        <v>237</v>
      </c>
      <c r="R2602" t="str">
        <f t="shared" si="122"/>
        <v>ZK108</v>
      </c>
      <c r="S2602">
        <f t="shared" si="123"/>
        <v>0</v>
      </c>
      <c r="T2602">
        <f t="shared" si="123"/>
        <v>0</v>
      </c>
      <c r="U2602">
        <f t="shared" si="123"/>
        <v>0</v>
      </c>
    </row>
    <row r="2603" spans="1:21" x14ac:dyDescent="0.25">
      <c r="A2603" t="s">
        <v>3138</v>
      </c>
      <c r="B2603" t="str">
        <f t="shared" si="121"/>
        <v>ZK108.K302.C110</v>
      </c>
      <c r="C2603">
        <f>+IFERROR(VLOOKUP(B2603,'[1]Sum table'!$A:$D,4,FALSE),0)</f>
        <v>0</v>
      </c>
      <c r="D2603">
        <f>+IFERROR(VLOOKUP(B2603,'[1]Sum table'!$A:$E,5,FALSE),0)</f>
        <v>0</v>
      </c>
      <c r="E2603">
        <f>+IFERROR(VLOOKUP(B2603,'[1]Sum table'!$A:$F,6,FALSE),0)</f>
        <v>0</v>
      </c>
      <c r="O2603" t="s">
        <v>530</v>
      </c>
      <c r="P2603" s="614" t="s">
        <v>423</v>
      </c>
      <c r="R2603" t="str">
        <f t="shared" si="122"/>
        <v>ZK108</v>
      </c>
      <c r="S2603">
        <f t="shared" si="123"/>
        <v>0</v>
      </c>
      <c r="T2603">
        <f t="shared" si="123"/>
        <v>0</v>
      </c>
      <c r="U2603">
        <f t="shared" si="123"/>
        <v>0</v>
      </c>
    </row>
    <row r="2604" spans="1:21" x14ac:dyDescent="0.25">
      <c r="A2604" t="s">
        <v>3139</v>
      </c>
      <c r="B2604" t="str">
        <f t="shared" si="121"/>
        <v>ZK108.K303.C110</v>
      </c>
      <c r="C2604">
        <f>+IFERROR(VLOOKUP(B2604,'[1]Sum table'!$A:$D,4,FALSE),0)</f>
        <v>0</v>
      </c>
      <c r="D2604">
        <f>+IFERROR(VLOOKUP(B2604,'[1]Sum table'!$A:$E,5,FALSE),0)</f>
        <v>0</v>
      </c>
      <c r="E2604">
        <f>+IFERROR(VLOOKUP(B2604,'[1]Sum table'!$A:$F,6,FALSE),0)</f>
        <v>0</v>
      </c>
      <c r="O2604" t="s">
        <v>530</v>
      </c>
      <c r="P2604" s="615" t="s">
        <v>424</v>
      </c>
      <c r="R2604" t="str">
        <f t="shared" si="122"/>
        <v>ZK108</v>
      </c>
      <c r="S2604">
        <f t="shared" si="123"/>
        <v>0</v>
      </c>
      <c r="T2604">
        <f t="shared" si="123"/>
        <v>0</v>
      </c>
      <c r="U2604">
        <f t="shared" si="123"/>
        <v>0</v>
      </c>
    </row>
    <row r="2605" spans="1:21" x14ac:dyDescent="0.25">
      <c r="A2605" t="s">
        <v>3140</v>
      </c>
      <c r="B2605" t="str">
        <f t="shared" si="121"/>
        <v>ZK108.K304.C110</v>
      </c>
      <c r="C2605">
        <f>+IFERROR(VLOOKUP(B2605,'[1]Sum table'!$A:$D,4,FALSE),0)</f>
        <v>0</v>
      </c>
      <c r="D2605">
        <f>+IFERROR(VLOOKUP(B2605,'[1]Sum table'!$A:$E,5,FALSE),0)</f>
        <v>0</v>
      </c>
      <c r="E2605">
        <f>+IFERROR(VLOOKUP(B2605,'[1]Sum table'!$A:$F,6,FALSE),0)</f>
        <v>0</v>
      </c>
      <c r="O2605" t="s">
        <v>530</v>
      </c>
      <c r="P2605" s="615" t="s">
        <v>425</v>
      </c>
      <c r="R2605" t="str">
        <f t="shared" si="122"/>
        <v>ZK108</v>
      </c>
      <c r="S2605">
        <f t="shared" si="123"/>
        <v>0</v>
      </c>
      <c r="T2605">
        <f t="shared" si="123"/>
        <v>0</v>
      </c>
      <c r="U2605">
        <f t="shared" si="123"/>
        <v>0</v>
      </c>
    </row>
    <row r="2606" spans="1:21" x14ac:dyDescent="0.25">
      <c r="A2606" t="s">
        <v>3141</v>
      </c>
      <c r="B2606" t="str">
        <f t="shared" si="121"/>
        <v>ZK108.K305.C110</v>
      </c>
      <c r="C2606">
        <f>+IFERROR(VLOOKUP(B2606,'[1]Sum table'!$A:$D,4,FALSE),0)</f>
        <v>0</v>
      </c>
      <c r="D2606">
        <f>+IFERROR(VLOOKUP(B2606,'[1]Sum table'!$A:$E,5,FALSE),0)</f>
        <v>0</v>
      </c>
      <c r="E2606">
        <f>+IFERROR(VLOOKUP(B2606,'[1]Sum table'!$A:$F,6,FALSE),0)</f>
        <v>0</v>
      </c>
      <c r="O2606" t="s">
        <v>530</v>
      </c>
      <c r="P2606" s="615" t="s">
        <v>426</v>
      </c>
      <c r="R2606" t="str">
        <f t="shared" si="122"/>
        <v>ZK108</v>
      </c>
      <c r="S2606">
        <f t="shared" si="123"/>
        <v>0</v>
      </c>
      <c r="T2606">
        <f t="shared" si="123"/>
        <v>0</v>
      </c>
      <c r="U2606">
        <f t="shared" si="123"/>
        <v>0</v>
      </c>
    </row>
    <row r="2607" spans="1:21" x14ac:dyDescent="0.25">
      <c r="A2607" t="s">
        <v>3142</v>
      </c>
      <c r="B2607" t="str">
        <f t="shared" si="121"/>
        <v>ZK108.K306.C110</v>
      </c>
      <c r="C2607">
        <f>+IFERROR(VLOOKUP(B2607,'[1]Sum table'!$A:$D,4,FALSE),0)</f>
        <v>0</v>
      </c>
      <c r="D2607">
        <f>+IFERROR(VLOOKUP(B2607,'[1]Sum table'!$A:$E,5,FALSE),0)</f>
        <v>0</v>
      </c>
      <c r="E2607">
        <f>+IFERROR(VLOOKUP(B2607,'[1]Sum table'!$A:$F,6,FALSE),0)</f>
        <v>0</v>
      </c>
      <c r="O2607" t="s">
        <v>530</v>
      </c>
      <c r="P2607" s="615" t="s">
        <v>427</v>
      </c>
      <c r="R2607" t="str">
        <f t="shared" si="122"/>
        <v>ZK108</v>
      </c>
      <c r="S2607">
        <f t="shared" si="123"/>
        <v>0</v>
      </c>
      <c r="T2607">
        <f t="shared" si="123"/>
        <v>0</v>
      </c>
      <c r="U2607">
        <f t="shared" si="123"/>
        <v>0</v>
      </c>
    </row>
    <row r="2608" spans="1:21" x14ac:dyDescent="0.25">
      <c r="A2608" t="s">
        <v>3143</v>
      </c>
      <c r="B2608" t="str">
        <f t="shared" si="121"/>
        <v>ZK108.K307.C110</v>
      </c>
      <c r="C2608">
        <f>+IFERROR(VLOOKUP(B2608,'[1]Sum table'!$A:$D,4,FALSE),0)</f>
        <v>0</v>
      </c>
      <c r="D2608">
        <f>+IFERROR(VLOOKUP(B2608,'[1]Sum table'!$A:$E,5,FALSE),0)</f>
        <v>0</v>
      </c>
      <c r="E2608">
        <f>+IFERROR(VLOOKUP(B2608,'[1]Sum table'!$A:$F,6,FALSE),0)</f>
        <v>0</v>
      </c>
      <c r="O2608" t="s">
        <v>530</v>
      </c>
      <c r="P2608" s="615" t="s">
        <v>428</v>
      </c>
      <c r="R2608" t="str">
        <f t="shared" si="122"/>
        <v>ZK108</v>
      </c>
      <c r="S2608">
        <f t="shared" si="123"/>
        <v>0</v>
      </c>
      <c r="T2608">
        <f t="shared" si="123"/>
        <v>0</v>
      </c>
      <c r="U2608">
        <f t="shared" si="123"/>
        <v>0</v>
      </c>
    </row>
    <row r="2609" spans="1:21" x14ac:dyDescent="0.25">
      <c r="A2609" t="s">
        <v>3144</v>
      </c>
      <c r="B2609" t="str">
        <f t="shared" si="121"/>
        <v>ZK108.K308.C110</v>
      </c>
      <c r="C2609">
        <f>+IFERROR(VLOOKUP(B2609,'[1]Sum table'!$A:$D,4,FALSE),0)</f>
        <v>0</v>
      </c>
      <c r="D2609">
        <f>+IFERROR(VLOOKUP(B2609,'[1]Sum table'!$A:$E,5,FALSE),0)</f>
        <v>0</v>
      </c>
      <c r="E2609">
        <f>+IFERROR(VLOOKUP(B2609,'[1]Sum table'!$A:$F,6,FALSE),0)</f>
        <v>0</v>
      </c>
      <c r="O2609" t="s">
        <v>530</v>
      </c>
      <c r="P2609" s="615" t="s">
        <v>429</v>
      </c>
      <c r="R2609" t="str">
        <f t="shared" si="122"/>
        <v>ZK108</v>
      </c>
      <c r="S2609">
        <f t="shared" si="123"/>
        <v>0</v>
      </c>
      <c r="T2609">
        <f t="shared" si="123"/>
        <v>0</v>
      </c>
      <c r="U2609">
        <f t="shared" si="123"/>
        <v>0</v>
      </c>
    </row>
    <row r="2610" spans="1:21" x14ac:dyDescent="0.25">
      <c r="A2610" t="s">
        <v>3145</v>
      </c>
      <c r="B2610" t="str">
        <f t="shared" si="121"/>
        <v>ZK108.K309.C110</v>
      </c>
      <c r="C2610">
        <f>+IFERROR(VLOOKUP(B2610,'[1]Sum table'!$A:$D,4,FALSE),0)</f>
        <v>0</v>
      </c>
      <c r="D2610">
        <f>+IFERROR(VLOOKUP(B2610,'[1]Sum table'!$A:$E,5,FALSE),0)</f>
        <v>0</v>
      </c>
      <c r="E2610">
        <f>+IFERROR(VLOOKUP(B2610,'[1]Sum table'!$A:$F,6,FALSE),0)</f>
        <v>0</v>
      </c>
      <c r="O2610" t="s">
        <v>530</v>
      </c>
      <c r="P2610" s="615" t="s">
        <v>430</v>
      </c>
      <c r="R2610" t="str">
        <f t="shared" si="122"/>
        <v>ZK108</v>
      </c>
      <c r="S2610">
        <f t="shared" si="123"/>
        <v>0</v>
      </c>
      <c r="T2610">
        <f t="shared" si="123"/>
        <v>0</v>
      </c>
      <c r="U2610">
        <f t="shared" si="123"/>
        <v>0</v>
      </c>
    </row>
    <row r="2611" spans="1:21" x14ac:dyDescent="0.25">
      <c r="A2611" t="s">
        <v>3146</v>
      </c>
      <c r="B2611" t="str">
        <f t="shared" si="121"/>
        <v>ZK108.K310.C110</v>
      </c>
      <c r="C2611">
        <f>+IFERROR(VLOOKUP(B2611,'[1]Sum table'!$A:$D,4,FALSE),0)</f>
        <v>0</v>
      </c>
      <c r="D2611">
        <f>+IFERROR(VLOOKUP(B2611,'[1]Sum table'!$A:$E,5,FALSE),0)</f>
        <v>0</v>
      </c>
      <c r="E2611">
        <f>+IFERROR(VLOOKUP(B2611,'[1]Sum table'!$A:$F,6,FALSE),0)</f>
        <v>0</v>
      </c>
      <c r="O2611" t="s">
        <v>530</v>
      </c>
      <c r="P2611" s="615" t="s">
        <v>431</v>
      </c>
      <c r="R2611" t="str">
        <f t="shared" si="122"/>
        <v>ZK108</v>
      </c>
      <c r="S2611">
        <f t="shared" si="123"/>
        <v>0</v>
      </c>
      <c r="T2611">
        <f t="shared" si="123"/>
        <v>0</v>
      </c>
      <c r="U2611">
        <f t="shared" si="123"/>
        <v>0</v>
      </c>
    </row>
    <row r="2612" spans="1:21" x14ac:dyDescent="0.25">
      <c r="A2612" t="s">
        <v>3147</v>
      </c>
      <c r="B2612" t="str">
        <f t="shared" si="121"/>
        <v>ZK108.K311.C110</v>
      </c>
      <c r="C2612">
        <f>+IFERROR(VLOOKUP(B2612,'[1]Sum table'!$A:$D,4,FALSE),0)</f>
        <v>0</v>
      </c>
      <c r="D2612">
        <f>+IFERROR(VLOOKUP(B2612,'[1]Sum table'!$A:$E,5,FALSE),0)</f>
        <v>0</v>
      </c>
      <c r="E2612">
        <f>+IFERROR(VLOOKUP(B2612,'[1]Sum table'!$A:$F,6,FALSE),0)</f>
        <v>0</v>
      </c>
      <c r="O2612" t="s">
        <v>530</v>
      </c>
      <c r="P2612" s="615" t="s">
        <v>432</v>
      </c>
      <c r="R2612" t="str">
        <f t="shared" si="122"/>
        <v>ZK108</v>
      </c>
      <c r="S2612">
        <f t="shared" si="123"/>
        <v>0</v>
      </c>
      <c r="T2612">
        <f t="shared" si="123"/>
        <v>0</v>
      </c>
      <c r="U2612">
        <f t="shared" si="123"/>
        <v>0</v>
      </c>
    </row>
    <row r="2613" spans="1:21" x14ac:dyDescent="0.25">
      <c r="A2613" t="s">
        <v>3148</v>
      </c>
      <c r="B2613" t="str">
        <f t="shared" si="121"/>
        <v>ZK108.K312.C110</v>
      </c>
      <c r="C2613">
        <f>+IFERROR(VLOOKUP(B2613,'[1]Sum table'!$A:$D,4,FALSE),0)</f>
        <v>0</v>
      </c>
      <c r="D2613">
        <f>+IFERROR(VLOOKUP(B2613,'[1]Sum table'!$A:$E,5,FALSE),0)</f>
        <v>0</v>
      </c>
      <c r="E2613">
        <f>+IFERROR(VLOOKUP(B2613,'[1]Sum table'!$A:$F,6,FALSE),0)</f>
        <v>0</v>
      </c>
      <c r="O2613" t="s">
        <v>530</v>
      </c>
      <c r="P2613" s="615" t="s">
        <v>433</v>
      </c>
      <c r="R2613" t="str">
        <f t="shared" si="122"/>
        <v>ZK108</v>
      </c>
      <c r="S2613">
        <f t="shared" si="123"/>
        <v>0</v>
      </c>
      <c r="T2613">
        <f t="shared" si="123"/>
        <v>0</v>
      </c>
      <c r="U2613">
        <f t="shared" si="123"/>
        <v>0</v>
      </c>
    </row>
    <row r="2614" spans="1:21" x14ac:dyDescent="0.25">
      <c r="A2614" t="s">
        <v>3149</v>
      </c>
      <c r="B2614" t="str">
        <f t="shared" si="121"/>
        <v>ZK108.K313.C110</v>
      </c>
      <c r="C2614">
        <f>+IFERROR(VLOOKUP(B2614,'[1]Sum table'!$A:$D,4,FALSE),0)</f>
        <v>0</v>
      </c>
      <c r="D2614">
        <f>+IFERROR(VLOOKUP(B2614,'[1]Sum table'!$A:$E,5,FALSE),0)</f>
        <v>0</v>
      </c>
      <c r="E2614">
        <f>+IFERROR(VLOOKUP(B2614,'[1]Sum table'!$A:$F,6,FALSE),0)</f>
        <v>0</v>
      </c>
      <c r="O2614" t="s">
        <v>530</v>
      </c>
      <c r="P2614" s="616" t="s">
        <v>434</v>
      </c>
      <c r="R2614" t="str">
        <f t="shared" si="122"/>
        <v>ZK108</v>
      </c>
      <c r="S2614">
        <f t="shared" si="123"/>
        <v>0</v>
      </c>
      <c r="T2614">
        <f t="shared" si="123"/>
        <v>0</v>
      </c>
      <c r="U2614">
        <f t="shared" si="123"/>
        <v>0</v>
      </c>
    </row>
    <row r="2615" spans="1:21" x14ac:dyDescent="0.25">
      <c r="A2615" t="s">
        <v>3150</v>
      </c>
      <c r="B2615" t="str">
        <f t="shared" si="121"/>
        <v>ZK108.K314.C110</v>
      </c>
      <c r="C2615">
        <f>+IFERROR(VLOOKUP(B2615,'[1]Sum table'!$A:$D,4,FALSE),0)</f>
        <v>0</v>
      </c>
      <c r="D2615">
        <f>+IFERROR(VLOOKUP(B2615,'[1]Sum table'!$A:$E,5,FALSE),0)</f>
        <v>0</v>
      </c>
      <c r="E2615">
        <f>+IFERROR(VLOOKUP(B2615,'[1]Sum table'!$A:$F,6,FALSE),0)</f>
        <v>0</v>
      </c>
      <c r="O2615" t="s">
        <v>530</v>
      </c>
      <c r="P2615" s="616" t="s">
        <v>435</v>
      </c>
      <c r="R2615" t="str">
        <f t="shared" si="122"/>
        <v>ZK108</v>
      </c>
      <c r="S2615">
        <f t="shared" si="123"/>
        <v>0</v>
      </c>
      <c r="T2615">
        <f t="shared" si="123"/>
        <v>0</v>
      </c>
      <c r="U2615">
        <f t="shared" si="123"/>
        <v>0</v>
      </c>
    </row>
    <row r="2616" spans="1:21" x14ac:dyDescent="0.25">
      <c r="A2616" t="s">
        <v>3151</v>
      </c>
      <c r="B2616" t="str">
        <f t="shared" si="121"/>
        <v>ZK108.K315.C110</v>
      </c>
      <c r="C2616">
        <f>+IFERROR(VLOOKUP(B2616,'[1]Sum table'!$A:$D,4,FALSE),0)</f>
        <v>0</v>
      </c>
      <c r="D2616">
        <f>+IFERROR(VLOOKUP(B2616,'[1]Sum table'!$A:$E,5,FALSE),0)</f>
        <v>0</v>
      </c>
      <c r="E2616">
        <f>+IFERROR(VLOOKUP(B2616,'[1]Sum table'!$A:$F,6,FALSE),0)</f>
        <v>0</v>
      </c>
      <c r="O2616" t="s">
        <v>530</v>
      </c>
      <c r="P2616" s="616" t="s">
        <v>436</v>
      </c>
      <c r="R2616" t="str">
        <f t="shared" si="122"/>
        <v>ZK108</v>
      </c>
      <c r="S2616">
        <f t="shared" si="123"/>
        <v>0</v>
      </c>
      <c r="T2616">
        <f t="shared" si="123"/>
        <v>0</v>
      </c>
      <c r="U2616">
        <f t="shared" si="123"/>
        <v>0</v>
      </c>
    </row>
    <row r="2617" spans="1:21" x14ac:dyDescent="0.25">
      <c r="A2617" t="s">
        <v>3152</v>
      </c>
      <c r="B2617" t="str">
        <f t="shared" si="121"/>
        <v>ZK108.K316.C110</v>
      </c>
      <c r="C2617">
        <f>+IFERROR(VLOOKUP(B2617,'[1]Sum table'!$A:$D,4,FALSE),0)</f>
        <v>0</v>
      </c>
      <c r="D2617">
        <f>+IFERROR(VLOOKUP(B2617,'[1]Sum table'!$A:$E,5,FALSE),0)</f>
        <v>0</v>
      </c>
      <c r="E2617">
        <f>+IFERROR(VLOOKUP(B2617,'[1]Sum table'!$A:$F,6,FALSE),0)</f>
        <v>0</v>
      </c>
      <c r="O2617" t="s">
        <v>530</v>
      </c>
      <c r="P2617" s="616" t="s">
        <v>437</v>
      </c>
      <c r="R2617" t="str">
        <f t="shared" si="122"/>
        <v>ZK108</v>
      </c>
      <c r="S2617">
        <f t="shared" si="123"/>
        <v>0</v>
      </c>
      <c r="T2617">
        <f t="shared" si="123"/>
        <v>0</v>
      </c>
      <c r="U2617">
        <f t="shared" si="123"/>
        <v>0</v>
      </c>
    </row>
    <row r="2618" spans="1:21" x14ac:dyDescent="0.25">
      <c r="A2618" t="s">
        <v>3153</v>
      </c>
      <c r="B2618" t="str">
        <f t="shared" si="121"/>
        <v>ZK108.K317.C110</v>
      </c>
      <c r="C2618">
        <f>+IFERROR(VLOOKUP(B2618,'[1]Sum table'!$A:$D,4,FALSE),0)</f>
        <v>0</v>
      </c>
      <c r="D2618">
        <f>+IFERROR(VLOOKUP(B2618,'[1]Sum table'!$A:$E,5,FALSE),0)</f>
        <v>0</v>
      </c>
      <c r="E2618">
        <f>+IFERROR(VLOOKUP(B2618,'[1]Sum table'!$A:$F,6,FALSE),0)</f>
        <v>0</v>
      </c>
      <c r="O2618" t="s">
        <v>530</v>
      </c>
      <c r="P2618" s="616" t="s">
        <v>438</v>
      </c>
      <c r="R2618" t="str">
        <f t="shared" si="122"/>
        <v>ZK108</v>
      </c>
      <c r="S2618">
        <f t="shared" si="123"/>
        <v>0</v>
      </c>
      <c r="T2618">
        <f t="shared" si="123"/>
        <v>0</v>
      </c>
      <c r="U2618">
        <f t="shared" si="123"/>
        <v>0</v>
      </c>
    </row>
    <row r="2619" spans="1:21" x14ac:dyDescent="0.25">
      <c r="A2619" t="s">
        <v>3154</v>
      </c>
      <c r="B2619" t="str">
        <f t="shared" si="121"/>
        <v>ZK108.K318.C110</v>
      </c>
      <c r="C2619">
        <f>+IFERROR(VLOOKUP(B2619,'[1]Sum table'!$A:$D,4,FALSE),0)</f>
        <v>0</v>
      </c>
      <c r="D2619">
        <f>+IFERROR(VLOOKUP(B2619,'[1]Sum table'!$A:$E,5,FALSE),0)</f>
        <v>0</v>
      </c>
      <c r="E2619">
        <f>+IFERROR(VLOOKUP(B2619,'[1]Sum table'!$A:$F,6,FALSE),0)</f>
        <v>0</v>
      </c>
      <c r="O2619" t="s">
        <v>530</v>
      </c>
      <c r="P2619" s="615" t="s">
        <v>439</v>
      </c>
      <c r="R2619" t="str">
        <f t="shared" si="122"/>
        <v>ZK108</v>
      </c>
      <c r="S2619">
        <f t="shared" si="123"/>
        <v>0</v>
      </c>
      <c r="T2619">
        <f t="shared" si="123"/>
        <v>0</v>
      </c>
      <c r="U2619">
        <f t="shared" si="123"/>
        <v>0</v>
      </c>
    </row>
    <row r="2620" spans="1:21" x14ac:dyDescent="0.25">
      <c r="A2620" t="s">
        <v>3155</v>
      </c>
      <c r="B2620" t="str">
        <f t="shared" si="121"/>
        <v>ZK108.K319.C110</v>
      </c>
      <c r="C2620">
        <f>+IFERROR(VLOOKUP(B2620,'[1]Sum table'!$A:$D,4,FALSE),0)</f>
        <v>0</v>
      </c>
      <c r="D2620">
        <f>+IFERROR(VLOOKUP(B2620,'[1]Sum table'!$A:$E,5,FALSE),0)</f>
        <v>0</v>
      </c>
      <c r="E2620">
        <f>+IFERROR(VLOOKUP(B2620,'[1]Sum table'!$A:$F,6,FALSE),0)</f>
        <v>0</v>
      </c>
      <c r="O2620" t="s">
        <v>530</v>
      </c>
      <c r="P2620" s="615" t="s">
        <v>440</v>
      </c>
      <c r="R2620" t="str">
        <f t="shared" si="122"/>
        <v>ZK108</v>
      </c>
      <c r="S2620">
        <f t="shared" si="123"/>
        <v>0</v>
      </c>
      <c r="T2620">
        <f t="shared" si="123"/>
        <v>0</v>
      </c>
      <c r="U2620">
        <f t="shared" si="123"/>
        <v>0</v>
      </c>
    </row>
    <row r="2621" spans="1:21" x14ac:dyDescent="0.25">
      <c r="A2621" t="s">
        <v>3156</v>
      </c>
      <c r="B2621" t="str">
        <f t="shared" si="121"/>
        <v>ZK108.K320.C110</v>
      </c>
      <c r="C2621">
        <f>+IFERROR(VLOOKUP(B2621,'[1]Sum table'!$A:$D,4,FALSE),0)</f>
        <v>0</v>
      </c>
      <c r="D2621">
        <f>+IFERROR(VLOOKUP(B2621,'[1]Sum table'!$A:$E,5,FALSE),0)</f>
        <v>0</v>
      </c>
      <c r="E2621">
        <f>+IFERROR(VLOOKUP(B2621,'[1]Sum table'!$A:$F,6,FALSE),0)</f>
        <v>0</v>
      </c>
      <c r="O2621" t="s">
        <v>530</v>
      </c>
      <c r="P2621" s="615" t="s">
        <v>441</v>
      </c>
      <c r="R2621" t="str">
        <f t="shared" si="122"/>
        <v>ZK108</v>
      </c>
      <c r="S2621">
        <f t="shared" si="123"/>
        <v>0</v>
      </c>
      <c r="T2621">
        <f t="shared" si="123"/>
        <v>0</v>
      </c>
      <c r="U2621">
        <f t="shared" si="123"/>
        <v>0</v>
      </c>
    </row>
    <row r="2622" spans="1:21" x14ac:dyDescent="0.25">
      <c r="A2622" t="s">
        <v>3157</v>
      </c>
      <c r="B2622" t="str">
        <f t="shared" si="121"/>
        <v>ZK108.K321.C110</v>
      </c>
      <c r="C2622">
        <f>+IFERROR(VLOOKUP(B2622,'[1]Sum table'!$A:$D,4,FALSE),0)</f>
        <v>0</v>
      </c>
      <c r="D2622">
        <f>+IFERROR(VLOOKUP(B2622,'[1]Sum table'!$A:$E,5,FALSE),0)</f>
        <v>0</v>
      </c>
      <c r="E2622">
        <f>+IFERROR(VLOOKUP(B2622,'[1]Sum table'!$A:$F,6,FALSE),0)</f>
        <v>0</v>
      </c>
      <c r="O2622" t="s">
        <v>530</v>
      </c>
      <c r="P2622" s="615" t="s">
        <v>442</v>
      </c>
      <c r="R2622" t="str">
        <f t="shared" si="122"/>
        <v>ZK108</v>
      </c>
      <c r="S2622">
        <f t="shared" si="123"/>
        <v>0</v>
      </c>
      <c r="T2622">
        <f t="shared" si="123"/>
        <v>0</v>
      </c>
      <c r="U2622">
        <f t="shared" si="123"/>
        <v>0</v>
      </c>
    </row>
    <row r="2623" spans="1:21" x14ac:dyDescent="0.25">
      <c r="A2623" t="s">
        <v>3158</v>
      </c>
      <c r="B2623" t="str">
        <f t="shared" si="121"/>
        <v>ZK108.K322.C110</v>
      </c>
      <c r="C2623">
        <f>+IFERROR(VLOOKUP(B2623,'[1]Sum table'!$A:$D,4,FALSE),0)</f>
        <v>0</v>
      </c>
      <c r="D2623">
        <f>+IFERROR(VLOOKUP(B2623,'[1]Sum table'!$A:$E,5,FALSE),0)</f>
        <v>0</v>
      </c>
      <c r="E2623">
        <f>+IFERROR(VLOOKUP(B2623,'[1]Sum table'!$A:$F,6,FALSE),0)</f>
        <v>0</v>
      </c>
      <c r="O2623" t="s">
        <v>530</v>
      </c>
      <c r="P2623" s="616" t="s">
        <v>443</v>
      </c>
      <c r="R2623" t="str">
        <f t="shared" si="122"/>
        <v>ZK108</v>
      </c>
      <c r="S2623">
        <f t="shared" si="123"/>
        <v>0</v>
      </c>
      <c r="T2623">
        <f t="shared" si="123"/>
        <v>0</v>
      </c>
      <c r="U2623">
        <f t="shared" si="123"/>
        <v>0</v>
      </c>
    </row>
    <row r="2624" spans="1:21" x14ac:dyDescent="0.25">
      <c r="A2624" t="s">
        <v>3159</v>
      </c>
      <c r="B2624" t="str">
        <f t="shared" si="121"/>
        <v>ZK108.K323.C110</v>
      </c>
      <c r="C2624">
        <f>+IFERROR(VLOOKUP(B2624,'[1]Sum table'!$A:$D,4,FALSE),0)</f>
        <v>0</v>
      </c>
      <c r="D2624">
        <f>+IFERROR(VLOOKUP(B2624,'[1]Sum table'!$A:$E,5,FALSE),0)</f>
        <v>0</v>
      </c>
      <c r="E2624">
        <f>+IFERROR(VLOOKUP(B2624,'[1]Sum table'!$A:$F,6,FALSE),0)</f>
        <v>0</v>
      </c>
      <c r="O2624" t="s">
        <v>530</v>
      </c>
      <c r="P2624" s="616" t="s">
        <v>444</v>
      </c>
      <c r="R2624" t="str">
        <f t="shared" si="122"/>
        <v>ZK108</v>
      </c>
      <c r="S2624">
        <f t="shared" si="123"/>
        <v>0</v>
      </c>
      <c r="T2624">
        <f t="shared" si="123"/>
        <v>0</v>
      </c>
      <c r="U2624">
        <f t="shared" si="123"/>
        <v>0</v>
      </c>
    </row>
    <row r="2625" spans="1:21" x14ac:dyDescent="0.25">
      <c r="A2625" t="s">
        <v>3160</v>
      </c>
      <c r="B2625" t="str">
        <f t="shared" si="121"/>
        <v>ZK108.K324.C110</v>
      </c>
      <c r="C2625">
        <f>+IFERROR(VLOOKUP(B2625,'[1]Sum table'!$A:$D,4,FALSE),0)</f>
        <v>0</v>
      </c>
      <c r="D2625">
        <f>+IFERROR(VLOOKUP(B2625,'[1]Sum table'!$A:$E,5,FALSE),0)</f>
        <v>0</v>
      </c>
      <c r="E2625">
        <f>+IFERROR(VLOOKUP(B2625,'[1]Sum table'!$A:$F,6,FALSE),0)</f>
        <v>0</v>
      </c>
      <c r="O2625" t="s">
        <v>530</v>
      </c>
      <c r="P2625" s="616" t="s">
        <v>445</v>
      </c>
      <c r="R2625" t="str">
        <f t="shared" si="122"/>
        <v>ZK108</v>
      </c>
      <c r="S2625">
        <f t="shared" si="123"/>
        <v>0</v>
      </c>
      <c r="T2625">
        <f t="shared" si="123"/>
        <v>0</v>
      </c>
      <c r="U2625">
        <f t="shared" si="123"/>
        <v>0</v>
      </c>
    </row>
    <row r="2626" spans="1:21" x14ac:dyDescent="0.25">
      <c r="A2626" t="s">
        <v>3161</v>
      </c>
      <c r="B2626" t="str">
        <f t="shared" si="121"/>
        <v>ZK108.K325.C110</v>
      </c>
      <c r="C2626">
        <f>+IFERROR(VLOOKUP(B2626,'[1]Sum table'!$A:$D,4,FALSE),0)</f>
        <v>0</v>
      </c>
      <c r="D2626">
        <f>+IFERROR(VLOOKUP(B2626,'[1]Sum table'!$A:$E,5,FALSE),0)</f>
        <v>0</v>
      </c>
      <c r="E2626">
        <f>+IFERROR(VLOOKUP(B2626,'[1]Sum table'!$A:$F,6,FALSE),0)</f>
        <v>0</v>
      </c>
      <c r="O2626" t="s">
        <v>530</v>
      </c>
      <c r="P2626" s="616" t="s">
        <v>446</v>
      </c>
      <c r="R2626" t="str">
        <f t="shared" si="122"/>
        <v>ZK108</v>
      </c>
      <c r="S2626">
        <f t="shared" si="123"/>
        <v>0</v>
      </c>
      <c r="T2626">
        <f t="shared" si="123"/>
        <v>0</v>
      </c>
      <c r="U2626">
        <f t="shared" si="123"/>
        <v>0</v>
      </c>
    </row>
    <row r="2627" spans="1:21" x14ac:dyDescent="0.25">
      <c r="A2627" t="s">
        <v>3162</v>
      </c>
      <c r="B2627" t="str">
        <f t="shared" ref="B2627:B2690" si="124">+A2627&amp;"."&amp;$A$1</f>
        <v>ZK108.K326.C110</v>
      </c>
      <c r="C2627">
        <f>+IFERROR(VLOOKUP(B2627,'[1]Sum table'!$A:$D,4,FALSE),0)</f>
        <v>0</v>
      </c>
      <c r="D2627">
        <f>+IFERROR(VLOOKUP(B2627,'[1]Sum table'!$A:$E,5,FALSE),0)</f>
        <v>0</v>
      </c>
      <c r="E2627">
        <f>+IFERROR(VLOOKUP(B2627,'[1]Sum table'!$A:$F,6,FALSE),0)</f>
        <v>0</v>
      </c>
      <c r="O2627" t="s">
        <v>530</v>
      </c>
      <c r="P2627" s="615" t="s">
        <v>447</v>
      </c>
      <c r="R2627" t="str">
        <f t="shared" ref="R2627:R2690" si="125">+LEFT(B2627,5)</f>
        <v>ZK108</v>
      </c>
      <c r="S2627">
        <f t="shared" ref="S2627:U2690" si="126">+C2627</f>
        <v>0</v>
      </c>
      <c r="T2627">
        <f t="shared" si="126"/>
        <v>0</v>
      </c>
      <c r="U2627">
        <f t="shared" si="126"/>
        <v>0</v>
      </c>
    </row>
    <row r="2628" spans="1:21" x14ac:dyDescent="0.25">
      <c r="A2628" t="s">
        <v>3163</v>
      </c>
      <c r="B2628" t="str">
        <f t="shared" si="124"/>
        <v>ZK108.K327.C110</v>
      </c>
      <c r="C2628">
        <f>+IFERROR(VLOOKUP(B2628,'[1]Sum table'!$A:$D,4,FALSE),0)</f>
        <v>0</v>
      </c>
      <c r="D2628">
        <f>+IFERROR(VLOOKUP(B2628,'[1]Sum table'!$A:$E,5,FALSE),0)</f>
        <v>0</v>
      </c>
      <c r="E2628">
        <f>+IFERROR(VLOOKUP(B2628,'[1]Sum table'!$A:$F,6,FALSE),0)</f>
        <v>0</v>
      </c>
      <c r="O2628" t="s">
        <v>530</v>
      </c>
      <c r="P2628" s="615" t="s">
        <v>448</v>
      </c>
      <c r="R2628" t="str">
        <f t="shared" si="125"/>
        <v>ZK108</v>
      </c>
      <c r="S2628">
        <f t="shared" si="126"/>
        <v>0</v>
      </c>
      <c r="T2628">
        <f t="shared" si="126"/>
        <v>0</v>
      </c>
      <c r="U2628">
        <f t="shared" si="126"/>
        <v>0</v>
      </c>
    </row>
    <row r="2629" spans="1:21" x14ac:dyDescent="0.25">
      <c r="A2629" t="s">
        <v>3164</v>
      </c>
      <c r="B2629" t="str">
        <f t="shared" si="124"/>
        <v>ZK108.K328.C110</v>
      </c>
      <c r="C2629">
        <f>+IFERROR(VLOOKUP(B2629,'[1]Sum table'!$A:$D,4,FALSE),0)</f>
        <v>0</v>
      </c>
      <c r="D2629">
        <f>+IFERROR(VLOOKUP(B2629,'[1]Sum table'!$A:$E,5,FALSE),0)</f>
        <v>0</v>
      </c>
      <c r="E2629">
        <f>+IFERROR(VLOOKUP(B2629,'[1]Sum table'!$A:$F,6,FALSE),0)</f>
        <v>0</v>
      </c>
      <c r="O2629" t="s">
        <v>530</v>
      </c>
      <c r="P2629" s="615" t="s">
        <v>449</v>
      </c>
      <c r="R2629" t="str">
        <f t="shared" si="125"/>
        <v>ZK108</v>
      </c>
      <c r="S2629">
        <f t="shared" si="126"/>
        <v>0</v>
      </c>
      <c r="T2629">
        <f t="shared" si="126"/>
        <v>0</v>
      </c>
      <c r="U2629">
        <f t="shared" si="126"/>
        <v>0</v>
      </c>
    </row>
    <row r="2630" spans="1:21" x14ac:dyDescent="0.25">
      <c r="A2630" t="s">
        <v>3165</v>
      </c>
      <c r="B2630" t="str">
        <f t="shared" si="124"/>
        <v>ZK108.K329.C110</v>
      </c>
      <c r="C2630">
        <f>+IFERROR(VLOOKUP(B2630,'[1]Sum table'!$A:$D,4,FALSE),0)</f>
        <v>0</v>
      </c>
      <c r="D2630">
        <f>+IFERROR(VLOOKUP(B2630,'[1]Sum table'!$A:$E,5,FALSE),0)</f>
        <v>0</v>
      </c>
      <c r="E2630">
        <f>+IFERROR(VLOOKUP(B2630,'[1]Sum table'!$A:$F,6,FALSE),0)</f>
        <v>0</v>
      </c>
      <c r="O2630" t="s">
        <v>530</v>
      </c>
      <c r="P2630" s="615" t="s">
        <v>450</v>
      </c>
      <c r="R2630" t="str">
        <f t="shared" si="125"/>
        <v>ZK108</v>
      </c>
      <c r="S2630">
        <f t="shared" si="126"/>
        <v>0</v>
      </c>
      <c r="T2630">
        <f t="shared" si="126"/>
        <v>0</v>
      </c>
      <c r="U2630">
        <f t="shared" si="126"/>
        <v>0</v>
      </c>
    </row>
    <row r="2631" spans="1:21" x14ac:dyDescent="0.25">
      <c r="A2631" t="s">
        <v>3166</v>
      </c>
      <c r="B2631" t="str">
        <f t="shared" si="124"/>
        <v>ZK108.K330.C110</v>
      </c>
      <c r="C2631">
        <f>+IFERROR(VLOOKUP(B2631,'[1]Sum table'!$A:$D,4,FALSE),0)</f>
        <v>0</v>
      </c>
      <c r="D2631">
        <f>+IFERROR(VLOOKUP(B2631,'[1]Sum table'!$A:$E,5,FALSE),0)</f>
        <v>0</v>
      </c>
      <c r="E2631">
        <f>+IFERROR(VLOOKUP(B2631,'[1]Sum table'!$A:$F,6,FALSE),0)</f>
        <v>0</v>
      </c>
      <c r="O2631" t="s">
        <v>530</v>
      </c>
      <c r="P2631" s="615" t="s">
        <v>451</v>
      </c>
      <c r="R2631" t="str">
        <f t="shared" si="125"/>
        <v>ZK108</v>
      </c>
      <c r="S2631">
        <f t="shared" si="126"/>
        <v>0</v>
      </c>
      <c r="T2631">
        <f t="shared" si="126"/>
        <v>0</v>
      </c>
      <c r="U2631">
        <f t="shared" si="126"/>
        <v>0</v>
      </c>
    </row>
    <row r="2632" spans="1:21" x14ac:dyDescent="0.25">
      <c r="A2632" t="s">
        <v>3167</v>
      </c>
      <c r="B2632" t="str">
        <f t="shared" si="124"/>
        <v>ZK108.K331.C110</v>
      </c>
      <c r="C2632">
        <f>+IFERROR(VLOOKUP(B2632,'[1]Sum table'!$A:$D,4,FALSE),0)</f>
        <v>0</v>
      </c>
      <c r="D2632">
        <f>+IFERROR(VLOOKUP(B2632,'[1]Sum table'!$A:$E,5,FALSE),0)</f>
        <v>0</v>
      </c>
      <c r="E2632">
        <f>+IFERROR(VLOOKUP(B2632,'[1]Sum table'!$A:$F,6,FALSE),0)</f>
        <v>0</v>
      </c>
      <c r="O2632" t="s">
        <v>530</v>
      </c>
      <c r="P2632" s="615" t="s">
        <v>452</v>
      </c>
      <c r="R2632" t="str">
        <f t="shared" si="125"/>
        <v>ZK108</v>
      </c>
      <c r="S2632">
        <f t="shared" si="126"/>
        <v>0</v>
      </c>
      <c r="T2632">
        <f t="shared" si="126"/>
        <v>0</v>
      </c>
      <c r="U2632">
        <f t="shared" si="126"/>
        <v>0</v>
      </c>
    </row>
    <row r="2633" spans="1:21" x14ac:dyDescent="0.25">
      <c r="A2633" t="s">
        <v>3168</v>
      </c>
      <c r="B2633" t="str">
        <f t="shared" si="124"/>
        <v>ZK108.K332.C110</v>
      </c>
      <c r="C2633">
        <f>+IFERROR(VLOOKUP(B2633,'[1]Sum table'!$A:$D,4,FALSE),0)</f>
        <v>0</v>
      </c>
      <c r="D2633">
        <f>+IFERROR(VLOOKUP(B2633,'[1]Sum table'!$A:$E,5,FALSE),0)</f>
        <v>0</v>
      </c>
      <c r="E2633">
        <f>+IFERROR(VLOOKUP(B2633,'[1]Sum table'!$A:$F,6,FALSE),0)</f>
        <v>0</v>
      </c>
      <c r="O2633" t="s">
        <v>530</v>
      </c>
      <c r="P2633" s="616" t="s">
        <v>453</v>
      </c>
      <c r="R2633" t="str">
        <f t="shared" si="125"/>
        <v>ZK108</v>
      </c>
      <c r="S2633">
        <f t="shared" si="126"/>
        <v>0</v>
      </c>
      <c r="T2633">
        <f t="shared" si="126"/>
        <v>0</v>
      </c>
      <c r="U2633">
        <f t="shared" si="126"/>
        <v>0</v>
      </c>
    </row>
    <row r="2634" spans="1:21" x14ac:dyDescent="0.25">
      <c r="A2634" t="s">
        <v>3169</v>
      </c>
      <c r="B2634" t="str">
        <f t="shared" si="124"/>
        <v>ZK108.K333.C110</v>
      </c>
      <c r="C2634">
        <f>+IFERROR(VLOOKUP(B2634,'[1]Sum table'!$A:$D,4,FALSE),0)</f>
        <v>0</v>
      </c>
      <c r="D2634">
        <f>+IFERROR(VLOOKUP(B2634,'[1]Sum table'!$A:$E,5,FALSE),0)</f>
        <v>0</v>
      </c>
      <c r="E2634">
        <f>+IFERROR(VLOOKUP(B2634,'[1]Sum table'!$A:$F,6,FALSE),0)</f>
        <v>0</v>
      </c>
      <c r="O2634" t="s">
        <v>530</v>
      </c>
      <c r="P2634" s="616" t="s">
        <v>454</v>
      </c>
      <c r="R2634" t="str">
        <f t="shared" si="125"/>
        <v>ZK108</v>
      </c>
      <c r="S2634">
        <f t="shared" si="126"/>
        <v>0</v>
      </c>
      <c r="T2634">
        <f t="shared" si="126"/>
        <v>0</v>
      </c>
      <c r="U2634">
        <f t="shared" si="126"/>
        <v>0</v>
      </c>
    </row>
    <row r="2635" spans="1:21" x14ac:dyDescent="0.25">
      <c r="A2635" t="s">
        <v>3170</v>
      </c>
      <c r="B2635" t="str">
        <f t="shared" si="124"/>
        <v>ZK108.K334.C110</v>
      </c>
      <c r="C2635">
        <f>+IFERROR(VLOOKUP(B2635,'[1]Sum table'!$A:$D,4,FALSE),0)</f>
        <v>0</v>
      </c>
      <c r="D2635">
        <f>+IFERROR(VLOOKUP(B2635,'[1]Sum table'!$A:$E,5,FALSE),0)</f>
        <v>0</v>
      </c>
      <c r="E2635">
        <f>+IFERROR(VLOOKUP(B2635,'[1]Sum table'!$A:$F,6,FALSE),0)</f>
        <v>0</v>
      </c>
      <c r="O2635" t="s">
        <v>530</v>
      </c>
      <c r="P2635" s="616" t="s">
        <v>455</v>
      </c>
      <c r="R2635" t="str">
        <f t="shared" si="125"/>
        <v>ZK108</v>
      </c>
      <c r="S2635">
        <f t="shared" si="126"/>
        <v>0</v>
      </c>
      <c r="T2635">
        <f t="shared" si="126"/>
        <v>0</v>
      </c>
      <c r="U2635">
        <f t="shared" si="126"/>
        <v>0</v>
      </c>
    </row>
    <row r="2636" spans="1:21" x14ac:dyDescent="0.25">
      <c r="A2636" t="s">
        <v>3171</v>
      </c>
      <c r="B2636" t="str">
        <f t="shared" si="124"/>
        <v>ZK108.K335.C110</v>
      </c>
      <c r="C2636">
        <f>+IFERROR(VLOOKUP(B2636,'[1]Sum table'!$A:$D,4,FALSE),0)</f>
        <v>0</v>
      </c>
      <c r="D2636">
        <f>+IFERROR(VLOOKUP(B2636,'[1]Sum table'!$A:$E,5,FALSE),0)</f>
        <v>0</v>
      </c>
      <c r="E2636">
        <f>+IFERROR(VLOOKUP(B2636,'[1]Sum table'!$A:$F,6,FALSE),0)</f>
        <v>0</v>
      </c>
      <c r="O2636" t="s">
        <v>530</v>
      </c>
      <c r="P2636" s="616" t="s">
        <v>456</v>
      </c>
      <c r="R2636" t="str">
        <f t="shared" si="125"/>
        <v>ZK108</v>
      </c>
      <c r="S2636">
        <f t="shared" si="126"/>
        <v>0</v>
      </c>
      <c r="T2636">
        <f t="shared" si="126"/>
        <v>0</v>
      </c>
      <c r="U2636">
        <f t="shared" si="126"/>
        <v>0</v>
      </c>
    </row>
    <row r="2637" spans="1:21" x14ac:dyDescent="0.25">
      <c r="A2637" t="s">
        <v>3172</v>
      </c>
      <c r="B2637" t="str">
        <f t="shared" si="124"/>
        <v>ZK108.K336.C110</v>
      </c>
      <c r="C2637">
        <f>+IFERROR(VLOOKUP(B2637,'[1]Sum table'!$A:$D,4,FALSE),0)</f>
        <v>0</v>
      </c>
      <c r="D2637">
        <f>+IFERROR(VLOOKUP(B2637,'[1]Sum table'!$A:$E,5,FALSE),0)</f>
        <v>0</v>
      </c>
      <c r="E2637">
        <f>+IFERROR(VLOOKUP(B2637,'[1]Sum table'!$A:$F,6,FALSE),0)</f>
        <v>0</v>
      </c>
      <c r="O2637" t="s">
        <v>530</v>
      </c>
      <c r="P2637" s="615" t="s">
        <v>457</v>
      </c>
      <c r="R2637" t="str">
        <f t="shared" si="125"/>
        <v>ZK108</v>
      </c>
      <c r="S2637">
        <f t="shared" si="126"/>
        <v>0</v>
      </c>
      <c r="T2637">
        <f t="shared" si="126"/>
        <v>0</v>
      </c>
      <c r="U2637">
        <f t="shared" si="126"/>
        <v>0</v>
      </c>
    </row>
    <row r="2638" spans="1:21" x14ac:dyDescent="0.25">
      <c r="A2638" t="s">
        <v>3173</v>
      </c>
      <c r="B2638" t="str">
        <f t="shared" si="124"/>
        <v>ZK108.K337.C110</v>
      </c>
      <c r="C2638">
        <f>+IFERROR(VLOOKUP(B2638,'[1]Sum table'!$A:$D,4,FALSE),0)</f>
        <v>0</v>
      </c>
      <c r="D2638">
        <f>+IFERROR(VLOOKUP(B2638,'[1]Sum table'!$A:$E,5,FALSE),0)</f>
        <v>0</v>
      </c>
      <c r="E2638">
        <f>+IFERROR(VLOOKUP(B2638,'[1]Sum table'!$A:$F,6,FALSE),0)</f>
        <v>0</v>
      </c>
      <c r="O2638" t="s">
        <v>530</v>
      </c>
      <c r="P2638" s="615" t="s">
        <v>458</v>
      </c>
      <c r="R2638" t="str">
        <f t="shared" si="125"/>
        <v>ZK108</v>
      </c>
      <c r="S2638">
        <f t="shared" si="126"/>
        <v>0</v>
      </c>
      <c r="T2638">
        <f t="shared" si="126"/>
        <v>0</v>
      </c>
      <c r="U2638">
        <f t="shared" si="126"/>
        <v>0</v>
      </c>
    </row>
    <row r="2639" spans="1:21" x14ac:dyDescent="0.25">
      <c r="A2639" t="s">
        <v>3174</v>
      </c>
      <c r="B2639" t="str">
        <f t="shared" si="124"/>
        <v>ZK108.K338.C110</v>
      </c>
      <c r="C2639">
        <f>+IFERROR(VLOOKUP(B2639,'[1]Sum table'!$A:$D,4,FALSE),0)</f>
        <v>0</v>
      </c>
      <c r="D2639">
        <f>+IFERROR(VLOOKUP(B2639,'[1]Sum table'!$A:$E,5,FALSE),0)</f>
        <v>0</v>
      </c>
      <c r="E2639">
        <f>+IFERROR(VLOOKUP(B2639,'[1]Sum table'!$A:$F,6,FALSE),0)</f>
        <v>0</v>
      </c>
      <c r="O2639" t="s">
        <v>530</v>
      </c>
      <c r="P2639" s="615" t="s">
        <v>459</v>
      </c>
      <c r="R2639" t="str">
        <f t="shared" si="125"/>
        <v>ZK108</v>
      </c>
      <c r="S2639">
        <f t="shared" si="126"/>
        <v>0</v>
      </c>
      <c r="T2639">
        <f t="shared" si="126"/>
        <v>0</v>
      </c>
      <c r="U2639">
        <f t="shared" si="126"/>
        <v>0</v>
      </c>
    </row>
    <row r="2640" spans="1:21" x14ac:dyDescent="0.25">
      <c r="A2640" t="s">
        <v>3175</v>
      </c>
      <c r="B2640" t="str">
        <f t="shared" si="124"/>
        <v>ZK108.K339.C110</v>
      </c>
      <c r="C2640">
        <f>+IFERROR(VLOOKUP(B2640,'[1]Sum table'!$A:$D,4,FALSE),0)</f>
        <v>0</v>
      </c>
      <c r="D2640">
        <f>+IFERROR(VLOOKUP(B2640,'[1]Sum table'!$A:$E,5,FALSE),0)</f>
        <v>0</v>
      </c>
      <c r="E2640">
        <f>+IFERROR(VLOOKUP(B2640,'[1]Sum table'!$A:$F,6,FALSE),0)</f>
        <v>0</v>
      </c>
      <c r="O2640" t="s">
        <v>530</v>
      </c>
      <c r="P2640" s="616" t="s">
        <v>460</v>
      </c>
      <c r="R2640" t="str">
        <f t="shared" si="125"/>
        <v>ZK108</v>
      </c>
      <c r="S2640">
        <f t="shared" si="126"/>
        <v>0</v>
      </c>
      <c r="T2640">
        <f t="shared" si="126"/>
        <v>0</v>
      </c>
      <c r="U2640">
        <f t="shared" si="126"/>
        <v>0</v>
      </c>
    </row>
    <row r="2641" spans="1:21" x14ac:dyDescent="0.25">
      <c r="A2641" t="s">
        <v>3176</v>
      </c>
      <c r="B2641" t="str">
        <f t="shared" si="124"/>
        <v>ZK108.K340.C110</v>
      </c>
      <c r="C2641">
        <f>+IFERROR(VLOOKUP(B2641,'[1]Sum table'!$A:$D,4,FALSE),0)</f>
        <v>0</v>
      </c>
      <c r="D2641">
        <f>+IFERROR(VLOOKUP(B2641,'[1]Sum table'!$A:$E,5,FALSE),0)</f>
        <v>0</v>
      </c>
      <c r="E2641">
        <f>+IFERROR(VLOOKUP(B2641,'[1]Sum table'!$A:$F,6,FALSE),0)</f>
        <v>0</v>
      </c>
      <c r="O2641" t="s">
        <v>530</v>
      </c>
      <c r="P2641" s="616" t="s">
        <v>461</v>
      </c>
      <c r="R2641" t="str">
        <f t="shared" si="125"/>
        <v>ZK108</v>
      </c>
      <c r="S2641">
        <f t="shared" si="126"/>
        <v>0</v>
      </c>
      <c r="T2641">
        <f t="shared" si="126"/>
        <v>0</v>
      </c>
      <c r="U2641">
        <f t="shared" si="126"/>
        <v>0</v>
      </c>
    </row>
    <row r="2642" spans="1:21" x14ac:dyDescent="0.25">
      <c r="A2642" t="s">
        <v>3177</v>
      </c>
      <c r="B2642" t="str">
        <f t="shared" si="124"/>
        <v>ZK108.K341.C110</v>
      </c>
      <c r="C2642">
        <f>+IFERROR(VLOOKUP(B2642,'[1]Sum table'!$A:$D,4,FALSE),0)</f>
        <v>0</v>
      </c>
      <c r="D2642">
        <f>+IFERROR(VLOOKUP(B2642,'[1]Sum table'!$A:$E,5,FALSE),0)</f>
        <v>0</v>
      </c>
      <c r="E2642">
        <f>+IFERROR(VLOOKUP(B2642,'[1]Sum table'!$A:$F,6,FALSE),0)</f>
        <v>0</v>
      </c>
      <c r="O2642" t="s">
        <v>530</v>
      </c>
      <c r="P2642" s="616" t="s">
        <v>462</v>
      </c>
      <c r="R2642" t="str">
        <f t="shared" si="125"/>
        <v>ZK108</v>
      </c>
      <c r="S2642">
        <f t="shared" si="126"/>
        <v>0</v>
      </c>
      <c r="T2642">
        <f t="shared" si="126"/>
        <v>0</v>
      </c>
      <c r="U2642">
        <f t="shared" si="126"/>
        <v>0</v>
      </c>
    </row>
    <row r="2643" spans="1:21" x14ac:dyDescent="0.25">
      <c r="A2643" t="s">
        <v>3178</v>
      </c>
      <c r="B2643" t="str">
        <f t="shared" si="124"/>
        <v>ZK108.K342.C110</v>
      </c>
      <c r="C2643">
        <f>+IFERROR(VLOOKUP(B2643,'[1]Sum table'!$A:$D,4,FALSE),0)</f>
        <v>0</v>
      </c>
      <c r="D2643">
        <f>+IFERROR(VLOOKUP(B2643,'[1]Sum table'!$A:$E,5,FALSE),0)</f>
        <v>0</v>
      </c>
      <c r="E2643">
        <f>+IFERROR(VLOOKUP(B2643,'[1]Sum table'!$A:$F,6,FALSE),0)</f>
        <v>0</v>
      </c>
      <c r="O2643" t="s">
        <v>530</v>
      </c>
      <c r="P2643" s="616" t="s">
        <v>463</v>
      </c>
      <c r="R2643" t="str">
        <f t="shared" si="125"/>
        <v>ZK108</v>
      </c>
      <c r="S2643">
        <f t="shared" si="126"/>
        <v>0</v>
      </c>
      <c r="T2643">
        <f t="shared" si="126"/>
        <v>0</v>
      </c>
      <c r="U2643">
        <f t="shared" si="126"/>
        <v>0</v>
      </c>
    </row>
    <row r="2644" spans="1:21" x14ac:dyDescent="0.25">
      <c r="A2644" t="s">
        <v>3179</v>
      </c>
      <c r="B2644" t="str">
        <f t="shared" si="124"/>
        <v>ZK108.K343.C110</v>
      </c>
      <c r="C2644">
        <f>+IFERROR(VLOOKUP(B2644,'[1]Sum table'!$A:$D,4,FALSE),0)</f>
        <v>0</v>
      </c>
      <c r="D2644">
        <f>+IFERROR(VLOOKUP(B2644,'[1]Sum table'!$A:$E,5,FALSE),0)</f>
        <v>0</v>
      </c>
      <c r="E2644">
        <f>+IFERROR(VLOOKUP(B2644,'[1]Sum table'!$A:$F,6,FALSE),0)</f>
        <v>0</v>
      </c>
      <c r="O2644" t="s">
        <v>530</v>
      </c>
      <c r="P2644" s="615" t="s">
        <v>464</v>
      </c>
      <c r="R2644" t="str">
        <f t="shared" si="125"/>
        <v>ZK108</v>
      </c>
      <c r="S2644">
        <f t="shared" si="126"/>
        <v>0</v>
      </c>
      <c r="T2644">
        <f t="shared" si="126"/>
        <v>0</v>
      </c>
      <c r="U2644">
        <f t="shared" si="126"/>
        <v>0</v>
      </c>
    </row>
    <row r="2645" spans="1:21" x14ac:dyDescent="0.25">
      <c r="A2645" t="s">
        <v>3180</v>
      </c>
      <c r="B2645" t="str">
        <f t="shared" si="124"/>
        <v>ZK108.K344.C110</v>
      </c>
      <c r="C2645">
        <f>+IFERROR(VLOOKUP(B2645,'[1]Sum table'!$A:$D,4,FALSE),0)</f>
        <v>0</v>
      </c>
      <c r="D2645">
        <f>+IFERROR(VLOOKUP(B2645,'[1]Sum table'!$A:$E,5,FALSE),0)</f>
        <v>0</v>
      </c>
      <c r="E2645">
        <f>+IFERROR(VLOOKUP(B2645,'[1]Sum table'!$A:$F,6,FALSE),0)</f>
        <v>0</v>
      </c>
      <c r="O2645" t="s">
        <v>530</v>
      </c>
      <c r="P2645" s="615" t="s">
        <v>465</v>
      </c>
      <c r="R2645" t="str">
        <f t="shared" si="125"/>
        <v>ZK108</v>
      </c>
      <c r="S2645">
        <f t="shared" si="126"/>
        <v>0</v>
      </c>
      <c r="T2645">
        <f t="shared" si="126"/>
        <v>0</v>
      </c>
      <c r="U2645">
        <f t="shared" si="126"/>
        <v>0</v>
      </c>
    </row>
    <row r="2646" spans="1:21" x14ac:dyDescent="0.25">
      <c r="A2646" t="s">
        <v>3181</v>
      </c>
      <c r="B2646" t="str">
        <f t="shared" si="124"/>
        <v>ZK108.K345.C110</v>
      </c>
      <c r="C2646">
        <f>+IFERROR(VLOOKUP(B2646,'[1]Sum table'!$A:$D,4,FALSE),0)</f>
        <v>0</v>
      </c>
      <c r="D2646">
        <f>+IFERROR(VLOOKUP(B2646,'[1]Sum table'!$A:$E,5,FALSE),0)</f>
        <v>0</v>
      </c>
      <c r="E2646">
        <f>+IFERROR(VLOOKUP(B2646,'[1]Sum table'!$A:$F,6,FALSE),0)</f>
        <v>0</v>
      </c>
      <c r="O2646" t="s">
        <v>530</v>
      </c>
      <c r="P2646" s="615" t="s">
        <v>466</v>
      </c>
      <c r="R2646" t="str">
        <f t="shared" si="125"/>
        <v>ZK108</v>
      </c>
      <c r="S2646">
        <f t="shared" si="126"/>
        <v>0</v>
      </c>
      <c r="T2646">
        <f t="shared" si="126"/>
        <v>0</v>
      </c>
      <c r="U2646">
        <f t="shared" si="126"/>
        <v>0</v>
      </c>
    </row>
    <row r="2647" spans="1:21" x14ac:dyDescent="0.25">
      <c r="A2647" t="s">
        <v>3182</v>
      </c>
      <c r="B2647" t="str">
        <f t="shared" si="124"/>
        <v>ZK108.K346.C110</v>
      </c>
      <c r="C2647">
        <f>+IFERROR(VLOOKUP(B2647,'[1]Sum table'!$A:$D,4,FALSE),0)</f>
        <v>0</v>
      </c>
      <c r="D2647">
        <f>+IFERROR(VLOOKUP(B2647,'[1]Sum table'!$A:$E,5,FALSE),0)</f>
        <v>0</v>
      </c>
      <c r="E2647">
        <f>+IFERROR(VLOOKUP(B2647,'[1]Sum table'!$A:$F,6,FALSE),0)</f>
        <v>0</v>
      </c>
      <c r="O2647" t="s">
        <v>530</v>
      </c>
      <c r="P2647" s="615" t="s">
        <v>467</v>
      </c>
      <c r="R2647" t="str">
        <f t="shared" si="125"/>
        <v>ZK108</v>
      </c>
      <c r="S2647">
        <f t="shared" si="126"/>
        <v>0</v>
      </c>
      <c r="T2647">
        <f t="shared" si="126"/>
        <v>0</v>
      </c>
      <c r="U2647">
        <f t="shared" si="126"/>
        <v>0</v>
      </c>
    </row>
    <row r="2648" spans="1:21" x14ac:dyDescent="0.25">
      <c r="A2648" t="s">
        <v>3183</v>
      </c>
      <c r="B2648" t="str">
        <f t="shared" si="124"/>
        <v>ZK108.K347.C110</v>
      </c>
      <c r="C2648">
        <f>+IFERROR(VLOOKUP(B2648,'[1]Sum table'!$A:$D,4,FALSE),0)</f>
        <v>0</v>
      </c>
      <c r="D2648">
        <f>+IFERROR(VLOOKUP(B2648,'[1]Sum table'!$A:$E,5,FALSE),0)</f>
        <v>0</v>
      </c>
      <c r="E2648">
        <f>+IFERROR(VLOOKUP(B2648,'[1]Sum table'!$A:$F,6,FALSE),0)</f>
        <v>0</v>
      </c>
      <c r="O2648" t="s">
        <v>530</v>
      </c>
      <c r="P2648" s="616" t="s">
        <v>468</v>
      </c>
      <c r="R2648" t="str">
        <f t="shared" si="125"/>
        <v>ZK108</v>
      </c>
      <c r="S2648">
        <f t="shared" si="126"/>
        <v>0</v>
      </c>
      <c r="T2648">
        <f t="shared" si="126"/>
        <v>0</v>
      </c>
      <c r="U2648">
        <f t="shared" si="126"/>
        <v>0</v>
      </c>
    </row>
    <row r="2649" spans="1:21" x14ac:dyDescent="0.25">
      <c r="A2649" t="s">
        <v>3184</v>
      </c>
      <c r="B2649" t="str">
        <f t="shared" si="124"/>
        <v>ZK108.K348.C110</v>
      </c>
      <c r="C2649">
        <f>+IFERROR(VLOOKUP(B2649,'[1]Sum table'!$A:$D,4,FALSE),0)</f>
        <v>0</v>
      </c>
      <c r="D2649">
        <f>+IFERROR(VLOOKUP(B2649,'[1]Sum table'!$A:$E,5,FALSE),0)</f>
        <v>0</v>
      </c>
      <c r="E2649">
        <f>+IFERROR(VLOOKUP(B2649,'[1]Sum table'!$A:$F,6,FALSE),0)</f>
        <v>0</v>
      </c>
      <c r="O2649" t="s">
        <v>530</v>
      </c>
      <c r="P2649" s="616" t="s">
        <v>469</v>
      </c>
      <c r="R2649" t="str">
        <f t="shared" si="125"/>
        <v>ZK108</v>
      </c>
      <c r="S2649">
        <f t="shared" si="126"/>
        <v>0</v>
      </c>
      <c r="T2649">
        <f t="shared" si="126"/>
        <v>0</v>
      </c>
      <c r="U2649">
        <f t="shared" si="126"/>
        <v>0</v>
      </c>
    </row>
    <row r="2650" spans="1:21" x14ac:dyDescent="0.25">
      <c r="A2650" t="s">
        <v>3185</v>
      </c>
      <c r="B2650" t="str">
        <f t="shared" si="124"/>
        <v>ZK108.K349.C110</v>
      </c>
      <c r="C2650">
        <f>+IFERROR(VLOOKUP(B2650,'[1]Sum table'!$A:$D,4,FALSE),0)</f>
        <v>0</v>
      </c>
      <c r="D2650">
        <f>+IFERROR(VLOOKUP(B2650,'[1]Sum table'!$A:$E,5,FALSE),0)</f>
        <v>0</v>
      </c>
      <c r="E2650">
        <f>+IFERROR(VLOOKUP(B2650,'[1]Sum table'!$A:$F,6,FALSE),0)</f>
        <v>0</v>
      </c>
      <c r="O2650" t="s">
        <v>530</v>
      </c>
      <c r="P2650" s="616" t="s">
        <v>470</v>
      </c>
      <c r="R2650" t="str">
        <f t="shared" si="125"/>
        <v>ZK108</v>
      </c>
      <c r="S2650">
        <f t="shared" si="126"/>
        <v>0</v>
      </c>
      <c r="T2650">
        <f t="shared" si="126"/>
        <v>0</v>
      </c>
      <c r="U2650">
        <f t="shared" si="126"/>
        <v>0</v>
      </c>
    </row>
    <row r="2651" spans="1:21" x14ac:dyDescent="0.25">
      <c r="A2651" t="s">
        <v>3186</v>
      </c>
      <c r="B2651" t="str">
        <f t="shared" si="124"/>
        <v>ZK108.K350.C110</v>
      </c>
      <c r="C2651">
        <f>+IFERROR(VLOOKUP(B2651,'[1]Sum table'!$A:$D,4,FALSE),0)</f>
        <v>0</v>
      </c>
      <c r="D2651">
        <f>+IFERROR(VLOOKUP(B2651,'[1]Sum table'!$A:$E,5,FALSE),0)</f>
        <v>0</v>
      </c>
      <c r="E2651">
        <f>+IFERROR(VLOOKUP(B2651,'[1]Sum table'!$A:$F,6,FALSE),0)</f>
        <v>0</v>
      </c>
      <c r="O2651" t="s">
        <v>530</v>
      </c>
      <c r="P2651" s="616" t="s">
        <v>471</v>
      </c>
      <c r="R2651" t="str">
        <f t="shared" si="125"/>
        <v>ZK108</v>
      </c>
      <c r="S2651">
        <f t="shared" si="126"/>
        <v>0</v>
      </c>
      <c r="T2651">
        <f t="shared" si="126"/>
        <v>0</v>
      </c>
      <c r="U2651">
        <f t="shared" si="126"/>
        <v>0</v>
      </c>
    </row>
    <row r="2652" spans="1:21" x14ac:dyDescent="0.25">
      <c r="A2652" t="s">
        <v>3187</v>
      </c>
      <c r="B2652" t="str">
        <f t="shared" si="124"/>
        <v>ZK108.K351.C110</v>
      </c>
      <c r="C2652">
        <f>+IFERROR(VLOOKUP(B2652,'[1]Sum table'!$A:$D,4,FALSE),0)</f>
        <v>0</v>
      </c>
      <c r="D2652">
        <f>+IFERROR(VLOOKUP(B2652,'[1]Sum table'!$A:$E,5,FALSE),0)</f>
        <v>0</v>
      </c>
      <c r="E2652">
        <f>+IFERROR(VLOOKUP(B2652,'[1]Sum table'!$A:$F,6,FALSE),0)</f>
        <v>0</v>
      </c>
      <c r="O2652" t="s">
        <v>530</v>
      </c>
      <c r="P2652" s="615" t="s">
        <v>472</v>
      </c>
      <c r="R2652" t="str">
        <f t="shared" si="125"/>
        <v>ZK108</v>
      </c>
      <c r="S2652">
        <f t="shared" si="126"/>
        <v>0</v>
      </c>
      <c r="T2652">
        <f t="shared" si="126"/>
        <v>0</v>
      </c>
      <c r="U2652">
        <f t="shared" si="126"/>
        <v>0</v>
      </c>
    </row>
    <row r="2653" spans="1:21" x14ac:dyDescent="0.25">
      <c r="A2653" t="s">
        <v>3188</v>
      </c>
      <c r="B2653" t="str">
        <f t="shared" si="124"/>
        <v>ZK108.K352.C110</v>
      </c>
      <c r="C2653">
        <f>+IFERROR(VLOOKUP(B2653,'[1]Sum table'!$A:$D,4,FALSE),0)</f>
        <v>0</v>
      </c>
      <c r="D2653">
        <f>+IFERROR(VLOOKUP(B2653,'[1]Sum table'!$A:$E,5,FALSE),0)</f>
        <v>0</v>
      </c>
      <c r="E2653">
        <f>+IFERROR(VLOOKUP(B2653,'[1]Sum table'!$A:$F,6,FALSE),0)</f>
        <v>0</v>
      </c>
      <c r="O2653" t="s">
        <v>530</v>
      </c>
      <c r="P2653" s="615" t="s">
        <v>473</v>
      </c>
      <c r="R2653" t="str">
        <f t="shared" si="125"/>
        <v>ZK108</v>
      </c>
      <c r="S2653">
        <f t="shared" si="126"/>
        <v>0</v>
      </c>
      <c r="T2653">
        <f t="shared" si="126"/>
        <v>0</v>
      </c>
      <c r="U2653">
        <f t="shared" si="126"/>
        <v>0</v>
      </c>
    </row>
    <row r="2654" spans="1:21" x14ac:dyDescent="0.25">
      <c r="A2654" t="s">
        <v>3189</v>
      </c>
      <c r="B2654" t="str">
        <f t="shared" si="124"/>
        <v>ZK108.K353.C110</v>
      </c>
      <c r="C2654">
        <f>+IFERROR(VLOOKUP(B2654,'[1]Sum table'!$A:$D,4,FALSE),0)</f>
        <v>0</v>
      </c>
      <c r="D2654">
        <f>+IFERROR(VLOOKUP(B2654,'[1]Sum table'!$A:$E,5,FALSE),0)</f>
        <v>0</v>
      </c>
      <c r="E2654">
        <f>+IFERROR(VLOOKUP(B2654,'[1]Sum table'!$A:$F,6,FALSE),0)</f>
        <v>0</v>
      </c>
      <c r="O2654" t="s">
        <v>530</v>
      </c>
      <c r="P2654" s="615" t="s">
        <v>474</v>
      </c>
      <c r="R2654" t="str">
        <f t="shared" si="125"/>
        <v>ZK108</v>
      </c>
      <c r="S2654">
        <f t="shared" si="126"/>
        <v>0</v>
      </c>
      <c r="T2654">
        <f t="shared" si="126"/>
        <v>0</v>
      </c>
      <c r="U2654">
        <f t="shared" si="126"/>
        <v>0</v>
      </c>
    </row>
    <row r="2655" spans="1:21" x14ac:dyDescent="0.25">
      <c r="A2655" t="s">
        <v>3190</v>
      </c>
      <c r="B2655" t="str">
        <f t="shared" si="124"/>
        <v>ZK108.K354.C110</v>
      </c>
      <c r="C2655">
        <f>+IFERROR(VLOOKUP(B2655,'[1]Sum table'!$A:$D,4,FALSE),0)</f>
        <v>0</v>
      </c>
      <c r="D2655">
        <f>+IFERROR(VLOOKUP(B2655,'[1]Sum table'!$A:$E,5,FALSE),0)</f>
        <v>0</v>
      </c>
      <c r="E2655">
        <f>+IFERROR(VLOOKUP(B2655,'[1]Sum table'!$A:$F,6,FALSE),0)</f>
        <v>0</v>
      </c>
      <c r="O2655" t="s">
        <v>530</v>
      </c>
      <c r="P2655" s="615" t="s">
        <v>475</v>
      </c>
      <c r="R2655" t="str">
        <f t="shared" si="125"/>
        <v>ZK108</v>
      </c>
      <c r="S2655">
        <f t="shared" si="126"/>
        <v>0</v>
      </c>
      <c r="T2655">
        <f t="shared" si="126"/>
        <v>0</v>
      </c>
      <c r="U2655">
        <f t="shared" si="126"/>
        <v>0</v>
      </c>
    </row>
    <row r="2656" spans="1:21" x14ac:dyDescent="0.25">
      <c r="A2656" t="s">
        <v>3191</v>
      </c>
      <c r="B2656" t="str">
        <f t="shared" si="124"/>
        <v>ZK108.K355.C110</v>
      </c>
      <c r="C2656">
        <f>+IFERROR(VLOOKUP(B2656,'[1]Sum table'!$A:$D,4,FALSE),0)</f>
        <v>0</v>
      </c>
      <c r="D2656">
        <f>+IFERROR(VLOOKUP(B2656,'[1]Sum table'!$A:$E,5,FALSE),0)</f>
        <v>0</v>
      </c>
      <c r="E2656">
        <f>+IFERROR(VLOOKUP(B2656,'[1]Sum table'!$A:$F,6,FALSE),0)</f>
        <v>0</v>
      </c>
      <c r="O2656" t="s">
        <v>530</v>
      </c>
      <c r="P2656" s="615" t="s">
        <v>476</v>
      </c>
      <c r="R2656" t="str">
        <f t="shared" si="125"/>
        <v>ZK108</v>
      </c>
      <c r="S2656">
        <f t="shared" si="126"/>
        <v>0</v>
      </c>
      <c r="T2656">
        <f t="shared" si="126"/>
        <v>0</v>
      </c>
      <c r="U2656">
        <f t="shared" si="126"/>
        <v>0</v>
      </c>
    </row>
    <row r="2657" spans="1:21" x14ac:dyDescent="0.25">
      <c r="A2657" t="s">
        <v>3192</v>
      </c>
      <c r="B2657" t="str">
        <f t="shared" si="124"/>
        <v>ZK108.K356.C110</v>
      </c>
      <c r="C2657">
        <f>+IFERROR(VLOOKUP(B2657,'[1]Sum table'!$A:$D,4,FALSE),0)</f>
        <v>0</v>
      </c>
      <c r="D2657">
        <f>+IFERROR(VLOOKUP(B2657,'[1]Sum table'!$A:$E,5,FALSE),0)</f>
        <v>0</v>
      </c>
      <c r="E2657">
        <f>+IFERROR(VLOOKUP(B2657,'[1]Sum table'!$A:$F,6,FALSE),0)</f>
        <v>0</v>
      </c>
      <c r="O2657" t="s">
        <v>530</v>
      </c>
      <c r="P2657" s="615" t="s">
        <v>477</v>
      </c>
      <c r="R2657" t="str">
        <f t="shared" si="125"/>
        <v>ZK108</v>
      </c>
      <c r="S2657">
        <f t="shared" si="126"/>
        <v>0</v>
      </c>
      <c r="T2657">
        <f t="shared" si="126"/>
        <v>0</v>
      </c>
      <c r="U2657">
        <f t="shared" si="126"/>
        <v>0</v>
      </c>
    </row>
    <row r="2658" spans="1:21" x14ac:dyDescent="0.25">
      <c r="A2658" t="s">
        <v>3193</v>
      </c>
      <c r="B2658" t="str">
        <f t="shared" si="124"/>
        <v>ZK108.K357.C110</v>
      </c>
      <c r="C2658">
        <f>+IFERROR(VLOOKUP(B2658,'[1]Sum table'!$A:$D,4,FALSE),0)</f>
        <v>0</v>
      </c>
      <c r="D2658">
        <f>+IFERROR(VLOOKUP(B2658,'[1]Sum table'!$A:$E,5,FALSE),0)</f>
        <v>0</v>
      </c>
      <c r="E2658">
        <f>+IFERROR(VLOOKUP(B2658,'[1]Sum table'!$A:$F,6,FALSE),0)</f>
        <v>0</v>
      </c>
      <c r="O2658" t="s">
        <v>530</v>
      </c>
      <c r="P2658" s="615" t="s">
        <v>478</v>
      </c>
      <c r="R2658" t="str">
        <f t="shared" si="125"/>
        <v>ZK108</v>
      </c>
      <c r="S2658">
        <f t="shared" si="126"/>
        <v>0</v>
      </c>
      <c r="T2658">
        <f t="shared" si="126"/>
        <v>0</v>
      </c>
      <c r="U2658">
        <f t="shared" si="126"/>
        <v>0</v>
      </c>
    </row>
    <row r="2659" spans="1:21" x14ac:dyDescent="0.25">
      <c r="A2659" t="s">
        <v>3194</v>
      </c>
      <c r="B2659" t="str">
        <f t="shared" si="124"/>
        <v>ZK108.K358.C110</v>
      </c>
      <c r="C2659">
        <f>+IFERROR(VLOOKUP(B2659,'[1]Sum table'!$A:$D,4,FALSE),0)</f>
        <v>0</v>
      </c>
      <c r="D2659">
        <f>+IFERROR(VLOOKUP(B2659,'[1]Sum table'!$A:$E,5,FALSE),0)</f>
        <v>0</v>
      </c>
      <c r="E2659">
        <f>+IFERROR(VLOOKUP(B2659,'[1]Sum table'!$A:$F,6,FALSE),0)</f>
        <v>0</v>
      </c>
      <c r="O2659" t="s">
        <v>530</v>
      </c>
      <c r="P2659" s="615" t="s">
        <v>479</v>
      </c>
      <c r="R2659" t="str">
        <f t="shared" si="125"/>
        <v>ZK108</v>
      </c>
      <c r="S2659">
        <f t="shared" si="126"/>
        <v>0</v>
      </c>
      <c r="T2659">
        <f t="shared" si="126"/>
        <v>0</v>
      </c>
      <c r="U2659">
        <f t="shared" si="126"/>
        <v>0</v>
      </c>
    </row>
    <row r="2660" spans="1:21" x14ac:dyDescent="0.25">
      <c r="A2660" t="s">
        <v>3195</v>
      </c>
      <c r="B2660" t="str">
        <f t="shared" si="124"/>
        <v>ZK108.K359.C110</v>
      </c>
      <c r="C2660">
        <f>+IFERROR(VLOOKUP(B2660,'[1]Sum table'!$A:$D,4,FALSE),0)</f>
        <v>0</v>
      </c>
      <c r="D2660">
        <f>+IFERROR(VLOOKUP(B2660,'[1]Sum table'!$A:$E,5,FALSE),0)</f>
        <v>0</v>
      </c>
      <c r="E2660">
        <f>+IFERROR(VLOOKUP(B2660,'[1]Sum table'!$A:$F,6,FALSE),0)</f>
        <v>0</v>
      </c>
      <c r="O2660" t="s">
        <v>530</v>
      </c>
      <c r="P2660" s="616" t="s">
        <v>480</v>
      </c>
      <c r="R2660" t="str">
        <f t="shared" si="125"/>
        <v>ZK108</v>
      </c>
      <c r="S2660">
        <f t="shared" si="126"/>
        <v>0</v>
      </c>
      <c r="T2660">
        <f t="shared" si="126"/>
        <v>0</v>
      </c>
      <c r="U2660">
        <f t="shared" si="126"/>
        <v>0</v>
      </c>
    </row>
    <row r="2661" spans="1:21" x14ac:dyDescent="0.25">
      <c r="A2661" t="s">
        <v>3196</v>
      </c>
      <c r="B2661" t="str">
        <f t="shared" si="124"/>
        <v>ZK108.K360.C110</v>
      </c>
      <c r="C2661">
        <f>+IFERROR(VLOOKUP(B2661,'[1]Sum table'!$A:$D,4,FALSE),0)</f>
        <v>0</v>
      </c>
      <c r="D2661">
        <f>+IFERROR(VLOOKUP(B2661,'[1]Sum table'!$A:$E,5,FALSE),0)</f>
        <v>0</v>
      </c>
      <c r="E2661">
        <f>+IFERROR(VLOOKUP(B2661,'[1]Sum table'!$A:$F,6,FALSE),0)</f>
        <v>0</v>
      </c>
      <c r="O2661" t="s">
        <v>530</v>
      </c>
      <c r="P2661" s="616" t="s">
        <v>481</v>
      </c>
      <c r="R2661" t="str">
        <f t="shared" si="125"/>
        <v>ZK108</v>
      </c>
      <c r="S2661">
        <f t="shared" si="126"/>
        <v>0</v>
      </c>
      <c r="T2661">
        <f t="shared" si="126"/>
        <v>0</v>
      </c>
      <c r="U2661">
        <f t="shared" si="126"/>
        <v>0</v>
      </c>
    </row>
    <row r="2662" spans="1:21" x14ac:dyDescent="0.25">
      <c r="A2662" t="s">
        <v>3197</v>
      </c>
      <c r="B2662" t="str">
        <f t="shared" si="124"/>
        <v>ZK108.K361.C110</v>
      </c>
      <c r="C2662">
        <f>+IFERROR(VLOOKUP(B2662,'[1]Sum table'!$A:$D,4,FALSE),0)</f>
        <v>0</v>
      </c>
      <c r="D2662">
        <f>+IFERROR(VLOOKUP(B2662,'[1]Sum table'!$A:$E,5,FALSE),0)</f>
        <v>0</v>
      </c>
      <c r="E2662">
        <f>+IFERROR(VLOOKUP(B2662,'[1]Sum table'!$A:$F,6,FALSE),0)</f>
        <v>0</v>
      </c>
      <c r="O2662" t="s">
        <v>530</v>
      </c>
      <c r="P2662" s="616" t="s">
        <v>482</v>
      </c>
      <c r="R2662" t="str">
        <f t="shared" si="125"/>
        <v>ZK108</v>
      </c>
      <c r="S2662">
        <f t="shared" si="126"/>
        <v>0</v>
      </c>
      <c r="T2662">
        <f t="shared" si="126"/>
        <v>0</v>
      </c>
      <c r="U2662">
        <f t="shared" si="126"/>
        <v>0</v>
      </c>
    </row>
    <row r="2663" spans="1:21" x14ac:dyDescent="0.25">
      <c r="A2663" t="s">
        <v>3198</v>
      </c>
      <c r="B2663" t="str">
        <f t="shared" si="124"/>
        <v>ZK108.K362.C110</v>
      </c>
      <c r="C2663">
        <f>+IFERROR(VLOOKUP(B2663,'[1]Sum table'!$A:$D,4,FALSE),0)</f>
        <v>0</v>
      </c>
      <c r="D2663">
        <f>+IFERROR(VLOOKUP(B2663,'[1]Sum table'!$A:$E,5,FALSE),0)</f>
        <v>0</v>
      </c>
      <c r="E2663">
        <f>+IFERROR(VLOOKUP(B2663,'[1]Sum table'!$A:$F,6,FALSE),0)</f>
        <v>0</v>
      </c>
      <c r="O2663" t="s">
        <v>530</v>
      </c>
      <c r="P2663" s="616" t="s">
        <v>483</v>
      </c>
      <c r="R2663" t="str">
        <f t="shared" si="125"/>
        <v>ZK108</v>
      </c>
      <c r="S2663">
        <f t="shared" si="126"/>
        <v>0</v>
      </c>
      <c r="T2663">
        <f t="shared" si="126"/>
        <v>0</v>
      </c>
      <c r="U2663">
        <f t="shared" si="126"/>
        <v>0</v>
      </c>
    </row>
    <row r="2664" spans="1:21" x14ac:dyDescent="0.25">
      <c r="A2664" t="s">
        <v>3199</v>
      </c>
      <c r="B2664" t="str">
        <f t="shared" si="124"/>
        <v>ZK108.K363.C110</v>
      </c>
      <c r="C2664">
        <f>+IFERROR(VLOOKUP(B2664,'[1]Sum table'!$A:$D,4,FALSE),0)</f>
        <v>0</v>
      </c>
      <c r="D2664">
        <f>+IFERROR(VLOOKUP(B2664,'[1]Sum table'!$A:$E,5,FALSE),0)</f>
        <v>0</v>
      </c>
      <c r="E2664">
        <f>+IFERROR(VLOOKUP(B2664,'[1]Sum table'!$A:$F,6,FALSE),0)</f>
        <v>0</v>
      </c>
      <c r="O2664" t="s">
        <v>530</v>
      </c>
      <c r="P2664" s="616" t="s">
        <v>484</v>
      </c>
      <c r="R2664" t="str">
        <f t="shared" si="125"/>
        <v>ZK108</v>
      </c>
      <c r="S2664">
        <f t="shared" si="126"/>
        <v>0</v>
      </c>
      <c r="T2664">
        <f t="shared" si="126"/>
        <v>0</v>
      </c>
      <c r="U2664">
        <f t="shared" si="126"/>
        <v>0</v>
      </c>
    </row>
    <row r="2665" spans="1:21" x14ac:dyDescent="0.25">
      <c r="A2665" t="s">
        <v>3200</v>
      </c>
      <c r="B2665" t="str">
        <f t="shared" si="124"/>
        <v>ZK108.K364.C110</v>
      </c>
      <c r="C2665">
        <f>+IFERROR(VLOOKUP(B2665,'[1]Sum table'!$A:$D,4,FALSE),0)</f>
        <v>0</v>
      </c>
      <c r="D2665">
        <f>+IFERROR(VLOOKUP(B2665,'[1]Sum table'!$A:$E,5,FALSE),0)</f>
        <v>0</v>
      </c>
      <c r="E2665">
        <f>+IFERROR(VLOOKUP(B2665,'[1]Sum table'!$A:$F,6,FALSE),0)</f>
        <v>0</v>
      </c>
      <c r="O2665" t="s">
        <v>530</v>
      </c>
      <c r="P2665" s="616" t="s">
        <v>485</v>
      </c>
      <c r="R2665" t="str">
        <f t="shared" si="125"/>
        <v>ZK108</v>
      </c>
      <c r="S2665">
        <f t="shared" si="126"/>
        <v>0</v>
      </c>
      <c r="T2665">
        <f t="shared" si="126"/>
        <v>0</v>
      </c>
      <c r="U2665">
        <f t="shared" si="126"/>
        <v>0</v>
      </c>
    </row>
    <row r="2666" spans="1:21" x14ac:dyDescent="0.25">
      <c r="A2666" t="s">
        <v>3201</v>
      </c>
      <c r="B2666" t="str">
        <f t="shared" si="124"/>
        <v>ZK108.K365.C110</v>
      </c>
      <c r="C2666">
        <f>+IFERROR(VLOOKUP(B2666,'[1]Sum table'!$A:$D,4,FALSE),0)</f>
        <v>0</v>
      </c>
      <c r="D2666">
        <f>+IFERROR(VLOOKUP(B2666,'[1]Sum table'!$A:$E,5,FALSE),0)</f>
        <v>0</v>
      </c>
      <c r="E2666">
        <f>+IFERROR(VLOOKUP(B2666,'[1]Sum table'!$A:$F,6,FALSE),0)</f>
        <v>0</v>
      </c>
      <c r="O2666" t="s">
        <v>530</v>
      </c>
      <c r="P2666" s="616" t="s">
        <v>486</v>
      </c>
      <c r="R2666" t="str">
        <f t="shared" si="125"/>
        <v>ZK108</v>
      </c>
      <c r="S2666">
        <f t="shared" si="126"/>
        <v>0</v>
      </c>
      <c r="T2666">
        <f t="shared" si="126"/>
        <v>0</v>
      </c>
      <c r="U2666">
        <f t="shared" si="126"/>
        <v>0</v>
      </c>
    </row>
    <row r="2667" spans="1:21" x14ac:dyDescent="0.25">
      <c r="A2667" t="s">
        <v>3202</v>
      </c>
      <c r="B2667" t="str">
        <f t="shared" si="124"/>
        <v>ZK108.K366.C110</v>
      </c>
      <c r="C2667">
        <f>+IFERROR(VLOOKUP(B2667,'[1]Sum table'!$A:$D,4,FALSE),0)</f>
        <v>0</v>
      </c>
      <c r="D2667">
        <f>+IFERROR(VLOOKUP(B2667,'[1]Sum table'!$A:$E,5,FALSE),0)</f>
        <v>0</v>
      </c>
      <c r="E2667">
        <f>+IFERROR(VLOOKUP(B2667,'[1]Sum table'!$A:$F,6,FALSE),0)</f>
        <v>0</v>
      </c>
      <c r="O2667" t="s">
        <v>530</v>
      </c>
      <c r="P2667" s="616" t="s">
        <v>487</v>
      </c>
      <c r="R2667" t="str">
        <f t="shared" si="125"/>
        <v>ZK108</v>
      </c>
      <c r="S2667">
        <f t="shared" si="126"/>
        <v>0</v>
      </c>
      <c r="T2667">
        <f t="shared" si="126"/>
        <v>0</v>
      </c>
      <c r="U2667">
        <f t="shared" si="126"/>
        <v>0</v>
      </c>
    </row>
    <row r="2668" spans="1:21" x14ac:dyDescent="0.25">
      <c r="A2668" t="s">
        <v>3203</v>
      </c>
      <c r="B2668" t="str">
        <f t="shared" si="124"/>
        <v>ZK108.K367.C110</v>
      </c>
      <c r="C2668">
        <f>+IFERROR(VLOOKUP(B2668,'[1]Sum table'!$A:$D,4,FALSE),0)</f>
        <v>0</v>
      </c>
      <c r="D2668">
        <f>+IFERROR(VLOOKUP(B2668,'[1]Sum table'!$A:$E,5,FALSE),0)</f>
        <v>0</v>
      </c>
      <c r="E2668">
        <f>+IFERROR(VLOOKUP(B2668,'[1]Sum table'!$A:$F,6,FALSE),0)</f>
        <v>0</v>
      </c>
      <c r="O2668" t="s">
        <v>530</v>
      </c>
      <c r="P2668" s="616" t="s">
        <v>488</v>
      </c>
      <c r="R2668" t="str">
        <f t="shared" si="125"/>
        <v>ZK108</v>
      </c>
      <c r="S2668">
        <f t="shared" si="126"/>
        <v>0</v>
      </c>
      <c r="T2668">
        <f t="shared" si="126"/>
        <v>0</v>
      </c>
      <c r="U2668">
        <f t="shared" si="126"/>
        <v>0</v>
      </c>
    </row>
    <row r="2669" spans="1:21" x14ac:dyDescent="0.25">
      <c r="A2669" t="s">
        <v>3204</v>
      </c>
      <c r="B2669" t="str">
        <f t="shared" si="124"/>
        <v>ZK108.K368.C110</v>
      </c>
      <c r="C2669">
        <f>+IFERROR(VLOOKUP(B2669,'[1]Sum table'!$A:$D,4,FALSE),0)</f>
        <v>0</v>
      </c>
      <c r="D2669">
        <f>+IFERROR(VLOOKUP(B2669,'[1]Sum table'!$A:$E,5,FALSE),0)</f>
        <v>0</v>
      </c>
      <c r="E2669">
        <f>+IFERROR(VLOOKUP(B2669,'[1]Sum table'!$A:$F,6,FALSE),0)</f>
        <v>0</v>
      </c>
      <c r="O2669" t="s">
        <v>530</v>
      </c>
      <c r="P2669" s="616" t="s">
        <v>489</v>
      </c>
      <c r="R2669" t="str">
        <f t="shared" si="125"/>
        <v>ZK108</v>
      </c>
      <c r="S2669">
        <f t="shared" si="126"/>
        <v>0</v>
      </c>
      <c r="T2669">
        <f t="shared" si="126"/>
        <v>0</v>
      </c>
      <c r="U2669">
        <f t="shared" si="126"/>
        <v>0</v>
      </c>
    </row>
    <row r="2670" spans="1:21" x14ac:dyDescent="0.25">
      <c r="A2670" t="s">
        <v>3205</v>
      </c>
      <c r="B2670" t="str">
        <f t="shared" si="124"/>
        <v>ZK108.K369.C110</v>
      </c>
      <c r="C2670">
        <f>+IFERROR(VLOOKUP(B2670,'[1]Sum table'!$A:$D,4,FALSE),0)</f>
        <v>0</v>
      </c>
      <c r="D2670">
        <f>+IFERROR(VLOOKUP(B2670,'[1]Sum table'!$A:$E,5,FALSE),0)</f>
        <v>0</v>
      </c>
      <c r="E2670">
        <f>+IFERROR(VLOOKUP(B2670,'[1]Sum table'!$A:$F,6,FALSE),0)</f>
        <v>0</v>
      </c>
      <c r="O2670" t="s">
        <v>530</v>
      </c>
      <c r="P2670" s="616" t="s">
        <v>490</v>
      </c>
      <c r="R2670" t="str">
        <f t="shared" si="125"/>
        <v>ZK108</v>
      </c>
      <c r="S2670">
        <f t="shared" si="126"/>
        <v>0</v>
      </c>
      <c r="T2670">
        <f t="shared" si="126"/>
        <v>0</v>
      </c>
      <c r="U2670">
        <f t="shared" si="126"/>
        <v>0</v>
      </c>
    </row>
    <row r="2671" spans="1:21" x14ac:dyDescent="0.25">
      <c r="A2671" t="s">
        <v>3206</v>
      </c>
      <c r="B2671" t="str">
        <f t="shared" si="124"/>
        <v>ZK108.K370.C110</v>
      </c>
      <c r="C2671">
        <f>+IFERROR(VLOOKUP(B2671,'[1]Sum table'!$A:$D,4,FALSE),0)</f>
        <v>0</v>
      </c>
      <c r="D2671">
        <f>+IFERROR(VLOOKUP(B2671,'[1]Sum table'!$A:$E,5,FALSE),0)</f>
        <v>0</v>
      </c>
      <c r="E2671">
        <f>+IFERROR(VLOOKUP(B2671,'[1]Sum table'!$A:$F,6,FALSE),0)</f>
        <v>0</v>
      </c>
      <c r="O2671" t="s">
        <v>530</v>
      </c>
      <c r="P2671" s="616" t="s">
        <v>491</v>
      </c>
      <c r="R2671" t="str">
        <f t="shared" si="125"/>
        <v>ZK108</v>
      </c>
      <c r="S2671">
        <f t="shared" si="126"/>
        <v>0</v>
      </c>
      <c r="T2671">
        <f t="shared" si="126"/>
        <v>0</v>
      </c>
      <c r="U2671">
        <f t="shared" si="126"/>
        <v>0</v>
      </c>
    </row>
    <row r="2672" spans="1:21" x14ac:dyDescent="0.25">
      <c r="A2672" t="s">
        <v>3207</v>
      </c>
      <c r="B2672" t="str">
        <f t="shared" si="124"/>
        <v>ZK108.K371.C110</v>
      </c>
      <c r="C2672">
        <f>+IFERROR(VLOOKUP(B2672,'[1]Sum table'!$A:$D,4,FALSE),0)</f>
        <v>0</v>
      </c>
      <c r="D2672">
        <f>+IFERROR(VLOOKUP(B2672,'[1]Sum table'!$A:$E,5,FALSE),0)</f>
        <v>0</v>
      </c>
      <c r="E2672">
        <f>+IFERROR(VLOOKUP(B2672,'[1]Sum table'!$A:$F,6,FALSE),0)</f>
        <v>0</v>
      </c>
      <c r="O2672" t="s">
        <v>530</v>
      </c>
      <c r="P2672" s="616" t="s">
        <v>492</v>
      </c>
      <c r="R2672" t="str">
        <f t="shared" si="125"/>
        <v>ZK108</v>
      </c>
      <c r="S2672">
        <f t="shared" si="126"/>
        <v>0</v>
      </c>
      <c r="T2672">
        <f t="shared" si="126"/>
        <v>0</v>
      </c>
      <c r="U2672">
        <f t="shared" si="126"/>
        <v>0</v>
      </c>
    </row>
    <row r="2673" spans="1:21" x14ac:dyDescent="0.25">
      <c r="A2673" t="s">
        <v>3208</v>
      </c>
      <c r="B2673" t="str">
        <f t="shared" si="124"/>
        <v>ZK108.K372.C110</v>
      </c>
      <c r="C2673">
        <f>+IFERROR(VLOOKUP(B2673,'[1]Sum table'!$A:$D,4,FALSE),0)</f>
        <v>0</v>
      </c>
      <c r="D2673">
        <f>+IFERROR(VLOOKUP(B2673,'[1]Sum table'!$A:$E,5,FALSE),0)</f>
        <v>0</v>
      </c>
      <c r="E2673">
        <f>+IFERROR(VLOOKUP(B2673,'[1]Sum table'!$A:$F,6,FALSE),0)</f>
        <v>0</v>
      </c>
      <c r="O2673" t="s">
        <v>530</v>
      </c>
      <c r="P2673" s="616" t="s">
        <v>493</v>
      </c>
      <c r="R2673" t="str">
        <f t="shared" si="125"/>
        <v>ZK108</v>
      </c>
      <c r="S2673">
        <f t="shared" si="126"/>
        <v>0</v>
      </c>
      <c r="T2673">
        <f t="shared" si="126"/>
        <v>0</v>
      </c>
      <c r="U2673">
        <f t="shared" si="126"/>
        <v>0</v>
      </c>
    </row>
    <row r="2674" spans="1:21" x14ac:dyDescent="0.25">
      <c r="A2674" t="s">
        <v>3209</v>
      </c>
      <c r="B2674" t="str">
        <f t="shared" si="124"/>
        <v>ZK108.K373.C110</v>
      </c>
      <c r="C2674">
        <f>+IFERROR(VLOOKUP(B2674,'[1]Sum table'!$A:$D,4,FALSE),0)</f>
        <v>0</v>
      </c>
      <c r="D2674">
        <f>+IFERROR(VLOOKUP(B2674,'[1]Sum table'!$A:$E,5,FALSE),0)</f>
        <v>0</v>
      </c>
      <c r="E2674">
        <f>+IFERROR(VLOOKUP(B2674,'[1]Sum table'!$A:$F,6,FALSE),0)</f>
        <v>0</v>
      </c>
      <c r="O2674" t="s">
        <v>530</v>
      </c>
      <c r="P2674" s="616" t="s">
        <v>494</v>
      </c>
      <c r="R2674" t="str">
        <f t="shared" si="125"/>
        <v>ZK108</v>
      </c>
      <c r="S2674">
        <f t="shared" si="126"/>
        <v>0</v>
      </c>
      <c r="T2674">
        <f t="shared" si="126"/>
        <v>0</v>
      </c>
      <c r="U2674">
        <f t="shared" si="126"/>
        <v>0</v>
      </c>
    </row>
    <row r="2675" spans="1:21" x14ac:dyDescent="0.25">
      <c r="A2675" t="s">
        <v>3210</v>
      </c>
      <c r="B2675" t="str">
        <f t="shared" si="124"/>
        <v>ZK108.K374.C110</v>
      </c>
      <c r="C2675">
        <f>+IFERROR(VLOOKUP(B2675,'[1]Sum table'!$A:$D,4,FALSE),0)</f>
        <v>0</v>
      </c>
      <c r="D2675">
        <f>+IFERROR(VLOOKUP(B2675,'[1]Sum table'!$A:$E,5,FALSE),0)</f>
        <v>0</v>
      </c>
      <c r="E2675">
        <f>+IFERROR(VLOOKUP(B2675,'[1]Sum table'!$A:$F,6,FALSE),0)</f>
        <v>0</v>
      </c>
      <c r="O2675" t="s">
        <v>530</v>
      </c>
      <c r="P2675" s="616" t="s">
        <v>495</v>
      </c>
      <c r="R2675" t="str">
        <f t="shared" si="125"/>
        <v>ZK108</v>
      </c>
      <c r="S2675">
        <f t="shared" si="126"/>
        <v>0</v>
      </c>
      <c r="T2675">
        <f t="shared" si="126"/>
        <v>0</v>
      </c>
      <c r="U2675">
        <f t="shared" si="126"/>
        <v>0</v>
      </c>
    </row>
    <row r="2676" spans="1:21" x14ac:dyDescent="0.25">
      <c r="A2676" t="s">
        <v>3211</v>
      </c>
      <c r="B2676" t="str">
        <f t="shared" si="124"/>
        <v>ZK108.K375.C110</v>
      </c>
      <c r="C2676">
        <f>+IFERROR(VLOOKUP(B2676,'[1]Sum table'!$A:$D,4,FALSE),0)</f>
        <v>0</v>
      </c>
      <c r="D2676">
        <f>+IFERROR(VLOOKUP(B2676,'[1]Sum table'!$A:$E,5,FALSE),0)</f>
        <v>0</v>
      </c>
      <c r="E2676">
        <f>+IFERROR(VLOOKUP(B2676,'[1]Sum table'!$A:$F,6,FALSE),0)</f>
        <v>0</v>
      </c>
      <c r="O2676" t="s">
        <v>530</v>
      </c>
      <c r="P2676" s="616" t="s">
        <v>496</v>
      </c>
      <c r="R2676" t="str">
        <f t="shared" si="125"/>
        <v>ZK108</v>
      </c>
      <c r="S2676">
        <f t="shared" si="126"/>
        <v>0</v>
      </c>
      <c r="T2676">
        <f t="shared" si="126"/>
        <v>0</v>
      </c>
      <c r="U2676">
        <f t="shared" si="126"/>
        <v>0</v>
      </c>
    </row>
    <row r="2677" spans="1:21" x14ac:dyDescent="0.25">
      <c r="A2677" t="s">
        <v>3212</v>
      </c>
      <c r="B2677" t="str">
        <f t="shared" si="124"/>
        <v>ZK108.K376.C110</v>
      </c>
      <c r="C2677">
        <f>+IFERROR(VLOOKUP(B2677,'[1]Sum table'!$A:$D,4,FALSE),0)</f>
        <v>0</v>
      </c>
      <c r="D2677">
        <f>+IFERROR(VLOOKUP(B2677,'[1]Sum table'!$A:$E,5,FALSE),0)</f>
        <v>0</v>
      </c>
      <c r="E2677">
        <f>+IFERROR(VLOOKUP(B2677,'[1]Sum table'!$A:$F,6,FALSE),0)</f>
        <v>0</v>
      </c>
      <c r="O2677" t="s">
        <v>530</v>
      </c>
      <c r="P2677" s="616" t="s">
        <v>497</v>
      </c>
      <c r="R2677" t="str">
        <f t="shared" si="125"/>
        <v>ZK108</v>
      </c>
      <c r="S2677">
        <f t="shared" si="126"/>
        <v>0</v>
      </c>
      <c r="T2677">
        <f t="shared" si="126"/>
        <v>0</v>
      </c>
      <c r="U2677">
        <f t="shared" si="126"/>
        <v>0</v>
      </c>
    </row>
    <row r="2678" spans="1:21" x14ac:dyDescent="0.25">
      <c r="A2678" t="s">
        <v>3213</v>
      </c>
      <c r="B2678" t="str">
        <f t="shared" si="124"/>
        <v>ZK108.K377.C110</v>
      </c>
      <c r="C2678">
        <f>+IFERROR(VLOOKUP(B2678,'[1]Sum table'!$A:$D,4,FALSE),0)</f>
        <v>0</v>
      </c>
      <c r="D2678">
        <f>+IFERROR(VLOOKUP(B2678,'[1]Sum table'!$A:$E,5,FALSE),0)</f>
        <v>0</v>
      </c>
      <c r="E2678">
        <f>+IFERROR(VLOOKUP(B2678,'[1]Sum table'!$A:$F,6,FALSE),0)</f>
        <v>0</v>
      </c>
      <c r="O2678" t="s">
        <v>530</v>
      </c>
      <c r="P2678" s="616" t="s">
        <v>498</v>
      </c>
      <c r="R2678" t="str">
        <f t="shared" si="125"/>
        <v>ZK108</v>
      </c>
      <c r="S2678">
        <f t="shared" si="126"/>
        <v>0</v>
      </c>
      <c r="T2678">
        <f t="shared" si="126"/>
        <v>0</v>
      </c>
      <c r="U2678">
        <f t="shared" si="126"/>
        <v>0</v>
      </c>
    </row>
    <row r="2679" spans="1:21" x14ac:dyDescent="0.25">
      <c r="A2679" t="s">
        <v>3214</v>
      </c>
      <c r="B2679" t="str">
        <f t="shared" si="124"/>
        <v>ZK108.K378.C110</v>
      </c>
      <c r="C2679">
        <f>+IFERROR(VLOOKUP(B2679,'[1]Sum table'!$A:$D,4,FALSE),0)</f>
        <v>0</v>
      </c>
      <c r="D2679">
        <f>+IFERROR(VLOOKUP(B2679,'[1]Sum table'!$A:$E,5,FALSE),0)</f>
        <v>0</v>
      </c>
      <c r="E2679">
        <f>+IFERROR(VLOOKUP(B2679,'[1]Sum table'!$A:$F,6,FALSE),0)</f>
        <v>0</v>
      </c>
      <c r="O2679" t="s">
        <v>530</v>
      </c>
      <c r="P2679" s="616" t="s">
        <v>499</v>
      </c>
      <c r="R2679" t="str">
        <f t="shared" si="125"/>
        <v>ZK108</v>
      </c>
      <c r="S2679">
        <f t="shared" si="126"/>
        <v>0</v>
      </c>
      <c r="T2679">
        <f t="shared" si="126"/>
        <v>0</v>
      </c>
      <c r="U2679">
        <f t="shared" si="126"/>
        <v>0</v>
      </c>
    </row>
    <row r="2680" spans="1:21" x14ac:dyDescent="0.25">
      <c r="A2680" t="s">
        <v>3215</v>
      </c>
      <c r="B2680" t="str">
        <f t="shared" si="124"/>
        <v>ZK108.K379.C110</v>
      </c>
      <c r="C2680">
        <f>+IFERROR(VLOOKUP(B2680,'[1]Sum table'!$A:$D,4,FALSE),0)</f>
        <v>0</v>
      </c>
      <c r="D2680">
        <f>+IFERROR(VLOOKUP(B2680,'[1]Sum table'!$A:$E,5,FALSE),0)</f>
        <v>0</v>
      </c>
      <c r="E2680">
        <f>+IFERROR(VLOOKUP(B2680,'[1]Sum table'!$A:$F,6,FALSE),0)</f>
        <v>0</v>
      </c>
      <c r="O2680" t="s">
        <v>530</v>
      </c>
      <c r="P2680" s="616" t="s">
        <v>500</v>
      </c>
      <c r="R2680" t="str">
        <f t="shared" si="125"/>
        <v>ZK108</v>
      </c>
      <c r="S2680">
        <f t="shared" si="126"/>
        <v>0</v>
      </c>
      <c r="T2680">
        <f t="shared" si="126"/>
        <v>0</v>
      </c>
      <c r="U2680">
        <f t="shared" si="126"/>
        <v>0</v>
      </c>
    </row>
    <row r="2681" spans="1:21" x14ac:dyDescent="0.25">
      <c r="A2681" t="s">
        <v>3216</v>
      </c>
      <c r="B2681" t="str">
        <f t="shared" si="124"/>
        <v>ZK108.K380.C110</v>
      </c>
      <c r="C2681">
        <f>+IFERROR(VLOOKUP(B2681,'[1]Sum table'!$A:$D,4,FALSE),0)</f>
        <v>0</v>
      </c>
      <c r="D2681">
        <f>+IFERROR(VLOOKUP(B2681,'[1]Sum table'!$A:$E,5,FALSE),0)</f>
        <v>0</v>
      </c>
      <c r="E2681">
        <f>+IFERROR(VLOOKUP(B2681,'[1]Sum table'!$A:$F,6,FALSE),0)</f>
        <v>0</v>
      </c>
      <c r="O2681" t="s">
        <v>530</v>
      </c>
      <c r="P2681" s="616" t="s">
        <v>501</v>
      </c>
      <c r="R2681" t="str">
        <f t="shared" si="125"/>
        <v>ZK108</v>
      </c>
      <c r="S2681">
        <f t="shared" si="126"/>
        <v>0</v>
      </c>
      <c r="T2681">
        <f t="shared" si="126"/>
        <v>0</v>
      </c>
      <c r="U2681">
        <f t="shared" si="126"/>
        <v>0</v>
      </c>
    </row>
    <row r="2682" spans="1:21" x14ac:dyDescent="0.25">
      <c r="A2682" t="s">
        <v>3217</v>
      </c>
      <c r="B2682" t="str">
        <f t="shared" si="124"/>
        <v>ZK108.K381.C110</v>
      </c>
      <c r="C2682">
        <f>+IFERROR(VLOOKUP(B2682,'[1]Sum table'!$A:$D,4,FALSE),0)</f>
        <v>0</v>
      </c>
      <c r="D2682">
        <f>+IFERROR(VLOOKUP(B2682,'[1]Sum table'!$A:$E,5,FALSE),0)</f>
        <v>0</v>
      </c>
      <c r="E2682">
        <f>+IFERROR(VLOOKUP(B2682,'[1]Sum table'!$A:$F,6,FALSE),0)</f>
        <v>0</v>
      </c>
      <c r="O2682" t="s">
        <v>530</v>
      </c>
      <c r="P2682" s="616" t="s">
        <v>502</v>
      </c>
      <c r="R2682" t="str">
        <f t="shared" si="125"/>
        <v>ZK108</v>
      </c>
      <c r="S2682">
        <f t="shared" si="126"/>
        <v>0</v>
      </c>
      <c r="T2682">
        <f t="shared" si="126"/>
        <v>0</v>
      </c>
      <c r="U2682">
        <f t="shared" si="126"/>
        <v>0</v>
      </c>
    </row>
    <row r="2683" spans="1:21" x14ac:dyDescent="0.25">
      <c r="A2683" t="s">
        <v>3218</v>
      </c>
      <c r="B2683" t="str">
        <f t="shared" si="124"/>
        <v>ZK108.K382.C110</v>
      </c>
      <c r="C2683">
        <f>+IFERROR(VLOOKUP(B2683,'[1]Sum table'!$A:$D,4,FALSE),0)</f>
        <v>0</v>
      </c>
      <c r="D2683">
        <f>+IFERROR(VLOOKUP(B2683,'[1]Sum table'!$A:$E,5,FALSE),0)</f>
        <v>0</v>
      </c>
      <c r="E2683">
        <f>+IFERROR(VLOOKUP(B2683,'[1]Sum table'!$A:$F,6,FALSE),0)</f>
        <v>0</v>
      </c>
      <c r="O2683" t="s">
        <v>530</v>
      </c>
      <c r="P2683" s="616" t="s">
        <v>503</v>
      </c>
      <c r="R2683" t="str">
        <f t="shared" si="125"/>
        <v>ZK108</v>
      </c>
      <c r="S2683">
        <f t="shared" si="126"/>
        <v>0</v>
      </c>
      <c r="T2683">
        <f t="shared" si="126"/>
        <v>0</v>
      </c>
      <c r="U2683">
        <f t="shared" si="126"/>
        <v>0</v>
      </c>
    </row>
    <row r="2684" spans="1:21" x14ac:dyDescent="0.25">
      <c r="A2684" t="s">
        <v>3219</v>
      </c>
      <c r="B2684" t="str">
        <f t="shared" si="124"/>
        <v>ZK108.K383.C110</v>
      </c>
      <c r="C2684">
        <f>+IFERROR(VLOOKUP(B2684,'[1]Sum table'!$A:$D,4,FALSE),0)</f>
        <v>0</v>
      </c>
      <c r="D2684">
        <f>+IFERROR(VLOOKUP(B2684,'[1]Sum table'!$A:$E,5,FALSE),0)</f>
        <v>0</v>
      </c>
      <c r="E2684">
        <f>+IFERROR(VLOOKUP(B2684,'[1]Sum table'!$A:$F,6,FALSE),0)</f>
        <v>0</v>
      </c>
      <c r="O2684" t="s">
        <v>530</v>
      </c>
      <c r="P2684" s="616" t="s">
        <v>504</v>
      </c>
      <c r="R2684" t="str">
        <f t="shared" si="125"/>
        <v>ZK108</v>
      </c>
      <c r="S2684">
        <f t="shared" si="126"/>
        <v>0</v>
      </c>
      <c r="T2684">
        <f t="shared" si="126"/>
        <v>0</v>
      </c>
      <c r="U2684">
        <f t="shared" si="126"/>
        <v>0</v>
      </c>
    </row>
    <row r="2685" spans="1:21" x14ac:dyDescent="0.25">
      <c r="A2685" t="s">
        <v>3220</v>
      </c>
      <c r="B2685" t="str">
        <f t="shared" si="124"/>
        <v>ZK108.K384.C110</v>
      </c>
      <c r="C2685">
        <f>+IFERROR(VLOOKUP(B2685,'[1]Sum table'!$A:$D,4,FALSE),0)</f>
        <v>0</v>
      </c>
      <c r="D2685">
        <f>+IFERROR(VLOOKUP(B2685,'[1]Sum table'!$A:$E,5,FALSE),0)</f>
        <v>0</v>
      </c>
      <c r="E2685">
        <f>+IFERROR(VLOOKUP(B2685,'[1]Sum table'!$A:$F,6,FALSE),0)</f>
        <v>0</v>
      </c>
      <c r="O2685" t="s">
        <v>530</v>
      </c>
      <c r="P2685" s="616" t="s">
        <v>505</v>
      </c>
      <c r="R2685" t="str">
        <f t="shared" si="125"/>
        <v>ZK108</v>
      </c>
      <c r="S2685">
        <f t="shared" si="126"/>
        <v>0</v>
      </c>
      <c r="T2685">
        <f t="shared" si="126"/>
        <v>0</v>
      </c>
      <c r="U2685">
        <f t="shared" si="126"/>
        <v>0</v>
      </c>
    </row>
    <row r="2686" spans="1:21" x14ac:dyDescent="0.25">
      <c r="A2686" t="s">
        <v>3221</v>
      </c>
      <c r="B2686" t="str">
        <f t="shared" si="124"/>
        <v>ZK108.K385.C110</v>
      </c>
      <c r="C2686">
        <f>+IFERROR(VLOOKUP(B2686,'[1]Sum table'!$A:$D,4,FALSE),0)</f>
        <v>0</v>
      </c>
      <c r="D2686">
        <f>+IFERROR(VLOOKUP(B2686,'[1]Sum table'!$A:$E,5,FALSE),0)</f>
        <v>0</v>
      </c>
      <c r="E2686">
        <f>+IFERROR(VLOOKUP(B2686,'[1]Sum table'!$A:$F,6,FALSE),0)</f>
        <v>0</v>
      </c>
      <c r="O2686" t="s">
        <v>530</v>
      </c>
      <c r="P2686" s="616" t="s">
        <v>506</v>
      </c>
      <c r="R2686" t="str">
        <f t="shared" si="125"/>
        <v>ZK108</v>
      </c>
      <c r="S2686">
        <f t="shared" si="126"/>
        <v>0</v>
      </c>
      <c r="T2686">
        <f t="shared" si="126"/>
        <v>0</v>
      </c>
      <c r="U2686">
        <f t="shared" si="126"/>
        <v>0</v>
      </c>
    </row>
    <row r="2687" spans="1:21" x14ac:dyDescent="0.25">
      <c r="A2687" t="s">
        <v>3222</v>
      </c>
      <c r="B2687" t="str">
        <f t="shared" si="124"/>
        <v>ZK108.K386.C110</v>
      </c>
      <c r="C2687">
        <f>+IFERROR(VLOOKUP(B2687,'[1]Sum table'!$A:$D,4,FALSE),0)</f>
        <v>0</v>
      </c>
      <c r="D2687">
        <f>+IFERROR(VLOOKUP(B2687,'[1]Sum table'!$A:$E,5,FALSE),0)</f>
        <v>0</v>
      </c>
      <c r="E2687">
        <f>+IFERROR(VLOOKUP(B2687,'[1]Sum table'!$A:$F,6,FALSE),0)</f>
        <v>0</v>
      </c>
      <c r="O2687" t="s">
        <v>530</v>
      </c>
      <c r="P2687" s="616" t="s">
        <v>507</v>
      </c>
      <c r="R2687" t="str">
        <f t="shared" si="125"/>
        <v>ZK108</v>
      </c>
      <c r="S2687">
        <f t="shared" si="126"/>
        <v>0</v>
      </c>
      <c r="T2687">
        <f t="shared" si="126"/>
        <v>0</v>
      </c>
      <c r="U2687">
        <f t="shared" si="126"/>
        <v>0</v>
      </c>
    </row>
    <row r="2688" spans="1:21" x14ac:dyDescent="0.25">
      <c r="A2688" t="s">
        <v>3223</v>
      </c>
      <c r="B2688" t="str">
        <f t="shared" si="124"/>
        <v>ZK108.K387.C110</v>
      </c>
      <c r="C2688">
        <f>+IFERROR(VLOOKUP(B2688,'[1]Sum table'!$A:$D,4,FALSE),0)</f>
        <v>0</v>
      </c>
      <c r="D2688">
        <f>+IFERROR(VLOOKUP(B2688,'[1]Sum table'!$A:$E,5,FALSE),0)</f>
        <v>0</v>
      </c>
      <c r="E2688">
        <f>+IFERROR(VLOOKUP(B2688,'[1]Sum table'!$A:$F,6,FALSE),0)</f>
        <v>0</v>
      </c>
      <c r="O2688" t="s">
        <v>530</v>
      </c>
      <c r="P2688" s="616" t="s">
        <v>508</v>
      </c>
      <c r="R2688" t="str">
        <f t="shared" si="125"/>
        <v>ZK108</v>
      </c>
      <c r="S2688">
        <f t="shared" si="126"/>
        <v>0</v>
      </c>
      <c r="T2688">
        <f t="shared" si="126"/>
        <v>0</v>
      </c>
      <c r="U2688">
        <f t="shared" si="126"/>
        <v>0</v>
      </c>
    </row>
    <row r="2689" spans="1:21" x14ac:dyDescent="0.25">
      <c r="A2689" t="s">
        <v>3224</v>
      </c>
      <c r="B2689" t="str">
        <f t="shared" si="124"/>
        <v>ZK108.K388.C110</v>
      </c>
      <c r="C2689">
        <f>+IFERROR(VLOOKUP(B2689,'[1]Sum table'!$A:$D,4,FALSE),0)</f>
        <v>0</v>
      </c>
      <c r="D2689">
        <f>+IFERROR(VLOOKUP(B2689,'[1]Sum table'!$A:$E,5,FALSE),0)</f>
        <v>0</v>
      </c>
      <c r="E2689">
        <f>+IFERROR(VLOOKUP(B2689,'[1]Sum table'!$A:$F,6,FALSE),0)</f>
        <v>0</v>
      </c>
      <c r="O2689" t="s">
        <v>530</v>
      </c>
      <c r="P2689" s="616" t="s">
        <v>509</v>
      </c>
      <c r="R2689" t="str">
        <f t="shared" si="125"/>
        <v>ZK108</v>
      </c>
      <c r="S2689">
        <f t="shared" si="126"/>
        <v>0</v>
      </c>
      <c r="T2689">
        <f t="shared" si="126"/>
        <v>0</v>
      </c>
      <c r="U2689">
        <f t="shared" si="126"/>
        <v>0</v>
      </c>
    </row>
    <row r="2690" spans="1:21" x14ac:dyDescent="0.25">
      <c r="A2690" t="s">
        <v>3225</v>
      </c>
      <c r="B2690" t="str">
        <f t="shared" si="124"/>
        <v>ZK108.K389.C110</v>
      </c>
      <c r="C2690">
        <f>+IFERROR(VLOOKUP(B2690,'[1]Sum table'!$A:$D,4,FALSE),0)</f>
        <v>0</v>
      </c>
      <c r="D2690">
        <f>+IFERROR(VLOOKUP(B2690,'[1]Sum table'!$A:$E,5,FALSE),0)</f>
        <v>0</v>
      </c>
      <c r="E2690">
        <f>+IFERROR(VLOOKUP(B2690,'[1]Sum table'!$A:$F,6,FALSE),0)</f>
        <v>0</v>
      </c>
      <c r="O2690" t="s">
        <v>530</v>
      </c>
      <c r="P2690" s="616" t="s">
        <v>510</v>
      </c>
      <c r="R2690" t="str">
        <f t="shared" si="125"/>
        <v>ZK108</v>
      </c>
      <c r="S2690">
        <f t="shared" si="126"/>
        <v>0</v>
      </c>
      <c r="T2690">
        <f t="shared" si="126"/>
        <v>0</v>
      </c>
      <c r="U2690">
        <f t="shared" si="126"/>
        <v>0</v>
      </c>
    </row>
    <row r="2691" spans="1:21" x14ac:dyDescent="0.25">
      <c r="A2691" t="s">
        <v>3226</v>
      </c>
      <c r="B2691" t="str">
        <f t="shared" ref="B2691:B2754" si="127">+A2691&amp;"."&amp;$A$1</f>
        <v>ZK108.K390.C110</v>
      </c>
      <c r="C2691">
        <f>+IFERROR(VLOOKUP(B2691,'[1]Sum table'!$A:$D,4,FALSE),0)</f>
        <v>0</v>
      </c>
      <c r="D2691">
        <f>+IFERROR(VLOOKUP(B2691,'[1]Sum table'!$A:$E,5,FALSE),0)</f>
        <v>0</v>
      </c>
      <c r="E2691">
        <f>+IFERROR(VLOOKUP(B2691,'[1]Sum table'!$A:$F,6,FALSE),0)</f>
        <v>0</v>
      </c>
      <c r="O2691" t="s">
        <v>530</v>
      </c>
      <c r="P2691" s="616" t="s">
        <v>511</v>
      </c>
      <c r="R2691" t="str">
        <f t="shared" ref="R2691:R2754" si="128">+LEFT(B2691,5)</f>
        <v>ZK108</v>
      </c>
      <c r="S2691">
        <f t="shared" ref="S2691:U2754" si="129">+C2691</f>
        <v>0</v>
      </c>
      <c r="T2691">
        <f t="shared" si="129"/>
        <v>0</v>
      </c>
      <c r="U2691">
        <f t="shared" si="129"/>
        <v>0</v>
      </c>
    </row>
    <row r="2692" spans="1:21" x14ac:dyDescent="0.25">
      <c r="A2692" t="s">
        <v>3227</v>
      </c>
      <c r="B2692" t="str">
        <f t="shared" si="127"/>
        <v>ZK108.K391.C110</v>
      </c>
      <c r="C2692">
        <f>+IFERROR(VLOOKUP(B2692,'[1]Sum table'!$A:$D,4,FALSE),0)</f>
        <v>0</v>
      </c>
      <c r="D2692">
        <f>+IFERROR(VLOOKUP(B2692,'[1]Sum table'!$A:$E,5,FALSE),0)</f>
        <v>0</v>
      </c>
      <c r="E2692">
        <f>+IFERROR(VLOOKUP(B2692,'[1]Sum table'!$A:$F,6,FALSE),0)</f>
        <v>0</v>
      </c>
      <c r="O2692" t="s">
        <v>530</v>
      </c>
      <c r="P2692" s="616" t="s">
        <v>512</v>
      </c>
      <c r="R2692" t="str">
        <f t="shared" si="128"/>
        <v>ZK108</v>
      </c>
      <c r="S2692">
        <f t="shared" si="129"/>
        <v>0</v>
      </c>
      <c r="T2692">
        <f t="shared" si="129"/>
        <v>0</v>
      </c>
      <c r="U2692">
        <f t="shared" si="129"/>
        <v>0</v>
      </c>
    </row>
    <row r="2693" spans="1:21" x14ac:dyDescent="0.25">
      <c r="A2693" t="s">
        <v>3228</v>
      </c>
      <c r="B2693" t="str">
        <f t="shared" si="127"/>
        <v>ZK108.K392.C110</v>
      </c>
      <c r="C2693">
        <f>+IFERROR(VLOOKUP(B2693,'[1]Sum table'!$A:$D,4,FALSE),0)</f>
        <v>0</v>
      </c>
      <c r="D2693">
        <f>+IFERROR(VLOOKUP(B2693,'[1]Sum table'!$A:$E,5,FALSE),0)</f>
        <v>0</v>
      </c>
      <c r="E2693">
        <f>+IFERROR(VLOOKUP(B2693,'[1]Sum table'!$A:$F,6,FALSE),0)</f>
        <v>0</v>
      </c>
      <c r="O2693" t="s">
        <v>530</v>
      </c>
      <c r="P2693" s="616" t="s">
        <v>513</v>
      </c>
      <c r="R2693" t="str">
        <f t="shared" si="128"/>
        <v>ZK108</v>
      </c>
      <c r="S2693">
        <f t="shared" si="129"/>
        <v>0</v>
      </c>
      <c r="T2693">
        <f t="shared" si="129"/>
        <v>0</v>
      </c>
      <c r="U2693">
        <f t="shared" si="129"/>
        <v>0</v>
      </c>
    </row>
    <row r="2694" spans="1:21" x14ac:dyDescent="0.25">
      <c r="A2694" t="s">
        <v>3229</v>
      </c>
      <c r="B2694" t="str">
        <f t="shared" si="127"/>
        <v>ZK108.K393.C110</v>
      </c>
      <c r="C2694">
        <f>+IFERROR(VLOOKUP(B2694,'[1]Sum table'!$A:$D,4,FALSE),0)</f>
        <v>0</v>
      </c>
      <c r="D2694">
        <f>+IFERROR(VLOOKUP(B2694,'[1]Sum table'!$A:$E,5,FALSE),0)</f>
        <v>0</v>
      </c>
      <c r="E2694">
        <f>+IFERROR(VLOOKUP(B2694,'[1]Sum table'!$A:$F,6,FALSE),0)</f>
        <v>0</v>
      </c>
      <c r="O2694" t="s">
        <v>530</v>
      </c>
      <c r="P2694" s="616" t="s">
        <v>514</v>
      </c>
      <c r="R2694" t="str">
        <f t="shared" si="128"/>
        <v>ZK108</v>
      </c>
      <c r="S2694">
        <f t="shared" si="129"/>
        <v>0</v>
      </c>
      <c r="T2694">
        <f t="shared" si="129"/>
        <v>0</v>
      </c>
      <c r="U2694">
        <f t="shared" si="129"/>
        <v>0</v>
      </c>
    </row>
    <row r="2695" spans="1:21" x14ac:dyDescent="0.25">
      <c r="A2695" t="s">
        <v>3230</v>
      </c>
      <c r="B2695" t="str">
        <f t="shared" si="127"/>
        <v>ZK108.K394.C110</v>
      </c>
      <c r="C2695">
        <f>+IFERROR(VLOOKUP(B2695,'[1]Sum table'!$A:$D,4,FALSE),0)</f>
        <v>0</v>
      </c>
      <c r="D2695">
        <f>+IFERROR(VLOOKUP(B2695,'[1]Sum table'!$A:$E,5,FALSE),0)</f>
        <v>0</v>
      </c>
      <c r="E2695">
        <f>+IFERROR(VLOOKUP(B2695,'[1]Sum table'!$A:$F,6,FALSE),0)</f>
        <v>0</v>
      </c>
      <c r="O2695" t="s">
        <v>530</v>
      </c>
      <c r="P2695" s="616" t="s">
        <v>515</v>
      </c>
      <c r="R2695" t="str">
        <f t="shared" si="128"/>
        <v>ZK108</v>
      </c>
      <c r="S2695">
        <f t="shared" si="129"/>
        <v>0</v>
      </c>
      <c r="T2695">
        <f t="shared" si="129"/>
        <v>0</v>
      </c>
      <c r="U2695">
        <f t="shared" si="129"/>
        <v>0</v>
      </c>
    </row>
    <row r="2696" spans="1:21" x14ac:dyDescent="0.25">
      <c r="A2696" t="s">
        <v>3231</v>
      </c>
      <c r="B2696" t="str">
        <f t="shared" si="127"/>
        <v>ZK108.K395.C110</v>
      </c>
      <c r="C2696">
        <f>+IFERROR(VLOOKUP(B2696,'[1]Sum table'!$A:$D,4,FALSE),0)</f>
        <v>0</v>
      </c>
      <c r="D2696">
        <f>+IFERROR(VLOOKUP(B2696,'[1]Sum table'!$A:$E,5,FALSE),0)</f>
        <v>0</v>
      </c>
      <c r="E2696">
        <f>+IFERROR(VLOOKUP(B2696,'[1]Sum table'!$A:$F,6,FALSE),0)</f>
        <v>0</v>
      </c>
      <c r="O2696" t="s">
        <v>530</v>
      </c>
      <c r="P2696" s="616" t="s">
        <v>516</v>
      </c>
      <c r="R2696" t="str">
        <f t="shared" si="128"/>
        <v>ZK108</v>
      </c>
      <c r="S2696">
        <f t="shared" si="129"/>
        <v>0</v>
      </c>
      <c r="T2696">
        <f t="shared" si="129"/>
        <v>0</v>
      </c>
      <c r="U2696">
        <f t="shared" si="129"/>
        <v>0</v>
      </c>
    </row>
    <row r="2697" spans="1:21" x14ac:dyDescent="0.25">
      <c r="A2697" t="s">
        <v>3232</v>
      </c>
      <c r="B2697" t="str">
        <f t="shared" si="127"/>
        <v>ZK108.K396.C110</v>
      </c>
      <c r="C2697">
        <f>+IFERROR(VLOOKUP(B2697,'[1]Sum table'!$A:$D,4,FALSE),0)</f>
        <v>0</v>
      </c>
      <c r="D2697">
        <f>+IFERROR(VLOOKUP(B2697,'[1]Sum table'!$A:$E,5,FALSE),0)</f>
        <v>0</v>
      </c>
      <c r="E2697">
        <f>+IFERROR(VLOOKUP(B2697,'[1]Sum table'!$A:$F,6,FALSE),0)</f>
        <v>0</v>
      </c>
      <c r="O2697" t="s">
        <v>530</v>
      </c>
      <c r="P2697" s="616" t="s">
        <v>517</v>
      </c>
      <c r="R2697" t="str">
        <f t="shared" si="128"/>
        <v>ZK108</v>
      </c>
      <c r="S2697">
        <f t="shared" si="129"/>
        <v>0</v>
      </c>
      <c r="T2697">
        <f t="shared" si="129"/>
        <v>0</v>
      </c>
      <c r="U2697">
        <f t="shared" si="129"/>
        <v>0</v>
      </c>
    </row>
    <row r="2698" spans="1:21" x14ac:dyDescent="0.25">
      <c r="A2698" t="s">
        <v>3233</v>
      </c>
      <c r="B2698" t="str">
        <f t="shared" si="127"/>
        <v>ZK108.K397.C110</v>
      </c>
      <c r="C2698">
        <f>+IFERROR(VLOOKUP(B2698,'[1]Sum table'!$A:$D,4,FALSE),0)</f>
        <v>0</v>
      </c>
      <c r="D2698">
        <f>+IFERROR(VLOOKUP(B2698,'[1]Sum table'!$A:$E,5,FALSE),0)</f>
        <v>0</v>
      </c>
      <c r="E2698">
        <f>+IFERROR(VLOOKUP(B2698,'[1]Sum table'!$A:$F,6,FALSE),0)</f>
        <v>0</v>
      </c>
      <c r="O2698" t="s">
        <v>530</v>
      </c>
      <c r="P2698" s="616" t="s">
        <v>518</v>
      </c>
      <c r="R2698" t="str">
        <f t="shared" si="128"/>
        <v>ZK108</v>
      </c>
      <c r="S2698">
        <f t="shared" si="129"/>
        <v>0</v>
      </c>
      <c r="T2698">
        <f t="shared" si="129"/>
        <v>0</v>
      </c>
      <c r="U2698">
        <f t="shared" si="129"/>
        <v>0</v>
      </c>
    </row>
    <row r="2699" spans="1:21" x14ac:dyDescent="0.25">
      <c r="A2699" t="s">
        <v>3234</v>
      </c>
      <c r="B2699" t="str">
        <f t="shared" si="127"/>
        <v>ZK108.K398.C110</v>
      </c>
      <c r="C2699">
        <f>+IFERROR(VLOOKUP(B2699,'[1]Sum table'!$A:$D,4,FALSE),0)</f>
        <v>0</v>
      </c>
      <c r="D2699">
        <f>+IFERROR(VLOOKUP(B2699,'[1]Sum table'!$A:$E,5,FALSE),0)</f>
        <v>0</v>
      </c>
      <c r="E2699">
        <f>+IFERROR(VLOOKUP(B2699,'[1]Sum table'!$A:$F,6,FALSE),0)</f>
        <v>0</v>
      </c>
      <c r="O2699" t="s">
        <v>530</v>
      </c>
      <c r="P2699" s="616" t="s">
        <v>519</v>
      </c>
      <c r="R2699" t="str">
        <f t="shared" si="128"/>
        <v>ZK108</v>
      </c>
      <c r="S2699">
        <f t="shared" si="129"/>
        <v>0</v>
      </c>
      <c r="T2699">
        <f t="shared" si="129"/>
        <v>0</v>
      </c>
      <c r="U2699">
        <f t="shared" si="129"/>
        <v>0</v>
      </c>
    </row>
    <row r="2700" spans="1:21" x14ac:dyDescent="0.25">
      <c r="A2700" t="s">
        <v>3235</v>
      </c>
      <c r="B2700" t="str">
        <f t="shared" si="127"/>
        <v>ZK108.K399.C110</v>
      </c>
      <c r="C2700">
        <f>+IFERROR(VLOOKUP(B2700,'[1]Sum table'!$A:$D,4,FALSE),0)</f>
        <v>0</v>
      </c>
      <c r="D2700">
        <f>+IFERROR(VLOOKUP(B2700,'[1]Sum table'!$A:$E,5,FALSE),0)</f>
        <v>0</v>
      </c>
      <c r="E2700">
        <f>+IFERROR(VLOOKUP(B2700,'[1]Sum table'!$A:$F,6,FALSE),0)</f>
        <v>0</v>
      </c>
      <c r="O2700" t="s">
        <v>530</v>
      </c>
      <c r="P2700" s="616" t="s">
        <v>520</v>
      </c>
      <c r="R2700" t="str">
        <f t="shared" si="128"/>
        <v>ZK108</v>
      </c>
      <c r="S2700">
        <f t="shared" si="129"/>
        <v>0</v>
      </c>
      <c r="T2700">
        <f t="shared" si="129"/>
        <v>0</v>
      </c>
      <c r="U2700">
        <f t="shared" si="129"/>
        <v>0</v>
      </c>
    </row>
    <row r="2701" spans="1:21" x14ac:dyDescent="0.25">
      <c r="A2701" t="s">
        <v>3236</v>
      </c>
      <c r="B2701" t="str">
        <f t="shared" si="127"/>
        <v>ZK109.K100.C110</v>
      </c>
      <c r="C2701">
        <f>+IFERROR(VLOOKUP(B2701,'[1]Sum table'!$A:$D,4,FALSE),0)</f>
        <v>0</v>
      </c>
      <c r="D2701">
        <f>+IFERROR(VLOOKUP(B2701,'[1]Sum table'!$A:$E,5,FALSE),0)</f>
        <v>0</v>
      </c>
      <c r="E2701">
        <f>+IFERROR(VLOOKUP(B2701,'[1]Sum table'!$A:$F,6,FALSE),0)</f>
        <v>0</v>
      </c>
      <c r="O2701" t="s">
        <v>530</v>
      </c>
      <c r="P2701" s="616" t="s">
        <v>521</v>
      </c>
      <c r="R2701" t="str">
        <f t="shared" si="128"/>
        <v>ZK109</v>
      </c>
      <c r="S2701">
        <f t="shared" si="129"/>
        <v>0</v>
      </c>
      <c r="T2701">
        <f t="shared" si="129"/>
        <v>0</v>
      </c>
      <c r="U2701">
        <f t="shared" si="129"/>
        <v>0</v>
      </c>
    </row>
    <row r="2702" spans="1:21" ht="15.75" thickBot="1" x14ac:dyDescent="0.3">
      <c r="A2702" t="s">
        <v>3237</v>
      </c>
      <c r="B2702" t="str">
        <f t="shared" si="127"/>
        <v>ZK109.K101.C110</v>
      </c>
      <c r="C2702">
        <f>+IFERROR(VLOOKUP(B2702,'[1]Sum table'!$A:$D,4,FALSE),0)</f>
        <v>0</v>
      </c>
      <c r="D2702">
        <f>+IFERROR(VLOOKUP(B2702,'[1]Sum table'!$A:$E,5,FALSE),0)</f>
        <v>0</v>
      </c>
      <c r="E2702">
        <f>+IFERROR(VLOOKUP(B2702,'[1]Sum table'!$A:$F,6,FALSE),0)</f>
        <v>0</v>
      </c>
      <c r="O2702" t="s">
        <v>530</v>
      </c>
      <c r="P2702" s="618" t="s">
        <v>522</v>
      </c>
      <c r="R2702" t="str">
        <f t="shared" si="128"/>
        <v>ZK109</v>
      </c>
      <c r="S2702">
        <f t="shared" si="129"/>
        <v>0</v>
      </c>
      <c r="T2702">
        <f t="shared" si="129"/>
        <v>0</v>
      </c>
      <c r="U2702">
        <f t="shared" si="129"/>
        <v>0</v>
      </c>
    </row>
    <row r="2703" spans="1:21" x14ac:dyDescent="0.25">
      <c r="A2703" t="s">
        <v>3238</v>
      </c>
      <c r="B2703" t="str">
        <f t="shared" si="127"/>
        <v>ZK109.K102.C110</v>
      </c>
      <c r="C2703">
        <f>+IFERROR(VLOOKUP(B2703,'[1]Sum table'!$A:$D,4,FALSE),0)</f>
        <v>0</v>
      </c>
      <c r="D2703">
        <f>+IFERROR(VLOOKUP(B2703,'[1]Sum table'!$A:$E,5,FALSE),0)</f>
        <v>0</v>
      </c>
      <c r="E2703">
        <f>+IFERROR(VLOOKUP(B2703,'[1]Sum table'!$A:$F,6,FALSE),0)</f>
        <v>0</v>
      </c>
      <c r="O2703" t="s">
        <v>531</v>
      </c>
      <c r="P2703" s="614" t="s">
        <v>304</v>
      </c>
      <c r="R2703" t="str">
        <f t="shared" si="128"/>
        <v>ZK109</v>
      </c>
      <c r="S2703">
        <f t="shared" si="129"/>
        <v>0</v>
      </c>
      <c r="T2703">
        <f t="shared" si="129"/>
        <v>0</v>
      </c>
      <c r="U2703">
        <f t="shared" si="129"/>
        <v>0</v>
      </c>
    </row>
    <row r="2704" spans="1:21" x14ac:dyDescent="0.25">
      <c r="A2704" t="s">
        <v>3239</v>
      </c>
      <c r="B2704" t="str">
        <f t="shared" si="127"/>
        <v>ZK109.K103.C110</v>
      </c>
      <c r="C2704">
        <f>+IFERROR(VLOOKUP(B2704,'[1]Sum table'!$A:$D,4,FALSE),0)</f>
        <v>0</v>
      </c>
      <c r="D2704">
        <f>+IFERROR(VLOOKUP(B2704,'[1]Sum table'!$A:$E,5,FALSE),0)</f>
        <v>0</v>
      </c>
      <c r="E2704">
        <f>+IFERROR(VLOOKUP(B2704,'[1]Sum table'!$A:$F,6,FALSE),0)</f>
        <v>0</v>
      </c>
      <c r="O2704" t="s">
        <v>531</v>
      </c>
      <c r="P2704" s="615" t="s">
        <v>305</v>
      </c>
      <c r="R2704" t="str">
        <f t="shared" si="128"/>
        <v>ZK109</v>
      </c>
      <c r="S2704">
        <f t="shared" si="129"/>
        <v>0</v>
      </c>
      <c r="T2704">
        <f t="shared" si="129"/>
        <v>0</v>
      </c>
      <c r="U2704">
        <f t="shared" si="129"/>
        <v>0</v>
      </c>
    </row>
    <row r="2705" spans="1:21" x14ac:dyDescent="0.25">
      <c r="A2705" t="s">
        <v>3240</v>
      </c>
      <c r="B2705" t="str">
        <f t="shared" si="127"/>
        <v>ZK109.K104.C110</v>
      </c>
      <c r="C2705">
        <f>+IFERROR(VLOOKUP(B2705,'[1]Sum table'!$A:$D,4,FALSE),0)</f>
        <v>0</v>
      </c>
      <c r="D2705">
        <f>+IFERROR(VLOOKUP(B2705,'[1]Sum table'!$A:$E,5,FALSE),0)</f>
        <v>0</v>
      </c>
      <c r="E2705">
        <f>+IFERROR(VLOOKUP(B2705,'[1]Sum table'!$A:$F,6,FALSE),0)</f>
        <v>0</v>
      </c>
      <c r="O2705" t="s">
        <v>531</v>
      </c>
      <c r="P2705" s="615" t="s">
        <v>306</v>
      </c>
      <c r="R2705" t="str">
        <f t="shared" si="128"/>
        <v>ZK109</v>
      </c>
      <c r="S2705">
        <f t="shared" si="129"/>
        <v>0</v>
      </c>
      <c r="T2705">
        <f t="shared" si="129"/>
        <v>0</v>
      </c>
      <c r="U2705">
        <f t="shared" si="129"/>
        <v>0</v>
      </c>
    </row>
    <row r="2706" spans="1:21" x14ac:dyDescent="0.25">
      <c r="A2706" t="s">
        <v>3241</v>
      </c>
      <c r="B2706" t="str">
        <f t="shared" si="127"/>
        <v>ZK109.K105.C110</v>
      </c>
      <c r="C2706">
        <f>+IFERROR(VLOOKUP(B2706,'[1]Sum table'!$A:$D,4,FALSE),0)</f>
        <v>0</v>
      </c>
      <c r="D2706">
        <f>+IFERROR(VLOOKUP(B2706,'[1]Sum table'!$A:$E,5,FALSE),0)</f>
        <v>0</v>
      </c>
      <c r="E2706">
        <f>+IFERROR(VLOOKUP(B2706,'[1]Sum table'!$A:$F,6,FALSE),0)</f>
        <v>0</v>
      </c>
      <c r="O2706" t="s">
        <v>531</v>
      </c>
      <c r="P2706" s="615" t="s">
        <v>307</v>
      </c>
      <c r="R2706" t="str">
        <f t="shared" si="128"/>
        <v>ZK109</v>
      </c>
      <c r="S2706">
        <f t="shared" si="129"/>
        <v>0</v>
      </c>
      <c r="T2706">
        <f t="shared" si="129"/>
        <v>0</v>
      </c>
      <c r="U2706">
        <f t="shared" si="129"/>
        <v>0</v>
      </c>
    </row>
    <row r="2707" spans="1:21" x14ac:dyDescent="0.25">
      <c r="A2707" t="s">
        <v>3242</v>
      </c>
      <c r="B2707" t="str">
        <f t="shared" si="127"/>
        <v>ZK109.K106.C110</v>
      </c>
      <c r="C2707">
        <f>+IFERROR(VLOOKUP(B2707,'[1]Sum table'!$A:$D,4,FALSE),0)</f>
        <v>0</v>
      </c>
      <c r="D2707">
        <f>+IFERROR(VLOOKUP(B2707,'[1]Sum table'!$A:$E,5,FALSE),0)</f>
        <v>0</v>
      </c>
      <c r="E2707">
        <f>+IFERROR(VLOOKUP(B2707,'[1]Sum table'!$A:$F,6,FALSE),0)</f>
        <v>0</v>
      </c>
      <c r="O2707" t="s">
        <v>531</v>
      </c>
      <c r="P2707" s="615" t="s">
        <v>308</v>
      </c>
      <c r="R2707" t="str">
        <f t="shared" si="128"/>
        <v>ZK109</v>
      </c>
      <c r="S2707">
        <f t="shared" si="129"/>
        <v>0</v>
      </c>
      <c r="T2707">
        <f t="shared" si="129"/>
        <v>0</v>
      </c>
      <c r="U2707">
        <f t="shared" si="129"/>
        <v>0</v>
      </c>
    </row>
    <row r="2708" spans="1:21" x14ac:dyDescent="0.25">
      <c r="A2708" t="s">
        <v>3243</v>
      </c>
      <c r="B2708" t="str">
        <f t="shared" si="127"/>
        <v>ZK109.K107.C110</v>
      </c>
      <c r="C2708">
        <f>+IFERROR(VLOOKUP(B2708,'[1]Sum table'!$A:$D,4,FALSE),0)</f>
        <v>0</v>
      </c>
      <c r="D2708">
        <f>+IFERROR(VLOOKUP(B2708,'[1]Sum table'!$A:$E,5,FALSE),0)</f>
        <v>0</v>
      </c>
      <c r="E2708">
        <f>+IFERROR(VLOOKUP(B2708,'[1]Sum table'!$A:$F,6,FALSE),0)</f>
        <v>0</v>
      </c>
      <c r="O2708" t="s">
        <v>531</v>
      </c>
      <c r="P2708" s="615" t="s">
        <v>219</v>
      </c>
      <c r="R2708" t="str">
        <f t="shared" si="128"/>
        <v>ZK109</v>
      </c>
      <c r="S2708">
        <f t="shared" si="129"/>
        <v>0</v>
      </c>
      <c r="T2708">
        <f t="shared" si="129"/>
        <v>0</v>
      </c>
      <c r="U2708">
        <f t="shared" si="129"/>
        <v>0</v>
      </c>
    </row>
    <row r="2709" spans="1:21" x14ac:dyDescent="0.25">
      <c r="A2709" t="s">
        <v>3244</v>
      </c>
      <c r="B2709" t="str">
        <f t="shared" si="127"/>
        <v>ZK109.K108.C110</v>
      </c>
      <c r="C2709">
        <f>+IFERROR(VLOOKUP(B2709,'[1]Sum table'!$A:$D,4,FALSE),0)</f>
        <v>0</v>
      </c>
      <c r="D2709">
        <f>+IFERROR(VLOOKUP(B2709,'[1]Sum table'!$A:$E,5,FALSE),0)</f>
        <v>0</v>
      </c>
      <c r="E2709">
        <f>+IFERROR(VLOOKUP(B2709,'[1]Sum table'!$A:$F,6,FALSE),0)</f>
        <v>0</v>
      </c>
      <c r="O2709" t="s">
        <v>531</v>
      </c>
      <c r="P2709" s="615" t="s">
        <v>215</v>
      </c>
      <c r="R2709" t="str">
        <f t="shared" si="128"/>
        <v>ZK109</v>
      </c>
      <c r="S2709">
        <f t="shared" si="129"/>
        <v>0</v>
      </c>
      <c r="T2709">
        <f t="shared" si="129"/>
        <v>0</v>
      </c>
      <c r="U2709">
        <f t="shared" si="129"/>
        <v>0</v>
      </c>
    </row>
    <row r="2710" spans="1:21" x14ac:dyDescent="0.25">
      <c r="A2710" t="s">
        <v>3245</v>
      </c>
      <c r="B2710" t="str">
        <f t="shared" si="127"/>
        <v>ZK109.K109.C110</v>
      </c>
      <c r="C2710">
        <f>+IFERROR(VLOOKUP(B2710,'[1]Sum table'!$A:$D,4,FALSE),0)</f>
        <v>0</v>
      </c>
      <c r="D2710">
        <f>+IFERROR(VLOOKUP(B2710,'[1]Sum table'!$A:$E,5,FALSE),0)</f>
        <v>0</v>
      </c>
      <c r="E2710">
        <f>+IFERROR(VLOOKUP(B2710,'[1]Sum table'!$A:$F,6,FALSE),0)</f>
        <v>0</v>
      </c>
      <c r="O2710" t="s">
        <v>531</v>
      </c>
      <c r="P2710" s="615" t="s">
        <v>309</v>
      </c>
      <c r="R2710" t="str">
        <f t="shared" si="128"/>
        <v>ZK109</v>
      </c>
      <c r="S2710">
        <f t="shared" si="129"/>
        <v>0</v>
      </c>
      <c r="T2710">
        <f t="shared" si="129"/>
        <v>0</v>
      </c>
      <c r="U2710">
        <f t="shared" si="129"/>
        <v>0</v>
      </c>
    </row>
    <row r="2711" spans="1:21" x14ac:dyDescent="0.25">
      <c r="A2711" t="s">
        <v>3246</v>
      </c>
      <c r="B2711" t="str">
        <f t="shared" si="127"/>
        <v>ZK109.K110.C110</v>
      </c>
      <c r="C2711">
        <f>+IFERROR(VLOOKUP(B2711,'[1]Sum table'!$A:$D,4,FALSE),0)</f>
        <v>0</v>
      </c>
      <c r="D2711">
        <f>+IFERROR(VLOOKUP(B2711,'[1]Sum table'!$A:$E,5,FALSE),0)</f>
        <v>0</v>
      </c>
      <c r="E2711">
        <f>+IFERROR(VLOOKUP(B2711,'[1]Sum table'!$A:$F,6,FALSE),0)</f>
        <v>0</v>
      </c>
      <c r="O2711" t="s">
        <v>531</v>
      </c>
      <c r="P2711" s="616" t="s">
        <v>310</v>
      </c>
      <c r="R2711" t="str">
        <f t="shared" si="128"/>
        <v>ZK109</v>
      </c>
      <c r="S2711">
        <f t="shared" si="129"/>
        <v>0</v>
      </c>
      <c r="T2711">
        <f t="shared" si="129"/>
        <v>0</v>
      </c>
      <c r="U2711">
        <f t="shared" si="129"/>
        <v>0</v>
      </c>
    </row>
    <row r="2712" spans="1:21" x14ac:dyDescent="0.25">
      <c r="A2712" t="s">
        <v>3247</v>
      </c>
      <c r="B2712" t="str">
        <f t="shared" si="127"/>
        <v>ZK109.K111.C110</v>
      </c>
      <c r="C2712">
        <f>+IFERROR(VLOOKUP(B2712,'[1]Sum table'!$A:$D,4,FALSE),0)</f>
        <v>0</v>
      </c>
      <c r="D2712">
        <f>+IFERROR(VLOOKUP(B2712,'[1]Sum table'!$A:$E,5,FALSE),0)</f>
        <v>0</v>
      </c>
      <c r="E2712">
        <f>+IFERROR(VLOOKUP(B2712,'[1]Sum table'!$A:$F,6,FALSE),0)</f>
        <v>0</v>
      </c>
      <c r="O2712" t="s">
        <v>531</v>
      </c>
      <c r="P2712" s="617" t="s">
        <v>311</v>
      </c>
      <c r="R2712" t="str">
        <f t="shared" si="128"/>
        <v>ZK109</v>
      </c>
      <c r="S2712">
        <f t="shared" si="129"/>
        <v>0</v>
      </c>
      <c r="T2712">
        <f t="shared" si="129"/>
        <v>0</v>
      </c>
      <c r="U2712">
        <f t="shared" si="129"/>
        <v>0</v>
      </c>
    </row>
    <row r="2713" spans="1:21" x14ac:dyDescent="0.25">
      <c r="A2713" t="s">
        <v>3248</v>
      </c>
      <c r="B2713" t="str">
        <f t="shared" si="127"/>
        <v>ZK109.K112.C110</v>
      </c>
      <c r="C2713">
        <f>+IFERROR(VLOOKUP(B2713,'[1]Sum table'!$A:$D,4,FALSE),0)</f>
        <v>0</v>
      </c>
      <c r="D2713">
        <f>+IFERROR(VLOOKUP(B2713,'[1]Sum table'!$A:$E,5,FALSE),0)</f>
        <v>0</v>
      </c>
      <c r="E2713">
        <f>+IFERROR(VLOOKUP(B2713,'[1]Sum table'!$A:$F,6,FALSE),0)</f>
        <v>0</v>
      </c>
      <c r="O2713" t="s">
        <v>531</v>
      </c>
      <c r="P2713" s="616" t="s">
        <v>312</v>
      </c>
      <c r="R2713" t="str">
        <f t="shared" si="128"/>
        <v>ZK109</v>
      </c>
      <c r="S2713">
        <f t="shared" si="129"/>
        <v>0</v>
      </c>
      <c r="T2713">
        <f t="shared" si="129"/>
        <v>0</v>
      </c>
      <c r="U2713">
        <f t="shared" si="129"/>
        <v>0</v>
      </c>
    </row>
    <row r="2714" spans="1:21" x14ac:dyDescent="0.25">
      <c r="A2714" t="s">
        <v>3249</v>
      </c>
      <c r="B2714" t="str">
        <f t="shared" si="127"/>
        <v>ZK109.K113.C110</v>
      </c>
      <c r="C2714">
        <f>+IFERROR(VLOOKUP(B2714,'[1]Sum table'!$A:$D,4,FALSE),0)</f>
        <v>0</v>
      </c>
      <c r="D2714">
        <f>+IFERROR(VLOOKUP(B2714,'[1]Sum table'!$A:$E,5,FALSE),0)</f>
        <v>0</v>
      </c>
      <c r="E2714">
        <f>+IFERROR(VLOOKUP(B2714,'[1]Sum table'!$A:$F,6,FALSE),0)</f>
        <v>0</v>
      </c>
      <c r="O2714" t="s">
        <v>531</v>
      </c>
      <c r="P2714" s="616" t="s">
        <v>313</v>
      </c>
      <c r="R2714" t="str">
        <f t="shared" si="128"/>
        <v>ZK109</v>
      </c>
      <c r="S2714">
        <f t="shared" si="129"/>
        <v>0</v>
      </c>
      <c r="T2714">
        <f t="shared" si="129"/>
        <v>0</v>
      </c>
      <c r="U2714">
        <f t="shared" si="129"/>
        <v>0</v>
      </c>
    </row>
    <row r="2715" spans="1:21" x14ac:dyDescent="0.25">
      <c r="A2715" t="s">
        <v>3250</v>
      </c>
      <c r="B2715" t="str">
        <f t="shared" si="127"/>
        <v>ZK109.K114.C110</v>
      </c>
      <c r="C2715">
        <f>+IFERROR(VLOOKUP(B2715,'[1]Sum table'!$A:$D,4,FALSE),0)</f>
        <v>0</v>
      </c>
      <c r="D2715">
        <f>+IFERROR(VLOOKUP(B2715,'[1]Sum table'!$A:$E,5,FALSE),0)</f>
        <v>0</v>
      </c>
      <c r="E2715">
        <f>+IFERROR(VLOOKUP(B2715,'[1]Sum table'!$A:$F,6,FALSE),0)</f>
        <v>0</v>
      </c>
      <c r="O2715" t="s">
        <v>531</v>
      </c>
      <c r="P2715" s="616" t="s">
        <v>314</v>
      </c>
      <c r="R2715" t="str">
        <f t="shared" si="128"/>
        <v>ZK109</v>
      </c>
      <c r="S2715">
        <f t="shared" si="129"/>
        <v>0</v>
      </c>
      <c r="T2715">
        <f t="shared" si="129"/>
        <v>0</v>
      </c>
      <c r="U2715">
        <f t="shared" si="129"/>
        <v>0</v>
      </c>
    </row>
    <row r="2716" spans="1:21" x14ac:dyDescent="0.25">
      <c r="A2716" t="s">
        <v>3251</v>
      </c>
      <c r="B2716" t="str">
        <f t="shared" si="127"/>
        <v>ZK109.K115.C110</v>
      </c>
      <c r="C2716">
        <f>+IFERROR(VLOOKUP(B2716,'[1]Sum table'!$A:$D,4,FALSE),0)</f>
        <v>0</v>
      </c>
      <c r="D2716">
        <f>+IFERROR(VLOOKUP(B2716,'[1]Sum table'!$A:$E,5,FALSE),0)</f>
        <v>0</v>
      </c>
      <c r="E2716">
        <f>+IFERROR(VLOOKUP(B2716,'[1]Sum table'!$A:$F,6,FALSE),0)</f>
        <v>0</v>
      </c>
      <c r="O2716" t="s">
        <v>531</v>
      </c>
      <c r="P2716" s="616" t="s">
        <v>315</v>
      </c>
      <c r="R2716" t="str">
        <f t="shared" si="128"/>
        <v>ZK109</v>
      </c>
      <c r="S2716">
        <f t="shared" si="129"/>
        <v>0</v>
      </c>
      <c r="T2716">
        <f t="shared" si="129"/>
        <v>0</v>
      </c>
      <c r="U2716">
        <f t="shared" si="129"/>
        <v>0</v>
      </c>
    </row>
    <row r="2717" spans="1:21" x14ac:dyDescent="0.25">
      <c r="A2717" t="s">
        <v>3252</v>
      </c>
      <c r="B2717" t="str">
        <f t="shared" si="127"/>
        <v>ZK109.K116.C110</v>
      </c>
      <c r="C2717">
        <f>+IFERROR(VLOOKUP(B2717,'[1]Sum table'!$A:$D,4,FALSE),0)</f>
        <v>0</v>
      </c>
      <c r="D2717">
        <f>+IFERROR(VLOOKUP(B2717,'[1]Sum table'!$A:$E,5,FALSE),0)</f>
        <v>0</v>
      </c>
      <c r="E2717">
        <f>+IFERROR(VLOOKUP(B2717,'[1]Sum table'!$A:$F,6,FALSE),0)</f>
        <v>0</v>
      </c>
      <c r="O2717" t="s">
        <v>531</v>
      </c>
      <c r="P2717" s="615" t="s">
        <v>316</v>
      </c>
      <c r="R2717" t="str">
        <f t="shared" si="128"/>
        <v>ZK109</v>
      </c>
      <c r="S2717">
        <f t="shared" si="129"/>
        <v>0</v>
      </c>
      <c r="T2717">
        <f t="shared" si="129"/>
        <v>0</v>
      </c>
      <c r="U2717">
        <f t="shared" si="129"/>
        <v>0</v>
      </c>
    </row>
    <row r="2718" spans="1:21" x14ac:dyDescent="0.25">
      <c r="A2718" t="s">
        <v>3253</v>
      </c>
      <c r="B2718" t="str">
        <f t="shared" si="127"/>
        <v>ZK109.K117.C110</v>
      </c>
      <c r="C2718">
        <f>+IFERROR(VLOOKUP(B2718,'[1]Sum table'!$A:$D,4,FALSE),0)</f>
        <v>0</v>
      </c>
      <c r="D2718">
        <f>+IFERROR(VLOOKUP(B2718,'[1]Sum table'!$A:$E,5,FALSE),0)</f>
        <v>0</v>
      </c>
      <c r="E2718">
        <f>+IFERROR(VLOOKUP(B2718,'[1]Sum table'!$A:$F,6,FALSE),0)</f>
        <v>0</v>
      </c>
      <c r="O2718" t="s">
        <v>531</v>
      </c>
      <c r="P2718" s="615" t="s">
        <v>112</v>
      </c>
      <c r="R2718" t="str">
        <f t="shared" si="128"/>
        <v>ZK109</v>
      </c>
      <c r="S2718">
        <f t="shared" si="129"/>
        <v>0</v>
      </c>
      <c r="T2718">
        <f t="shared" si="129"/>
        <v>0</v>
      </c>
      <c r="U2718">
        <f t="shared" si="129"/>
        <v>0</v>
      </c>
    </row>
    <row r="2719" spans="1:21" x14ac:dyDescent="0.25">
      <c r="A2719" t="s">
        <v>3254</v>
      </c>
      <c r="B2719" t="str">
        <f t="shared" si="127"/>
        <v>ZK109.K118.C110</v>
      </c>
      <c r="C2719">
        <f>+IFERROR(VLOOKUP(B2719,'[1]Sum table'!$A:$D,4,FALSE),0)</f>
        <v>0</v>
      </c>
      <c r="D2719">
        <f>+IFERROR(VLOOKUP(B2719,'[1]Sum table'!$A:$E,5,FALSE),0)</f>
        <v>0</v>
      </c>
      <c r="E2719">
        <f>+IFERROR(VLOOKUP(B2719,'[1]Sum table'!$A:$F,6,FALSE),0)</f>
        <v>0</v>
      </c>
      <c r="O2719" t="s">
        <v>531</v>
      </c>
      <c r="P2719" s="615" t="s">
        <v>110</v>
      </c>
      <c r="R2719" t="str">
        <f t="shared" si="128"/>
        <v>ZK109</v>
      </c>
      <c r="S2719">
        <f t="shared" si="129"/>
        <v>0</v>
      </c>
      <c r="T2719">
        <f t="shared" si="129"/>
        <v>0</v>
      </c>
      <c r="U2719">
        <f t="shared" si="129"/>
        <v>0</v>
      </c>
    </row>
    <row r="2720" spans="1:21" x14ac:dyDescent="0.25">
      <c r="A2720" t="s">
        <v>3255</v>
      </c>
      <c r="B2720" t="str">
        <f t="shared" si="127"/>
        <v>ZK109.K119.C110</v>
      </c>
      <c r="C2720">
        <f>+IFERROR(VLOOKUP(B2720,'[1]Sum table'!$A:$D,4,FALSE),0)</f>
        <v>0</v>
      </c>
      <c r="D2720">
        <f>+IFERROR(VLOOKUP(B2720,'[1]Sum table'!$A:$E,5,FALSE),0)</f>
        <v>0</v>
      </c>
      <c r="E2720">
        <f>+IFERROR(VLOOKUP(B2720,'[1]Sum table'!$A:$F,6,FALSE),0)</f>
        <v>0</v>
      </c>
      <c r="O2720" t="s">
        <v>531</v>
      </c>
      <c r="P2720" s="615" t="s">
        <v>317</v>
      </c>
      <c r="R2720" t="str">
        <f t="shared" si="128"/>
        <v>ZK109</v>
      </c>
      <c r="S2720">
        <f t="shared" si="129"/>
        <v>0</v>
      </c>
      <c r="T2720">
        <f t="shared" si="129"/>
        <v>0</v>
      </c>
      <c r="U2720">
        <f t="shared" si="129"/>
        <v>0</v>
      </c>
    </row>
    <row r="2721" spans="1:21" x14ac:dyDescent="0.25">
      <c r="A2721" t="s">
        <v>3256</v>
      </c>
      <c r="B2721" t="str">
        <f t="shared" si="127"/>
        <v>ZK109.K120.C110</v>
      </c>
      <c r="C2721">
        <f>+IFERROR(VLOOKUP(B2721,'[1]Sum table'!$A:$D,4,FALSE),0)</f>
        <v>0</v>
      </c>
      <c r="D2721">
        <f>+IFERROR(VLOOKUP(B2721,'[1]Sum table'!$A:$E,5,FALSE),0)</f>
        <v>0</v>
      </c>
      <c r="E2721">
        <f>+IFERROR(VLOOKUP(B2721,'[1]Sum table'!$A:$F,6,FALSE),0)</f>
        <v>0</v>
      </c>
      <c r="O2721" t="s">
        <v>531</v>
      </c>
      <c r="P2721" s="615" t="s">
        <v>318</v>
      </c>
      <c r="R2721" t="str">
        <f t="shared" si="128"/>
        <v>ZK109</v>
      </c>
      <c r="S2721">
        <f t="shared" si="129"/>
        <v>0</v>
      </c>
      <c r="T2721">
        <f t="shared" si="129"/>
        <v>0</v>
      </c>
      <c r="U2721">
        <f t="shared" si="129"/>
        <v>0</v>
      </c>
    </row>
    <row r="2722" spans="1:21" x14ac:dyDescent="0.25">
      <c r="A2722" t="s">
        <v>3257</v>
      </c>
      <c r="B2722" t="str">
        <f t="shared" si="127"/>
        <v>ZK109.K121.C110</v>
      </c>
      <c r="C2722">
        <f>+IFERROR(VLOOKUP(B2722,'[1]Sum table'!$A:$D,4,FALSE),0)</f>
        <v>0</v>
      </c>
      <c r="D2722">
        <f>+IFERROR(VLOOKUP(B2722,'[1]Sum table'!$A:$E,5,FALSE),0)</f>
        <v>0</v>
      </c>
      <c r="E2722">
        <f>+IFERROR(VLOOKUP(B2722,'[1]Sum table'!$A:$F,6,FALSE),0)</f>
        <v>0</v>
      </c>
      <c r="O2722" t="s">
        <v>531</v>
      </c>
      <c r="P2722" s="615" t="s">
        <v>319</v>
      </c>
      <c r="R2722" t="str">
        <f t="shared" si="128"/>
        <v>ZK109</v>
      </c>
      <c r="S2722">
        <f t="shared" si="129"/>
        <v>0</v>
      </c>
      <c r="T2722">
        <f t="shared" si="129"/>
        <v>0</v>
      </c>
      <c r="U2722">
        <f t="shared" si="129"/>
        <v>0</v>
      </c>
    </row>
    <row r="2723" spans="1:21" x14ac:dyDescent="0.25">
      <c r="A2723" t="s">
        <v>3258</v>
      </c>
      <c r="B2723" t="str">
        <f t="shared" si="127"/>
        <v>ZK109.K122.C110</v>
      </c>
      <c r="C2723">
        <f>+IFERROR(VLOOKUP(B2723,'[1]Sum table'!$A:$D,4,FALSE),0)</f>
        <v>0</v>
      </c>
      <c r="D2723">
        <f>+IFERROR(VLOOKUP(B2723,'[1]Sum table'!$A:$E,5,FALSE),0)</f>
        <v>0</v>
      </c>
      <c r="E2723">
        <f>+IFERROR(VLOOKUP(B2723,'[1]Sum table'!$A:$F,6,FALSE),0)</f>
        <v>0</v>
      </c>
      <c r="O2723" t="s">
        <v>531</v>
      </c>
      <c r="P2723" s="615" t="s">
        <v>227</v>
      </c>
      <c r="R2723" t="str">
        <f t="shared" si="128"/>
        <v>ZK109</v>
      </c>
      <c r="S2723">
        <f t="shared" si="129"/>
        <v>0</v>
      </c>
      <c r="T2723">
        <f t="shared" si="129"/>
        <v>0</v>
      </c>
      <c r="U2723">
        <f t="shared" si="129"/>
        <v>0</v>
      </c>
    </row>
    <row r="2724" spans="1:21" x14ac:dyDescent="0.25">
      <c r="A2724" t="s">
        <v>3259</v>
      </c>
      <c r="B2724" t="str">
        <f t="shared" si="127"/>
        <v>ZK109.K123.C110</v>
      </c>
      <c r="C2724">
        <f>+IFERROR(VLOOKUP(B2724,'[1]Sum table'!$A:$D,4,FALSE),0)</f>
        <v>0</v>
      </c>
      <c r="D2724">
        <f>+IFERROR(VLOOKUP(B2724,'[1]Sum table'!$A:$E,5,FALSE),0)</f>
        <v>0</v>
      </c>
      <c r="E2724">
        <f>+IFERROR(VLOOKUP(B2724,'[1]Sum table'!$A:$F,6,FALSE),0)</f>
        <v>0</v>
      </c>
      <c r="O2724" t="s">
        <v>531</v>
      </c>
      <c r="P2724" s="615" t="s">
        <v>320</v>
      </c>
      <c r="R2724" t="str">
        <f t="shared" si="128"/>
        <v>ZK109</v>
      </c>
      <c r="S2724">
        <f t="shared" si="129"/>
        <v>0</v>
      </c>
      <c r="T2724">
        <f t="shared" si="129"/>
        <v>0</v>
      </c>
      <c r="U2724">
        <f t="shared" si="129"/>
        <v>0</v>
      </c>
    </row>
    <row r="2725" spans="1:21" x14ac:dyDescent="0.25">
      <c r="A2725" t="s">
        <v>3260</v>
      </c>
      <c r="B2725" t="str">
        <f t="shared" si="127"/>
        <v>ZK109.K124.C110</v>
      </c>
      <c r="C2725">
        <f>+IFERROR(VLOOKUP(B2725,'[1]Sum table'!$A:$D,4,FALSE),0)</f>
        <v>0</v>
      </c>
      <c r="D2725">
        <f>+IFERROR(VLOOKUP(B2725,'[1]Sum table'!$A:$E,5,FALSE),0)</f>
        <v>0</v>
      </c>
      <c r="E2725">
        <f>+IFERROR(VLOOKUP(B2725,'[1]Sum table'!$A:$F,6,FALSE),0)</f>
        <v>0</v>
      </c>
      <c r="O2725" t="s">
        <v>531</v>
      </c>
      <c r="P2725" s="615" t="s">
        <v>321</v>
      </c>
      <c r="R2725" t="str">
        <f t="shared" si="128"/>
        <v>ZK109</v>
      </c>
      <c r="S2725">
        <f t="shared" si="129"/>
        <v>0</v>
      </c>
      <c r="T2725">
        <f t="shared" si="129"/>
        <v>0</v>
      </c>
      <c r="U2725">
        <f t="shared" si="129"/>
        <v>0</v>
      </c>
    </row>
    <row r="2726" spans="1:21" x14ac:dyDescent="0.25">
      <c r="A2726" t="s">
        <v>3261</v>
      </c>
      <c r="B2726" t="str">
        <f t="shared" si="127"/>
        <v>ZK109.K125.C110</v>
      </c>
      <c r="C2726">
        <f>+IFERROR(VLOOKUP(B2726,'[1]Sum table'!$A:$D,4,FALSE),0)</f>
        <v>0</v>
      </c>
      <c r="D2726">
        <f>+IFERROR(VLOOKUP(B2726,'[1]Sum table'!$A:$E,5,FALSE),0)</f>
        <v>0</v>
      </c>
      <c r="E2726">
        <f>+IFERROR(VLOOKUP(B2726,'[1]Sum table'!$A:$F,6,FALSE),0)</f>
        <v>0</v>
      </c>
      <c r="O2726" t="s">
        <v>531</v>
      </c>
      <c r="P2726" s="616" t="s">
        <v>322</v>
      </c>
      <c r="R2726" t="str">
        <f t="shared" si="128"/>
        <v>ZK109</v>
      </c>
      <c r="S2726">
        <f t="shared" si="129"/>
        <v>0</v>
      </c>
      <c r="T2726">
        <f t="shared" si="129"/>
        <v>0</v>
      </c>
      <c r="U2726">
        <f t="shared" si="129"/>
        <v>0</v>
      </c>
    </row>
    <row r="2727" spans="1:21" x14ac:dyDescent="0.25">
      <c r="A2727" t="s">
        <v>3262</v>
      </c>
      <c r="B2727" t="str">
        <f t="shared" si="127"/>
        <v>ZK109.K126.C110</v>
      </c>
      <c r="C2727">
        <f>+IFERROR(VLOOKUP(B2727,'[1]Sum table'!$A:$D,4,FALSE),0)</f>
        <v>0</v>
      </c>
      <c r="D2727">
        <f>+IFERROR(VLOOKUP(B2727,'[1]Sum table'!$A:$E,5,FALSE),0)</f>
        <v>0</v>
      </c>
      <c r="E2727">
        <f>+IFERROR(VLOOKUP(B2727,'[1]Sum table'!$A:$F,6,FALSE),0)</f>
        <v>0</v>
      </c>
      <c r="O2727" t="s">
        <v>531</v>
      </c>
      <c r="P2727" s="616" t="s">
        <v>323</v>
      </c>
      <c r="R2727" t="str">
        <f t="shared" si="128"/>
        <v>ZK109</v>
      </c>
      <c r="S2727">
        <f t="shared" si="129"/>
        <v>0</v>
      </c>
      <c r="T2727">
        <f t="shared" si="129"/>
        <v>0</v>
      </c>
      <c r="U2727">
        <f t="shared" si="129"/>
        <v>0</v>
      </c>
    </row>
    <row r="2728" spans="1:21" x14ac:dyDescent="0.25">
      <c r="A2728" t="s">
        <v>3263</v>
      </c>
      <c r="B2728" t="str">
        <f t="shared" si="127"/>
        <v>ZK109.K127.C110</v>
      </c>
      <c r="C2728">
        <f>+IFERROR(VLOOKUP(B2728,'[1]Sum table'!$A:$D,4,FALSE),0)</f>
        <v>0</v>
      </c>
      <c r="D2728">
        <f>+IFERROR(VLOOKUP(B2728,'[1]Sum table'!$A:$E,5,FALSE),0)</f>
        <v>0</v>
      </c>
      <c r="E2728">
        <f>+IFERROR(VLOOKUP(B2728,'[1]Sum table'!$A:$F,6,FALSE),0)</f>
        <v>0</v>
      </c>
      <c r="O2728" t="s">
        <v>531</v>
      </c>
      <c r="P2728" s="616" t="s">
        <v>324</v>
      </c>
      <c r="R2728" t="str">
        <f t="shared" si="128"/>
        <v>ZK109</v>
      </c>
      <c r="S2728">
        <f t="shared" si="129"/>
        <v>0</v>
      </c>
      <c r="T2728">
        <f t="shared" si="129"/>
        <v>0</v>
      </c>
      <c r="U2728">
        <f t="shared" si="129"/>
        <v>0</v>
      </c>
    </row>
    <row r="2729" spans="1:21" x14ac:dyDescent="0.25">
      <c r="A2729" t="s">
        <v>3264</v>
      </c>
      <c r="B2729" t="str">
        <f t="shared" si="127"/>
        <v>ZK109.K128.C110</v>
      </c>
      <c r="C2729">
        <f>+IFERROR(VLOOKUP(B2729,'[1]Sum table'!$A:$D,4,FALSE),0)</f>
        <v>0</v>
      </c>
      <c r="D2729">
        <f>+IFERROR(VLOOKUP(B2729,'[1]Sum table'!$A:$E,5,FALSE),0)</f>
        <v>0</v>
      </c>
      <c r="E2729">
        <f>+IFERROR(VLOOKUP(B2729,'[1]Sum table'!$A:$F,6,FALSE),0)</f>
        <v>0</v>
      </c>
      <c r="O2729" t="s">
        <v>531</v>
      </c>
      <c r="P2729" s="616" t="s">
        <v>325</v>
      </c>
      <c r="R2729" t="str">
        <f t="shared" si="128"/>
        <v>ZK109</v>
      </c>
      <c r="S2729">
        <f t="shared" si="129"/>
        <v>0</v>
      </c>
      <c r="T2729">
        <f t="shared" si="129"/>
        <v>0</v>
      </c>
      <c r="U2729">
        <f t="shared" si="129"/>
        <v>0</v>
      </c>
    </row>
    <row r="2730" spans="1:21" x14ac:dyDescent="0.25">
      <c r="A2730" t="s">
        <v>3265</v>
      </c>
      <c r="B2730" t="str">
        <f t="shared" si="127"/>
        <v>ZK109.K129.C110</v>
      </c>
      <c r="C2730">
        <f>+IFERROR(VLOOKUP(B2730,'[1]Sum table'!$A:$D,4,FALSE),0)</f>
        <v>0</v>
      </c>
      <c r="D2730">
        <f>+IFERROR(VLOOKUP(B2730,'[1]Sum table'!$A:$E,5,FALSE),0)</f>
        <v>0</v>
      </c>
      <c r="E2730">
        <f>+IFERROR(VLOOKUP(B2730,'[1]Sum table'!$A:$F,6,FALSE),0)</f>
        <v>0</v>
      </c>
      <c r="O2730" t="s">
        <v>531</v>
      </c>
      <c r="P2730" s="616" t="s">
        <v>326</v>
      </c>
      <c r="R2730" t="str">
        <f t="shared" si="128"/>
        <v>ZK109</v>
      </c>
      <c r="S2730">
        <f t="shared" si="129"/>
        <v>0</v>
      </c>
      <c r="T2730">
        <f t="shared" si="129"/>
        <v>0</v>
      </c>
      <c r="U2730">
        <f t="shared" si="129"/>
        <v>0</v>
      </c>
    </row>
    <row r="2731" spans="1:21" x14ac:dyDescent="0.25">
      <c r="A2731" t="s">
        <v>3266</v>
      </c>
      <c r="B2731" t="str">
        <f t="shared" si="127"/>
        <v>ZK109.K130.C110</v>
      </c>
      <c r="C2731">
        <f>+IFERROR(VLOOKUP(B2731,'[1]Sum table'!$A:$D,4,FALSE),0)</f>
        <v>0</v>
      </c>
      <c r="D2731">
        <f>+IFERROR(VLOOKUP(B2731,'[1]Sum table'!$A:$E,5,FALSE),0)</f>
        <v>0</v>
      </c>
      <c r="E2731">
        <f>+IFERROR(VLOOKUP(B2731,'[1]Sum table'!$A:$F,6,FALSE),0)</f>
        <v>0</v>
      </c>
      <c r="O2731" t="s">
        <v>531</v>
      </c>
      <c r="P2731" s="615" t="s">
        <v>152</v>
      </c>
      <c r="R2731" t="str">
        <f t="shared" si="128"/>
        <v>ZK109</v>
      </c>
      <c r="S2731">
        <f t="shared" si="129"/>
        <v>0</v>
      </c>
      <c r="T2731">
        <f t="shared" si="129"/>
        <v>0</v>
      </c>
      <c r="U2731">
        <f t="shared" si="129"/>
        <v>0</v>
      </c>
    </row>
    <row r="2732" spans="1:21" x14ac:dyDescent="0.25">
      <c r="A2732" t="s">
        <v>3267</v>
      </c>
      <c r="B2732" t="str">
        <f t="shared" si="127"/>
        <v>ZK109.K131.C110</v>
      </c>
      <c r="C2732">
        <f>+IFERROR(VLOOKUP(B2732,'[1]Sum table'!$A:$D,4,FALSE),0)</f>
        <v>0</v>
      </c>
      <c r="D2732">
        <f>+IFERROR(VLOOKUP(B2732,'[1]Sum table'!$A:$E,5,FALSE),0)</f>
        <v>0</v>
      </c>
      <c r="E2732">
        <f>+IFERROR(VLOOKUP(B2732,'[1]Sum table'!$A:$F,6,FALSE),0)</f>
        <v>0</v>
      </c>
      <c r="O2732" t="s">
        <v>531</v>
      </c>
      <c r="P2732" s="615" t="s">
        <v>214</v>
      </c>
      <c r="R2732" t="str">
        <f t="shared" si="128"/>
        <v>ZK109</v>
      </c>
      <c r="S2732">
        <f t="shared" si="129"/>
        <v>0</v>
      </c>
      <c r="T2732">
        <f t="shared" si="129"/>
        <v>0</v>
      </c>
      <c r="U2732">
        <f t="shared" si="129"/>
        <v>0</v>
      </c>
    </row>
    <row r="2733" spans="1:21" x14ac:dyDescent="0.25">
      <c r="A2733" t="s">
        <v>3268</v>
      </c>
      <c r="B2733" t="str">
        <f t="shared" si="127"/>
        <v>ZK109.K132.C110</v>
      </c>
      <c r="C2733">
        <f>+IFERROR(VLOOKUP(B2733,'[1]Sum table'!$A:$D,4,FALSE),0)</f>
        <v>0</v>
      </c>
      <c r="D2733">
        <f>+IFERROR(VLOOKUP(B2733,'[1]Sum table'!$A:$E,5,FALSE),0)</f>
        <v>0</v>
      </c>
      <c r="E2733">
        <f>+IFERROR(VLOOKUP(B2733,'[1]Sum table'!$A:$F,6,FALSE),0)</f>
        <v>0</v>
      </c>
      <c r="O2733" t="s">
        <v>531</v>
      </c>
      <c r="P2733" s="615" t="s">
        <v>239</v>
      </c>
      <c r="R2733" t="str">
        <f t="shared" si="128"/>
        <v>ZK109</v>
      </c>
      <c r="S2733">
        <f t="shared" si="129"/>
        <v>0</v>
      </c>
      <c r="T2733">
        <f t="shared" si="129"/>
        <v>0</v>
      </c>
      <c r="U2733">
        <f t="shared" si="129"/>
        <v>0</v>
      </c>
    </row>
    <row r="2734" spans="1:21" x14ac:dyDescent="0.25">
      <c r="A2734" t="s">
        <v>3269</v>
      </c>
      <c r="B2734" t="str">
        <f t="shared" si="127"/>
        <v>ZK109.K133.C110</v>
      </c>
      <c r="C2734">
        <f>+IFERROR(VLOOKUP(B2734,'[1]Sum table'!$A:$D,4,FALSE),0)</f>
        <v>0</v>
      </c>
      <c r="D2734">
        <f>+IFERROR(VLOOKUP(B2734,'[1]Sum table'!$A:$E,5,FALSE),0)</f>
        <v>0</v>
      </c>
      <c r="E2734">
        <f>+IFERROR(VLOOKUP(B2734,'[1]Sum table'!$A:$F,6,FALSE),0)</f>
        <v>0</v>
      </c>
      <c r="O2734" t="s">
        <v>531</v>
      </c>
      <c r="P2734" s="615" t="s">
        <v>327</v>
      </c>
      <c r="R2734" t="str">
        <f t="shared" si="128"/>
        <v>ZK109</v>
      </c>
      <c r="S2734">
        <f t="shared" si="129"/>
        <v>0</v>
      </c>
      <c r="T2734">
        <f t="shared" si="129"/>
        <v>0</v>
      </c>
      <c r="U2734">
        <f t="shared" si="129"/>
        <v>0</v>
      </c>
    </row>
    <row r="2735" spans="1:21" x14ac:dyDescent="0.25">
      <c r="A2735" t="s">
        <v>3270</v>
      </c>
      <c r="B2735" t="str">
        <f t="shared" si="127"/>
        <v>ZK109.K134.C110</v>
      </c>
      <c r="C2735">
        <f>+IFERROR(VLOOKUP(B2735,'[1]Sum table'!$A:$D,4,FALSE),0)</f>
        <v>0</v>
      </c>
      <c r="D2735">
        <f>+IFERROR(VLOOKUP(B2735,'[1]Sum table'!$A:$E,5,FALSE),0)</f>
        <v>0</v>
      </c>
      <c r="E2735">
        <f>+IFERROR(VLOOKUP(B2735,'[1]Sum table'!$A:$F,6,FALSE),0)</f>
        <v>0</v>
      </c>
      <c r="O2735" t="s">
        <v>531</v>
      </c>
      <c r="P2735" s="615" t="s">
        <v>328</v>
      </c>
      <c r="R2735" t="str">
        <f t="shared" si="128"/>
        <v>ZK109</v>
      </c>
      <c r="S2735">
        <f t="shared" si="129"/>
        <v>0</v>
      </c>
      <c r="T2735">
        <f t="shared" si="129"/>
        <v>0</v>
      </c>
      <c r="U2735">
        <f t="shared" si="129"/>
        <v>0</v>
      </c>
    </row>
    <row r="2736" spans="1:21" x14ac:dyDescent="0.25">
      <c r="A2736" t="s">
        <v>3271</v>
      </c>
      <c r="B2736" t="str">
        <f t="shared" si="127"/>
        <v>ZK109.K135.C110</v>
      </c>
      <c r="C2736">
        <f>+IFERROR(VLOOKUP(B2736,'[1]Sum table'!$A:$D,4,FALSE),0)</f>
        <v>0</v>
      </c>
      <c r="D2736">
        <f>+IFERROR(VLOOKUP(B2736,'[1]Sum table'!$A:$E,5,FALSE),0)</f>
        <v>0</v>
      </c>
      <c r="E2736">
        <f>+IFERROR(VLOOKUP(B2736,'[1]Sum table'!$A:$F,6,FALSE),0)</f>
        <v>0</v>
      </c>
      <c r="O2736" t="s">
        <v>531</v>
      </c>
      <c r="P2736" s="615" t="s">
        <v>329</v>
      </c>
      <c r="R2736" t="str">
        <f t="shared" si="128"/>
        <v>ZK109</v>
      </c>
      <c r="S2736">
        <f t="shared" si="129"/>
        <v>0</v>
      </c>
      <c r="T2736">
        <f t="shared" si="129"/>
        <v>0</v>
      </c>
      <c r="U2736">
        <f t="shared" si="129"/>
        <v>0</v>
      </c>
    </row>
    <row r="2737" spans="1:21" x14ac:dyDescent="0.25">
      <c r="A2737" t="s">
        <v>3272</v>
      </c>
      <c r="B2737" t="str">
        <f t="shared" si="127"/>
        <v>ZK109.K136.C110</v>
      </c>
      <c r="C2737">
        <f>+IFERROR(VLOOKUP(B2737,'[1]Sum table'!$A:$D,4,FALSE),0)</f>
        <v>0</v>
      </c>
      <c r="D2737">
        <f>+IFERROR(VLOOKUP(B2737,'[1]Sum table'!$A:$E,5,FALSE),0)</f>
        <v>0</v>
      </c>
      <c r="E2737">
        <f>+IFERROR(VLOOKUP(B2737,'[1]Sum table'!$A:$F,6,FALSE),0)</f>
        <v>0</v>
      </c>
      <c r="O2737" t="s">
        <v>531</v>
      </c>
      <c r="P2737" s="615" t="s">
        <v>330</v>
      </c>
      <c r="R2737" t="str">
        <f t="shared" si="128"/>
        <v>ZK109</v>
      </c>
      <c r="S2737">
        <f t="shared" si="129"/>
        <v>0</v>
      </c>
      <c r="T2737">
        <f t="shared" si="129"/>
        <v>0</v>
      </c>
      <c r="U2737">
        <f t="shared" si="129"/>
        <v>0</v>
      </c>
    </row>
    <row r="2738" spans="1:21" x14ac:dyDescent="0.25">
      <c r="A2738" t="s">
        <v>3273</v>
      </c>
      <c r="B2738" t="str">
        <f t="shared" si="127"/>
        <v>ZK109.K137.C110</v>
      </c>
      <c r="C2738">
        <f>+IFERROR(VLOOKUP(B2738,'[1]Sum table'!$A:$D,4,FALSE),0)</f>
        <v>0</v>
      </c>
      <c r="D2738">
        <f>+IFERROR(VLOOKUP(B2738,'[1]Sum table'!$A:$E,5,FALSE),0)</f>
        <v>0</v>
      </c>
      <c r="E2738">
        <f>+IFERROR(VLOOKUP(B2738,'[1]Sum table'!$A:$F,6,FALSE),0)</f>
        <v>0</v>
      </c>
      <c r="O2738" t="s">
        <v>531</v>
      </c>
      <c r="P2738" s="615" t="s">
        <v>331</v>
      </c>
      <c r="R2738" t="str">
        <f t="shared" si="128"/>
        <v>ZK109</v>
      </c>
      <c r="S2738">
        <f t="shared" si="129"/>
        <v>0</v>
      </c>
      <c r="T2738">
        <f t="shared" si="129"/>
        <v>0</v>
      </c>
      <c r="U2738">
        <f t="shared" si="129"/>
        <v>0</v>
      </c>
    </row>
    <row r="2739" spans="1:21" x14ac:dyDescent="0.25">
      <c r="A2739" t="s">
        <v>3274</v>
      </c>
      <c r="B2739" t="str">
        <f t="shared" si="127"/>
        <v>ZK109.K138.C110</v>
      </c>
      <c r="C2739">
        <f>+IFERROR(VLOOKUP(B2739,'[1]Sum table'!$A:$D,4,FALSE),0)</f>
        <v>0</v>
      </c>
      <c r="D2739">
        <f>+IFERROR(VLOOKUP(B2739,'[1]Sum table'!$A:$E,5,FALSE),0)</f>
        <v>0</v>
      </c>
      <c r="E2739">
        <f>+IFERROR(VLOOKUP(B2739,'[1]Sum table'!$A:$F,6,FALSE),0)</f>
        <v>0</v>
      </c>
      <c r="O2739" t="s">
        <v>531</v>
      </c>
      <c r="P2739" s="615" t="s">
        <v>165</v>
      </c>
      <c r="R2739" t="str">
        <f t="shared" si="128"/>
        <v>ZK109</v>
      </c>
      <c r="S2739">
        <f t="shared" si="129"/>
        <v>0</v>
      </c>
      <c r="T2739">
        <f t="shared" si="129"/>
        <v>0</v>
      </c>
      <c r="U2739">
        <f t="shared" si="129"/>
        <v>0</v>
      </c>
    </row>
    <row r="2740" spans="1:21" x14ac:dyDescent="0.25">
      <c r="A2740" t="s">
        <v>3275</v>
      </c>
      <c r="B2740" t="str">
        <f t="shared" si="127"/>
        <v>ZK109.K139.C110</v>
      </c>
      <c r="C2740">
        <f>+IFERROR(VLOOKUP(B2740,'[1]Sum table'!$A:$D,4,FALSE),0)</f>
        <v>0</v>
      </c>
      <c r="D2740">
        <f>+IFERROR(VLOOKUP(B2740,'[1]Sum table'!$A:$E,5,FALSE),0)</f>
        <v>0</v>
      </c>
      <c r="E2740">
        <f>+IFERROR(VLOOKUP(B2740,'[1]Sum table'!$A:$F,6,FALSE),0)</f>
        <v>0</v>
      </c>
      <c r="O2740" t="s">
        <v>531</v>
      </c>
      <c r="P2740" s="615" t="s">
        <v>180</v>
      </c>
      <c r="R2740" t="str">
        <f t="shared" si="128"/>
        <v>ZK109</v>
      </c>
      <c r="S2740">
        <f t="shared" si="129"/>
        <v>0</v>
      </c>
      <c r="T2740">
        <f t="shared" si="129"/>
        <v>0</v>
      </c>
      <c r="U2740">
        <f t="shared" si="129"/>
        <v>0</v>
      </c>
    </row>
    <row r="2741" spans="1:21" x14ac:dyDescent="0.25">
      <c r="A2741" t="s">
        <v>3276</v>
      </c>
      <c r="B2741" t="str">
        <f t="shared" si="127"/>
        <v>ZK109.K140.C110</v>
      </c>
      <c r="C2741">
        <f>+IFERROR(VLOOKUP(B2741,'[1]Sum table'!$A:$D,4,FALSE),0)</f>
        <v>0</v>
      </c>
      <c r="D2741">
        <f>+IFERROR(VLOOKUP(B2741,'[1]Sum table'!$A:$E,5,FALSE),0)</f>
        <v>0</v>
      </c>
      <c r="E2741">
        <f>+IFERROR(VLOOKUP(B2741,'[1]Sum table'!$A:$F,6,FALSE),0)</f>
        <v>0</v>
      </c>
      <c r="O2741" t="s">
        <v>531</v>
      </c>
      <c r="P2741" s="615" t="s">
        <v>192</v>
      </c>
      <c r="R2741" t="str">
        <f t="shared" si="128"/>
        <v>ZK109</v>
      </c>
      <c r="S2741">
        <f t="shared" si="129"/>
        <v>0</v>
      </c>
      <c r="T2741">
        <f t="shared" si="129"/>
        <v>0</v>
      </c>
      <c r="U2741">
        <f t="shared" si="129"/>
        <v>0</v>
      </c>
    </row>
    <row r="2742" spans="1:21" x14ac:dyDescent="0.25">
      <c r="A2742" t="s">
        <v>3277</v>
      </c>
      <c r="B2742" t="str">
        <f t="shared" si="127"/>
        <v>ZK109.K141.C110</v>
      </c>
      <c r="C2742">
        <f>+IFERROR(VLOOKUP(B2742,'[1]Sum table'!$A:$D,4,FALSE),0)</f>
        <v>0</v>
      </c>
      <c r="D2742">
        <f>+IFERROR(VLOOKUP(B2742,'[1]Sum table'!$A:$E,5,FALSE),0)</f>
        <v>0</v>
      </c>
      <c r="E2742">
        <f>+IFERROR(VLOOKUP(B2742,'[1]Sum table'!$A:$F,6,FALSE),0)</f>
        <v>0</v>
      </c>
      <c r="O2742" t="s">
        <v>531</v>
      </c>
      <c r="P2742" s="616" t="s">
        <v>332</v>
      </c>
      <c r="R2742" t="str">
        <f t="shared" si="128"/>
        <v>ZK109</v>
      </c>
      <c r="S2742">
        <f t="shared" si="129"/>
        <v>0</v>
      </c>
      <c r="T2742">
        <f t="shared" si="129"/>
        <v>0</v>
      </c>
      <c r="U2742">
        <f t="shared" si="129"/>
        <v>0</v>
      </c>
    </row>
    <row r="2743" spans="1:21" x14ac:dyDescent="0.25">
      <c r="A2743" t="s">
        <v>3278</v>
      </c>
      <c r="B2743" t="str">
        <f t="shared" si="127"/>
        <v>ZK109.K142.C110</v>
      </c>
      <c r="C2743">
        <f>+IFERROR(VLOOKUP(B2743,'[1]Sum table'!$A:$D,4,FALSE),0)</f>
        <v>0</v>
      </c>
      <c r="D2743">
        <f>+IFERROR(VLOOKUP(B2743,'[1]Sum table'!$A:$E,5,FALSE),0)</f>
        <v>0</v>
      </c>
      <c r="E2743">
        <f>+IFERROR(VLOOKUP(B2743,'[1]Sum table'!$A:$F,6,FALSE),0)</f>
        <v>0</v>
      </c>
      <c r="O2743" t="s">
        <v>531</v>
      </c>
      <c r="P2743" s="616" t="s">
        <v>333</v>
      </c>
      <c r="R2743" t="str">
        <f t="shared" si="128"/>
        <v>ZK109</v>
      </c>
      <c r="S2743">
        <f t="shared" si="129"/>
        <v>0</v>
      </c>
      <c r="T2743">
        <f t="shared" si="129"/>
        <v>0</v>
      </c>
      <c r="U2743">
        <f t="shared" si="129"/>
        <v>0</v>
      </c>
    </row>
    <row r="2744" spans="1:21" x14ac:dyDescent="0.25">
      <c r="A2744" t="s">
        <v>3279</v>
      </c>
      <c r="B2744" t="str">
        <f t="shared" si="127"/>
        <v>ZK109.K143.C110</v>
      </c>
      <c r="C2744">
        <f>+IFERROR(VLOOKUP(B2744,'[1]Sum table'!$A:$D,4,FALSE),0)</f>
        <v>0</v>
      </c>
      <c r="D2744">
        <f>+IFERROR(VLOOKUP(B2744,'[1]Sum table'!$A:$E,5,FALSE),0)</f>
        <v>0</v>
      </c>
      <c r="E2744">
        <f>+IFERROR(VLOOKUP(B2744,'[1]Sum table'!$A:$F,6,FALSE),0)</f>
        <v>0</v>
      </c>
      <c r="O2744" t="s">
        <v>531</v>
      </c>
      <c r="P2744" s="616" t="s">
        <v>334</v>
      </c>
      <c r="R2744" t="str">
        <f t="shared" si="128"/>
        <v>ZK109</v>
      </c>
      <c r="S2744">
        <f t="shared" si="129"/>
        <v>0</v>
      </c>
      <c r="T2744">
        <f t="shared" si="129"/>
        <v>0</v>
      </c>
      <c r="U2744">
        <f t="shared" si="129"/>
        <v>0</v>
      </c>
    </row>
    <row r="2745" spans="1:21" x14ac:dyDescent="0.25">
      <c r="A2745" t="s">
        <v>3280</v>
      </c>
      <c r="B2745" t="str">
        <f t="shared" si="127"/>
        <v>ZK109.K144.C110</v>
      </c>
      <c r="C2745">
        <f>+IFERROR(VLOOKUP(B2745,'[1]Sum table'!$A:$D,4,FALSE),0)</f>
        <v>0</v>
      </c>
      <c r="D2745">
        <f>+IFERROR(VLOOKUP(B2745,'[1]Sum table'!$A:$E,5,FALSE),0)</f>
        <v>0</v>
      </c>
      <c r="E2745">
        <f>+IFERROR(VLOOKUP(B2745,'[1]Sum table'!$A:$F,6,FALSE),0)</f>
        <v>0</v>
      </c>
      <c r="O2745" t="s">
        <v>531</v>
      </c>
      <c r="P2745" s="616" t="s">
        <v>335</v>
      </c>
      <c r="R2745" t="str">
        <f t="shared" si="128"/>
        <v>ZK109</v>
      </c>
      <c r="S2745">
        <f t="shared" si="129"/>
        <v>0</v>
      </c>
      <c r="T2745">
        <f t="shared" si="129"/>
        <v>0</v>
      </c>
      <c r="U2745">
        <f t="shared" si="129"/>
        <v>0</v>
      </c>
    </row>
    <row r="2746" spans="1:21" x14ac:dyDescent="0.25">
      <c r="A2746" t="s">
        <v>3281</v>
      </c>
      <c r="B2746" t="str">
        <f t="shared" si="127"/>
        <v>ZK109.K145.C110</v>
      </c>
      <c r="C2746">
        <f>+IFERROR(VLOOKUP(B2746,'[1]Sum table'!$A:$D,4,FALSE),0)</f>
        <v>0</v>
      </c>
      <c r="D2746">
        <f>+IFERROR(VLOOKUP(B2746,'[1]Sum table'!$A:$E,5,FALSE),0)</f>
        <v>0</v>
      </c>
      <c r="E2746">
        <f>+IFERROR(VLOOKUP(B2746,'[1]Sum table'!$A:$F,6,FALSE),0)</f>
        <v>0</v>
      </c>
      <c r="O2746" t="s">
        <v>531</v>
      </c>
      <c r="P2746" s="616" t="s">
        <v>336</v>
      </c>
      <c r="R2746" t="str">
        <f t="shared" si="128"/>
        <v>ZK109</v>
      </c>
      <c r="S2746">
        <f t="shared" si="129"/>
        <v>0</v>
      </c>
      <c r="T2746">
        <f t="shared" si="129"/>
        <v>0</v>
      </c>
      <c r="U2746">
        <f t="shared" si="129"/>
        <v>0</v>
      </c>
    </row>
    <row r="2747" spans="1:21" x14ac:dyDescent="0.25">
      <c r="A2747" t="s">
        <v>3282</v>
      </c>
      <c r="B2747" t="str">
        <f t="shared" si="127"/>
        <v>ZK109.K146.C110</v>
      </c>
      <c r="C2747">
        <f>+IFERROR(VLOOKUP(B2747,'[1]Sum table'!$A:$D,4,FALSE),0)</f>
        <v>0</v>
      </c>
      <c r="D2747">
        <f>+IFERROR(VLOOKUP(B2747,'[1]Sum table'!$A:$E,5,FALSE),0)</f>
        <v>0</v>
      </c>
      <c r="E2747">
        <f>+IFERROR(VLOOKUP(B2747,'[1]Sum table'!$A:$F,6,FALSE),0)</f>
        <v>0</v>
      </c>
      <c r="O2747" t="s">
        <v>531</v>
      </c>
      <c r="P2747" s="616" t="s">
        <v>337</v>
      </c>
      <c r="R2747" t="str">
        <f t="shared" si="128"/>
        <v>ZK109</v>
      </c>
      <c r="S2747">
        <f t="shared" si="129"/>
        <v>0</v>
      </c>
      <c r="T2747">
        <f t="shared" si="129"/>
        <v>0</v>
      </c>
      <c r="U2747">
        <f t="shared" si="129"/>
        <v>0</v>
      </c>
    </row>
    <row r="2748" spans="1:21" x14ac:dyDescent="0.25">
      <c r="A2748" t="s">
        <v>3283</v>
      </c>
      <c r="B2748" t="str">
        <f t="shared" si="127"/>
        <v>ZK109.K147.C110</v>
      </c>
      <c r="C2748">
        <f>+IFERROR(VLOOKUP(B2748,'[1]Sum table'!$A:$D,4,FALSE),0)</f>
        <v>0</v>
      </c>
      <c r="D2748">
        <f>+IFERROR(VLOOKUP(B2748,'[1]Sum table'!$A:$E,5,FALSE),0)</f>
        <v>0</v>
      </c>
      <c r="E2748">
        <f>+IFERROR(VLOOKUP(B2748,'[1]Sum table'!$A:$F,6,FALSE),0)</f>
        <v>0</v>
      </c>
      <c r="O2748" t="s">
        <v>531</v>
      </c>
      <c r="P2748" s="615" t="s">
        <v>178</v>
      </c>
      <c r="R2748" t="str">
        <f t="shared" si="128"/>
        <v>ZK109</v>
      </c>
      <c r="S2748">
        <f t="shared" si="129"/>
        <v>0</v>
      </c>
      <c r="T2748">
        <f t="shared" si="129"/>
        <v>0</v>
      </c>
      <c r="U2748">
        <f t="shared" si="129"/>
        <v>0</v>
      </c>
    </row>
    <row r="2749" spans="1:21" x14ac:dyDescent="0.25">
      <c r="A2749" t="s">
        <v>3284</v>
      </c>
      <c r="B2749" t="str">
        <f t="shared" si="127"/>
        <v>ZK109.K148.C110</v>
      </c>
      <c r="C2749">
        <f>+IFERROR(VLOOKUP(B2749,'[1]Sum table'!$A:$D,4,FALSE),0)</f>
        <v>0</v>
      </c>
      <c r="D2749">
        <f>+IFERROR(VLOOKUP(B2749,'[1]Sum table'!$A:$E,5,FALSE),0)</f>
        <v>0</v>
      </c>
      <c r="E2749">
        <f>+IFERROR(VLOOKUP(B2749,'[1]Sum table'!$A:$F,6,FALSE),0)</f>
        <v>0</v>
      </c>
      <c r="O2749" t="s">
        <v>531</v>
      </c>
      <c r="P2749" s="615" t="s">
        <v>338</v>
      </c>
      <c r="R2749" t="str">
        <f t="shared" si="128"/>
        <v>ZK109</v>
      </c>
      <c r="S2749">
        <f t="shared" si="129"/>
        <v>0</v>
      </c>
      <c r="T2749">
        <f t="shared" si="129"/>
        <v>0</v>
      </c>
      <c r="U2749">
        <f t="shared" si="129"/>
        <v>0</v>
      </c>
    </row>
    <row r="2750" spans="1:21" x14ac:dyDescent="0.25">
      <c r="A2750" t="s">
        <v>3285</v>
      </c>
      <c r="B2750" t="str">
        <f t="shared" si="127"/>
        <v>ZK109.K149.C110</v>
      </c>
      <c r="C2750">
        <f>+IFERROR(VLOOKUP(B2750,'[1]Sum table'!$A:$D,4,FALSE),0)</f>
        <v>0</v>
      </c>
      <c r="D2750">
        <f>+IFERROR(VLOOKUP(B2750,'[1]Sum table'!$A:$E,5,FALSE),0)</f>
        <v>0</v>
      </c>
      <c r="E2750">
        <f>+IFERROR(VLOOKUP(B2750,'[1]Sum table'!$A:$F,6,FALSE),0)</f>
        <v>0</v>
      </c>
      <c r="O2750" t="s">
        <v>531</v>
      </c>
      <c r="P2750" s="615" t="s">
        <v>339</v>
      </c>
      <c r="R2750" t="str">
        <f t="shared" si="128"/>
        <v>ZK109</v>
      </c>
      <c r="S2750">
        <f t="shared" si="129"/>
        <v>0</v>
      </c>
      <c r="T2750">
        <f t="shared" si="129"/>
        <v>0</v>
      </c>
      <c r="U2750">
        <f t="shared" si="129"/>
        <v>0</v>
      </c>
    </row>
    <row r="2751" spans="1:21" x14ac:dyDescent="0.25">
      <c r="A2751" t="s">
        <v>3286</v>
      </c>
      <c r="B2751" t="str">
        <f t="shared" si="127"/>
        <v>ZK109.K150.C110</v>
      </c>
      <c r="C2751">
        <f>+IFERROR(VLOOKUP(B2751,'[1]Sum table'!$A:$D,4,FALSE),0)</f>
        <v>0</v>
      </c>
      <c r="D2751">
        <f>+IFERROR(VLOOKUP(B2751,'[1]Sum table'!$A:$E,5,FALSE),0)</f>
        <v>0</v>
      </c>
      <c r="E2751">
        <f>+IFERROR(VLOOKUP(B2751,'[1]Sum table'!$A:$F,6,FALSE),0)</f>
        <v>0</v>
      </c>
      <c r="O2751" t="s">
        <v>531</v>
      </c>
      <c r="P2751" s="616" t="s">
        <v>340</v>
      </c>
      <c r="R2751" t="str">
        <f t="shared" si="128"/>
        <v>ZK109</v>
      </c>
      <c r="S2751">
        <f t="shared" si="129"/>
        <v>0</v>
      </c>
      <c r="T2751">
        <f t="shared" si="129"/>
        <v>0</v>
      </c>
      <c r="U2751">
        <f t="shared" si="129"/>
        <v>0</v>
      </c>
    </row>
    <row r="2752" spans="1:21" x14ac:dyDescent="0.25">
      <c r="A2752" t="s">
        <v>3287</v>
      </c>
      <c r="B2752" t="str">
        <f t="shared" si="127"/>
        <v>ZK109.K151.C110</v>
      </c>
      <c r="C2752">
        <f>+IFERROR(VLOOKUP(B2752,'[1]Sum table'!$A:$D,4,FALSE),0)</f>
        <v>0</v>
      </c>
      <c r="D2752">
        <f>+IFERROR(VLOOKUP(B2752,'[1]Sum table'!$A:$E,5,FALSE),0)</f>
        <v>0</v>
      </c>
      <c r="E2752">
        <f>+IFERROR(VLOOKUP(B2752,'[1]Sum table'!$A:$F,6,FALSE),0)</f>
        <v>0</v>
      </c>
      <c r="O2752" t="s">
        <v>531</v>
      </c>
      <c r="P2752" s="616" t="s">
        <v>341</v>
      </c>
      <c r="R2752" t="str">
        <f t="shared" si="128"/>
        <v>ZK109</v>
      </c>
      <c r="S2752">
        <f t="shared" si="129"/>
        <v>0</v>
      </c>
      <c r="T2752">
        <f t="shared" si="129"/>
        <v>0</v>
      </c>
      <c r="U2752">
        <f t="shared" si="129"/>
        <v>0</v>
      </c>
    </row>
    <row r="2753" spans="1:21" x14ac:dyDescent="0.25">
      <c r="A2753" t="s">
        <v>3288</v>
      </c>
      <c r="B2753" t="str">
        <f t="shared" si="127"/>
        <v>ZK109.K152.C110</v>
      </c>
      <c r="C2753">
        <f>+IFERROR(VLOOKUP(B2753,'[1]Sum table'!$A:$D,4,FALSE),0)</f>
        <v>0</v>
      </c>
      <c r="D2753">
        <f>+IFERROR(VLOOKUP(B2753,'[1]Sum table'!$A:$E,5,FALSE),0)</f>
        <v>0</v>
      </c>
      <c r="E2753">
        <f>+IFERROR(VLOOKUP(B2753,'[1]Sum table'!$A:$F,6,FALSE),0)</f>
        <v>0</v>
      </c>
      <c r="O2753" t="s">
        <v>531</v>
      </c>
      <c r="P2753" s="616" t="s">
        <v>342</v>
      </c>
      <c r="R2753" t="str">
        <f t="shared" si="128"/>
        <v>ZK109</v>
      </c>
      <c r="S2753">
        <f t="shared" si="129"/>
        <v>0</v>
      </c>
      <c r="T2753">
        <f t="shared" si="129"/>
        <v>0</v>
      </c>
      <c r="U2753">
        <f t="shared" si="129"/>
        <v>0</v>
      </c>
    </row>
    <row r="2754" spans="1:21" x14ac:dyDescent="0.25">
      <c r="A2754" t="s">
        <v>3289</v>
      </c>
      <c r="B2754" t="str">
        <f t="shared" si="127"/>
        <v>ZK109.K153.C110</v>
      </c>
      <c r="C2754">
        <f>+IFERROR(VLOOKUP(B2754,'[1]Sum table'!$A:$D,4,FALSE),0)</f>
        <v>0</v>
      </c>
      <c r="D2754">
        <f>+IFERROR(VLOOKUP(B2754,'[1]Sum table'!$A:$E,5,FALSE),0)</f>
        <v>0</v>
      </c>
      <c r="E2754">
        <f>+IFERROR(VLOOKUP(B2754,'[1]Sum table'!$A:$F,6,FALSE),0)</f>
        <v>0</v>
      </c>
      <c r="O2754" t="s">
        <v>531</v>
      </c>
      <c r="P2754" s="616" t="s">
        <v>343</v>
      </c>
      <c r="R2754" t="str">
        <f t="shared" si="128"/>
        <v>ZK109</v>
      </c>
      <c r="S2754">
        <f t="shared" si="129"/>
        <v>0</v>
      </c>
      <c r="T2754">
        <f t="shared" si="129"/>
        <v>0</v>
      </c>
      <c r="U2754">
        <f t="shared" si="129"/>
        <v>0</v>
      </c>
    </row>
    <row r="2755" spans="1:21" x14ac:dyDescent="0.25">
      <c r="A2755" t="s">
        <v>3290</v>
      </c>
      <c r="B2755" t="str">
        <f t="shared" ref="B2755:B2818" si="130">+A2755&amp;"."&amp;$A$1</f>
        <v>ZK109.K154.C110</v>
      </c>
      <c r="C2755">
        <f>+IFERROR(VLOOKUP(B2755,'[1]Sum table'!$A:$D,4,FALSE),0)</f>
        <v>0</v>
      </c>
      <c r="D2755">
        <f>+IFERROR(VLOOKUP(B2755,'[1]Sum table'!$A:$E,5,FALSE),0)</f>
        <v>0</v>
      </c>
      <c r="E2755">
        <f>+IFERROR(VLOOKUP(B2755,'[1]Sum table'!$A:$F,6,FALSE),0)</f>
        <v>0</v>
      </c>
      <c r="O2755" t="s">
        <v>531</v>
      </c>
      <c r="P2755" s="616" t="s">
        <v>344</v>
      </c>
      <c r="R2755" t="str">
        <f t="shared" ref="R2755:R2818" si="131">+LEFT(B2755,5)</f>
        <v>ZK109</v>
      </c>
      <c r="S2755">
        <f t="shared" ref="S2755:U2818" si="132">+C2755</f>
        <v>0</v>
      </c>
      <c r="T2755">
        <f t="shared" si="132"/>
        <v>0</v>
      </c>
      <c r="U2755">
        <f t="shared" si="132"/>
        <v>0</v>
      </c>
    </row>
    <row r="2756" spans="1:21" x14ac:dyDescent="0.25">
      <c r="A2756" t="s">
        <v>3291</v>
      </c>
      <c r="B2756" t="str">
        <f t="shared" si="130"/>
        <v>ZK109.K155.C110</v>
      </c>
      <c r="C2756">
        <f>+IFERROR(VLOOKUP(B2756,'[1]Sum table'!$A:$D,4,FALSE),0)</f>
        <v>0</v>
      </c>
      <c r="D2756">
        <f>+IFERROR(VLOOKUP(B2756,'[1]Sum table'!$A:$E,5,FALSE),0)</f>
        <v>0</v>
      </c>
      <c r="E2756">
        <f>+IFERROR(VLOOKUP(B2756,'[1]Sum table'!$A:$F,6,FALSE),0)</f>
        <v>0</v>
      </c>
      <c r="O2756" t="s">
        <v>531</v>
      </c>
      <c r="P2756" s="616" t="s">
        <v>345</v>
      </c>
      <c r="R2756" t="str">
        <f t="shared" si="131"/>
        <v>ZK109</v>
      </c>
      <c r="S2756">
        <f t="shared" si="132"/>
        <v>0</v>
      </c>
      <c r="T2756">
        <f t="shared" si="132"/>
        <v>0</v>
      </c>
      <c r="U2756">
        <f t="shared" si="132"/>
        <v>0</v>
      </c>
    </row>
    <row r="2757" spans="1:21" x14ac:dyDescent="0.25">
      <c r="A2757" t="s">
        <v>3292</v>
      </c>
      <c r="B2757" t="str">
        <f t="shared" si="130"/>
        <v>ZK109.K156.C110</v>
      </c>
      <c r="C2757">
        <f>+IFERROR(VLOOKUP(B2757,'[1]Sum table'!$A:$D,4,FALSE),0)</f>
        <v>0</v>
      </c>
      <c r="D2757">
        <f>+IFERROR(VLOOKUP(B2757,'[1]Sum table'!$A:$E,5,FALSE),0)</f>
        <v>0</v>
      </c>
      <c r="E2757">
        <f>+IFERROR(VLOOKUP(B2757,'[1]Sum table'!$A:$F,6,FALSE),0)</f>
        <v>0</v>
      </c>
      <c r="O2757" t="s">
        <v>531</v>
      </c>
      <c r="P2757" s="616" t="s">
        <v>346</v>
      </c>
      <c r="R2757" t="str">
        <f t="shared" si="131"/>
        <v>ZK109</v>
      </c>
      <c r="S2757">
        <f t="shared" si="132"/>
        <v>0</v>
      </c>
      <c r="T2757">
        <f t="shared" si="132"/>
        <v>0</v>
      </c>
      <c r="U2757">
        <f t="shared" si="132"/>
        <v>0</v>
      </c>
    </row>
    <row r="2758" spans="1:21" x14ac:dyDescent="0.25">
      <c r="A2758" t="s">
        <v>3293</v>
      </c>
      <c r="B2758" t="str">
        <f t="shared" si="130"/>
        <v>ZK109.K157.C110</v>
      </c>
      <c r="C2758">
        <f>+IFERROR(VLOOKUP(B2758,'[1]Sum table'!$A:$D,4,FALSE),0)</f>
        <v>0</v>
      </c>
      <c r="D2758">
        <f>+IFERROR(VLOOKUP(B2758,'[1]Sum table'!$A:$E,5,FALSE),0)</f>
        <v>0</v>
      </c>
      <c r="E2758">
        <f>+IFERROR(VLOOKUP(B2758,'[1]Sum table'!$A:$F,6,FALSE),0)</f>
        <v>0</v>
      </c>
      <c r="O2758" t="s">
        <v>531</v>
      </c>
      <c r="P2758" s="616" t="s">
        <v>347</v>
      </c>
      <c r="R2758" t="str">
        <f t="shared" si="131"/>
        <v>ZK109</v>
      </c>
      <c r="S2758">
        <f t="shared" si="132"/>
        <v>0</v>
      </c>
      <c r="T2758">
        <f t="shared" si="132"/>
        <v>0</v>
      </c>
      <c r="U2758">
        <f t="shared" si="132"/>
        <v>0</v>
      </c>
    </row>
    <row r="2759" spans="1:21" x14ac:dyDescent="0.25">
      <c r="A2759" t="s">
        <v>3294</v>
      </c>
      <c r="B2759" t="str">
        <f t="shared" si="130"/>
        <v>ZK109.K158.C110</v>
      </c>
      <c r="C2759">
        <f>+IFERROR(VLOOKUP(B2759,'[1]Sum table'!$A:$D,4,FALSE),0)</f>
        <v>0</v>
      </c>
      <c r="D2759">
        <f>+IFERROR(VLOOKUP(B2759,'[1]Sum table'!$A:$E,5,FALSE),0)</f>
        <v>0</v>
      </c>
      <c r="E2759">
        <f>+IFERROR(VLOOKUP(B2759,'[1]Sum table'!$A:$F,6,FALSE),0)</f>
        <v>0</v>
      </c>
      <c r="O2759" t="s">
        <v>531</v>
      </c>
      <c r="P2759" s="616" t="s">
        <v>348</v>
      </c>
      <c r="R2759" t="str">
        <f t="shared" si="131"/>
        <v>ZK109</v>
      </c>
      <c r="S2759">
        <f t="shared" si="132"/>
        <v>0</v>
      </c>
      <c r="T2759">
        <f t="shared" si="132"/>
        <v>0</v>
      </c>
      <c r="U2759">
        <f t="shared" si="132"/>
        <v>0</v>
      </c>
    </row>
    <row r="2760" spans="1:21" x14ac:dyDescent="0.25">
      <c r="A2760" t="s">
        <v>3295</v>
      </c>
      <c r="B2760" t="str">
        <f t="shared" si="130"/>
        <v>ZK109.K159.C110</v>
      </c>
      <c r="C2760">
        <f>+IFERROR(VLOOKUP(B2760,'[1]Sum table'!$A:$D,4,FALSE),0)</f>
        <v>0</v>
      </c>
      <c r="D2760">
        <f>+IFERROR(VLOOKUP(B2760,'[1]Sum table'!$A:$E,5,FALSE),0)</f>
        <v>0</v>
      </c>
      <c r="E2760">
        <f>+IFERROR(VLOOKUP(B2760,'[1]Sum table'!$A:$F,6,FALSE),0)</f>
        <v>0</v>
      </c>
      <c r="O2760" t="s">
        <v>531</v>
      </c>
      <c r="P2760" s="616" t="s">
        <v>349</v>
      </c>
      <c r="R2760" t="str">
        <f t="shared" si="131"/>
        <v>ZK109</v>
      </c>
      <c r="S2760">
        <f t="shared" si="132"/>
        <v>0</v>
      </c>
      <c r="T2760">
        <f t="shared" si="132"/>
        <v>0</v>
      </c>
      <c r="U2760">
        <f t="shared" si="132"/>
        <v>0</v>
      </c>
    </row>
    <row r="2761" spans="1:21" x14ac:dyDescent="0.25">
      <c r="A2761" t="s">
        <v>3296</v>
      </c>
      <c r="B2761" t="str">
        <f t="shared" si="130"/>
        <v>ZK109.K160.C110</v>
      </c>
      <c r="C2761">
        <f>+IFERROR(VLOOKUP(B2761,'[1]Sum table'!$A:$D,4,FALSE),0)</f>
        <v>0</v>
      </c>
      <c r="D2761">
        <f>+IFERROR(VLOOKUP(B2761,'[1]Sum table'!$A:$E,5,FALSE),0)</f>
        <v>0</v>
      </c>
      <c r="E2761">
        <f>+IFERROR(VLOOKUP(B2761,'[1]Sum table'!$A:$F,6,FALSE),0)</f>
        <v>0</v>
      </c>
      <c r="O2761" t="s">
        <v>531</v>
      </c>
      <c r="P2761" s="615" t="s">
        <v>194</v>
      </c>
      <c r="R2761" t="str">
        <f t="shared" si="131"/>
        <v>ZK109</v>
      </c>
      <c r="S2761">
        <f t="shared" si="132"/>
        <v>0</v>
      </c>
      <c r="T2761">
        <f t="shared" si="132"/>
        <v>0</v>
      </c>
      <c r="U2761">
        <f t="shared" si="132"/>
        <v>0</v>
      </c>
    </row>
    <row r="2762" spans="1:21" x14ac:dyDescent="0.25">
      <c r="A2762" t="s">
        <v>3297</v>
      </c>
      <c r="B2762" t="str">
        <f t="shared" si="130"/>
        <v>ZK109.K161.C110</v>
      </c>
      <c r="C2762">
        <f>+IFERROR(VLOOKUP(B2762,'[1]Sum table'!$A:$D,4,FALSE),0)</f>
        <v>0</v>
      </c>
      <c r="D2762">
        <f>+IFERROR(VLOOKUP(B2762,'[1]Sum table'!$A:$E,5,FALSE),0)</f>
        <v>0</v>
      </c>
      <c r="E2762">
        <f>+IFERROR(VLOOKUP(B2762,'[1]Sum table'!$A:$F,6,FALSE),0)</f>
        <v>0</v>
      </c>
      <c r="O2762" t="s">
        <v>531</v>
      </c>
      <c r="P2762" s="615" t="s">
        <v>195</v>
      </c>
      <c r="R2762" t="str">
        <f t="shared" si="131"/>
        <v>ZK109</v>
      </c>
      <c r="S2762">
        <f t="shared" si="132"/>
        <v>0</v>
      </c>
      <c r="T2762">
        <f t="shared" si="132"/>
        <v>0</v>
      </c>
      <c r="U2762">
        <f t="shared" si="132"/>
        <v>0</v>
      </c>
    </row>
    <row r="2763" spans="1:21" x14ac:dyDescent="0.25">
      <c r="A2763" t="s">
        <v>3298</v>
      </c>
      <c r="B2763" t="str">
        <f t="shared" si="130"/>
        <v>ZK109.K162.C110</v>
      </c>
      <c r="C2763">
        <f>+IFERROR(VLOOKUP(B2763,'[1]Sum table'!$A:$D,4,FALSE),0)</f>
        <v>0</v>
      </c>
      <c r="D2763">
        <f>+IFERROR(VLOOKUP(B2763,'[1]Sum table'!$A:$E,5,FALSE),0)</f>
        <v>0</v>
      </c>
      <c r="E2763">
        <f>+IFERROR(VLOOKUP(B2763,'[1]Sum table'!$A:$F,6,FALSE),0)</f>
        <v>0</v>
      </c>
      <c r="O2763" t="s">
        <v>531</v>
      </c>
      <c r="P2763" s="615" t="s">
        <v>350</v>
      </c>
      <c r="R2763" t="str">
        <f t="shared" si="131"/>
        <v>ZK109</v>
      </c>
      <c r="S2763">
        <f t="shared" si="132"/>
        <v>0</v>
      </c>
      <c r="T2763">
        <f t="shared" si="132"/>
        <v>0</v>
      </c>
      <c r="U2763">
        <f t="shared" si="132"/>
        <v>0</v>
      </c>
    </row>
    <row r="2764" spans="1:21" x14ac:dyDescent="0.25">
      <c r="A2764" t="s">
        <v>3299</v>
      </c>
      <c r="B2764" t="str">
        <f t="shared" si="130"/>
        <v>ZK109.K163.C110</v>
      </c>
      <c r="C2764">
        <f>+IFERROR(VLOOKUP(B2764,'[1]Sum table'!$A:$D,4,FALSE),0)</f>
        <v>0</v>
      </c>
      <c r="D2764">
        <f>+IFERROR(VLOOKUP(B2764,'[1]Sum table'!$A:$E,5,FALSE),0)</f>
        <v>0</v>
      </c>
      <c r="E2764">
        <f>+IFERROR(VLOOKUP(B2764,'[1]Sum table'!$A:$F,6,FALSE),0)</f>
        <v>0</v>
      </c>
      <c r="O2764" t="s">
        <v>531</v>
      </c>
      <c r="P2764" s="615" t="s">
        <v>118</v>
      </c>
      <c r="R2764" t="str">
        <f t="shared" si="131"/>
        <v>ZK109</v>
      </c>
      <c r="S2764">
        <f t="shared" si="132"/>
        <v>0</v>
      </c>
      <c r="T2764">
        <f t="shared" si="132"/>
        <v>0</v>
      </c>
      <c r="U2764">
        <f t="shared" si="132"/>
        <v>0</v>
      </c>
    </row>
    <row r="2765" spans="1:21" x14ac:dyDescent="0.25">
      <c r="A2765" t="s">
        <v>3300</v>
      </c>
      <c r="B2765" t="str">
        <f t="shared" si="130"/>
        <v>ZK109.K164.C110</v>
      </c>
      <c r="C2765">
        <f>+IFERROR(VLOOKUP(B2765,'[1]Sum table'!$A:$D,4,FALSE),0)</f>
        <v>0</v>
      </c>
      <c r="D2765">
        <f>+IFERROR(VLOOKUP(B2765,'[1]Sum table'!$A:$E,5,FALSE),0)</f>
        <v>0</v>
      </c>
      <c r="E2765">
        <f>+IFERROR(VLOOKUP(B2765,'[1]Sum table'!$A:$F,6,FALSE),0)</f>
        <v>0</v>
      </c>
      <c r="O2765" t="s">
        <v>531</v>
      </c>
      <c r="P2765" s="615" t="s">
        <v>184</v>
      </c>
      <c r="R2765" t="str">
        <f t="shared" si="131"/>
        <v>ZK109</v>
      </c>
      <c r="S2765">
        <f t="shared" si="132"/>
        <v>0</v>
      </c>
      <c r="T2765">
        <f t="shared" si="132"/>
        <v>0</v>
      </c>
      <c r="U2765">
        <f t="shared" si="132"/>
        <v>0</v>
      </c>
    </row>
    <row r="2766" spans="1:21" x14ac:dyDescent="0.25">
      <c r="A2766" t="s">
        <v>3301</v>
      </c>
      <c r="B2766" t="str">
        <f t="shared" si="130"/>
        <v>ZK109.K165.C110</v>
      </c>
      <c r="C2766">
        <f>+IFERROR(VLOOKUP(B2766,'[1]Sum table'!$A:$D,4,FALSE),0)</f>
        <v>0</v>
      </c>
      <c r="D2766">
        <f>+IFERROR(VLOOKUP(B2766,'[1]Sum table'!$A:$E,5,FALSE),0)</f>
        <v>0</v>
      </c>
      <c r="E2766">
        <f>+IFERROR(VLOOKUP(B2766,'[1]Sum table'!$A:$F,6,FALSE),0)</f>
        <v>0</v>
      </c>
      <c r="O2766" t="s">
        <v>531</v>
      </c>
      <c r="P2766" s="615" t="s">
        <v>351</v>
      </c>
      <c r="R2766" t="str">
        <f t="shared" si="131"/>
        <v>ZK109</v>
      </c>
      <c r="S2766">
        <f t="shared" si="132"/>
        <v>0</v>
      </c>
      <c r="T2766">
        <f t="shared" si="132"/>
        <v>0</v>
      </c>
      <c r="U2766">
        <f t="shared" si="132"/>
        <v>0</v>
      </c>
    </row>
    <row r="2767" spans="1:21" x14ac:dyDescent="0.25">
      <c r="A2767" t="s">
        <v>3302</v>
      </c>
      <c r="B2767" t="str">
        <f t="shared" si="130"/>
        <v>ZK109.K166.C110</v>
      </c>
      <c r="C2767">
        <f>+IFERROR(VLOOKUP(B2767,'[1]Sum table'!$A:$D,4,FALSE),0)</f>
        <v>0</v>
      </c>
      <c r="D2767">
        <f>+IFERROR(VLOOKUP(B2767,'[1]Sum table'!$A:$E,5,FALSE),0)</f>
        <v>0</v>
      </c>
      <c r="E2767">
        <f>+IFERROR(VLOOKUP(B2767,'[1]Sum table'!$A:$F,6,FALSE),0)</f>
        <v>0</v>
      </c>
      <c r="O2767" t="s">
        <v>531</v>
      </c>
      <c r="P2767" s="616" t="s">
        <v>352</v>
      </c>
      <c r="R2767" t="str">
        <f t="shared" si="131"/>
        <v>ZK109</v>
      </c>
      <c r="S2767">
        <f t="shared" si="132"/>
        <v>0</v>
      </c>
      <c r="T2767">
        <f t="shared" si="132"/>
        <v>0</v>
      </c>
      <c r="U2767">
        <f t="shared" si="132"/>
        <v>0</v>
      </c>
    </row>
    <row r="2768" spans="1:21" x14ac:dyDescent="0.25">
      <c r="A2768" t="s">
        <v>3303</v>
      </c>
      <c r="B2768" t="str">
        <f t="shared" si="130"/>
        <v>ZK109.K167.C110</v>
      </c>
      <c r="C2768">
        <f>+IFERROR(VLOOKUP(B2768,'[1]Sum table'!$A:$D,4,FALSE),0)</f>
        <v>0</v>
      </c>
      <c r="D2768">
        <f>+IFERROR(VLOOKUP(B2768,'[1]Sum table'!$A:$E,5,FALSE),0)</f>
        <v>0</v>
      </c>
      <c r="E2768">
        <f>+IFERROR(VLOOKUP(B2768,'[1]Sum table'!$A:$F,6,FALSE),0)</f>
        <v>0</v>
      </c>
      <c r="O2768" t="s">
        <v>531</v>
      </c>
      <c r="P2768" s="616" t="s">
        <v>353</v>
      </c>
      <c r="R2768" t="str">
        <f t="shared" si="131"/>
        <v>ZK109</v>
      </c>
      <c r="S2768">
        <f t="shared" si="132"/>
        <v>0</v>
      </c>
      <c r="T2768">
        <f t="shared" si="132"/>
        <v>0</v>
      </c>
      <c r="U2768">
        <f t="shared" si="132"/>
        <v>0</v>
      </c>
    </row>
    <row r="2769" spans="1:21" x14ac:dyDescent="0.25">
      <c r="A2769" t="s">
        <v>3304</v>
      </c>
      <c r="B2769" t="str">
        <f t="shared" si="130"/>
        <v>ZK109.K168.C110</v>
      </c>
      <c r="C2769">
        <f>+IFERROR(VLOOKUP(B2769,'[1]Sum table'!$A:$D,4,FALSE),0)</f>
        <v>0</v>
      </c>
      <c r="D2769">
        <f>+IFERROR(VLOOKUP(B2769,'[1]Sum table'!$A:$E,5,FALSE),0)</f>
        <v>0</v>
      </c>
      <c r="E2769">
        <f>+IFERROR(VLOOKUP(B2769,'[1]Sum table'!$A:$F,6,FALSE),0)</f>
        <v>0</v>
      </c>
      <c r="O2769" t="s">
        <v>531</v>
      </c>
      <c r="P2769" s="616" t="s">
        <v>354</v>
      </c>
      <c r="R2769" t="str">
        <f t="shared" si="131"/>
        <v>ZK109</v>
      </c>
      <c r="S2769">
        <f t="shared" si="132"/>
        <v>0</v>
      </c>
      <c r="T2769">
        <f t="shared" si="132"/>
        <v>0</v>
      </c>
      <c r="U2769">
        <f t="shared" si="132"/>
        <v>0</v>
      </c>
    </row>
    <row r="2770" spans="1:21" x14ac:dyDescent="0.25">
      <c r="A2770" t="s">
        <v>3305</v>
      </c>
      <c r="B2770" t="str">
        <f t="shared" si="130"/>
        <v>ZK109.K169.C110</v>
      </c>
      <c r="C2770">
        <f>+IFERROR(VLOOKUP(B2770,'[1]Sum table'!$A:$D,4,FALSE),0)</f>
        <v>0</v>
      </c>
      <c r="D2770">
        <f>+IFERROR(VLOOKUP(B2770,'[1]Sum table'!$A:$E,5,FALSE),0)</f>
        <v>0</v>
      </c>
      <c r="E2770">
        <f>+IFERROR(VLOOKUP(B2770,'[1]Sum table'!$A:$F,6,FALSE),0)</f>
        <v>0</v>
      </c>
      <c r="O2770" t="s">
        <v>531</v>
      </c>
      <c r="P2770" s="616" t="s">
        <v>355</v>
      </c>
      <c r="R2770" t="str">
        <f t="shared" si="131"/>
        <v>ZK109</v>
      </c>
      <c r="S2770">
        <f t="shared" si="132"/>
        <v>0</v>
      </c>
      <c r="T2770">
        <f t="shared" si="132"/>
        <v>0</v>
      </c>
      <c r="U2770">
        <f t="shared" si="132"/>
        <v>0</v>
      </c>
    </row>
    <row r="2771" spans="1:21" x14ac:dyDescent="0.25">
      <c r="A2771" t="s">
        <v>3306</v>
      </c>
      <c r="B2771" t="str">
        <f t="shared" si="130"/>
        <v>ZK109.K170.C110</v>
      </c>
      <c r="C2771">
        <f>+IFERROR(VLOOKUP(B2771,'[1]Sum table'!$A:$D,4,FALSE),0)</f>
        <v>0</v>
      </c>
      <c r="D2771">
        <f>+IFERROR(VLOOKUP(B2771,'[1]Sum table'!$A:$E,5,FALSE),0)</f>
        <v>0</v>
      </c>
      <c r="E2771">
        <f>+IFERROR(VLOOKUP(B2771,'[1]Sum table'!$A:$F,6,FALSE),0)</f>
        <v>0</v>
      </c>
      <c r="O2771" t="s">
        <v>531</v>
      </c>
      <c r="P2771" s="616" t="s">
        <v>356</v>
      </c>
      <c r="R2771" t="str">
        <f t="shared" si="131"/>
        <v>ZK109</v>
      </c>
      <c r="S2771">
        <f t="shared" si="132"/>
        <v>0</v>
      </c>
      <c r="T2771">
        <f t="shared" si="132"/>
        <v>0</v>
      </c>
      <c r="U2771">
        <f t="shared" si="132"/>
        <v>0</v>
      </c>
    </row>
    <row r="2772" spans="1:21" x14ac:dyDescent="0.25">
      <c r="A2772" t="s">
        <v>3307</v>
      </c>
      <c r="B2772" t="str">
        <f t="shared" si="130"/>
        <v>ZK109.K171.C110</v>
      </c>
      <c r="C2772">
        <f>+IFERROR(VLOOKUP(B2772,'[1]Sum table'!$A:$D,4,FALSE),0)</f>
        <v>0</v>
      </c>
      <c r="D2772">
        <f>+IFERROR(VLOOKUP(B2772,'[1]Sum table'!$A:$E,5,FALSE),0)</f>
        <v>0</v>
      </c>
      <c r="E2772">
        <f>+IFERROR(VLOOKUP(B2772,'[1]Sum table'!$A:$F,6,FALSE),0)</f>
        <v>0</v>
      </c>
      <c r="O2772" t="s">
        <v>531</v>
      </c>
      <c r="P2772" s="616" t="s">
        <v>357</v>
      </c>
      <c r="R2772" t="str">
        <f t="shared" si="131"/>
        <v>ZK109</v>
      </c>
      <c r="S2772">
        <f t="shared" si="132"/>
        <v>0</v>
      </c>
      <c r="T2772">
        <f t="shared" si="132"/>
        <v>0</v>
      </c>
      <c r="U2772">
        <f t="shared" si="132"/>
        <v>0</v>
      </c>
    </row>
    <row r="2773" spans="1:21" x14ac:dyDescent="0.25">
      <c r="A2773" t="s">
        <v>3308</v>
      </c>
      <c r="B2773" t="str">
        <f t="shared" si="130"/>
        <v>ZK109.K172.C110</v>
      </c>
      <c r="C2773">
        <f>+IFERROR(VLOOKUP(B2773,'[1]Sum table'!$A:$D,4,FALSE),0)</f>
        <v>0</v>
      </c>
      <c r="D2773">
        <f>+IFERROR(VLOOKUP(B2773,'[1]Sum table'!$A:$E,5,FALSE),0)</f>
        <v>0</v>
      </c>
      <c r="E2773">
        <f>+IFERROR(VLOOKUP(B2773,'[1]Sum table'!$A:$F,6,FALSE),0)</f>
        <v>0</v>
      </c>
      <c r="O2773" t="s">
        <v>531</v>
      </c>
      <c r="P2773" s="615" t="s">
        <v>221</v>
      </c>
      <c r="R2773" t="str">
        <f t="shared" si="131"/>
        <v>ZK109</v>
      </c>
      <c r="S2773">
        <f t="shared" si="132"/>
        <v>0</v>
      </c>
      <c r="T2773">
        <f t="shared" si="132"/>
        <v>0</v>
      </c>
      <c r="U2773">
        <f t="shared" si="132"/>
        <v>0</v>
      </c>
    </row>
    <row r="2774" spans="1:21" x14ac:dyDescent="0.25">
      <c r="A2774" t="s">
        <v>3309</v>
      </c>
      <c r="B2774" t="str">
        <f t="shared" si="130"/>
        <v>ZK109.K173.C110</v>
      </c>
      <c r="C2774">
        <f>+IFERROR(VLOOKUP(B2774,'[1]Sum table'!$A:$D,4,FALSE),0)</f>
        <v>0</v>
      </c>
      <c r="D2774">
        <f>+IFERROR(VLOOKUP(B2774,'[1]Sum table'!$A:$E,5,FALSE),0)</f>
        <v>0</v>
      </c>
      <c r="E2774">
        <f>+IFERROR(VLOOKUP(B2774,'[1]Sum table'!$A:$F,6,FALSE),0)</f>
        <v>0</v>
      </c>
      <c r="O2774" t="s">
        <v>531</v>
      </c>
      <c r="P2774" s="615" t="s">
        <v>358</v>
      </c>
      <c r="R2774" t="str">
        <f t="shared" si="131"/>
        <v>ZK109</v>
      </c>
      <c r="S2774">
        <f t="shared" si="132"/>
        <v>0</v>
      </c>
      <c r="T2774">
        <f t="shared" si="132"/>
        <v>0</v>
      </c>
      <c r="U2774">
        <f t="shared" si="132"/>
        <v>0</v>
      </c>
    </row>
    <row r="2775" spans="1:21" x14ac:dyDescent="0.25">
      <c r="A2775" t="s">
        <v>3310</v>
      </c>
      <c r="B2775" t="str">
        <f t="shared" si="130"/>
        <v>ZK109.K174.C110</v>
      </c>
      <c r="C2775">
        <f>+IFERROR(VLOOKUP(B2775,'[1]Sum table'!$A:$D,4,FALSE),0)</f>
        <v>0</v>
      </c>
      <c r="D2775">
        <f>+IFERROR(VLOOKUP(B2775,'[1]Sum table'!$A:$E,5,FALSE),0)</f>
        <v>0</v>
      </c>
      <c r="E2775">
        <f>+IFERROR(VLOOKUP(B2775,'[1]Sum table'!$A:$F,6,FALSE),0)</f>
        <v>0</v>
      </c>
      <c r="O2775" t="s">
        <v>531</v>
      </c>
      <c r="P2775" s="616" t="s">
        <v>359</v>
      </c>
      <c r="R2775" t="str">
        <f t="shared" si="131"/>
        <v>ZK109</v>
      </c>
      <c r="S2775">
        <f t="shared" si="132"/>
        <v>0</v>
      </c>
      <c r="T2775">
        <f t="shared" si="132"/>
        <v>0</v>
      </c>
      <c r="U2775">
        <f t="shared" si="132"/>
        <v>0</v>
      </c>
    </row>
    <row r="2776" spans="1:21" x14ac:dyDescent="0.25">
      <c r="A2776" t="s">
        <v>3311</v>
      </c>
      <c r="B2776" t="str">
        <f t="shared" si="130"/>
        <v>ZK109.K175.C110</v>
      </c>
      <c r="C2776">
        <f>+IFERROR(VLOOKUP(B2776,'[1]Sum table'!$A:$D,4,FALSE),0)</f>
        <v>0</v>
      </c>
      <c r="D2776">
        <f>+IFERROR(VLOOKUP(B2776,'[1]Sum table'!$A:$E,5,FALSE),0)</f>
        <v>0</v>
      </c>
      <c r="E2776">
        <f>+IFERROR(VLOOKUP(B2776,'[1]Sum table'!$A:$F,6,FALSE),0)</f>
        <v>0</v>
      </c>
      <c r="O2776" t="s">
        <v>531</v>
      </c>
      <c r="P2776" s="616" t="s">
        <v>360</v>
      </c>
      <c r="R2776" t="str">
        <f t="shared" si="131"/>
        <v>ZK109</v>
      </c>
      <c r="S2776">
        <f t="shared" si="132"/>
        <v>0</v>
      </c>
      <c r="T2776">
        <f t="shared" si="132"/>
        <v>0</v>
      </c>
      <c r="U2776">
        <f t="shared" si="132"/>
        <v>0</v>
      </c>
    </row>
    <row r="2777" spans="1:21" x14ac:dyDescent="0.25">
      <c r="A2777" t="s">
        <v>3312</v>
      </c>
      <c r="B2777" t="str">
        <f t="shared" si="130"/>
        <v>ZK109.K176.C110</v>
      </c>
      <c r="C2777">
        <f>+IFERROR(VLOOKUP(B2777,'[1]Sum table'!$A:$D,4,FALSE),0)</f>
        <v>0</v>
      </c>
      <c r="D2777">
        <f>+IFERROR(VLOOKUP(B2777,'[1]Sum table'!$A:$E,5,FALSE),0)</f>
        <v>0</v>
      </c>
      <c r="E2777">
        <f>+IFERROR(VLOOKUP(B2777,'[1]Sum table'!$A:$F,6,FALSE),0)</f>
        <v>0</v>
      </c>
      <c r="O2777" t="s">
        <v>531</v>
      </c>
      <c r="P2777" s="616" t="s">
        <v>361</v>
      </c>
      <c r="R2777" t="str">
        <f t="shared" si="131"/>
        <v>ZK109</v>
      </c>
      <c r="S2777">
        <f t="shared" si="132"/>
        <v>0</v>
      </c>
      <c r="T2777">
        <f t="shared" si="132"/>
        <v>0</v>
      </c>
      <c r="U2777">
        <f t="shared" si="132"/>
        <v>0</v>
      </c>
    </row>
    <row r="2778" spans="1:21" x14ac:dyDescent="0.25">
      <c r="A2778" t="s">
        <v>3313</v>
      </c>
      <c r="B2778" t="str">
        <f t="shared" si="130"/>
        <v>ZK109.K177.C110</v>
      </c>
      <c r="C2778">
        <f>+IFERROR(VLOOKUP(B2778,'[1]Sum table'!$A:$D,4,FALSE),0)</f>
        <v>0</v>
      </c>
      <c r="D2778">
        <f>+IFERROR(VLOOKUP(B2778,'[1]Sum table'!$A:$E,5,FALSE),0)</f>
        <v>0</v>
      </c>
      <c r="E2778">
        <f>+IFERROR(VLOOKUP(B2778,'[1]Sum table'!$A:$F,6,FALSE),0)</f>
        <v>0</v>
      </c>
      <c r="O2778" t="s">
        <v>531</v>
      </c>
      <c r="P2778" s="615" t="s">
        <v>362</v>
      </c>
      <c r="R2778" t="str">
        <f t="shared" si="131"/>
        <v>ZK109</v>
      </c>
      <c r="S2778">
        <f t="shared" si="132"/>
        <v>0</v>
      </c>
      <c r="T2778">
        <f t="shared" si="132"/>
        <v>0</v>
      </c>
      <c r="U2778">
        <f t="shared" si="132"/>
        <v>0</v>
      </c>
    </row>
    <row r="2779" spans="1:21" x14ac:dyDescent="0.25">
      <c r="A2779" t="s">
        <v>3314</v>
      </c>
      <c r="B2779" t="str">
        <f t="shared" si="130"/>
        <v>ZK109.K178.C110</v>
      </c>
      <c r="C2779">
        <f>+IFERROR(VLOOKUP(B2779,'[1]Sum table'!$A:$D,4,FALSE),0)</f>
        <v>0</v>
      </c>
      <c r="D2779">
        <f>+IFERROR(VLOOKUP(B2779,'[1]Sum table'!$A:$E,5,FALSE),0)</f>
        <v>0</v>
      </c>
      <c r="E2779">
        <f>+IFERROR(VLOOKUP(B2779,'[1]Sum table'!$A:$F,6,FALSE),0)</f>
        <v>0</v>
      </c>
      <c r="O2779" t="s">
        <v>531</v>
      </c>
      <c r="P2779" s="615" t="s">
        <v>363</v>
      </c>
      <c r="R2779" t="str">
        <f t="shared" si="131"/>
        <v>ZK109</v>
      </c>
      <c r="S2779">
        <f t="shared" si="132"/>
        <v>0</v>
      </c>
      <c r="T2779">
        <f t="shared" si="132"/>
        <v>0</v>
      </c>
      <c r="U2779">
        <f t="shared" si="132"/>
        <v>0</v>
      </c>
    </row>
    <row r="2780" spans="1:21" x14ac:dyDescent="0.25">
      <c r="A2780" t="s">
        <v>3315</v>
      </c>
      <c r="B2780" t="str">
        <f t="shared" si="130"/>
        <v>ZK109.K179.C110</v>
      </c>
      <c r="C2780">
        <f>+IFERROR(VLOOKUP(B2780,'[1]Sum table'!$A:$D,4,FALSE),0)</f>
        <v>0</v>
      </c>
      <c r="D2780">
        <f>+IFERROR(VLOOKUP(B2780,'[1]Sum table'!$A:$E,5,FALSE),0)</f>
        <v>0</v>
      </c>
      <c r="E2780">
        <f>+IFERROR(VLOOKUP(B2780,'[1]Sum table'!$A:$F,6,FALSE),0)</f>
        <v>0</v>
      </c>
      <c r="O2780" t="s">
        <v>531</v>
      </c>
      <c r="P2780" s="615" t="s">
        <v>364</v>
      </c>
      <c r="R2780" t="str">
        <f t="shared" si="131"/>
        <v>ZK109</v>
      </c>
      <c r="S2780">
        <f t="shared" si="132"/>
        <v>0</v>
      </c>
      <c r="T2780">
        <f t="shared" si="132"/>
        <v>0</v>
      </c>
      <c r="U2780">
        <f t="shared" si="132"/>
        <v>0</v>
      </c>
    </row>
    <row r="2781" spans="1:21" x14ac:dyDescent="0.25">
      <c r="A2781" t="s">
        <v>3316</v>
      </c>
      <c r="B2781" t="str">
        <f t="shared" si="130"/>
        <v>ZK109.K180.C110</v>
      </c>
      <c r="C2781">
        <f>+IFERROR(VLOOKUP(B2781,'[1]Sum table'!$A:$D,4,FALSE),0)</f>
        <v>0</v>
      </c>
      <c r="D2781">
        <f>+IFERROR(VLOOKUP(B2781,'[1]Sum table'!$A:$E,5,FALSE),0)</f>
        <v>0</v>
      </c>
      <c r="E2781">
        <f>+IFERROR(VLOOKUP(B2781,'[1]Sum table'!$A:$F,6,FALSE),0)</f>
        <v>0</v>
      </c>
      <c r="O2781" t="s">
        <v>531</v>
      </c>
      <c r="P2781" s="615" t="s">
        <v>365</v>
      </c>
      <c r="R2781" t="str">
        <f t="shared" si="131"/>
        <v>ZK109</v>
      </c>
      <c r="S2781">
        <f t="shared" si="132"/>
        <v>0</v>
      </c>
      <c r="T2781">
        <f t="shared" si="132"/>
        <v>0</v>
      </c>
      <c r="U2781">
        <f t="shared" si="132"/>
        <v>0</v>
      </c>
    </row>
    <row r="2782" spans="1:21" x14ac:dyDescent="0.25">
      <c r="A2782" t="s">
        <v>3317</v>
      </c>
      <c r="B2782" t="str">
        <f t="shared" si="130"/>
        <v>ZK109.K181.C110</v>
      </c>
      <c r="C2782">
        <f>+IFERROR(VLOOKUP(B2782,'[1]Sum table'!$A:$D,4,FALSE),0)</f>
        <v>0</v>
      </c>
      <c r="D2782">
        <f>+IFERROR(VLOOKUP(B2782,'[1]Sum table'!$A:$E,5,FALSE),0)</f>
        <v>0</v>
      </c>
      <c r="E2782">
        <f>+IFERROR(VLOOKUP(B2782,'[1]Sum table'!$A:$F,6,FALSE),0)</f>
        <v>0</v>
      </c>
      <c r="O2782" t="s">
        <v>531</v>
      </c>
      <c r="P2782" s="616" t="s">
        <v>366</v>
      </c>
      <c r="R2782" t="str">
        <f t="shared" si="131"/>
        <v>ZK109</v>
      </c>
      <c r="S2782">
        <f t="shared" si="132"/>
        <v>0</v>
      </c>
      <c r="T2782">
        <f t="shared" si="132"/>
        <v>0</v>
      </c>
      <c r="U2782">
        <f t="shared" si="132"/>
        <v>0</v>
      </c>
    </row>
    <row r="2783" spans="1:21" x14ac:dyDescent="0.25">
      <c r="A2783" t="s">
        <v>3318</v>
      </c>
      <c r="B2783" t="str">
        <f t="shared" si="130"/>
        <v>ZK109.K182.C110</v>
      </c>
      <c r="C2783">
        <f>+IFERROR(VLOOKUP(B2783,'[1]Sum table'!$A:$D,4,FALSE),0)</f>
        <v>0</v>
      </c>
      <c r="D2783">
        <f>+IFERROR(VLOOKUP(B2783,'[1]Sum table'!$A:$E,5,FALSE),0)</f>
        <v>0</v>
      </c>
      <c r="E2783">
        <f>+IFERROR(VLOOKUP(B2783,'[1]Sum table'!$A:$F,6,FALSE),0)</f>
        <v>0</v>
      </c>
      <c r="O2783" t="s">
        <v>531</v>
      </c>
      <c r="P2783" s="616" t="s">
        <v>367</v>
      </c>
      <c r="R2783" t="str">
        <f t="shared" si="131"/>
        <v>ZK109</v>
      </c>
      <c r="S2783">
        <f t="shared" si="132"/>
        <v>0</v>
      </c>
      <c r="T2783">
        <f t="shared" si="132"/>
        <v>0</v>
      </c>
      <c r="U2783">
        <f t="shared" si="132"/>
        <v>0</v>
      </c>
    </row>
    <row r="2784" spans="1:21" x14ac:dyDescent="0.25">
      <c r="A2784" t="s">
        <v>3319</v>
      </c>
      <c r="B2784" t="str">
        <f t="shared" si="130"/>
        <v>ZK109.K183.C110</v>
      </c>
      <c r="C2784">
        <f>+IFERROR(VLOOKUP(B2784,'[1]Sum table'!$A:$D,4,FALSE),0)</f>
        <v>0</v>
      </c>
      <c r="D2784">
        <f>+IFERROR(VLOOKUP(B2784,'[1]Sum table'!$A:$E,5,FALSE),0)</f>
        <v>0</v>
      </c>
      <c r="E2784">
        <f>+IFERROR(VLOOKUP(B2784,'[1]Sum table'!$A:$F,6,FALSE),0)</f>
        <v>0</v>
      </c>
      <c r="O2784" t="s">
        <v>531</v>
      </c>
      <c r="P2784" s="615" t="s">
        <v>368</v>
      </c>
      <c r="R2784" t="str">
        <f t="shared" si="131"/>
        <v>ZK109</v>
      </c>
      <c r="S2784">
        <f t="shared" si="132"/>
        <v>0</v>
      </c>
      <c r="T2784">
        <f t="shared" si="132"/>
        <v>0</v>
      </c>
      <c r="U2784">
        <f t="shared" si="132"/>
        <v>0</v>
      </c>
    </row>
    <row r="2785" spans="1:21" x14ac:dyDescent="0.25">
      <c r="A2785" t="s">
        <v>3320</v>
      </c>
      <c r="B2785" t="str">
        <f t="shared" si="130"/>
        <v>ZK109.K184.C110</v>
      </c>
      <c r="C2785">
        <f>+IFERROR(VLOOKUP(B2785,'[1]Sum table'!$A:$D,4,FALSE),0)</f>
        <v>0</v>
      </c>
      <c r="D2785">
        <f>+IFERROR(VLOOKUP(B2785,'[1]Sum table'!$A:$E,5,FALSE),0)</f>
        <v>0</v>
      </c>
      <c r="E2785">
        <f>+IFERROR(VLOOKUP(B2785,'[1]Sum table'!$A:$F,6,FALSE),0)</f>
        <v>0</v>
      </c>
      <c r="O2785" t="s">
        <v>531</v>
      </c>
      <c r="P2785" s="615" t="s">
        <v>369</v>
      </c>
      <c r="R2785" t="str">
        <f t="shared" si="131"/>
        <v>ZK109</v>
      </c>
      <c r="S2785">
        <f t="shared" si="132"/>
        <v>0</v>
      </c>
      <c r="T2785">
        <f t="shared" si="132"/>
        <v>0</v>
      </c>
      <c r="U2785">
        <f t="shared" si="132"/>
        <v>0</v>
      </c>
    </row>
    <row r="2786" spans="1:21" x14ac:dyDescent="0.25">
      <c r="A2786" t="s">
        <v>3321</v>
      </c>
      <c r="B2786" t="str">
        <f t="shared" si="130"/>
        <v>ZK109.K185.C110</v>
      </c>
      <c r="C2786">
        <f>+IFERROR(VLOOKUP(B2786,'[1]Sum table'!$A:$D,4,FALSE),0)</f>
        <v>0</v>
      </c>
      <c r="D2786">
        <f>+IFERROR(VLOOKUP(B2786,'[1]Sum table'!$A:$E,5,FALSE),0)</f>
        <v>0</v>
      </c>
      <c r="E2786">
        <f>+IFERROR(VLOOKUP(B2786,'[1]Sum table'!$A:$F,6,FALSE),0)</f>
        <v>0</v>
      </c>
      <c r="O2786" t="s">
        <v>531</v>
      </c>
      <c r="P2786" s="616" t="s">
        <v>370</v>
      </c>
      <c r="R2786" t="str">
        <f t="shared" si="131"/>
        <v>ZK109</v>
      </c>
      <c r="S2786">
        <f t="shared" si="132"/>
        <v>0</v>
      </c>
      <c r="T2786">
        <f t="shared" si="132"/>
        <v>0</v>
      </c>
      <c r="U2786">
        <f t="shared" si="132"/>
        <v>0</v>
      </c>
    </row>
    <row r="2787" spans="1:21" x14ac:dyDescent="0.25">
      <c r="A2787" t="s">
        <v>3322</v>
      </c>
      <c r="B2787" t="str">
        <f t="shared" si="130"/>
        <v>ZK109.K186.C110</v>
      </c>
      <c r="C2787">
        <f>+IFERROR(VLOOKUP(B2787,'[1]Sum table'!$A:$D,4,FALSE),0)</f>
        <v>0</v>
      </c>
      <c r="D2787">
        <f>+IFERROR(VLOOKUP(B2787,'[1]Sum table'!$A:$E,5,FALSE),0)</f>
        <v>0</v>
      </c>
      <c r="E2787">
        <f>+IFERROR(VLOOKUP(B2787,'[1]Sum table'!$A:$F,6,FALSE),0)</f>
        <v>0</v>
      </c>
      <c r="O2787" t="s">
        <v>531</v>
      </c>
      <c r="P2787" s="616" t="s">
        <v>371</v>
      </c>
      <c r="R2787" t="str">
        <f t="shared" si="131"/>
        <v>ZK109</v>
      </c>
      <c r="S2787">
        <f t="shared" si="132"/>
        <v>0</v>
      </c>
      <c r="T2787">
        <f t="shared" si="132"/>
        <v>0</v>
      </c>
      <c r="U2787">
        <f t="shared" si="132"/>
        <v>0</v>
      </c>
    </row>
    <row r="2788" spans="1:21" x14ac:dyDescent="0.25">
      <c r="A2788" t="s">
        <v>3323</v>
      </c>
      <c r="B2788" t="str">
        <f t="shared" si="130"/>
        <v>ZK109.K187.C110</v>
      </c>
      <c r="C2788">
        <f>+IFERROR(VLOOKUP(B2788,'[1]Sum table'!$A:$D,4,FALSE),0)</f>
        <v>0</v>
      </c>
      <c r="D2788">
        <f>+IFERROR(VLOOKUP(B2788,'[1]Sum table'!$A:$E,5,FALSE),0)</f>
        <v>0</v>
      </c>
      <c r="E2788">
        <f>+IFERROR(VLOOKUP(B2788,'[1]Sum table'!$A:$F,6,FALSE),0)</f>
        <v>0</v>
      </c>
      <c r="O2788" t="s">
        <v>531</v>
      </c>
      <c r="P2788" s="615" t="s">
        <v>372</v>
      </c>
      <c r="R2788" t="str">
        <f t="shared" si="131"/>
        <v>ZK109</v>
      </c>
      <c r="S2788">
        <f t="shared" si="132"/>
        <v>0</v>
      </c>
      <c r="T2788">
        <f t="shared" si="132"/>
        <v>0</v>
      </c>
      <c r="U2788">
        <f t="shared" si="132"/>
        <v>0</v>
      </c>
    </row>
    <row r="2789" spans="1:21" x14ac:dyDescent="0.25">
      <c r="A2789" t="s">
        <v>3324</v>
      </c>
      <c r="B2789" t="str">
        <f t="shared" si="130"/>
        <v>ZK109.K188.C110</v>
      </c>
      <c r="C2789">
        <f>+IFERROR(VLOOKUP(B2789,'[1]Sum table'!$A:$D,4,FALSE),0)</f>
        <v>0</v>
      </c>
      <c r="D2789">
        <f>+IFERROR(VLOOKUP(B2789,'[1]Sum table'!$A:$E,5,FALSE),0)</f>
        <v>0</v>
      </c>
      <c r="E2789">
        <f>+IFERROR(VLOOKUP(B2789,'[1]Sum table'!$A:$F,6,FALSE),0)</f>
        <v>0</v>
      </c>
      <c r="O2789" t="s">
        <v>531</v>
      </c>
      <c r="P2789" s="615" t="s">
        <v>373</v>
      </c>
      <c r="R2789" t="str">
        <f t="shared" si="131"/>
        <v>ZK109</v>
      </c>
      <c r="S2789">
        <f t="shared" si="132"/>
        <v>0</v>
      </c>
      <c r="T2789">
        <f t="shared" si="132"/>
        <v>0</v>
      </c>
      <c r="U2789">
        <f t="shared" si="132"/>
        <v>0</v>
      </c>
    </row>
    <row r="2790" spans="1:21" x14ac:dyDescent="0.25">
      <c r="A2790" t="s">
        <v>3325</v>
      </c>
      <c r="B2790" t="str">
        <f t="shared" si="130"/>
        <v>ZK109.K189.C110</v>
      </c>
      <c r="C2790">
        <f>+IFERROR(VLOOKUP(B2790,'[1]Sum table'!$A:$D,4,FALSE),0)</f>
        <v>0</v>
      </c>
      <c r="D2790">
        <f>+IFERROR(VLOOKUP(B2790,'[1]Sum table'!$A:$E,5,FALSE),0)</f>
        <v>0</v>
      </c>
      <c r="E2790">
        <f>+IFERROR(VLOOKUP(B2790,'[1]Sum table'!$A:$F,6,FALSE),0)</f>
        <v>0</v>
      </c>
      <c r="O2790" t="s">
        <v>531</v>
      </c>
      <c r="P2790" s="615" t="s">
        <v>374</v>
      </c>
      <c r="R2790" t="str">
        <f t="shared" si="131"/>
        <v>ZK109</v>
      </c>
      <c r="S2790">
        <f t="shared" si="132"/>
        <v>0</v>
      </c>
      <c r="T2790">
        <f t="shared" si="132"/>
        <v>0</v>
      </c>
      <c r="U2790">
        <f t="shared" si="132"/>
        <v>0</v>
      </c>
    </row>
    <row r="2791" spans="1:21" x14ac:dyDescent="0.25">
      <c r="A2791" t="s">
        <v>3326</v>
      </c>
      <c r="B2791" t="str">
        <f t="shared" si="130"/>
        <v>ZK109.K190.C110</v>
      </c>
      <c r="C2791">
        <f>+IFERROR(VLOOKUP(B2791,'[1]Sum table'!$A:$D,4,FALSE),0)</f>
        <v>0</v>
      </c>
      <c r="D2791">
        <f>+IFERROR(VLOOKUP(B2791,'[1]Sum table'!$A:$E,5,FALSE),0)</f>
        <v>0</v>
      </c>
      <c r="E2791">
        <f>+IFERROR(VLOOKUP(B2791,'[1]Sum table'!$A:$F,6,FALSE),0)</f>
        <v>0</v>
      </c>
      <c r="O2791" t="s">
        <v>531</v>
      </c>
      <c r="P2791" s="616" t="s">
        <v>375</v>
      </c>
      <c r="R2791" t="str">
        <f t="shared" si="131"/>
        <v>ZK109</v>
      </c>
      <c r="S2791">
        <f t="shared" si="132"/>
        <v>0</v>
      </c>
      <c r="T2791">
        <f t="shared" si="132"/>
        <v>0</v>
      </c>
      <c r="U2791">
        <f t="shared" si="132"/>
        <v>0</v>
      </c>
    </row>
    <row r="2792" spans="1:21" x14ac:dyDescent="0.25">
      <c r="A2792" t="s">
        <v>3327</v>
      </c>
      <c r="B2792" t="str">
        <f t="shared" si="130"/>
        <v>ZK109.K191.C110</v>
      </c>
      <c r="C2792">
        <f>+IFERROR(VLOOKUP(B2792,'[1]Sum table'!$A:$D,4,FALSE),0)</f>
        <v>0</v>
      </c>
      <c r="D2792">
        <f>+IFERROR(VLOOKUP(B2792,'[1]Sum table'!$A:$E,5,FALSE),0)</f>
        <v>0</v>
      </c>
      <c r="E2792">
        <f>+IFERROR(VLOOKUP(B2792,'[1]Sum table'!$A:$F,6,FALSE),0)</f>
        <v>0</v>
      </c>
      <c r="O2792" t="s">
        <v>531</v>
      </c>
      <c r="P2792" s="616" t="s">
        <v>376</v>
      </c>
      <c r="R2792" t="str">
        <f t="shared" si="131"/>
        <v>ZK109</v>
      </c>
      <c r="S2792">
        <f t="shared" si="132"/>
        <v>0</v>
      </c>
      <c r="T2792">
        <f t="shared" si="132"/>
        <v>0</v>
      </c>
      <c r="U2792">
        <f t="shared" si="132"/>
        <v>0</v>
      </c>
    </row>
    <row r="2793" spans="1:21" x14ac:dyDescent="0.25">
      <c r="A2793" t="s">
        <v>3328</v>
      </c>
      <c r="B2793" t="str">
        <f t="shared" si="130"/>
        <v>ZK109.K192.C110</v>
      </c>
      <c r="C2793">
        <f>+IFERROR(VLOOKUP(B2793,'[1]Sum table'!$A:$D,4,FALSE),0)</f>
        <v>0</v>
      </c>
      <c r="D2793">
        <f>+IFERROR(VLOOKUP(B2793,'[1]Sum table'!$A:$E,5,FALSE),0)</f>
        <v>0</v>
      </c>
      <c r="E2793">
        <f>+IFERROR(VLOOKUP(B2793,'[1]Sum table'!$A:$F,6,FALSE),0)</f>
        <v>0</v>
      </c>
      <c r="O2793" t="s">
        <v>531</v>
      </c>
      <c r="P2793" s="616" t="s">
        <v>377</v>
      </c>
      <c r="R2793" t="str">
        <f t="shared" si="131"/>
        <v>ZK109</v>
      </c>
      <c r="S2793">
        <f t="shared" si="132"/>
        <v>0</v>
      </c>
      <c r="T2793">
        <f t="shared" si="132"/>
        <v>0</v>
      </c>
      <c r="U2793">
        <f t="shared" si="132"/>
        <v>0</v>
      </c>
    </row>
    <row r="2794" spans="1:21" x14ac:dyDescent="0.25">
      <c r="A2794" t="s">
        <v>3329</v>
      </c>
      <c r="B2794" t="str">
        <f t="shared" si="130"/>
        <v>ZK109.K193.C110</v>
      </c>
      <c r="C2794">
        <f>+IFERROR(VLOOKUP(B2794,'[1]Sum table'!$A:$D,4,FALSE),0)</f>
        <v>0</v>
      </c>
      <c r="D2794">
        <f>+IFERROR(VLOOKUP(B2794,'[1]Sum table'!$A:$E,5,FALSE),0)</f>
        <v>0</v>
      </c>
      <c r="E2794">
        <f>+IFERROR(VLOOKUP(B2794,'[1]Sum table'!$A:$F,6,FALSE),0)</f>
        <v>0</v>
      </c>
      <c r="O2794" t="s">
        <v>531</v>
      </c>
      <c r="P2794" s="616" t="s">
        <v>378</v>
      </c>
      <c r="R2794" t="str">
        <f t="shared" si="131"/>
        <v>ZK109</v>
      </c>
      <c r="S2794">
        <f t="shared" si="132"/>
        <v>0</v>
      </c>
      <c r="T2794">
        <f t="shared" si="132"/>
        <v>0</v>
      </c>
      <c r="U2794">
        <f t="shared" si="132"/>
        <v>0</v>
      </c>
    </row>
    <row r="2795" spans="1:21" x14ac:dyDescent="0.25">
      <c r="A2795" t="s">
        <v>3330</v>
      </c>
      <c r="B2795" t="str">
        <f t="shared" si="130"/>
        <v>ZK109.K194.C110</v>
      </c>
      <c r="C2795">
        <f>+IFERROR(VLOOKUP(B2795,'[1]Sum table'!$A:$D,4,FALSE),0)</f>
        <v>0</v>
      </c>
      <c r="D2795">
        <f>+IFERROR(VLOOKUP(B2795,'[1]Sum table'!$A:$E,5,FALSE),0)</f>
        <v>0</v>
      </c>
      <c r="E2795">
        <f>+IFERROR(VLOOKUP(B2795,'[1]Sum table'!$A:$F,6,FALSE),0)</f>
        <v>0</v>
      </c>
      <c r="O2795" t="s">
        <v>531</v>
      </c>
      <c r="P2795" s="616" t="s">
        <v>379</v>
      </c>
      <c r="R2795" t="str">
        <f t="shared" si="131"/>
        <v>ZK109</v>
      </c>
      <c r="S2795">
        <f t="shared" si="132"/>
        <v>0</v>
      </c>
      <c r="T2795">
        <f t="shared" si="132"/>
        <v>0</v>
      </c>
      <c r="U2795">
        <f t="shared" si="132"/>
        <v>0</v>
      </c>
    </row>
    <row r="2796" spans="1:21" x14ac:dyDescent="0.25">
      <c r="A2796" t="s">
        <v>3331</v>
      </c>
      <c r="B2796" t="str">
        <f t="shared" si="130"/>
        <v>ZK109.K195.C110</v>
      </c>
      <c r="C2796">
        <f>+IFERROR(VLOOKUP(B2796,'[1]Sum table'!$A:$D,4,FALSE),0)</f>
        <v>0</v>
      </c>
      <c r="D2796">
        <f>+IFERROR(VLOOKUP(B2796,'[1]Sum table'!$A:$E,5,FALSE),0)</f>
        <v>0</v>
      </c>
      <c r="E2796">
        <f>+IFERROR(VLOOKUP(B2796,'[1]Sum table'!$A:$F,6,FALSE),0)</f>
        <v>0</v>
      </c>
      <c r="O2796" t="s">
        <v>531</v>
      </c>
      <c r="P2796" s="616" t="s">
        <v>380</v>
      </c>
      <c r="R2796" t="str">
        <f t="shared" si="131"/>
        <v>ZK109</v>
      </c>
      <c r="S2796">
        <f t="shared" si="132"/>
        <v>0</v>
      </c>
      <c r="T2796">
        <f t="shared" si="132"/>
        <v>0</v>
      </c>
      <c r="U2796">
        <f t="shared" si="132"/>
        <v>0</v>
      </c>
    </row>
    <row r="2797" spans="1:21" x14ac:dyDescent="0.25">
      <c r="A2797" t="s">
        <v>3332</v>
      </c>
      <c r="B2797" t="str">
        <f t="shared" si="130"/>
        <v>ZK109.K196.C110</v>
      </c>
      <c r="C2797">
        <f>+IFERROR(VLOOKUP(B2797,'[1]Sum table'!$A:$D,4,FALSE),0)</f>
        <v>0</v>
      </c>
      <c r="D2797">
        <f>+IFERROR(VLOOKUP(B2797,'[1]Sum table'!$A:$E,5,FALSE),0)</f>
        <v>0</v>
      </c>
      <c r="E2797">
        <f>+IFERROR(VLOOKUP(B2797,'[1]Sum table'!$A:$F,6,FALSE),0)</f>
        <v>0</v>
      </c>
      <c r="O2797" t="s">
        <v>531</v>
      </c>
      <c r="P2797" s="616" t="s">
        <v>381</v>
      </c>
      <c r="R2797" t="str">
        <f t="shared" si="131"/>
        <v>ZK109</v>
      </c>
      <c r="S2797">
        <f t="shared" si="132"/>
        <v>0</v>
      </c>
      <c r="T2797">
        <f t="shared" si="132"/>
        <v>0</v>
      </c>
      <c r="U2797">
        <f t="shared" si="132"/>
        <v>0</v>
      </c>
    </row>
    <row r="2798" spans="1:21" x14ac:dyDescent="0.25">
      <c r="A2798" t="s">
        <v>3333</v>
      </c>
      <c r="B2798" t="str">
        <f t="shared" si="130"/>
        <v>ZK109.K197.C110</v>
      </c>
      <c r="C2798">
        <f>+IFERROR(VLOOKUP(B2798,'[1]Sum table'!$A:$D,4,FALSE),0)</f>
        <v>0</v>
      </c>
      <c r="D2798">
        <f>+IFERROR(VLOOKUP(B2798,'[1]Sum table'!$A:$E,5,FALSE),0)</f>
        <v>0</v>
      </c>
      <c r="E2798">
        <f>+IFERROR(VLOOKUP(B2798,'[1]Sum table'!$A:$F,6,FALSE),0)</f>
        <v>0</v>
      </c>
      <c r="O2798" t="s">
        <v>531</v>
      </c>
      <c r="P2798" s="616" t="s">
        <v>382</v>
      </c>
      <c r="R2798" t="str">
        <f t="shared" si="131"/>
        <v>ZK109</v>
      </c>
      <c r="S2798">
        <f t="shared" si="132"/>
        <v>0</v>
      </c>
      <c r="T2798">
        <f t="shared" si="132"/>
        <v>0</v>
      </c>
      <c r="U2798">
        <f t="shared" si="132"/>
        <v>0</v>
      </c>
    </row>
    <row r="2799" spans="1:21" x14ac:dyDescent="0.25">
      <c r="A2799" t="s">
        <v>3334</v>
      </c>
      <c r="B2799" t="str">
        <f t="shared" si="130"/>
        <v>ZK109.K198.C110</v>
      </c>
      <c r="C2799">
        <f>+IFERROR(VLOOKUP(B2799,'[1]Sum table'!$A:$D,4,FALSE),0)</f>
        <v>0</v>
      </c>
      <c r="D2799">
        <f>+IFERROR(VLOOKUP(B2799,'[1]Sum table'!$A:$E,5,FALSE),0)</f>
        <v>0</v>
      </c>
      <c r="E2799">
        <f>+IFERROR(VLOOKUP(B2799,'[1]Sum table'!$A:$F,6,FALSE),0)</f>
        <v>0</v>
      </c>
      <c r="O2799" t="s">
        <v>531</v>
      </c>
      <c r="P2799" s="616" t="s">
        <v>383</v>
      </c>
      <c r="R2799" t="str">
        <f t="shared" si="131"/>
        <v>ZK109</v>
      </c>
      <c r="S2799">
        <f t="shared" si="132"/>
        <v>0</v>
      </c>
      <c r="T2799">
        <f t="shared" si="132"/>
        <v>0</v>
      </c>
      <c r="U2799">
        <f t="shared" si="132"/>
        <v>0</v>
      </c>
    </row>
    <row r="2800" spans="1:21" x14ac:dyDescent="0.25">
      <c r="A2800" t="s">
        <v>3335</v>
      </c>
      <c r="B2800" t="str">
        <f t="shared" si="130"/>
        <v>ZK109.K199.C110</v>
      </c>
      <c r="C2800">
        <f>+IFERROR(VLOOKUP(B2800,'[1]Sum table'!$A:$D,4,FALSE),0)</f>
        <v>0</v>
      </c>
      <c r="D2800">
        <f>+IFERROR(VLOOKUP(B2800,'[1]Sum table'!$A:$E,5,FALSE),0)</f>
        <v>0</v>
      </c>
      <c r="E2800">
        <f>+IFERROR(VLOOKUP(B2800,'[1]Sum table'!$A:$F,6,FALSE),0)</f>
        <v>0</v>
      </c>
      <c r="O2800" t="s">
        <v>531</v>
      </c>
      <c r="P2800" s="616" t="s">
        <v>384</v>
      </c>
      <c r="R2800" t="str">
        <f t="shared" si="131"/>
        <v>ZK109</v>
      </c>
      <c r="S2800">
        <f t="shared" si="132"/>
        <v>0</v>
      </c>
      <c r="T2800">
        <f t="shared" si="132"/>
        <v>0</v>
      </c>
      <c r="U2800">
        <f t="shared" si="132"/>
        <v>0</v>
      </c>
    </row>
    <row r="2801" spans="1:21" x14ac:dyDescent="0.25">
      <c r="A2801" t="s">
        <v>3336</v>
      </c>
      <c r="B2801" t="str">
        <f t="shared" si="130"/>
        <v>ZK109.K200.C110</v>
      </c>
      <c r="C2801">
        <f>+IFERROR(VLOOKUP(B2801,'[1]Sum table'!$A:$D,4,FALSE),0)</f>
        <v>0</v>
      </c>
      <c r="D2801">
        <f>+IFERROR(VLOOKUP(B2801,'[1]Sum table'!$A:$E,5,FALSE),0)</f>
        <v>0</v>
      </c>
      <c r="E2801">
        <f>+IFERROR(VLOOKUP(B2801,'[1]Sum table'!$A:$F,6,FALSE),0)</f>
        <v>0</v>
      </c>
      <c r="O2801" t="s">
        <v>531</v>
      </c>
      <c r="P2801" s="616" t="s">
        <v>385</v>
      </c>
      <c r="R2801" t="str">
        <f t="shared" si="131"/>
        <v>ZK109</v>
      </c>
      <c r="S2801">
        <f t="shared" si="132"/>
        <v>0</v>
      </c>
      <c r="T2801">
        <f t="shared" si="132"/>
        <v>0</v>
      </c>
      <c r="U2801">
        <f t="shared" si="132"/>
        <v>0</v>
      </c>
    </row>
    <row r="2802" spans="1:21" ht="15.75" thickBot="1" x14ac:dyDescent="0.3">
      <c r="A2802" t="s">
        <v>3337</v>
      </c>
      <c r="B2802" t="str">
        <f t="shared" si="130"/>
        <v>ZK109.K201.C110</v>
      </c>
      <c r="C2802">
        <f>+IFERROR(VLOOKUP(B2802,'[1]Sum table'!$A:$D,4,FALSE),0)</f>
        <v>0</v>
      </c>
      <c r="D2802">
        <f>+IFERROR(VLOOKUP(B2802,'[1]Sum table'!$A:$E,5,FALSE),0)</f>
        <v>0</v>
      </c>
      <c r="E2802">
        <f>+IFERROR(VLOOKUP(B2802,'[1]Sum table'!$A:$F,6,FALSE),0)</f>
        <v>0</v>
      </c>
      <c r="O2802" t="s">
        <v>531</v>
      </c>
      <c r="P2802" s="618" t="s">
        <v>386</v>
      </c>
      <c r="R2802" t="str">
        <f t="shared" si="131"/>
        <v>ZK109</v>
      </c>
      <c r="S2802">
        <f t="shared" si="132"/>
        <v>0</v>
      </c>
      <c r="T2802">
        <f t="shared" si="132"/>
        <v>0</v>
      </c>
      <c r="U2802">
        <f t="shared" si="132"/>
        <v>0</v>
      </c>
    </row>
    <row r="2803" spans="1:21" x14ac:dyDescent="0.25">
      <c r="A2803" t="s">
        <v>3338</v>
      </c>
      <c r="B2803" t="str">
        <f t="shared" si="130"/>
        <v>ZK109.K202.C110</v>
      </c>
      <c r="C2803">
        <f>+IFERROR(VLOOKUP(B2803,'[1]Sum table'!$A:$D,4,FALSE),0)</f>
        <v>0</v>
      </c>
      <c r="D2803">
        <f>+IFERROR(VLOOKUP(B2803,'[1]Sum table'!$A:$E,5,FALSE),0)</f>
        <v>0</v>
      </c>
      <c r="E2803">
        <f>+IFERROR(VLOOKUP(B2803,'[1]Sum table'!$A:$F,6,FALSE),0)</f>
        <v>0</v>
      </c>
      <c r="O2803" t="s">
        <v>531</v>
      </c>
      <c r="P2803" s="619" t="s">
        <v>267</v>
      </c>
      <c r="R2803" t="str">
        <f t="shared" si="131"/>
        <v>ZK109</v>
      </c>
      <c r="S2803">
        <f t="shared" si="132"/>
        <v>0</v>
      </c>
      <c r="T2803">
        <f t="shared" si="132"/>
        <v>0</v>
      </c>
      <c r="U2803">
        <f t="shared" si="132"/>
        <v>0</v>
      </c>
    </row>
    <row r="2804" spans="1:21" x14ac:dyDescent="0.25">
      <c r="A2804" t="s">
        <v>3339</v>
      </c>
      <c r="B2804" t="str">
        <f t="shared" si="130"/>
        <v>ZK109.K203.C110</v>
      </c>
      <c r="C2804">
        <f>+IFERROR(VLOOKUP(B2804,'[1]Sum table'!$A:$D,4,FALSE),0)</f>
        <v>0</v>
      </c>
      <c r="D2804">
        <f>+IFERROR(VLOOKUP(B2804,'[1]Sum table'!$A:$E,5,FALSE),0)</f>
        <v>0</v>
      </c>
      <c r="E2804">
        <f>+IFERROR(VLOOKUP(B2804,'[1]Sum table'!$A:$F,6,FALSE),0)</f>
        <v>0</v>
      </c>
      <c r="O2804" t="s">
        <v>531</v>
      </c>
      <c r="P2804" s="619" t="s">
        <v>108</v>
      </c>
      <c r="R2804" t="str">
        <f t="shared" si="131"/>
        <v>ZK109</v>
      </c>
      <c r="S2804">
        <f t="shared" si="132"/>
        <v>0</v>
      </c>
      <c r="T2804">
        <f t="shared" si="132"/>
        <v>0</v>
      </c>
      <c r="U2804">
        <f t="shared" si="132"/>
        <v>0</v>
      </c>
    </row>
    <row r="2805" spans="1:21" x14ac:dyDescent="0.25">
      <c r="A2805" t="s">
        <v>3340</v>
      </c>
      <c r="B2805" t="str">
        <f t="shared" si="130"/>
        <v>ZK109.K204.C110</v>
      </c>
      <c r="C2805">
        <f>+IFERROR(VLOOKUP(B2805,'[1]Sum table'!$A:$D,4,FALSE),0)</f>
        <v>0</v>
      </c>
      <c r="D2805">
        <f>+IFERROR(VLOOKUP(B2805,'[1]Sum table'!$A:$E,5,FALSE),0)</f>
        <v>0</v>
      </c>
      <c r="E2805">
        <f>+IFERROR(VLOOKUP(B2805,'[1]Sum table'!$A:$F,6,FALSE),0)</f>
        <v>0</v>
      </c>
      <c r="O2805" t="s">
        <v>531</v>
      </c>
      <c r="P2805" s="619" t="s">
        <v>114</v>
      </c>
      <c r="R2805" t="str">
        <f t="shared" si="131"/>
        <v>ZK109</v>
      </c>
      <c r="S2805">
        <f t="shared" si="132"/>
        <v>0</v>
      </c>
      <c r="T2805">
        <f t="shared" si="132"/>
        <v>0</v>
      </c>
      <c r="U2805">
        <f t="shared" si="132"/>
        <v>0</v>
      </c>
    </row>
    <row r="2806" spans="1:21" x14ac:dyDescent="0.25">
      <c r="A2806" t="s">
        <v>3341</v>
      </c>
      <c r="B2806" t="str">
        <f t="shared" si="130"/>
        <v>ZK109.K205.C110</v>
      </c>
      <c r="C2806">
        <f>+IFERROR(VLOOKUP(B2806,'[1]Sum table'!$A:$D,4,FALSE),0)</f>
        <v>0</v>
      </c>
      <c r="D2806">
        <f>+IFERROR(VLOOKUP(B2806,'[1]Sum table'!$A:$E,5,FALSE),0)</f>
        <v>0</v>
      </c>
      <c r="E2806">
        <f>+IFERROR(VLOOKUP(B2806,'[1]Sum table'!$A:$F,6,FALSE),0)</f>
        <v>0</v>
      </c>
      <c r="O2806" t="s">
        <v>531</v>
      </c>
      <c r="P2806" s="619" t="s">
        <v>116</v>
      </c>
      <c r="R2806" t="str">
        <f t="shared" si="131"/>
        <v>ZK109</v>
      </c>
      <c r="S2806">
        <f t="shared" si="132"/>
        <v>0</v>
      </c>
      <c r="T2806">
        <f t="shared" si="132"/>
        <v>0</v>
      </c>
      <c r="U2806">
        <f t="shared" si="132"/>
        <v>0</v>
      </c>
    </row>
    <row r="2807" spans="1:21" x14ac:dyDescent="0.25">
      <c r="A2807" t="s">
        <v>3342</v>
      </c>
      <c r="B2807" t="str">
        <f t="shared" si="130"/>
        <v>ZK109.K206.C110</v>
      </c>
      <c r="C2807">
        <f>+IFERROR(VLOOKUP(B2807,'[1]Sum table'!$A:$D,4,FALSE),0)</f>
        <v>0</v>
      </c>
      <c r="D2807">
        <f>+IFERROR(VLOOKUP(B2807,'[1]Sum table'!$A:$E,5,FALSE),0)</f>
        <v>0</v>
      </c>
      <c r="E2807">
        <f>+IFERROR(VLOOKUP(B2807,'[1]Sum table'!$A:$F,6,FALSE),0)</f>
        <v>0</v>
      </c>
      <c r="O2807" t="s">
        <v>531</v>
      </c>
      <c r="P2807" s="617" t="s">
        <v>387</v>
      </c>
      <c r="R2807" t="str">
        <f t="shared" si="131"/>
        <v>ZK109</v>
      </c>
      <c r="S2807">
        <f t="shared" si="132"/>
        <v>0</v>
      </c>
      <c r="T2807">
        <f t="shared" si="132"/>
        <v>0</v>
      </c>
      <c r="U2807">
        <f t="shared" si="132"/>
        <v>0</v>
      </c>
    </row>
    <row r="2808" spans="1:21" x14ac:dyDescent="0.25">
      <c r="A2808" t="s">
        <v>3343</v>
      </c>
      <c r="B2808" t="str">
        <f t="shared" si="130"/>
        <v>ZK109.K207.C110</v>
      </c>
      <c r="C2808">
        <f>+IFERROR(VLOOKUP(B2808,'[1]Sum table'!$A:$D,4,FALSE),0)</f>
        <v>0</v>
      </c>
      <c r="D2808">
        <f>+IFERROR(VLOOKUP(B2808,'[1]Sum table'!$A:$E,5,FALSE),0)</f>
        <v>0</v>
      </c>
      <c r="E2808">
        <f>+IFERROR(VLOOKUP(B2808,'[1]Sum table'!$A:$F,6,FALSE),0)</f>
        <v>0</v>
      </c>
      <c r="O2808" t="s">
        <v>531</v>
      </c>
      <c r="P2808" s="617" t="s">
        <v>388</v>
      </c>
      <c r="R2808" t="str">
        <f t="shared" si="131"/>
        <v>ZK109</v>
      </c>
      <c r="S2808">
        <f t="shared" si="132"/>
        <v>0</v>
      </c>
      <c r="T2808">
        <f t="shared" si="132"/>
        <v>0</v>
      </c>
      <c r="U2808">
        <f t="shared" si="132"/>
        <v>0</v>
      </c>
    </row>
    <row r="2809" spans="1:21" x14ac:dyDescent="0.25">
      <c r="A2809" t="s">
        <v>3344</v>
      </c>
      <c r="B2809" t="str">
        <f t="shared" si="130"/>
        <v>ZK109.K208.C110</v>
      </c>
      <c r="C2809">
        <f>+IFERROR(VLOOKUP(B2809,'[1]Sum table'!$A:$D,4,FALSE),0)</f>
        <v>0</v>
      </c>
      <c r="D2809">
        <f>+IFERROR(VLOOKUP(B2809,'[1]Sum table'!$A:$E,5,FALSE),0)</f>
        <v>0</v>
      </c>
      <c r="E2809">
        <f>+IFERROR(VLOOKUP(B2809,'[1]Sum table'!$A:$F,6,FALSE),0)</f>
        <v>0</v>
      </c>
      <c r="O2809" t="s">
        <v>531</v>
      </c>
      <c r="P2809" s="617" t="s">
        <v>389</v>
      </c>
      <c r="R2809" t="str">
        <f t="shared" si="131"/>
        <v>ZK109</v>
      </c>
      <c r="S2809">
        <f t="shared" si="132"/>
        <v>0</v>
      </c>
      <c r="T2809">
        <f t="shared" si="132"/>
        <v>0</v>
      </c>
      <c r="U2809">
        <f t="shared" si="132"/>
        <v>0</v>
      </c>
    </row>
    <row r="2810" spans="1:21" x14ac:dyDescent="0.25">
      <c r="A2810" t="s">
        <v>3345</v>
      </c>
      <c r="B2810" t="str">
        <f t="shared" si="130"/>
        <v>ZK109.K209.C110</v>
      </c>
      <c r="C2810">
        <f>+IFERROR(VLOOKUP(B2810,'[1]Sum table'!$A:$D,4,FALSE),0)</f>
        <v>0</v>
      </c>
      <c r="D2810">
        <f>+IFERROR(VLOOKUP(B2810,'[1]Sum table'!$A:$E,5,FALSE),0)</f>
        <v>0</v>
      </c>
      <c r="E2810">
        <f>+IFERROR(VLOOKUP(B2810,'[1]Sum table'!$A:$F,6,FALSE),0)</f>
        <v>0</v>
      </c>
      <c r="O2810" t="s">
        <v>531</v>
      </c>
      <c r="P2810" s="619" t="s">
        <v>82</v>
      </c>
      <c r="R2810" t="str">
        <f t="shared" si="131"/>
        <v>ZK109</v>
      </c>
      <c r="S2810">
        <f t="shared" si="132"/>
        <v>0</v>
      </c>
      <c r="T2810">
        <f t="shared" si="132"/>
        <v>0</v>
      </c>
      <c r="U2810">
        <f t="shared" si="132"/>
        <v>0</v>
      </c>
    </row>
    <row r="2811" spans="1:21" x14ac:dyDescent="0.25">
      <c r="A2811" t="s">
        <v>3346</v>
      </c>
      <c r="B2811" t="str">
        <f t="shared" si="130"/>
        <v>ZK109.K210.C110</v>
      </c>
      <c r="C2811">
        <f>+IFERROR(VLOOKUP(B2811,'[1]Sum table'!$A:$D,4,FALSE),0)</f>
        <v>0</v>
      </c>
      <c r="D2811">
        <f>+IFERROR(VLOOKUP(B2811,'[1]Sum table'!$A:$E,5,FALSE),0)</f>
        <v>0</v>
      </c>
      <c r="E2811">
        <f>+IFERROR(VLOOKUP(B2811,'[1]Sum table'!$A:$F,6,FALSE),0)</f>
        <v>0</v>
      </c>
      <c r="O2811" t="s">
        <v>531</v>
      </c>
      <c r="P2811" s="619" t="s">
        <v>84</v>
      </c>
      <c r="R2811" t="str">
        <f t="shared" si="131"/>
        <v>ZK109</v>
      </c>
      <c r="S2811">
        <f t="shared" si="132"/>
        <v>0</v>
      </c>
      <c r="T2811">
        <f t="shared" si="132"/>
        <v>0</v>
      </c>
      <c r="U2811">
        <f t="shared" si="132"/>
        <v>0</v>
      </c>
    </row>
    <row r="2812" spans="1:21" x14ac:dyDescent="0.25">
      <c r="A2812" t="s">
        <v>3347</v>
      </c>
      <c r="B2812" t="str">
        <f t="shared" si="130"/>
        <v>ZK109.K211.C110</v>
      </c>
      <c r="C2812">
        <f>+IFERROR(VLOOKUP(B2812,'[1]Sum table'!$A:$D,4,FALSE),0)</f>
        <v>0</v>
      </c>
      <c r="D2812">
        <f>+IFERROR(VLOOKUP(B2812,'[1]Sum table'!$A:$E,5,FALSE),0)</f>
        <v>0</v>
      </c>
      <c r="E2812">
        <f>+IFERROR(VLOOKUP(B2812,'[1]Sum table'!$A:$F,6,FALSE),0)</f>
        <v>0</v>
      </c>
      <c r="O2812" t="s">
        <v>531</v>
      </c>
      <c r="P2812" s="619" t="s">
        <v>86</v>
      </c>
      <c r="R2812" t="str">
        <f t="shared" si="131"/>
        <v>ZK109</v>
      </c>
      <c r="S2812">
        <f t="shared" si="132"/>
        <v>0</v>
      </c>
      <c r="T2812">
        <f t="shared" si="132"/>
        <v>0</v>
      </c>
      <c r="U2812">
        <f t="shared" si="132"/>
        <v>0</v>
      </c>
    </row>
    <row r="2813" spans="1:21" x14ac:dyDescent="0.25">
      <c r="A2813" t="s">
        <v>3348</v>
      </c>
      <c r="B2813" t="str">
        <f t="shared" si="130"/>
        <v>ZK109.K212.C110</v>
      </c>
      <c r="C2813">
        <f>+IFERROR(VLOOKUP(B2813,'[1]Sum table'!$A:$D,4,FALSE),0)</f>
        <v>0</v>
      </c>
      <c r="D2813">
        <f>+IFERROR(VLOOKUP(B2813,'[1]Sum table'!$A:$E,5,FALSE),0)</f>
        <v>0</v>
      </c>
      <c r="E2813">
        <f>+IFERROR(VLOOKUP(B2813,'[1]Sum table'!$A:$F,6,FALSE),0)</f>
        <v>0</v>
      </c>
      <c r="O2813" t="s">
        <v>531</v>
      </c>
      <c r="P2813" s="619" t="s">
        <v>88</v>
      </c>
      <c r="R2813" t="str">
        <f t="shared" si="131"/>
        <v>ZK109</v>
      </c>
      <c r="S2813">
        <f t="shared" si="132"/>
        <v>0</v>
      </c>
      <c r="T2813">
        <f t="shared" si="132"/>
        <v>0</v>
      </c>
      <c r="U2813">
        <f t="shared" si="132"/>
        <v>0</v>
      </c>
    </row>
    <row r="2814" spans="1:21" x14ac:dyDescent="0.25">
      <c r="A2814" t="s">
        <v>3349</v>
      </c>
      <c r="B2814" t="str">
        <f t="shared" si="130"/>
        <v>ZK109.K213.C110</v>
      </c>
      <c r="C2814">
        <f>+IFERROR(VLOOKUP(B2814,'[1]Sum table'!$A:$D,4,FALSE),0)</f>
        <v>0</v>
      </c>
      <c r="D2814">
        <f>+IFERROR(VLOOKUP(B2814,'[1]Sum table'!$A:$E,5,FALSE),0)</f>
        <v>0</v>
      </c>
      <c r="E2814">
        <f>+IFERROR(VLOOKUP(B2814,'[1]Sum table'!$A:$F,6,FALSE),0)</f>
        <v>0</v>
      </c>
      <c r="O2814" t="s">
        <v>531</v>
      </c>
      <c r="P2814" s="619" t="s">
        <v>90</v>
      </c>
      <c r="R2814" t="str">
        <f t="shared" si="131"/>
        <v>ZK109</v>
      </c>
      <c r="S2814">
        <f t="shared" si="132"/>
        <v>0</v>
      </c>
      <c r="T2814">
        <f t="shared" si="132"/>
        <v>0</v>
      </c>
      <c r="U2814">
        <f t="shared" si="132"/>
        <v>0</v>
      </c>
    </row>
    <row r="2815" spans="1:21" x14ac:dyDescent="0.25">
      <c r="A2815" t="s">
        <v>3350</v>
      </c>
      <c r="B2815" t="str">
        <f t="shared" si="130"/>
        <v>ZK109.K214.C110</v>
      </c>
      <c r="C2815">
        <f>+IFERROR(VLOOKUP(B2815,'[1]Sum table'!$A:$D,4,FALSE),0)</f>
        <v>0</v>
      </c>
      <c r="D2815">
        <f>+IFERROR(VLOOKUP(B2815,'[1]Sum table'!$A:$E,5,FALSE),0)</f>
        <v>0</v>
      </c>
      <c r="E2815">
        <f>+IFERROR(VLOOKUP(B2815,'[1]Sum table'!$A:$F,6,FALSE),0)</f>
        <v>0</v>
      </c>
      <c r="O2815" t="s">
        <v>531</v>
      </c>
      <c r="P2815" s="619" t="s">
        <v>92</v>
      </c>
      <c r="R2815" t="str">
        <f t="shared" si="131"/>
        <v>ZK109</v>
      </c>
      <c r="S2815">
        <f t="shared" si="132"/>
        <v>0</v>
      </c>
      <c r="T2815">
        <f t="shared" si="132"/>
        <v>0</v>
      </c>
      <c r="U2815">
        <f t="shared" si="132"/>
        <v>0</v>
      </c>
    </row>
    <row r="2816" spans="1:21" x14ac:dyDescent="0.25">
      <c r="A2816" t="s">
        <v>3351</v>
      </c>
      <c r="B2816" t="str">
        <f t="shared" si="130"/>
        <v>ZK109.K215.C110</v>
      </c>
      <c r="C2816">
        <f>+IFERROR(VLOOKUP(B2816,'[1]Sum table'!$A:$D,4,FALSE),0)</f>
        <v>0</v>
      </c>
      <c r="D2816">
        <f>+IFERROR(VLOOKUP(B2816,'[1]Sum table'!$A:$E,5,FALSE),0)</f>
        <v>0</v>
      </c>
      <c r="E2816">
        <f>+IFERROR(VLOOKUP(B2816,'[1]Sum table'!$A:$F,6,FALSE),0)</f>
        <v>0</v>
      </c>
      <c r="O2816" t="s">
        <v>531</v>
      </c>
      <c r="P2816" s="619" t="s">
        <v>94</v>
      </c>
      <c r="R2816" t="str">
        <f t="shared" si="131"/>
        <v>ZK109</v>
      </c>
      <c r="S2816">
        <f t="shared" si="132"/>
        <v>0</v>
      </c>
      <c r="T2816">
        <f t="shared" si="132"/>
        <v>0</v>
      </c>
      <c r="U2816">
        <f t="shared" si="132"/>
        <v>0</v>
      </c>
    </row>
    <row r="2817" spans="1:21" x14ac:dyDescent="0.25">
      <c r="A2817" t="s">
        <v>3352</v>
      </c>
      <c r="B2817" t="str">
        <f t="shared" si="130"/>
        <v>ZK109.K216.C110</v>
      </c>
      <c r="C2817">
        <f>+IFERROR(VLOOKUP(B2817,'[1]Sum table'!$A:$D,4,FALSE),0)</f>
        <v>0</v>
      </c>
      <c r="D2817">
        <f>+IFERROR(VLOOKUP(B2817,'[1]Sum table'!$A:$E,5,FALSE),0)</f>
        <v>0</v>
      </c>
      <c r="E2817">
        <f>+IFERROR(VLOOKUP(B2817,'[1]Sum table'!$A:$F,6,FALSE),0)</f>
        <v>0</v>
      </c>
      <c r="O2817" t="s">
        <v>531</v>
      </c>
      <c r="P2817" s="619" t="s">
        <v>96</v>
      </c>
      <c r="R2817" t="str">
        <f t="shared" si="131"/>
        <v>ZK109</v>
      </c>
      <c r="S2817">
        <f t="shared" si="132"/>
        <v>0</v>
      </c>
      <c r="T2817">
        <f t="shared" si="132"/>
        <v>0</v>
      </c>
      <c r="U2817">
        <f t="shared" si="132"/>
        <v>0</v>
      </c>
    </row>
    <row r="2818" spans="1:21" x14ac:dyDescent="0.25">
      <c r="A2818" t="s">
        <v>3353</v>
      </c>
      <c r="B2818" t="str">
        <f t="shared" si="130"/>
        <v>ZK109.K217.C110</v>
      </c>
      <c r="C2818">
        <f>+IFERROR(VLOOKUP(B2818,'[1]Sum table'!$A:$D,4,FALSE),0)</f>
        <v>0</v>
      </c>
      <c r="D2818">
        <f>+IFERROR(VLOOKUP(B2818,'[1]Sum table'!$A:$E,5,FALSE),0)</f>
        <v>0</v>
      </c>
      <c r="E2818">
        <f>+IFERROR(VLOOKUP(B2818,'[1]Sum table'!$A:$F,6,FALSE),0)</f>
        <v>0</v>
      </c>
      <c r="O2818" t="s">
        <v>531</v>
      </c>
      <c r="P2818" s="619" t="s">
        <v>98</v>
      </c>
      <c r="R2818" t="str">
        <f t="shared" si="131"/>
        <v>ZK109</v>
      </c>
      <c r="S2818">
        <f t="shared" si="132"/>
        <v>0</v>
      </c>
      <c r="T2818">
        <f t="shared" si="132"/>
        <v>0</v>
      </c>
      <c r="U2818">
        <f t="shared" si="132"/>
        <v>0</v>
      </c>
    </row>
    <row r="2819" spans="1:21" x14ac:dyDescent="0.25">
      <c r="A2819" t="s">
        <v>3354</v>
      </c>
      <c r="B2819" t="str">
        <f t="shared" ref="B2819:B2882" si="133">+A2819&amp;"."&amp;$A$1</f>
        <v>ZK109.K218.C110</v>
      </c>
      <c r="C2819">
        <f>+IFERROR(VLOOKUP(B2819,'[1]Sum table'!$A:$D,4,FALSE),0)</f>
        <v>0</v>
      </c>
      <c r="D2819">
        <f>+IFERROR(VLOOKUP(B2819,'[1]Sum table'!$A:$E,5,FALSE),0)</f>
        <v>0</v>
      </c>
      <c r="E2819">
        <f>+IFERROR(VLOOKUP(B2819,'[1]Sum table'!$A:$F,6,FALSE),0)</f>
        <v>0</v>
      </c>
      <c r="O2819" t="s">
        <v>531</v>
      </c>
      <c r="P2819" s="619" t="s">
        <v>100</v>
      </c>
      <c r="R2819" t="str">
        <f t="shared" ref="R2819:R2882" si="134">+LEFT(B2819,5)</f>
        <v>ZK109</v>
      </c>
      <c r="S2819">
        <f t="shared" ref="S2819:U2882" si="135">+C2819</f>
        <v>0</v>
      </c>
      <c r="T2819">
        <f t="shared" si="135"/>
        <v>0</v>
      </c>
      <c r="U2819">
        <f t="shared" si="135"/>
        <v>0</v>
      </c>
    </row>
    <row r="2820" spans="1:21" x14ac:dyDescent="0.25">
      <c r="A2820" t="s">
        <v>3355</v>
      </c>
      <c r="B2820" t="str">
        <f t="shared" si="133"/>
        <v>ZK109.K219.C110</v>
      </c>
      <c r="C2820">
        <f>+IFERROR(VLOOKUP(B2820,'[1]Sum table'!$A:$D,4,FALSE),0)</f>
        <v>0</v>
      </c>
      <c r="D2820">
        <f>+IFERROR(VLOOKUP(B2820,'[1]Sum table'!$A:$E,5,FALSE),0)</f>
        <v>0</v>
      </c>
      <c r="E2820">
        <f>+IFERROR(VLOOKUP(B2820,'[1]Sum table'!$A:$F,6,FALSE),0)</f>
        <v>0</v>
      </c>
      <c r="O2820" t="s">
        <v>531</v>
      </c>
      <c r="P2820" s="619" t="s">
        <v>102</v>
      </c>
      <c r="R2820" t="str">
        <f t="shared" si="134"/>
        <v>ZK109</v>
      </c>
      <c r="S2820">
        <f t="shared" si="135"/>
        <v>0</v>
      </c>
      <c r="T2820">
        <f t="shared" si="135"/>
        <v>0</v>
      </c>
      <c r="U2820">
        <f t="shared" si="135"/>
        <v>0</v>
      </c>
    </row>
    <row r="2821" spans="1:21" x14ac:dyDescent="0.25">
      <c r="A2821" t="s">
        <v>3356</v>
      </c>
      <c r="B2821" t="str">
        <f t="shared" si="133"/>
        <v>ZK109.K220.C110</v>
      </c>
      <c r="C2821">
        <f>+IFERROR(VLOOKUP(B2821,'[1]Sum table'!$A:$D,4,FALSE),0)</f>
        <v>0</v>
      </c>
      <c r="D2821">
        <f>+IFERROR(VLOOKUP(B2821,'[1]Sum table'!$A:$E,5,FALSE),0)</f>
        <v>0</v>
      </c>
      <c r="E2821">
        <f>+IFERROR(VLOOKUP(B2821,'[1]Sum table'!$A:$F,6,FALSE),0)</f>
        <v>0</v>
      </c>
      <c r="O2821" t="s">
        <v>531</v>
      </c>
      <c r="P2821" s="619" t="s">
        <v>104</v>
      </c>
      <c r="R2821" t="str">
        <f t="shared" si="134"/>
        <v>ZK109</v>
      </c>
      <c r="S2821">
        <f t="shared" si="135"/>
        <v>0</v>
      </c>
      <c r="T2821">
        <f t="shared" si="135"/>
        <v>0</v>
      </c>
      <c r="U2821">
        <f t="shared" si="135"/>
        <v>0</v>
      </c>
    </row>
    <row r="2822" spans="1:21" x14ac:dyDescent="0.25">
      <c r="A2822" t="s">
        <v>3357</v>
      </c>
      <c r="B2822" t="str">
        <f t="shared" si="133"/>
        <v>ZK109.K221.C110</v>
      </c>
      <c r="C2822">
        <f>+IFERROR(VLOOKUP(B2822,'[1]Sum table'!$A:$D,4,FALSE),0)</f>
        <v>0</v>
      </c>
      <c r="D2822">
        <f>+IFERROR(VLOOKUP(B2822,'[1]Sum table'!$A:$E,5,FALSE),0)</f>
        <v>0</v>
      </c>
      <c r="E2822">
        <f>+IFERROR(VLOOKUP(B2822,'[1]Sum table'!$A:$F,6,FALSE),0)</f>
        <v>0</v>
      </c>
      <c r="O2822" t="s">
        <v>531</v>
      </c>
      <c r="P2822" s="619" t="s">
        <v>106</v>
      </c>
      <c r="R2822" t="str">
        <f t="shared" si="134"/>
        <v>ZK109</v>
      </c>
      <c r="S2822">
        <f t="shared" si="135"/>
        <v>0</v>
      </c>
      <c r="T2822">
        <f t="shared" si="135"/>
        <v>0</v>
      </c>
      <c r="U2822">
        <f t="shared" si="135"/>
        <v>0</v>
      </c>
    </row>
    <row r="2823" spans="1:21" x14ac:dyDescent="0.25">
      <c r="A2823" t="s">
        <v>3358</v>
      </c>
      <c r="B2823" t="str">
        <f t="shared" si="133"/>
        <v>ZK109.K222.C110</v>
      </c>
      <c r="C2823">
        <f>+IFERROR(VLOOKUP(B2823,'[1]Sum table'!$A:$D,4,FALSE),0)</f>
        <v>0</v>
      </c>
      <c r="D2823">
        <f>+IFERROR(VLOOKUP(B2823,'[1]Sum table'!$A:$E,5,FALSE),0)</f>
        <v>0</v>
      </c>
      <c r="E2823">
        <f>+IFERROR(VLOOKUP(B2823,'[1]Sum table'!$A:$F,6,FALSE),0)</f>
        <v>0</v>
      </c>
      <c r="O2823" t="s">
        <v>531</v>
      </c>
      <c r="P2823" s="617" t="s">
        <v>390</v>
      </c>
      <c r="R2823" t="str">
        <f t="shared" si="134"/>
        <v>ZK109</v>
      </c>
      <c r="S2823">
        <f t="shared" si="135"/>
        <v>0</v>
      </c>
      <c r="T2823">
        <f t="shared" si="135"/>
        <v>0</v>
      </c>
      <c r="U2823">
        <f t="shared" si="135"/>
        <v>0</v>
      </c>
    </row>
    <row r="2824" spans="1:21" x14ac:dyDescent="0.25">
      <c r="A2824" t="s">
        <v>3359</v>
      </c>
      <c r="B2824" t="str">
        <f t="shared" si="133"/>
        <v>ZK109.K223.C110</v>
      </c>
      <c r="C2824">
        <f>+IFERROR(VLOOKUP(B2824,'[1]Sum table'!$A:$D,4,FALSE),0)</f>
        <v>0</v>
      </c>
      <c r="D2824">
        <f>+IFERROR(VLOOKUP(B2824,'[1]Sum table'!$A:$E,5,FALSE),0)</f>
        <v>0</v>
      </c>
      <c r="E2824">
        <f>+IFERROR(VLOOKUP(B2824,'[1]Sum table'!$A:$F,6,FALSE),0)</f>
        <v>0</v>
      </c>
      <c r="O2824" t="s">
        <v>531</v>
      </c>
      <c r="P2824" s="617" t="s">
        <v>391</v>
      </c>
      <c r="R2824" t="str">
        <f t="shared" si="134"/>
        <v>ZK109</v>
      </c>
      <c r="S2824">
        <f t="shared" si="135"/>
        <v>0</v>
      </c>
      <c r="T2824">
        <f t="shared" si="135"/>
        <v>0</v>
      </c>
      <c r="U2824">
        <f t="shared" si="135"/>
        <v>0</v>
      </c>
    </row>
    <row r="2825" spans="1:21" x14ac:dyDescent="0.25">
      <c r="A2825" t="s">
        <v>3360</v>
      </c>
      <c r="B2825" t="str">
        <f t="shared" si="133"/>
        <v>ZK109.K224.C110</v>
      </c>
      <c r="C2825">
        <f>+IFERROR(VLOOKUP(B2825,'[1]Sum table'!$A:$D,4,FALSE),0)</f>
        <v>0</v>
      </c>
      <c r="D2825">
        <f>+IFERROR(VLOOKUP(B2825,'[1]Sum table'!$A:$E,5,FALSE),0)</f>
        <v>0</v>
      </c>
      <c r="E2825">
        <f>+IFERROR(VLOOKUP(B2825,'[1]Sum table'!$A:$F,6,FALSE),0)</f>
        <v>0</v>
      </c>
      <c r="O2825" t="s">
        <v>531</v>
      </c>
      <c r="P2825" s="617" t="s">
        <v>392</v>
      </c>
      <c r="R2825" t="str">
        <f t="shared" si="134"/>
        <v>ZK109</v>
      </c>
      <c r="S2825">
        <f t="shared" si="135"/>
        <v>0</v>
      </c>
      <c r="T2825">
        <f t="shared" si="135"/>
        <v>0</v>
      </c>
      <c r="U2825">
        <f t="shared" si="135"/>
        <v>0</v>
      </c>
    </row>
    <row r="2826" spans="1:21" x14ac:dyDescent="0.25">
      <c r="A2826" t="s">
        <v>3361</v>
      </c>
      <c r="B2826" t="str">
        <f t="shared" si="133"/>
        <v>ZK109.K225.C110</v>
      </c>
      <c r="C2826">
        <f>+IFERROR(VLOOKUP(B2826,'[1]Sum table'!$A:$D,4,FALSE),0)</f>
        <v>0</v>
      </c>
      <c r="D2826">
        <f>+IFERROR(VLOOKUP(B2826,'[1]Sum table'!$A:$E,5,FALSE),0)</f>
        <v>0</v>
      </c>
      <c r="E2826">
        <f>+IFERROR(VLOOKUP(B2826,'[1]Sum table'!$A:$F,6,FALSE),0)</f>
        <v>0</v>
      </c>
      <c r="O2826" t="s">
        <v>531</v>
      </c>
      <c r="P2826" s="619" t="s">
        <v>120</v>
      </c>
      <c r="R2826" t="str">
        <f t="shared" si="134"/>
        <v>ZK109</v>
      </c>
      <c r="S2826">
        <f t="shared" si="135"/>
        <v>0</v>
      </c>
      <c r="T2826">
        <f t="shared" si="135"/>
        <v>0</v>
      </c>
      <c r="U2826">
        <f t="shared" si="135"/>
        <v>0</v>
      </c>
    </row>
    <row r="2827" spans="1:21" x14ac:dyDescent="0.25">
      <c r="A2827" t="s">
        <v>3362</v>
      </c>
      <c r="B2827" t="str">
        <f t="shared" si="133"/>
        <v>ZK109.K226.C110</v>
      </c>
      <c r="C2827">
        <f>+IFERROR(VLOOKUP(B2827,'[1]Sum table'!$A:$D,4,FALSE),0)</f>
        <v>0</v>
      </c>
      <c r="D2827">
        <f>+IFERROR(VLOOKUP(B2827,'[1]Sum table'!$A:$E,5,FALSE),0)</f>
        <v>0</v>
      </c>
      <c r="E2827">
        <f>+IFERROR(VLOOKUP(B2827,'[1]Sum table'!$A:$F,6,FALSE),0)</f>
        <v>0</v>
      </c>
      <c r="O2827" t="s">
        <v>531</v>
      </c>
      <c r="P2827" s="619" t="s">
        <v>122</v>
      </c>
      <c r="R2827" t="str">
        <f t="shared" si="134"/>
        <v>ZK109</v>
      </c>
      <c r="S2827">
        <f t="shared" si="135"/>
        <v>0</v>
      </c>
      <c r="T2827">
        <f t="shared" si="135"/>
        <v>0</v>
      </c>
      <c r="U2827">
        <f t="shared" si="135"/>
        <v>0</v>
      </c>
    </row>
    <row r="2828" spans="1:21" x14ac:dyDescent="0.25">
      <c r="A2828" t="s">
        <v>3363</v>
      </c>
      <c r="B2828" t="str">
        <f t="shared" si="133"/>
        <v>ZK109.K227.C110</v>
      </c>
      <c r="C2828">
        <f>+IFERROR(VLOOKUP(B2828,'[1]Sum table'!$A:$D,4,FALSE),0)</f>
        <v>0</v>
      </c>
      <c r="D2828">
        <f>+IFERROR(VLOOKUP(B2828,'[1]Sum table'!$A:$E,5,FALSE),0)</f>
        <v>0</v>
      </c>
      <c r="E2828">
        <f>+IFERROR(VLOOKUP(B2828,'[1]Sum table'!$A:$F,6,FALSE),0)</f>
        <v>0</v>
      </c>
      <c r="O2828" t="s">
        <v>531</v>
      </c>
      <c r="P2828" s="619" t="s">
        <v>124</v>
      </c>
      <c r="R2828" t="str">
        <f t="shared" si="134"/>
        <v>ZK109</v>
      </c>
      <c r="S2828">
        <f t="shared" si="135"/>
        <v>0</v>
      </c>
      <c r="T2828">
        <f t="shared" si="135"/>
        <v>0</v>
      </c>
      <c r="U2828">
        <f t="shared" si="135"/>
        <v>0</v>
      </c>
    </row>
    <row r="2829" spans="1:21" x14ac:dyDescent="0.25">
      <c r="A2829" t="s">
        <v>3364</v>
      </c>
      <c r="B2829" t="str">
        <f t="shared" si="133"/>
        <v>ZK109.K228.C110</v>
      </c>
      <c r="C2829">
        <f>+IFERROR(VLOOKUP(B2829,'[1]Sum table'!$A:$D,4,FALSE),0)</f>
        <v>0</v>
      </c>
      <c r="D2829">
        <f>+IFERROR(VLOOKUP(B2829,'[1]Sum table'!$A:$E,5,FALSE),0)</f>
        <v>0</v>
      </c>
      <c r="E2829">
        <f>+IFERROR(VLOOKUP(B2829,'[1]Sum table'!$A:$F,6,FALSE),0)</f>
        <v>0</v>
      </c>
      <c r="O2829" t="s">
        <v>531</v>
      </c>
      <c r="P2829" s="619" t="s">
        <v>126</v>
      </c>
      <c r="R2829" t="str">
        <f t="shared" si="134"/>
        <v>ZK109</v>
      </c>
      <c r="S2829">
        <f t="shared" si="135"/>
        <v>0</v>
      </c>
      <c r="T2829">
        <f t="shared" si="135"/>
        <v>0</v>
      </c>
      <c r="U2829">
        <f t="shared" si="135"/>
        <v>0</v>
      </c>
    </row>
    <row r="2830" spans="1:21" x14ac:dyDescent="0.25">
      <c r="A2830" t="s">
        <v>3365</v>
      </c>
      <c r="B2830" t="str">
        <f t="shared" si="133"/>
        <v>ZK109.K229.C110</v>
      </c>
      <c r="C2830">
        <f>+IFERROR(VLOOKUP(B2830,'[1]Sum table'!$A:$D,4,FALSE),0)</f>
        <v>0</v>
      </c>
      <c r="D2830">
        <f>+IFERROR(VLOOKUP(B2830,'[1]Sum table'!$A:$E,5,FALSE),0)</f>
        <v>0</v>
      </c>
      <c r="E2830">
        <f>+IFERROR(VLOOKUP(B2830,'[1]Sum table'!$A:$F,6,FALSE),0)</f>
        <v>0</v>
      </c>
      <c r="O2830" t="s">
        <v>531</v>
      </c>
      <c r="P2830" s="619" t="s">
        <v>128</v>
      </c>
      <c r="R2830" t="str">
        <f t="shared" si="134"/>
        <v>ZK109</v>
      </c>
      <c r="S2830">
        <f t="shared" si="135"/>
        <v>0</v>
      </c>
      <c r="T2830">
        <f t="shared" si="135"/>
        <v>0</v>
      </c>
      <c r="U2830">
        <f t="shared" si="135"/>
        <v>0</v>
      </c>
    </row>
    <row r="2831" spans="1:21" x14ac:dyDescent="0.25">
      <c r="A2831" t="s">
        <v>3366</v>
      </c>
      <c r="B2831" t="str">
        <f t="shared" si="133"/>
        <v>ZK109.K230.C110</v>
      </c>
      <c r="C2831">
        <f>+IFERROR(VLOOKUP(B2831,'[1]Sum table'!$A:$D,4,FALSE),0)</f>
        <v>0</v>
      </c>
      <c r="D2831">
        <f>+IFERROR(VLOOKUP(B2831,'[1]Sum table'!$A:$E,5,FALSE),0)</f>
        <v>0</v>
      </c>
      <c r="E2831">
        <f>+IFERROR(VLOOKUP(B2831,'[1]Sum table'!$A:$F,6,FALSE),0)</f>
        <v>0</v>
      </c>
      <c r="O2831" t="s">
        <v>531</v>
      </c>
      <c r="P2831" s="617" t="s">
        <v>393</v>
      </c>
      <c r="R2831" t="str">
        <f t="shared" si="134"/>
        <v>ZK109</v>
      </c>
      <c r="S2831">
        <f t="shared" si="135"/>
        <v>0</v>
      </c>
      <c r="T2831">
        <f t="shared" si="135"/>
        <v>0</v>
      </c>
      <c r="U2831">
        <f t="shared" si="135"/>
        <v>0</v>
      </c>
    </row>
    <row r="2832" spans="1:21" x14ac:dyDescent="0.25">
      <c r="A2832" t="s">
        <v>3367</v>
      </c>
      <c r="B2832" t="str">
        <f t="shared" si="133"/>
        <v>ZK109.K231.C110</v>
      </c>
      <c r="C2832">
        <f>+IFERROR(VLOOKUP(B2832,'[1]Sum table'!$A:$D,4,FALSE),0)</f>
        <v>0</v>
      </c>
      <c r="D2832">
        <f>+IFERROR(VLOOKUP(B2832,'[1]Sum table'!$A:$E,5,FALSE),0)</f>
        <v>0</v>
      </c>
      <c r="E2832">
        <f>+IFERROR(VLOOKUP(B2832,'[1]Sum table'!$A:$F,6,FALSE),0)</f>
        <v>0</v>
      </c>
      <c r="O2832" t="s">
        <v>531</v>
      </c>
      <c r="P2832" s="617" t="s">
        <v>394</v>
      </c>
      <c r="R2832" t="str">
        <f t="shared" si="134"/>
        <v>ZK109</v>
      </c>
      <c r="S2832">
        <f t="shared" si="135"/>
        <v>0</v>
      </c>
      <c r="T2832">
        <f t="shared" si="135"/>
        <v>0</v>
      </c>
      <c r="U2832">
        <f t="shared" si="135"/>
        <v>0</v>
      </c>
    </row>
    <row r="2833" spans="1:21" x14ac:dyDescent="0.25">
      <c r="A2833" t="s">
        <v>3368</v>
      </c>
      <c r="B2833" t="str">
        <f t="shared" si="133"/>
        <v>ZK109.K232.C110</v>
      </c>
      <c r="C2833">
        <f>+IFERROR(VLOOKUP(B2833,'[1]Sum table'!$A:$D,4,FALSE),0)</f>
        <v>0</v>
      </c>
      <c r="D2833">
        <f>+IFERROR(VLOOKUP(B2833,'[1]Sum table'!$A:$E,5,FALSE),0)</f>
        <v>0</v>
      </c>
      <c r="E2833">
        <f>+IFERROR(VLOOKUP(B2833,'[1]Sum table'!$A:$F,6,FALSE),0)</f>
        <v>0</v>
      </c>
      <c r="O2833" t="s">
        <v>531</v>
      </c>
      <c r="P2833" s="617" t="s">
        <v>395</v>
      </c>
      <c r="R2833" t="str">
        <f t="shared" si="134"/>
        <v>ZK109</v>
      </c>
      <c r="S2833">
        <f t="shared" si="135"/>
        <v>0</v>
      </c>
      <c r="T2833">
        <f t="shared" si="135"/>
        <v>0</v>
      </c>
      <c r="U2833">
        <f t="shared" si="135"/>
        <v>0</v>
      </c>
    </row>
    <row r="2834" spans="1:21" x14ac:dyDescent="0.25">
      <c r="A2834" t="s">
        <v>3369</v>
      </c>
      <c r="B2834" t="str">
        <f t="shared" si="133"/>
        <v>ZK109.K233.C110</v>
      </c>
      <c r="C2834">
        <f>+IFERROR(VLOOKUP(B2834,'[1]Sum table'!$A:$D,4,FALSE),0)</f>
        <v>0</v>
      </c>
      <c r="D2834">
        <f>+IFERROR(VLOOKUP(B2834,'[1]Sum table'!$A:$E,5,FALSE),0)</f>
        <v>0</v>
      </c>
      <c r="E2834">
        <f>+IFERROR(VLOOKUP(B2834,'[1]Sum table'!$A:$F,6,FALSE),0)</f>
        <v>0</v>
      </c>
      <c r="O2834" t="s">
        <v>531</v>
      </c>
      <c r="P2834" s="619" t="s">
        <v>130</v>
      </c>
      <c r="R2834" t="str">
        <f t="shared" si="134"/>
        <v>ZK109</v>
      </c>
      <c r="S2834">
        <f t="shared" si="135"/>
        <v>0</v>
      </c>
      <c r="T2834">
        <f t="shared" si="135"/>
        <v>0</v>
      </c>
      <c r="U2834">
        <f t="shared" si="135"/>
        <v>0</v>
      </c>
    </row>
    <row r="2835" spans="1:21" x14ac:dyDescent="0.25">
      <c r="A2835" t="s">
        <v>3370</v>
      </c>
      <c r="B2835" t="str">
        <f t="shared" si="133"/>
        <v>ZK109.K234.C110</v>
      </c>
      <c r="C2835">
        <f>+IFERROR(VLOOKUP(B2835,'[1]Sum table'!$A:$D,4,FALSE),0)</f>
        <v>0</v>
      </c>
      <c r="D2835">
        <f>+IFERROR(VLOOKUP(B2835,'[1]Sum table'!$A:$E,5,FALSE),0)</f>
        <v>0</v>
      </c>
      <c r="E2835">
        <f>+IFERROR(VLOOKUP(B2835,'[1]Sum table'!$A:$F,6,FALSE),0)</f>
        <v>0</v>
      </c>
      <c r="O2835" t="s">
        <v>531</v>
      </c>
      <c r="P2835" s="619" t="s">
        <v>132</v>
      </c>
      <c r="R2835" t="str">
        <f t="shared" si="134"/>
        <v>ZK109</v>
      </c>
      <c r="S2835">
        <f t="shared" si="135"/>
        <v>0</v>
      </c>
      <c r="T2835">
        <f t="shared" si="135"/>
        <v>0</v>
      </c>
      <c r="U2835">
        <f t="shared" si="135"/>
        <v>0</v>
      </c>
    </row>
    <row r="2836" spans="1:21" x14ac:dyDescent="0.25">
      <c r="A2836" t="s">
        <v>3371</v>
      </c>
      <c r="B2836" t="str">
        <f t="shared" si="133"/>
        <v>ZK109.K235.C110</v>
      </c>
      <c r="C2836">
        <f>+IFERROR(VLOOKUP(B2836,'[1]Sum table'!$A:$D,4,FALSE),0)</f>
        <v>0</v>
      </c>
      <c r="D2836">
        <f>+IFERROR(VLOOKUP(B2836,'[1]Sum table'!$A:$E,5,FALSE),0)</f>
        <v>0</v>
      </c>
      <c r="E2836">
        <f>+IFERROR(VLOOKUP(B2836,'[1]Sum table'!$A:$F,6,FALSE),0)</f>
        <v>0</v>
      </c>
      <c r="O2836" t="s">
        <v>531</v>
      </c>
      <c r="P2836" s="619" t="s">
        <v>134</v>
      </c>
      <c r="R2836" t="str">
        <f t="shared" si="134"/>
        <v>ZK109</v>
      </c>
      <c r="S2836">
        <f t="shared" si="135"/>
        <v>0</v>
      </c>
      <c r="T2836">
        <f t="shared" si="135"/>
        <v>0</v>
      </c>
      <c r="U2836">
        <f t="shared" si="135"/>
        <v>0</v>
      </c>
    </row>
    <row r="2837" spans="1:21" x14ac:dyDescent="0.25">
      <c r="A2837" t="s">
        <v>3372</v>
      </c>
      <c r="B2837" t="str">
        <f t="shared" si="133"/>
        <v>ZK109.K236.C110</v>
      </c>
      <c r="C2837">
        <f>+IFERROR(VLOOKUP(B2837,'[1]Sum table'!$A:$D,4,FALSE),0)</f>
        <v>0</v>
      </c>
      <c r="D2837">
        <f>+IFERROR(VLOOKUP(B2837,'[1]Sum table'!$A:$E,5,FALSE),0)</f>
        <v>0</v>
      </c>
      <c r="E2837">
        <f>+IFERROR(VLOOKUP(B2837,'[1]Sum table'!$A:$F,6,FALSE),0)</f>
        <v>0</v>
      </c>
      <c r="O2837" t="s">
        <v>531</v>
      </c>
      <c r="P2837" s="617" t="s">
        <v>396</v>
      </c>
      <c r="R2837" t="str">
        <f t="shared" si="134"/>
        <v>ZK109</v>
      </c>
      <c r="S2837">
        <f t="shared" si="135"/>
        <v>0</v>
      </c>
      <c r="T2837">
        <f t="shared" si="135"/>
        <v>0</v>
      </c>
      <c r="U2837">
        <f t="shared" si="135"/>
        <v>0</v>
      </c>
    </row>
    <row r="2838" spans="1:21" x14ac:dyDescent="0.25">
      <c r="A2838" t="s">
        <v>3373</v>
      </c>
      <c r="B2838" t="str">
        <f t="shared" si="133"/>
        <v>ZK109.K237.C110</v>
      </c>
      <c r="C2838">
        <f>+IFERROR(VLOOKUP(B2838,'[1]Sum table'!$A:$D,4,FALSE),0)</f>
        <v>0</v>
      </c>
      <c r="D2838">
        <f>+IFERROR(VLOOKUP(B2838,'[1]Sum table'!$A:$E,5,FALSE),0)</f>
        <v>0</v>
      </c>
      <c r="E2838">
        <f>+IFERROR(VLOOKUP(B2838,'[1]Sum table'!$A:$F,6,FALSE),0)</f>
        <v>0</v>
      </c>
      <c r="O2838" t="s">
        <v>531</v>
      </c>
      <c r="P2838" s="617" t="s">
        <v>397</v>
      </c>
      <c r="R2838" t="str">
        <f t="shared" si="134"/>
        <v>ZK109</v>
      </c>
      <c r="S2838">
        <f t="shared" si="135"/>
        <v>0</v>
      </c>
      <c r="T2838">
        <f t="shared" si="135"/>
        <v>0</v>
      </c>
      <c r="U2838">
        <f t="shared" si="135"/>
        <v>0</v>
      </c>
    </row>
    <row r="2839" spans="1:21" x14ac:dyDescent="0.25">
      <c r="A2839" t="s">
        <v>3374</v>
      </c>
      <c r="B2839" t="str">
        <f t="shared" si="133"/>
        <v>ZK109.K238.C110</v>
      </c>
      <c r="C2839">
        <f>+IFERROR(VLOOKUP(B2839,'[1]Sum table'!$A:$D,4,FALSE),0)</f>
        <v>0</v>
      </c>
      <c r="D2839">
        <f>+IFERROR(VLOOKUP(B2839,'[1]Sum table'!$A:$E,5,FALSE),0)</f>
        <v>0</v>
      </c>
      <c r="E2839">
        <f>+IFERROR(VLOOKUP(B2839,'[1]Sum table'!$A:$F,6,FALSE),0)</f>
        <v>0</v>
      </c>
      <c r="O2839" t="s">
        <v>531</v>
      </c>
      <c r="P2839" s="617" t="s">
        <v>398</v>
      </c>
      <c r="R2839" t="str">
        <f t="shared" si="134"/>
        <v>ZK109</v>
      </c>
      <c r="S2839">
        <f t="shared" si="135"/>
        <v>0</v>
      </c>
      <c r="T2839">
        <f t="shared" si="135"/>
        <v>0</v>
      </c>
      <c r="U2839">
        <f t="shared" si="135"/>
        <v>0</v>
      </c>
    </row>
    <row r="2840" spans="1:21" x14ac:dyDescent="0.25">
      <c r="A2840" t="s">
        <v>3375</v>
      </c>
      <c r="B2840" t="str">
        <f t="shared" si="133"/>
        <v>ZK109.K239.C110</v>
      </c>
      <c r="C2840">
        <f>+IFERROR(VLOOKUP(B2840,'[1]Sum table'!$A:$D,4,FALSE),0)</f>
        <v>0</v>
      </c>
      <c r="D2840">
        <f>+IFERROR(VLOOKUP(B2840,'[1]Sum table'!$A:$E,5,FALSE),0)</f>
        <v>0</v>
      </c>
      <c r="E2840">
        <f>+IFERROR(VLOOKUP(B2840,'[1]Sum table'!$A:$F,6,FALSE),0)</f>
        <v>0</v>
      </c>
      <c r="O2840" t="s">
        <v>531</v>
      </c>
      <c r="P2840" s="619" t="s">
        <v>136</v>
      </c>
      <c r="R2840" t="str">
        <f t="shared" si="134"/>
        <v>ZK109</v>
      </c>
      <c r="S2840">
        <f t="shared" si="135"/>
        <v>0</v>
      </c>
      <c r="T2840">
        <f t="shared" si="135"/>
        <v>0</v>
      </c>
      <c r="U2840">
        <f t="shared" si="135"/>
        <v>0</v>
      </c>
    </row>
    <row r="2841" spans="1:21" x14ac:dyDescent="0.25">
      <c r="A2841" t="s">
        <v>3376</v>
      </c>
      <c r="B2841" t="str">
        <f t="shared" si="133"/>
        <v>ZK109.K240.C110</v>
      </c>
      <c r="C2841">
        <f>+IFERROR(VLOOKUP(B2841,'[1]Sum table'!$A:$D,4,FALSE),0)</f>
        <v>0</v>
      </c>
      <c r="D2841">
        <f>+IFERROR(VLOOKUP(B2841,'[1]Sum table'!$A:$E,5,FALSE),0)</f>
        <v>0</v>
      </c>
      <c r="E2841">
        <f>+IFERROR(VLOOKUP(B2841,'[1]Sum table'!$A:$F,6,FALSE),0)</f>
        <v>0</v>
      </c>
      <c r="O2841" t="s">
        <v>531</v>
      </c>
      <c r="P2841" s="619" t="s">
        <v>138</v>
      </c>
      <c r="R2841" t="str">
        <f t="shared" si="134"/>
        <v>ZK109</v>
      </c>
      <c r="S2841">
        <f t="shared" si="135"/>
        <v>0</v>
      </c>
      <c r="T2841">
        <f t="shared" si="135"/>
        <v>0</v>
      </c>
      <c r="U2841">
        <f t="shared" si="135"/>
        <v>0</v>
      </c>
    </row>
    <row r="2842" spans="1:21" x14ac:dyDescent="0.25">
      <c r="A2842" t="s">
        <v>3377</v>
      </c>
      <c r="B2842" t="str">
        <f t="shared" si="133"/>
        <v>ZK109.K241.C110</v>
      </c>
      <c r="C2842">
        <f>+IFERROR(VLOOKUP(B2842,'[1]Sum table'!$A:$D,4,FALSE),0)</f>
        <v>0</v>
      </c>
      <c r="D2842">
        <f>+IFERROR(VLOOKUP(B2842,'[1]Sum table'!$A:$E,5,FALSE),0)</f>
        <v>0</v>
      </c>
      <c r="E2842">
        <f>+IFERROR(VLOOKUP(B2842,'[1]Sum table'!$A:$F,6,FALSE),0)</f>
        <v>0</v>
      </c>
      <c r="O2842" t="s">
        <v>531</v>
      </c>
      <c r="P2842" s="619" t="s">
        <v>140</v>
      </c>
      <c r="R2842" t="str">
        <f t="shared" si="134"/>
        <v>ZK109</v>
      </c>
      <c r="S2842">
        <f t="shared" si="135"/>
        <v>0</v>
      </c>
      <c r="T2842">
        <f t="shared" si="135"/>
        <v>0</v>
      </c>
      <c r="U2842">
        <f t="shared" si="135"/>
        <v>0</v>
      </c>
    </row>
    <row r="2843" spans="1:21" x14ac:dyDescent="0.25">
      <c r="A2843" t="s">
        <v>3378</v>
      </c>
      <c r="B2843" t="str">
        <f t="shared" si="133"/>
        <v>ZK109.K242.C110</v>
      </c>
      <c r="C2843">
        <f>+IFERROR(VLOOKUP(B2843,'[1]Sum table'!$A:$D,4,FALSE),0)</f>
        <v>0</v>
      </c>
      <c r="D2843">
        <f>+IFERROR(VLOOKUP(B2843,'[1]Sum table'!$A:$E,5,FALSE),0)</f>
        <v>0</v>
      </c>
      <c r="E2843">
        <f>+IFERROR(VLOOKUP(B2843,'[1]Sum table'!$A:$F,6,FALSE),0)</f>
        <v>0</v>
      </c>
      <c r="O2843" t="s">
        <v>531</v>
      </c>
      <c r="P2843" s="619" t="s">
        <v>142</v>
      </c>
      <c r="R2843" t="str">
        <f t="shared" si="134"/>
        <v>ZK109</v>
      </c>
      <c r="S2843">
        <f t="shared" si="135"/>
        <v>0</v>
      </c>
      <c r="T2843">
        <f t="shared" si="135"/>
        <v>0</v>
      </c>
      <c r="U2843">
        <f t="shared" si="135"/>
        <v>0</v>
      </c>
    </row>
    <row r="2844" spans="1:21" x14ac:dyDescent="0.25">
      <c r="A2844" t="s">
        <v>3379</v>
      </c>
      <c r="B2844" t="str">
        <f t="shared" si="133"/>
        <v>ZK109.K243.C110</v>
      </c>
      <c r="C2844">
        <f>+IFERROR(VLOOKUP(B2844,'[1]Sum table'!$A:$D,4,FALSE),0)</f>
        <v>0</v>
      </c>
      <c r="D2844">
        <f>+IFERROR(VLOOKUP(B2844,'[1]Sum table'!$A:$E,5,FALSE),0)</f>
        <v>0</v>
      </c>
      <c r="E2844">
        <f>+IFERROR(VLOOKUP(B2844,'[1]Sum table'!$A:$F,6,FALSE),0)</f>
        <v>0</v>
      </c>
      <c r="O2844" t="s">
        <v>531</v>
      </c>
      <c r="P2844" s="617" t="s">
        <v>399</v>
      </c>
      <c r="R2844" t="str">
        <f t="shared" si="134"/>
        <v>ZK109</v>
      </c>
      <c r="S2844">
        <f t="shared" si="135"/>
        <v>0</v>
      </c>
      <c r="T2844">
        <f t="shared" si="135"/>
        <v>0</v>
      </c>
      <c r="U2844">
        <f t="shared" si="135"/>
        <v>0</v>
      </c>
    </row>
    <row r="2845" spans="1:21" x14ac:dyDescent="0.25">
      <c r="A2845" t="s">
        <v>3380</v>
      </c>
      <c r="B2845" t="str">
        <f t="shared" si="133"/>
        <v>ZK109.K244.C110</v>
      </c>
      <c r="C2845">
        <f>+IFERROR(VLOOKUP(B2845,'[1]Sum table'!$A:$D,4,FALSE),0)</f>
        <v>0</v>
      </c>
      <c r="D2845">
        <f>+IFERROR(VLOOKUP(B2845,'[1]Sum table'!$A:$E,5,FALSE),0)</f>
        <v>0</v>
      </c>
      <c r="E2845">
        <f>+IFERROR(VLOOKUP(B2845,'[1]Sum table'!$A:$F,6,FALSE),0)</f>
        <v>0</v>
      </c>
      <c r="O2845" t="s">
        <v>531</v>
      </c>
      <c r="P2845" s="617" t="s">
        <v>400</v>
      </c>
      <c r="R2845" t="str">
        <f t="shared" si="134"/>
        <v>ZK109</v>
      </c>
      <c r="S2845">
        <f t="shared" si="135"/>
        <v>0</v>
      </c>
      <c r="T2845">
        <f t="shared" si="135"/>
        <v>0</v>
      </c>
      <c r="U2845">
        <f t="shared" si="135"/>
        <v>0</v>
      </c>
    </row>
    <row r="2846" spans="1:21" x14ac:dyDescent="0.25">
      <c r="A2846" t="s">
        <v>3381</v>
      </c>
      <c r="B2846" t="str">
        <f t="shared" si="133"/>
        <v>ZK109.K245.C110</v>
      </c>
      <c r="C2846">
        <f>+IFERROR(VLOOKUP(B2846,'[1]Sum table'!$A:$D,4,FALSE),0)</f>
        <v>0</v>
      </c>
      <c r="D2846">
        <f>+IFERROR(VLOOKUP(B2846,'[1]Sum table'!$A:$E,5,FALSE),0)</f>
        <v>0</v>
      </c>
      <c r="E2846">
        <f>+IFERROR(VLOOKUP(B2846,'[1]Sum table'!$A:$F,6,FALSE),0)</f>
        <v>0</v>
      </c>
      <c r="O2846" t="s">
        <v>531</v>
      </c>
      <c r="P2846" s="617" t="s">
        <v>401</v>
      </c>
      <c r="R2846" t="str">
        <f t="shared" si="134"/>
        <v>ZK109</v>
      </c>
      <c r="S2846">
        <f t="shared" si="135"/>
        <v>0</v>
      </c>
      <c r="T2846">
        <f t="shared" si="135"/>
        <v>0</v>
      </c>
      <c r="U2846">
        <f t="shared" si="135"/>
        <v>0</v>
      </c>
    </row>
    <row r="2847" spans="1:21" x14ac:dyDescent="0.25">
      <c r="A2847" t="s">
        <v>3382</v>
      </c>
      <c r="B2847" t="str">
        <f t="shared" si="133"/>
        <v>ZK109.K246.C110</v>
      </c>
      <c r="C2847">
        <f>+IFERROR(VLOOKUP(B2847,'[1]Sum table'!$A:$D,4,FALSE),0)</f>
        <v>0</v>
      </c>
      <c r="D2847">
        <f>+IFERROR(VLOOKUP(B2847,'[1]Sum table'!$A:$E,5,FALSE),0)</f>
        <v>0</v>
      </c>
      <c r="E2847">
        <f>+IFERROR(VLOOKUP(B2847,'[1]Sum table'!$A:$F,6,FALSE),0)</f>
        <v>0</v>
      </c>
      <c r="O2847" t="s">
        <v>531</v>
      </c>
      <c r="P2847" s="619" t="s">
        <v>144</v>
      </c>
      <c r="R2847" t="str">
        <f t="shared" si="134"/>
        <v>ZK109</v>
      </c>
      <c r="S2847">
        <f t="shared" si="135"/>
        <v>0</v>
      </c>
      <c r="T2847">
        <f t="shared" si="135"/>
        <v>0</v>
      </c>
      <c r="U2847">
        <f t="shared" si="135"/>
        <v>0</v>
      </c>
    </row>
    <row r="2848" spans="1:21" x14ac:dyDescent="0.25">
      <c r="A2848" t="s">
        <v>3383</v>
      </c>
      <c r="B2848" t="str">
        <f t="shared" si="133"/>
        <v>ZK109.K247.C110</v>
      </c>
      <c r="C2848">
        <f>+IFERROR(VLOOKUP(B2848,'[1]Sum table'!$A:$D,4,FALSE),0)</f>
        <v>0</v>
      </c>
      <c r="D2848">
        <f>+IFERROR(VLOOKUP(B2848,'[1]Sum table'!$A:$E,5,FALSE),0)</f>
        <v>0</v>
      </c>
      <c r="E2848">
        <f>+IFERROR(VLOOKUP(B2848,'[1]Sum table'!$A:$F,6,FALSE),0)</f>
        <v>0</v>
      </c>
      <c r="O2848" t="s">
        <v>531</v>
      </c>
      <c r="P2848" s="619" t="s">
        <v>146</v>
      </c>
      <c r="R2848" t="str">
        <f t="shared" si="134"/>
        <v>ZK109</v>
      </c>
      <c r="S2848">
        <f t="shared" si="135"/>
        <v>0</v>
      </c>
      <c r="T2848">
        <f t="shared" si="135"/>
        <v>0</v>
      </c>
      <c r="U2848">
        <f t="shared" si="135"/>
        <v>0</v>
      </c>
    </row>
    <row r="2849" spans="1:21" x14ac:dyDescent="0.25">
      <c r="A2849" t="s">
        <v>3384</v>
      </c>
      <c r="B2849" t="str">
        <f t="shared" si="133"/>
        <v>ZK109.K248.C110</v>
      </c>
      <c r="C2849">
        <f>+IFERROR(VLOOKUP(B2849,'[1]Sum table'!$A:$D,4,FALSE),0)</f>
        <v>0</v>
      </c>
      <c r="D2849">
        <f>+IFERROR(VLOOKUP(B2849,'[1]Sum table'!$A:$E,5,FALSE),0)</f>
        <v>0</v>
      </c>
      <c r="E2849">
        <f>+IFERROR(VLOOKUP(B2849,'[1]Sum table'!$A:$F,6,FALSE),0)</f>
        <v>0</v>
      </c>
      <c r="O2849" t="s">
        <v>531</v>
      </c>
      <c r="P2849" s="619" t="s">
        <v>148</v>
      </c>
      <c r="R2849" t="str">
        <f t="shared" si="134"/>
        <v>ZK109</v>
      </c>
      <c r="S2849">
        <f t="shared" si="135"/>
        <v>0</v>
      </c>
      <c r="T2849">
        <f t="shared" si="135"/>
        <v>0</v>
      </c>
      <c r="U2849">
        <f t="shared" si="135"/>
        <v>0</v>
      </c>
    </row>
    <row r="2850" spans="1:21" x14ac:dyDescent="0.25">
      <c r="A2850" t="s">
        <v>3385</v>
      </c>
      <c r="B2850" t="str">
        <f t="shared" si="133"/>
        <v>ZK109.K249.C110</v>
      </c>
      <c r="C2850">
        <f>+IFERROR(VLOOKUP(B2850,'[1]Sum table'!$A:$D,4,FALSE),0)</f>
        <v>0</v>
      </c>
      <c r="D2850">
        <f>+IFERROR(VLOOKUP(B2850,'[1]Sum table'!$A:$E,5,FALSE),0)</f>
        <v>0</v>
      </c>
      <c r="E2850">
        <f>+IFERROR(VLOOKUP(B2850,'[1]Sum table'!$A:$F,6,FALSE),0)</f>
        <v>0</v>
      </c>
      <c r="O2850" t="s">
        <v>531</v>
      </c>
      <c r="P2850" s="619" t="s">
        <v>150</v>
      </c>
      <c r="R2850" t="str">
        <f t="shared" si="134"/>
        <v>ZK109</v>
      </c>
      <c r="S2850">
        <f t="shared" si="135"/>
        <v>0</v>
      </c>
      <c r="T2850">
        <f t="shared" si="135"/>
        <v>0</v>
      </c>
      <c r="U2850">
        <f t="shared" si="135"/>
        <v>0</v>
      </c>
    </row>
    <row r="2851" spans="1:21" x14ac:dyDescent="0.25">
      <c r="A2851" t="s">
        <v>3386</v>
      </c>
      <c r="B2851" t="str">
        <f t="shared" si="133"/>
        <v>ZK109.K250.C110</v>
      </c>
      <c r="C2851">
        <f>+IFERROR(VLOOKUP(B2851,'[1]Sum table'!$A:$D,4,FALSE),0)</f>
        <v>0</v>
      </c>
      <c r="D2851">
        <f>+IFERROR(VLOOKUP(B2851,'[1]Sum table'!$A:$E,5,FALSE),0)</f>
        <v>0</v>
      </c>
      <c r="E2851">
        <f>+IFERROR(VLOOKUP(B2851,'[1]Sum table'!$A:$F,6,FALSE),0)</f>
        <v>0</v>
      </c>
      <c r="O2851" t="s">
        <v>531</v>
      </c>
      <c r="P2851" s="619" t="s">
        <v>154</v>
      </c>
      <c r="R2851" t="str">
        <f t="shared" si="134"/>
        <v>ZK109</v>
      </c>
      <c r="S2851">
        <f t="shared" si="135"/>
        <v>0</v>
      </c>
      <c r="T2851">
        <f t="shared" si="135"/>
        <v>0</v>
      </c>
      <c r="U2851">
        <f t="shared" si="135"/>
        <v>0</v>
      </c>
    </row>
    <row r="2852" spans="1:21" x14ac:dyDescent="0.25">
      <c r="A2852" t="s">
        <v>3387</v>
      </c>
      <c r="B2852" t="str">
        <f t="shared" si="133"/>
        <v>ZK109.K251.C110</v>
      </c>
      <c r="C2852">
        <f>+IFERROR(VLOOKUP(B2852,'[1]Sum table'!$A:$D,4,FALSE),0)</f>
        <v>0</v>
      </c>
      <c r="D2852">
        <f>+IFERROR(VLOOKUP(B2852,'[1]Sum table'!$A:$E,5,FALSE),0)</f>
        <v>0</v>
      </c>
      <c r="E2852">
        <f>+IFERROR(VLOOKUP(B2852,'[1]Sum table'!$A:$F,6,FALSE),0)</f>
        <v>0</v>
      </c>
      <c r="O2852" t="s">
        <v>531</v>
      </c>
      <c r="P2852" s="619" t="s">
        <v>156</v>
      </c>
      <c r="R2852" t="str">
        <f t="shared" si="134"/>
        <v>ZK109</v>
      </c>
      <c r="S2852">
        <f t="shared" si="135"/>
        <v>0</v>
      </c>
      <c r="T2852">
        <f t="shared" si="135"/>
        <v>0</v>
      </c>
      <c r="U2852">
        <f t="shared" si="135"/>
        <v>0</v>
      </c>
    </row>
    <row r="2853" spans="1:21" x14ac:dyDescent="0.25">
      <c r="A2853" t="s">
        <v>3388</v>
      </c>
      <c r="B2853" t="str">
        <f t="shared" si="133"/>
        <v>ZK109.K252.C110</v>
      </c>
      <c r="C2853">
        <f>+IFERROR(VLOOKUP(B2853,'[1]Sum table'!$A:$D,4,FALSE),0)</f>
        <v>0</v>
      </c>
      <c r="D2853">
        <f>+IFERROR(VLOOKUP(B2853,'[1]Sum table'!$A:$E,5,FALSE),0)</f>
        <v>0</v>
      </c>
      <c r="E2853">
        <f>+IFERROR(VLOOKUP(B2853,'[1]Sum table'!$A:$F,6,FALSE),0)</f>
        <v>0</v>
      </c>
      <c r="O2853" t="s">
        <v>531</v>
      </c>
      <c r="P2853" s="619" t="s">
        <v>157</v>
      </c>
      <c r="R2853" t="str">
        <f t="shared" si="134"/>
        <v>ZK109</v>
      </c>
      <c r="S2853">
        <f t="shared" si="135"/>
        <v>0</v>
      </c>
      <c r="T2853">
        <f t="shared" si="135"/>
        <v>0</v>
      </c>
      <c r="U2853">
        <f t="shared" si="135"/>
        <v>0</v>
      </c>
    </row>
    <row r="2854" spans="1:21" x14ac:dyDescent="0.25">
      <c r="A2854" t="s">
        <v>3389</v>
      </c>
      <c r="B2854" t="str">
        <f t="shared" si="133"/>
        <v>ZK109.K253.C110</v>
      </c>
      <c r="C2854">
        <f>+IFERROR(VLOOKUP(B2854,'[1]Sum table'!$A:$D,4,FALSE),0)</f>
        <v>0</v>
      </c>
      <c r="D2854">
        <f>+IFERROR(VLOOKUP(B2854,'[1]Sum table'!$A:$E,5,FALSE),0)</f>
        <v>0</v>
      </c>
      <c r="E2854">
        <f>+IFERROR(VLOOKUP(B2854,'[1]Sum table'!$A:$F,6,FALSE),0)</f>
        <v>0</v>
      </c>
      <c r="O2854" t="s">
        <v>531</v>
      </c>
      <c r="P2854" s="619" t="s">
        <v>159</v>
      </c>
      <c r="R2854" t="str">
        <f t="shared" si="134"/>
        <v>ZK109</v>
      </c>
      <c r="S2854">
        <f t="shared" si="135"/>
        <v>0</v>
      </c>
      <c r="T2854">
        <f t="shared" si="135"/>
        <v>0</v>
      </c>
      <c r="U2854">
        <f t="shared" si="135"/>
        <v>0</v>
      </c>
    </row>
    <row r="2855" spans="1:21" x14ac:dyDescent="0.25">
      <c r="A2855" t="s">
        <v>3390</v>
      </c>
      <c r="B2855" t="str">
        <f t="shared" si="133"/>
        <v>ZK109.K254.C110</v>
      </c>
      <c r="C2855">
        <f>+IFERROR(VLOOKUP(B2855,'[1]Sum table'!$A:$D,4,FALSE),0)</f>
        <v>0</v>
      </c>
      <c r="D2855">
        <f>+IFERROR(VLOOKUP(B2855,'[1]Sum table'!$A:$E,5,FALSE),0)</f>
        <v>0</v>
      </c>
      <c r="E2855">
        <f>+IFERROR(VLOOKUP(B2855,'[1]Sum table'!$A:$F,6,FALSE),0)</f>
        <v>0</v>
      </c>
      <c r="O2855" t="s">
        <v>531</v>
      </c>
      <c r="P2855" s="619" t="s">
        <v>161</v>
      </c>
      <c r="R2855" t="str">
        <f t="shared" si="134"/>
        <v>ZK109</v>
      </c>
      <c r="S2855">
        <f t="shared" si="135"/>
        <v>0</v>
      </c>
      <c r="T2855">
        <f t="shared" si="135"/>
        <v>0</v>
      </c>
      <c r="U2855">
        <f t="shared" si="135"/>
        <v>0</v>
      </c>
    </row>
    <row r="2856" spans="1:21" x14ac:dyDescent="0.25">
      <c r="A2856" t="s">
        <v>3391</v>
      </c>
      <c r="B2856" t="str">
        <f t="shared" si="133"/>
        <v>ZK109.K255.C110</v>
      </c>
      <c r="C2856">
        <f>+IFERROR(VLOOKUP(B2856,'[1]Sum table'!$A:$D,4,FALSE),0)</f>
        <v>0</v>
      </c>
      <c r="D2856">
        <f>+IFERROR(VLOOKUP(B2856,'[1]Sum table'!$A:$E,5,FALSE),0)</f>
        <v>0</v>
      </c>
      <c r="E2856">
        <f>+IFERROR(VLOOKUP(B2856,'[1]Sum table'!$A:$F,6,FALSE),0)</f>
        <v>0</v>
      </c>
      <c r="O2856" t="s">
        <v>531</v>
      </c>
      <c r="P2856" s="619" t="s">
        <v>163</v>
      </c>
      <c r="R2856" t="str">
        <f t="shared" si="134"/>
        <v>ZK109</v>
      </c>
      <c r="S2856">
        <f t="shared" si="135"/>
        <v>0</v>
      </c>
      <c r="T2856">
        <f t="shared" si="135"/>
        <v>0</v>
      </c>
      <c r="U2856">
        <f t="shared" si="135"/>
        <v>0</v>
      </c>
    </row>
    <row r="2857" spans="1:21" x14ac:dyDescent="0.25">
      <c r="A2857" t="s">
        <v>3392</v>
      </c>
      <c r="B2857" t="str">
        <f t="shared" si="133"/>
        <v>ZK109.K256.C110</v>
      </c>
      <c r="C2857">
        <f>+IFERROR(VLOOKUP(B2857,'[1]Sum table'!$A:$D,4,FALSE),0)</f>
        <v>0</v>
      </c>
      <c r="D2857">
        <f>+IFERROR(VLOOKUP(B2857,'[1]Sum table'!$A:$E,5,FALSE),0)</f>
        <v>0</v>
      </c>
      <c r="E2857">
        <f>+IFERROR(VLOOKUP(B2857,'[1]Sum table'!$A:$F,6,FALSE),0)</f>
        <v>0</v>
      </c>
      <c r="O2857" t="s">
        <v>531</v>
      </c>
      <c r="P2857" s="617" t="s">
        <v>402</v>
      </c>
      <c r="R2857" t="str">
        <f t="shared" si="134"/>
        <v>ZK109</v>
      </c>
      <c r="S2857">
        <f t="shared" si="135"/>
        <v>0</v>
      </c>
      <c r="T2857">
        <f t="shared" si="135"/>
        <v>0</v>
      </c>
      <c r="U2857">
        <f t="shared" si="135"/>
        <v>0</v>
      </c>
    </row>
    <row r="2858" spans="1:21" x14ac:dyDescent="0.25">
      <c r="A2858" t="s">
        <v>3393</v>
      </c>
      <c r="B2858" t="str">
        <f t="shared" si="133"/>
        <v>ZK109.K257.C110</v>
      </c>
      <c r="C2858">
        <f>+IFERROR(VLOOKUP(B2858,'[1]Sum table'!$A:$D,4,FALSE),0)</f>
        <v>0</v>
      </c>
      <c r="D2858">
        <f>+IFERROR(VLOOKUP(B2858,'[1]Sum table'!$A:$E,5,FALSE),0)</f>
        <v>0</v>
      </c>
      <c r="E2858">
        <f>+IFERROR(VLOOKUP(B2858,'[1]Sum table'!$A:$F,6,FALSE),0)</f>
        <v>0</v>
      </c>
      <c r="O2858" t="s">
        <v>531</v>
      </c>
      <c r="P2858" s="617" t="s">
        <v>403</v>
      </c>
      <c r="R2858" t="str">
        <f t="shared" si="134"/>
        <v>ZK109</v>
      </c>
      <c r="S2858">
        <f t="shared" si="135"/>
        <v>0</v>
      </c>
      <c r="T2858">
        <f t="shared" si="135"/>
        <v>0</v>
      </c>
      <c r="U2858">
        <f t="shared" si="135"/>
        <v>0</v>
      </c>
    </row>
    <row r="2859" spans="1:21" x14ac:dyDescent="0.25">
      <c r="A2859" t="s">
        <v>3394</v>
      </c>
      <c r="B2859" t="str">
        <f t="shared" si="133"/>
        <v>ZK109.K258.C110</v>
      </c>
      <c r="C2859">
        <f>+IFERROR(VLOOKUP(B2859,'[1]Sum table'!$A:$D,4,FALSE),0)</f>
        <v>0</v>
      </c>
      <c r="D2859">
        <f>+IFERROR(VLOOKUP(B2859,'[1]Sum table'!$A:$E,5,FALSE),0)</f>
        <v>0</v>
      </c>
      <c r="E2859">
        <f>+IFERROR(VLOOKUP(B2859,'[1]Sum table'!$A:$F,6,FALSE),0)</f>
        <v>0</v>
      </c>
      <c r="O2859" t="s">
        <v>531</v>
      </c>
      <c r="P2859" s="617" t="s">
        <v>404</v>
      </c>
      <c r="R2859" t="str">
        <f t="shared" si="134"/>
        <v>ZK109</v>
      </c>
      <c r="S2859">
        <f t="shared" si="135"/>
        <v>0</v>
      </c>
      <c r="T2859">
        <f t="shared" si="135"/>
        <v>0</v>
      </c>
      <c r="U2859">
        <f t="shared" si="135"/>
        <v>0</v>
      </c>
    </row>
    <row r="2860" spans="1:21" x14ac:dyDescent="0.25">
      <c r="A2860" t="s">
        <v>3395</v>
      </c>
      <c r="B2860" t="str">
        <f t="shared" si="133"/>
        <v>ZK109.K259.C110</v>
      </c>
      <c r="C2860">
        <f>+IFERROR(VLOOKUP(B2860,'[1]Sum table'!$A:$D,4,FALSE),0)</f>
        <v>0</v>
      </c>
      <c r="D2860">
        <f>+IFERROR(VLOOKUP(B2860,'[1]Sum table'!$A:$E,5,FALSE),0)</f>
        <v>0</v>
      </c>
      <c r="E2860">
        <f>+IFERROR(VLOOKUP(B2860,'[1]Sum table'!$A:$F,6,FALSE),0)</f>
        <v>0</v>
      </c>
      <c r="O2860" t="s">
        <v>531</v>
      </c>
      <c r="P2860" s="619" t="s">
        <v>167</v>
      </c>
      <c r="R2860" t="str">
        <f t="shared" si="134"/>
        <v>ZK109</v>
      </c>
      <c r="S2860">
        <f t="shared" si="135"/>
        <v>0</v>
      </c>
      <c r="T2860">
        <f t="shared" si="135"/>
        <v>0</v>
      </c>
      <c r="U2860">
        <f t="shared" si="135"/>
        <v>0</v>
      </c>
    </row>
    <row r="2861" spans="1:21" x14ac:dyDescent="0.25">
      <c r="A2861" t="s">
        <v>3396</v>
      </c>
      <c r="B2861" t="str">
        <f t="shared" si="133"/>
        <v>ZK109.K260.C110</v>
      </c>
      <c r="C2861">
        <f>+IFERROR(VLOOKUP(B2861,'[1]Sum table'!$A:$D,4,FALSE),0)</f>
        <v>0</v>
      </c>
      <c r="D2861">
        <f>+IFERROR(VLOOKUP(B2861,'[1]Sum table'!$A:$E,5,FALSE),0)</f>
        <v>0</v>
      </c>
      <c r="E2861">
        <f>+IFERROR(VLOOKUP(B2861,'[1]Sum table'!$A:$F,6,FALSE),0)</f>
        <v>0</v>
      </c>
      <c r="O2861" t="s">
        <v>531</v>
      </c>
      <c r="P2861" s="619" t="s">
        <v>169</v>
      </c>
      <c r="R2861" t="str">
        <f t="shared" si="134"/>
        <v>ZK109</v>
      </c>
      <c r="S2861">
        <f t="shared" si="135"/>
        <v>0</v>
      </c>
      <c r="T2861">
        <f t="shared" si="135"/>
        <v>0</v>
      </c>
      <c r="U2861">
        <f t="shared" si="135"/>
        <v>0</v>
      </c>
    </row>
    <row r="2862" spans="1:21" x14ac:dyDescent="0.25">
      <c r="A2862" t="s">
        <v>3397</v>
      </c>
      <c r="B2862" t="str">
        <f t="shared" si="133"/>
        <v>ZK109.K261.C110</v>
      </c>
      <c r="C2862">
        <f>+IFERROR(VLOOKUP(B2862,'[1]Sum table'!$A:$D,4,FALSE),0)</f>
        <v>0</v>
      </c>
      <c r="D2862">
        <f>+IFERROR(VLOOKUP(B2862,'[1]Sum table'!$A:$E,5,FALSE),0)</f>
        <v>0</v>
      </c>
      <c r="E2862">
        <f>+IFERROR(VLOOKUP(B2862,'[1]Sum table'!$A:$F,6,FALSE),0)</f>
        <v>0</v>
      </c>
      <c r="O2862" t="s">
        <v>531</v>
      </c>
      <c r="P2862" s="619" t="s">
        <v>171</v>
      </c>
      <c r="R2862" t="str">
        <f t="shared" si="134"/>
        <v>ZK109</v>
      </c>
      <c r="S2862">
        <f t="shared" si="135"/>
        <v>0</v>
      </c>
      <c r="T2862">
        <f t="shared" si="135"/>
        <v>0</v>
      </c>
      <c r="U2862">
        <f t="shared" si="135"/>
        <v>0</v>
      </c>
    </row>
    <row r="2863" spans="1:21" x14ac:dyDescent="0.25">
      <c r="A2863" t="s">
        <v>3398</v>
      </c>
      <c r="B2863" t="str">
        <f t="shared" si="133"/>
        <v>ZK109.K262.C110</v>
      </c>
      <c r="C2863">
        <f>+IFERROR(VLOOKUP(B2863,'[1]Sum table'!$A:$D,4,FALSE),0)</f>
        <v>0</v>
      </c>
      <c r="D2863">
        <f>+IFERROR(VLOOKUP(B2863,'[1]Sum table'!$A:$E,5,FALSE),0)</f>
        <v>0</v>
      </c>
      <c r="E2863">
        <f>+IFERROR(VLOOKUP(B2863,'[1]Sum table'!$A:$F,6,FALSE),0)</f>
        <v>0</v>
      </c>
      <c r="O2863" t="s">
        <v>531</v>
      </c>
      <c r="P2863" s="619" t="s">
        <v>173</v>
      </c>
      <c r="R2863" t="str">
        <f t="shared" si="134"/>
        <v>ZK109</v>
      </c>
      <c r="S2863">
        <f t="shared" si="135"/>
        <v>0</v>
      </c>
      <c r="T2863">
        <f t="shared" si="135"/>
        <v>0</v>
      </c>
      <c r="U2863">
        <f t="shared" si="135"/>
        <v>0</v>
      </c>
    </row>
    <row r="2864" spans="1:21" x14ac:dyDescent="0.25">
      <c r="A2864" t="s">
        <v>3399</v>
      </c>
      <c r="B2864" t="str">
        <f t="shared" si="133"/>
        <v>ZK109.K263.C110</v>
      </c>
      <c r="C2864">
        <f>+IFERROR(VLOOKUP(B2864,'[1]Sum table'!$A:$D,4,FALSE),0)</f>
        <v>0</v>
      </c>
      <c r="D2864">
        <f>+IFERROR(VLOOKUP(B2864,'[1]Sum table'!$A:$E,5,FALSE),0)</f>
        <v>0</v>
      </c>
      <c r="E2864">
        <f>+IFERROR(VLOOKUP(B2864,'[1]Sum table'!$A:$F,6,FALSE),0)</f>
        <v>0</v>
      </c>
      <c r="O2864" t="s">
        <v>531</v>
      </c>
      <c r="P2864" s="619" t="s">
        <v>175</v>
      </c>
      <c r="R2864" t="str">
        <f t="shared" si="134"/>
        <v>ZK109</v>
      </c>
      <c r="S2864">
        <f t="shared" si="135"/>
        <v>0</v>
      </c>
      <c r="T2864">
        <f t="shared" si="135"/>
        <v>0</v>
      </c>
      <c r="U2864">
        <f t="shared" si="135"/>
        <v>0</v>
      </c>
    </row>
    <row r="2865" spans="1:21" x14ac:dyDescent="0.25">
      <c r="A2865" t="s">
        <v>3400</v>
      </c>
      <c r="B2865" t="str">
        <f t="shared" si="133"/>
        <v>ZK109.K264.C110</v>
      </c>
      <c r="C2865">
        <f>+IFERROR(VLOOKUP(B2865,'[1]Sum table'!$A:$D,4,FALSE),0)</f>
        <v>0</v>
      </c>
      <c r="D2865">
        <f>+IFERROR(VLOOKUP(B2865,'[1]Sum table'!$A:$E,5,FALSE),0)</f>
        <v>0</v>
      </c>
      <c r="E2865">
        <f>+IFERROR(VLOOKUP(B2865,'[1]Sum table'!$A:$F,6,FALSE),0)</f>
        <v>0</v>
      </c>
      <c r="O2865" t="s">
        <v>531</v>
      </c>
      <c r="P2865" s="617" t="s">
        <v>405</v>
      </c>
      <c r="R2865" t="str">
        <f t="shared" si="134"/>
        <v>ZK109</v>
      </c>
      <c r="S2865">
        <f t="shared" si="135"/>
        <v>0</v>
      </c>
      <c r="T2865">
        <f t="shared" si="135"/>
        <v>0</v>
      </c>
      <c r="U2865">
        <f t="shared" si="135"/>
        <v>0</v>
      </c>
    </row>
    <row r="2866" spans="1:21" x14ac:dyDescent="0.25">
      <c r="A2866" t="s">
        <v>3401</v>
      </c>
      <c r="B2866" t="str">
        <f t="shared" si="133"/>
        <v>ZK109.K265.C110</v>
      </c>
      <c r="C2866">
        <f>+IFERROR(VLOOKUP(B2866,'[1]Sum table'!$A:$D,4,FALSE),0)</f>
        <v>0</v>
      </c>
      <c r="D2866">
        <f>+IFERROR(VLOOKUP(B2866,'[1]Sum table'!$A:$E,5,FALSE),0)</f>
        <v>0</v>
      </c>
      <c r="E2866">
        <f>+IFERROR(VLOOKUP(B2866,'[1]Sum table'!$A:$F,6,FALSE),0)</f>
        <v>0</v>
      </c>
      <c r="O2866" t="s">
        <v>531</v>
      </c>
      <c r="P2866" s="617" t="s">
        <v>406</v>
      </c>
      <c r="R2866" t="str">
        <f t="shared" si="134"/>
        <v>ZK109</v>
      </c>
      <c r="S2866">
        <f t="shared" si="135"/>
        <v>0</v>
      </c>
      <c r="T2866">
        <f t="shared" si="135"/>
        <v>0</v>
      </c>
      <c r="U2866">
        <f t="shared" si="135"/>
        <v>0</v>
      </c>
    </row>
    <row r="2867" spans="1:21" x14ac:dyDescent="0.25">
      <c r="A2867" t="s">
        <v>3402</v>
      </c>
      <c r="B2867" t="str">
        <f t="shared" si="133"/>
        <v>ZK109.K266.C110</v>
      </c>
      <c r="C2867">
        <f>+IFERROR(VLOOKUP(B2867,'[1]Sum table'!$A:$D,4,FALSE),0)</f>
        <v>0</v>
      </c>
      <c r="D2867">
        <f>+IFERROR(VLOOKUP(B2867,'[1]Sum table'!$A:$E,5,FALSE),0)</f>
        <v>0</v>
      </c>
      <c r="E2867">
        <f>+IFERROR(VLOOKUP(B2867,'[1]Sum table'!$A:$F,6,FALSE),0)</f>
        <v>0</v>
      </c>
      <c r="O2867" t="s">
        <v>531</v>
      </c>
      <c r="P2867" s="617" t="s">
        <v>407</v>
      </c>
      <c r="R2867" t="str">
        <f t="shared" si="134"/>
        <v>ZK109</v>
      </c>
      <c r="S2867">
        <f t="shared" si="135"/>
        <v>0</v>
      </c>
      <c r="T2867">
        <f t="shared" si="135"/>
        <v>0</v>
      </c>
      <c r="U2867">
        <f t="shared" si="135"/>
        <v>0</v>
      </c>
    </row>
    <row r="2868" spans="1:21" x14ac:dyDescent="0.25">
      <c r="A2868" t="s">
        <v>3403</v>
      </c>
      <c r="B2868" t="str">
        <f t="shared" si="133"/>
        <v>ZK109.K267.C110</v>
      </c>
      <c r="C2868">
        <f>+IFERROR(VLOOKUP(B2868,'[1]Sum table'!$A:$D,4,FALSE),0)</f>
        <v>0</v>
      </c>
      <c r="D2868">
        <f>+IFERROR(VLOOKUP(B2868,'[1]Sum table'!$A:$E,5,FALSE),0)</f>
        <v>0</v>
      </c>
      <c r="E2868">
        <f>+IFERROR(VLOOKUP(B2868,'[1]Sum table'!$A:$F,6,FALSE),0)</f>
        <v>0</v>
      </c>
      <c r="O2868" t="s">
        <v>531</v>
      </c>
      <c r="P2868" s="619" t="s">
        <v>182</v>
      </c>
      <c r="R2868" t="str">
        <f t="shared" si="134"/>
        <v>ZK109</v>
      </c>
      <c r="S2868">
        <f t="shared" si="135"/>
        <v>0</v>
      </c>
      <c r="T2868">
        <f t="shared" si="135"/>
        <v>0</v>
      </c>
      <c r="U2868">
        <f t="shared" si="135"/>
        <v>0</v>
      </c>
    </row>
    <row r="2869" spans="1:21" x14ac:dyDescent="0.25">
      <c r="A2869" t="s">
        <v>3404</v>
      </c>
      <c r="B2869" t="str">
        <f t="shared" si="133"/>
        <v>ZK109.K268.C110</v>
      </c>
      <c r="C2869">
        <f>+IFERROR(VLOOKUP(B2869,'[1]Sum table'!$A:$D,4,FALSE),0)</f>
        <v>0</v>
      </c>
      <c r="D2869">
        <f>+IFERROR(VLOOKUP(B2869,'[1]Sum table'!$A:$E,5,FALSE),0)</f>
        <v>0</v>
      </c>
      <c r="E2869">
        <f>+IFERROR(VLOOKUP(B2869,'[1]Sum table'!$A:$F,6,FALSE),0)</f>
        <v>0</v>
      </c>
      <c r="O2869" t="s">
        <v>531</v>
      </c>
      <c r="P2869" s="619" t="s">
        <v>186</v>
      </c>
      <c r="R2869" t="str">
        <f t="shared" si="134"/>
        <v>ZK109</v>
      </c>
      <c r="S2869">
        <f t="shared" si="135"/>
        <v>0</v>
      </c>
      <c r="T2869">
        <f t="shared" si="135"/>
        <v>0</v>
      </c>
      <c r="U2869">
        <f t="shared" si="135"/>
        <v>0</v>
      </c>
    </row>
    <row r="2870" spans="1:21" x14ac:dyDescent="0.25">
      <c r="A2870" t="s">
        <v>3405</v>
      </c>
      <c r="B2870" t="str">
        <f t="shared" si="133"/>
        <v>ZK109.K269.C110</v>
      </c>
      <c r="C2870">
        <f>+IFERROR(VLOOKUP(B2870,'[1]Sum table'!$A:$D,4,FALSE),0)</f>
        <v>0</v>
      </c>
      <c r="D2870">
        <f>+IFERROR(VLOOKUP(B2870,'[1]Sum table'!$A:$E,5,FALSE),0)</f>
        <v>0</v>
      </c>
      <c r="E2870">
        <f>+IFERROR(VLOOKUP(B2870,'[1]Sum table'!$A:$F,6,FALSE),0)</f>
        <v>0</v>
      </c>
      <c r="O2870" t="s">
        <v>531</v>
      </c>
      <c r="P2870" s="617" t="s">
        <v>408</v>
      </c>
      <c r="R2870" t="str">
        <f t="shared" si="134"/>
        <v>ZK109</v>
      </c>
      <c r="S2870">
        <f t="shared" si="135"/>
        <v>0</v>
      </c>
      <c r="T2870">
        <f t="shared" si="135"/>
        <v>0</v>
      </c>
      <c r="U2870">
        <f t="shared" si="135"/>
        <v>0</v>
      </c>
    </row>
    <row r="2871" spans="1:21" x14ac:dyDescent="0.25">
      <c r="A2871" t="s">
        <v>3406</v>
      </c>
      <c r="B2871" t="str">
        <f t="shared" si="133"/>
        <v>ZK109.K270.C110</v>
      </c>
      <c r="C2871">
        <f>+IFERROR(VLOOKUP(B2871,'[1]Sum table'!$A:$D,4,FALSE),0)</f>
        <v>0</v>
      </c>
      <c r="D2871">
        <f>+IFERROR(VLOOKUP(B2871,'[1]Sum table'!$A:$E,5,FALSE),0)</f>
        <v>0</v>
      </c>
      <c r="E2871">
        <f>+IFERROR(VLOOKUP(B2871,'[1]Sum table'!$A:$F,6,FALSE),0)</f>
        <v>0</v>
      </c>
      <c r="O2871" t="s">
        <v>531</v>
      </c>
      <c r="P2871" s="617" t="s">
        <v>409</v>
      </c>
      <c r="R2871" t="str">
        <f t="shared" si="134"/>
        <v>ZK109</v>
      </c>
      <c r="S2871">
        <f t="shared" si="135"/>
        <v>0</v>
      </c>
      <c r="T2871">
        <f t="shared" si="135"/>
        <v>0</v>
      </c>
      <c r="U2871">
        <f t="shared" si="135"/>
        <v>0</v>
      </c>
    </row>
    <row r="2872" spans="1:21" x14ac:dyDescent="0.25">
      <c r="A2872" t="s">
        <v>3407</v>
      </c>
      <c r="B2872" t="str">
        <f t="shared" si="133"/>
        <v>ZK109.K271.C110</v>
      </c>
      <c r="C2872">
        <f>+IFERROR(VLOOKUP(B2872,'[1]Sum table'!$A:$D,4,FALSE),0)</f>
        <v>0</v>
      </c>
      <c r="D2872">
        <f>+IFERROR(VLOOKUP(B2872,'[1]Sum table'!$A:$E,5,FALSE),0)</f>
        <v>0</v>
      </c>
      <c r="E2872">
        <f>+IFERROR(VLOOKUP(B2872,'[1]Sum table'!$A:$F,6,FALSE),0)</f>
        <v>0</v>
      </c>
      <c r="O2872" t="s">
        <v>531</v>
      </c>
      <c r="P2872" s="617" t="s">
        <v>410</v>
      </c>
      <c r="R2872" t="str">
        <f t="shared" si="134"/>
        <v>ZK109</v>
      </c>
      <c r="S2872">
        <f t="shared" si="135"/>
        <v>0</v>
      </c>
      <c r="T2872">
        <f t="shared" si="135"/>
        <v>0</v>
      </c>
      <c r="U2872">
        <f t="shared" si="135"/>
        <v>0</v>
      </c>
    </row>
    <row r="2873" spans="1:21" x14ac:dyDescent="0.25">
      <c r="A2873" t="s">
        <v>3408</v>
      </c>
      <c r="B2873" t="str">
        <f t="shared" si="133"/>
        <v>ZK109.K272.C110</v>
      </c>
      <c r="C2873">
        <f>+IFERROR(VLOOKUP(B2873,'[1]Sum table'!$A:$D,4,FALSE),0)</f>
        <v>0</v>
      </c>
      <c r="D2873">
        <f>+IFERROR(VLOOKUP(B2873,'[1]Sum table'!$A:$E,5,FALSE),0)</f>
        <v>0</v>
      </c>
      <c r="E2873">
        <f>+IFERROR(VLOOKUP(B2873,'[1]Sum table'!$A:$F,6,FALSE),0)</f>
        <v>0</v>
      </c>
      <c r="O2873" t="s">
        <v>531</v>
      </c>
      <c r="P2873" s="619" t="s">
        <v>188</v>
      </c>
      <c r="R2873" t="str">
        <f t="shared" si="134"/>
        <v>ZK109</v>
      </c>
      <c r="S2873">
        <f t="shared" si="135"/>
        <v>0</v>
      </c>
      <c r="T2873">
        <f t="shared" si="135"/>
        <v>0</v>
      </c>
      <c r="U2873">
        <f t="shared" si="135"/>
        <v>0</v>
      </c>
    </row>
    <row r="2874" spans="1:21" x14ac:dyDescent="0.25">
      <c r="A2874" t="s">
        <v>3409</v>
      </c>
      <c r="B2874" t="str">
        <f t="shared" si="133"/>
        <v>ZK109.K273.C110</v>
      </c>
      <c r="C2874">
        <f>+IFERROR(VLOOKUP(B2874,'[1]Sum table'!$A:$D,4,FALSE),0)</f>
        <v>0</v>
      </c>
      <c r="D2874">
        <f>+IFERROR(VLOOKUP(B2874,'[1]Sum table'!$A:$E,5,FALSE),0)</f>
        <v>0</v>
      </c>
      <c r="E2874">
        <f>+IFERROR(VLOOKUP(B2874,'[1]Sum table'!$A:$F,6,FALSE),0)</f>
        <v>0</v>
      </c>
      <c r="O2874" t="s">
        <v>531</v>
      </c>
      <c r="P2874" s="619" t="s">
        <v>190</v>
      </c>
      <c r="R2874" t="str">
        <f t="shared" si="134"/>
        <v>ZK109</v>
      </c>
      <c r="S2874">
        <f t="shared" si="135"/>
        <v>0</v>
      </c>
      <c r="T2874">
        <f t="shared" si="135"/>
        <v>0</v>
      </c>
      <c r="U2874">
        <f t="shared" si="135"/>
        <v>0</v>
      </c>
    </row>
    <row r="2875" spans="1:21" x14ac:dyDescent="0.25">
      <c r="A2875" t="s">
        <v>3410</v>
      </c>
      <c r="B2875" t="str">
        <f t="shared" si="133"/>
        <v>ZK109.K274.C110</v>
      </c>
      <c r="C2875">
        <f>+IFERROR(VLOOKUP(B2875,'[1]Sum table'!$A:$D,4,FALSE),0)</f>
        <v>0</v>
      </c>
      <c r="D2875">
        <f>+IFERROR(VLOOKUP(B2875,'[1]Sum table'!$A:$E,5,FALSE),0)</f>
        <v>0</v>
      </c>
      <c r="E2875">
        <f>+IFERROR(VLOOKUP(B2875,'[1]Sum table'!$A:$F,6,FALSE),0)</f>
        <v>0</v>
      </c>
      <c r="O2875" t="s">
        <v>531</v>
      </c>
      <c r="P2875" s="619" t="s">
        <v>198</v>
      </c>
      <c r="R2875" t="str">
        <f t="shared" si="134"/>
        <v>ZK109</v>
      </c>
      <c r="S2875">
        <f t="shared" si="135"/>
        <v>0</v>
      </c>
      <c r="T2875">
        <f t="shared" si="135"/>
        <v>0</v>
      </c>
      <c r="U2875">
        <f t="shared" si="135"/>
        <v>0</v>
      </c>
    </row>
    <row r="2876" spans="1:21" x14ac:dyDescent="0.25">
      <c r="A2876" t="s">
        <v>3411</v>
      </c>
      <c r="B2876" t="str">
        <f t="shared" si="133"/>
        <v>ZK109.K275.C110</v>
      </c>
      <c r="C2876">
        <f>+IFERROR(VLOOKUP(B2876,'[1]Sum table'!$A:$D,4,FALSE),0)</f>
        <v>0</v>
      </c>
      <c r="D2876">
        <f>+IFERROR(VLOOKUP(B2876,'[1]Sum table'!$A:$E,5,FALSE),0)</f>
        <v>0</v>
      </c>
      <c r="E2876">
        <f>+IFERROR(VLOOKUP(B2876,'[1]Sum table'!$A:$F,6,FALSE),0)</f>
        <v>0</v>
      </c>
      <c r="O2876" t="s">
        <v>531</v>
      </c>
      <c r="P2876" s="619" t="s">
        <v>200</v>
      </c>
      <c r="R2876" t="str">
        <f t="shared" si="134"/>
        <v>ZK109</v>
      </c>
      <c r="S2876">
        <f t="shared" si="135"/>
        <v>0</v>
      </c>
      <c r="T2876">
        <f t="shared" si="135"/>
        <v>0</v>
      </c>
      <c r="U2876">
        <f t="shared" si="135"/>
        <v>0</v>
      </c>
    </row>
    <row r="2877" spans="1:21" x14ac:dyDescent="0.25">
      <c r="A2877" t="s">
        <v>3412</v>
      </c>
      <c r="B2877" t="str">
        <f t="shared" si="133"/>
        <v>ZK109.K276.C110</v>
      </c>
      <c r="C2877">
        <f>+IFERROR(VLOOKUP(B2877,'[1]Sum table'!$A:$D,4,FALSE),0)</f>
        <v>0</v>
      </c>
      <c r="D2877">
        <f>+IFERROR(VLOOKUP(B2877,'[1]Sum table'!$A:$E,5,FALSE),0)</f>
        <v>0</v>
      </c>
      <c r="E2877">
        <f>+IFERROR(VLOOKUP(B2877,'[1]Sum table'!$A:$F,6,FALSE),0)</f>
        <v>0</v>
      </c>
      <c r="O2877" t="s">
        <v>531</v>
      </c>
      <c r="P2877" s="619" t="s">
        <v>202</v>
      </c>
      <c r="R2877" t="str">
        <f t="shared" si="134"/>
        <v>ZK109</v>
      </c>
      <c r="S2877">
        <f t="shared" si="135"/>
        <v>0</v>
      </c>
      <c r="T2877">
        <f t="shared" si="135"/>
        <v>0</v>
      </c>
      <c r="U2877">
        <f t="shared" si="135"/>
        <v>0</v>
      </c>
    </row>
    <row r="2878" spans="1:21" x14ac:dyDescent="0.25">
      <c r="A2878" t="s">
        <v>3413</v>
      </c>
      <c r="B2878" t="str">
        <f t="shared" si="133"/>
        <v>ZK109.K277.C110</v>
      </c>
      <c r="C2878">
        <f>+IFERROR(VLOOKUP(B2878,'[1]Sum table'!$A:$D,4,FALSE),0)</f>
        <v>0</v>
      </c>
      <c r="D2878">
        <f>+IFERROR(VLOOKUP(B2878,'[1]Sum table'!$A:$E,5,FALSE),0)</f>
        <v>0</v>
      </c>
      <c r="E2878">
        <f>+IFERROR(VLOOKUP(B2878,'[1]Sum table'!$A:$F,6,FALSE),0)</f>
        <v>0</v>
      </c>
      <c r="O2878" t="s">
        <v>531</v>
      </c>
      <c r="P2878" s="617" t="s">
        <v>411</v>
      </c>
      <c r="R2878" t="str">
        <f t="shared" si="134"/>
        <v>ZK109</v>
      </c>
      <c r="S2878">
        <f t="shared" si="135"/>
        <v>0</v>
      </c>
      <c r="T2878">
        <f t="shared" si="135"/>
        <v>0</v>
      </c>
      <c r="U2878">
        <f t="shared" si="135"/>
        <v>0</v>
      </c>
    </row>
    <row r="2879" spans="1:21" x14ac:dyDescent="0.25">
      <c r="A2879" t="s">
        <v>3414</v>
      </c>
      <c r="B2879" t="str">
        <f t="shared" si="133"/>
        <v>ZK109.K278.C110</v>
      </c>
      <c r="C2879">
        <f>+IFERROR(VLOOKUP(B2879,'[1]Sum table'!$A:$D,4,FALSE),0)</f>
        <v>0</v>
      </c>
      <c r="D2879">
        <f>+IFERROR(VLOOKUP(B2879,'[1]Sum table'!$A:$E,5,FALSE),0)</f>
        <v>0</v>
      </c>
      <c r="E2879">
        <f>+IFERROR(VLOOKUP(B2879,'[1]Sum table'!$A:$F,6,FALSE),0)</f>
        <v>0</v>
      </c>
      <c r="O2879" t="s">
        <v>531</v>
      </c>
      <c r="P2879" s="617" t="s">
        <v>412</v>
      </c>
      <c r="R2879" t="str">
        <f t="shared" si="134"/>
        <v>ZK109</v>
      </c>
      <c r="S2879">
        <f t="shared" si="135"/>
        <v>0</v>
      </c>
      <c r="T2879">
        <f t="shared" si="135"/>
        <v>0</v>
      </c>
      <c r="U2879">
        <f t="shared" si="135"/>
        <v>0</v>
      </c>
    </row>
    <row r="2880" spans="1:21" x14ac:dyDescent="0.25">
      <c r="A2880" t="s">
        <v>3415</v>
      </c>
      <c r="B2880" t="str">
        <f t="shared" si="133"/>
        <v>ZK109.K279.C110</v>
      </c>
      <c r="C2880">
        <f>+IFERROR(VLOOKUP(B2880,'[1]Sum table'!$A:$D,4,FALSE),0)</f>
        <v>0</v>
      </c>
      <c r="D2880">
        <f>+IFERROR(VLOOKUP(B2880,'[1]Sum table'!$A:$E,5,FALSE),0)</f>
        <v>0</v>
      </c>
      <c r="E2880">
        <f>+IFERROR(VLOOKUP(B2880,'[1]Sum table'!$A:$F,6,FALSE),0)</f>
        <v>0</v>
      </c>
      <c r="O2880" t="s">
        <v>531</v>
      </c>
      <c r="P2880" s="617" t="s">
        <v>413</v>
      </c>
      <c r="R2880" t="str">
        <f t="shared" si="134"/>
        <v>ZK109</v>
      </c>
      <c r="S2880">
        <f t="shared" si="135"/>
        <v>0</v>
      </c>
      <c r="T2880">
        <f t="shared" si="135"/>
        <v>0</v>
      </c>
      <c r="U2880">
        <f t="shared" si="135"/>
        <v>0</v>
      </c>
    </row>
    <row r="2881" spans="1:21" x14ac:dyDescent="0.25">
      <c r="A2881" t="s">
        <v>3416</v>
      </c>
      <c r="B2881" t="str">
        <f t="shared" si="133"/>
        <v>ZK109.K280.C110</v>
      </c>
      <c r="C2881">
        <f>+IFERROR(VLOOKUP(B2881,'[1]Sum table'!$A:$D,4,FALSE),0)</f>
        <v>0</v>
      </c>
      <c r="D2881">
        <f>+IFERROR(VLOOKUP(B2881,'[1]Sum table'!$A:$E,5,FALSE),0)</f>
        <v>0</v>
      </c>
      <c r="E2881">
        <f>+IFERROR(VLOOKUP(B2881,'[1]Sum table'!$A:$F,6,FALSE),0)</f>
        <v>0</v>
      </c>
      <c r="O2881" t="s">
        <v>531</v>
      </c>
      <c r="P2881" s="619" t="s">
        <v>204</v>
      </c>
      <c r="R2881" t="str">
        <f t="shared" si="134"/>
        <v>ZK109</v>
      </c>
      <c r="S2881">
        <f t="shared" si="135"/>
        <v>0</v>
      </c>
      <c r="T2881">
        <f t="shared" si="135"/>
        <v>0</v>
      </c>
      <c r="U2881">
        <f t="shared" si="135"/>
        <v>0</v>
      </c>
    </row>
    <row r="2882" spans="1:21" x14ac:dyDescent="0.25">
      <c r="A2882" t="s">
        <v>3417</v>
      </c>
      <c r="B2882" t="str">
        <f t="shared" si="133"/>
        <v>ZK109.K281.C110</v>
      </c>
      <c r="C2882">
        <f>+IFERROR(VLOOKUP(B2882,'[1]Sum table'!$A:$D,4,FALSE),0)</f>
        <v>0</v>
      </c>
      <c r="D2882">
        <f>+IFERROR(VLOOKUP(B2882,'[1]Sum table'!$A:$E,5,FALSE),0)</f>
        <v>0</v>
      </c>
      <c r="E2882">
        <f>+IFERROR(VLOOKUP(B2882,'[1]Sum table'!$A:$F,6,FALSE),0)</f>
        <v>0</v>
      </c>
      <c r="O2882" t="s">
        <v>531</v>
      </c>
      <c r="P2882" s="619" t="s">
        <v>206</v>
      </c>
      <c r="R2882" t="str">
        <f t="shared" si="134"/>
        <v>ZK109</v>
      </c>
      <c r="S2882">
        <f t="shared" si="135"/>
        <v>0</v>
      </c>
      <c r="T2882">
        <f t="shared" si="135"/>
        <v>0</v>
      </c>
      <c r="U2882">
        <f t="shared" si="135"/>
        <v>0</v>
      </c>
    </row>
    <row r="2883" spans="1:21" x14ac:dyDescent="0.25">
      <c r="A2883" t="s">
        <v>3418</v>
      </c>
      <c r="B2883" t="str">
        <f t="shared" ref="B2883:B2946" si="136">+A2883&amp;"."&amp;$A$1</f>
        <v>ZK109.K282.C110</v>
      </c>
      <c r="C2883">
        <f>+IFERROR(VLOOKUP(B2883,'[1]Sum table'!$A:$D,4,FALSE),0)</f>
        <v>0</v>
      </c>
      <c r="D2883">
        <f>+IFERROR(VLOOKUP(B2883,'[1]Sum table'!$A:$E,5,FALSE),0)</f>
        <v>0</v>
      </c>
      <c r="E2883">
        <f>+IFERROR(VLOOKUP(B2883,'[1]Sum table'!$A:$F,6,FALSE),0)</f>
        <v>0</v>
      </c>
      <c r="O2883" t="s">
        <v>531</v>
      </c>
      <c r="P2883" s="619" t="s">
        <v>208</v>
      </c>
      <c r="R2883" t="str">
        <f t="shared" ref="R2883:R2946" si="137">+LEFT(B2883,5)</f>
        <v>ZK109</v>
      </c>
      <c r="S2883">
        <f t="shared" ref="S2883:U2946" si="138">+C2883</f>
        <v>0</v>
      </c>
      <c r="T2883">
        <f t="shared" si="138"/>
        <v>0</v>
      </c>
      <c r="U2883">
        <f t="shared" si="138"/>
        <v>0</v>
      </c>
    </row>
    <row r="2884" spans="1:21" x14ac:dyDescent="0.25">
      <c r="A2884" t="s">
        <v>3419</v>
      </c>
      <c r="B2884" t="str">
        <f t="shared" si="136"/>
        <v>ZK109.K283.C110</v>
      </c>
      <c r="C2884">
        <f>+IFERROR(VLOOKUP(B2884,'[1]Sum table'!$A:$D,4,FALSE),0)</f>
        <v>0</v>
      </c>
      <c r="D2884">
        <f>+IFERROR(VLOOKUP(B2884,'[1]Sum table'!$A:$E,5,FALSE),0)</f>
        <v>0</v>
      </c>
      <c r="E2884">
        <f>+IFERROR(VLOOKUP(B2884,'[1]Sum table'!$A:$F,6,FALSE),0)</f>
        <v>0</v>
      </c>
      <c r="O2884" t="s">
        <v>531</v>
      </c>
      <c r="P2884" s="619" t="s">
        <v>210</v>
      </c>
      <c r="R2884" t="str">
        <f t="shared" si="137"/>
        <v>ZK109</v>
      </c>
      <c r="S2884">
        <f t="shared" si="138"/>
        <v>0</v>
      </c>
      <c r="T2884">
        <f t="shared" si="138"/>
        <v>0</v>
      </c>
      <c r="U2884">
        <f t="shared" si="138"/>
        <v>0</v>
      </c>
    </row>
    <row r="2885" spans="1:21" x14ac:dyDescent="0.25">
      <c r="A2885" t="s">
        <v>3420</v>
      </c>
      <c r="B2885" t="str">
        <f t="shared" si="136"/>
        <v>ZK109.K284.C110</v>
      </c>
      <c r="C2885">
        <f>+IFERROR(VLOOKUP(B2885,'[1]Sum table'!$A:$D,4,FALSE),0)</f>
        <v>0</v>
      </c>
      <c r="D2885">
        <f>+IFERROR(VLOOKUP(B2885,'[1]Sum table'!$A:$E,5,FALSE),0)</f>
        <v>0</v>
      </c>
      <c r="E2885">
        <f>+IFERROR(VLOOKUP(B2885,'[1]Sum table'!$A:$F,6,FALSE),0)</f>
        <v>0</v>
      </c>
      <c r="O2885" t="s">
        <v>531</v>
      </c>
      <c r="P2885" s="619" t="s">
        <v>212</v>
      </c>
      <c r="R2885" t="str">
        <f t="shared" si="137"/>
        <v>ZK109</v>
      </c>
      <c r="S2885">
        <f t="shared" si="138"/>
        <v>0</v>
      </c>
      <c r="T2885">
        <f t="shared" si="138"/>
        <v>0</v>
      </c>
      <c r="U2885">
        <f t="shared" si="138"/>
        <v>0</v>
      </c>
    </row>
    <row r="2886" spans="1:21" x14ac:dyDescent="0.25">
      <c r="A2886" t="s">
        <v>3421</v>
      </c>
      <c r="B2886" t="str">
        <f t="shared" si="136"/>
        <v>ZK109.K285.C110</v>
      </c>
      <c r="C2886">
        <f>+IFERROR(VLOOKUP(B2886,'[1]Sum table'!$A:$D,4,FALSE),0)</f>
        <v>0</v>
      </c>
      <c r="D2886">
        <f>+IFERROR(VLOOKUP(B2886,'[1]Sum table'!$A:$E,5,FALSE),0)</f>
        <v>0</v>
      </c>
      <c r="E2886">
        <f>+IFERROR(VLOOKUP(B2886,'[1]Sum table'!$A:$F,6,FALSE),0)</f>
        <v>0</v>
      </c>
      <c r="O2886" t="s">
        <v>531</v>
      </c>
      <c r="P2886" s="619" t="s">
        <v>217</v>
      </c>
      <c r="R2886" t="str">
        <f t="shared" si="137"/>
        <v>ZK109</v>
      </c>
      <c r="S2886">
        <f t="shared" si="138"/>
        <v>0</v>
      </c>
      <c r="T2886">
        <f t="shared" si="138"/>
        <v>0</v>
      </c>
      <c r="U2886">
        <f t="shared" si="138"/>
        <v>0</v>
      </c>
    </row>
    <row r="2887" spans="1:21" x14ac:dyDescent="0.25">
      <c r="A2887" t="s">
        <v>3422</v>
      </c>
      <c r="B2887" t="str">
        <f t="shared" si="136"/>
        <v>ZK109.K286.C110</v>
      </c>
      <c r="C2887">
        <f>+IFERROR(VLOOKUP(B2887,'[1]Sum table'!$A:$D,4,FALSE),0)</f>
        <v>0</v>
      </c>
      <c r="D2887">
        <f>+IFERROR(VLOOKUP(B2887,'[1]Sum table'!$A:$E,5,FALSE),0)</f>
        <v>0</v>
      </c>
      <c r="E2887">
        <f>+IFERROR(VLOOKUP(B2887,'[1]Sum table'!$A:$F,6,FALSE),0)</f>
        <v>0</v>
      </c>
      <c r="O2887" t="s">
        <v>531</v>
      </c>
      <c r="P2887" s="617" t="s">
        <v>414</v>
      </c>
      <c r="R2887" t="str">
        <f t="shared" si="137"/>
        <v>ZK109</v>
      </c>
      <c r="S2887">
        <f t="shared" si="138"/>
        <v>0</v>
      </c>
      <c r="T2887">
        <f t="shared" si="138"/>
        <v>0</v>
      </c>
      <c r="U2887">
        <f t="shared" si="138"/>
        <v>0</v>
      </c>
    </row>
    <row r="2888" spans="1:21" x14ac:dyDescent="0.25">
      <c r="A2888" t="s">
        <v>3423</v>
      </c>
      <c r="B2888" t="str">
        <f t="shared" si="136"/>
        <v>ZK109.K287.C110</v>
      </c>
      <c r="C2888">
        <f>+IFERROR(VLOOKUP(B2888,'[1]Sum table'!$A:$D,4,FALSE),0)</f>
        <v>0</v>
      </c>
      <c r="D2888">
        <f>+IFERROR(VLOOKUP(B2888,'[1]Sum table'!$A:$E,5,FALSE),0)</f>
        <v>0</v>
      </c>
      <c r="E2888">
        <f>+IFERROR(VLOOKUP(B2888,'[1]Sum table'!$A:$F,6,FALSE),0)</f>
        <v>0</v>
      </c>
      <c r="O2888" t="s">
        <v>531</v>
      </c>
      <c r="P2888" s="617" t="s">
        <v>415</v>
      </c>
      <c r="R2888" t="str">
        <f t="shared" si="137"/>
        <v>ZK109</v>
      </c>
      <c r="S2888">
        <f t="shared" si="138"/>
        <v>0</v>
      </c>
      <c r="T2888">
        <f t="shared" si="138"/>
        <v>0</v>
      </c>
      <c r="U2888">
        <f t="shared" si="138"/>
        <v>0</v>
      </c>
    </row>
    <row r="2889" spans="1:21" x14ac:dyDescent="0.25">
      <c r="A2889" t="s">
        <v>3424</v>
      </c>
      <c r="B2889" t="str">
        <f t="shared" si="136"/>
        <v>ZK109.K288.C110</v>
      </c>
      <c r="C2889">
        <f>+IFERROR(VLOOKUP(B2889,'[1]Sum table'!$A:$D,4,FALSE),0)</f>
        <v>0</v>
      </c>
      <c r="D2889">
        <f>+IFERROR(VLOOKUP(B2889,'[1]Sum table'!$A:$E,5,FALSE),0)</f>
        <v>0</v>
      </c>
      <c r="E2889">
        <f>+IFERROR(VLOOKUP(B2889,'[1]Sum table'!$A:$F,6,FALSE),0)</f>
        <v>0</v>
      </c>
      <c r="O2889" t="s">
        <v>531</v>
      </c>
      <c r="P2889" s="617" t="s">
        <v>416</v>
      </c>
      <c r="R2889" t="str">
        <f t="shared" si="137"/>
        <v>ZK109</v>
      </c>
      <c r="S2889">
        <f t="shared" si="138"/>
        <v>0</v>
      </c>
      <c r="T2889">
        <f t="shared" si="138"/>
        <v>0</v>
      </c>
      <c r="U2889">
        <f t="shared" si="138"/>
        <v>0</v>
      </c>
    </row>
    <row r="2890" spans="1:21" x14ac:dyDescent="0.25">
      <c r="A2890" t="s">
        <v>3425</v>
      </c>
      <c r="B2890" t="str">
        <f t="shared" si="136"/>
        <v>ZK109.K289.C110</v>
      </c>
      <c r="C2890">
        <f>+IFERROR(VLOOKUP(B2890,'[1]Sum table'!$A:$D,4,FALSE),0)</f>
        <v>0</v>
      </c>
      <c r="D2890">
        <f>+IFERROR(VLOOKUP(B2890,'[1]Sum table'!$A:$E,5,FALSE),0)</f>
        <v>0</v>
      </c>
      <c r="E2890">
        <f>+IFERROR(VLOOKUP(B2890,'[1]Sum table'!$A:$F,6,FALSE),0)</f>
        <v>0</v>
      </c>
      <c r="O2890" t="s">
        <v>531</v>
      </c>
      <c r="P2890" s="619" t="s">
        <v>223</v>
      </c>
      <c r="R2890" t="str">
        <f t="shared" si="137"/>
        <v>ZK109</v>
      </c>
      <c r="S2890">
        <f t="shared" si="138"/>
        <v>0</v>
      </c>
      <c r="T2890">
        <f t="shared" si="138"/>
        <v>0</v>
      </c>
      <c r="U2890">
        <f t="shared" si="138"/>
        <v>0</v>
      </c>
    </row>
    <row r="2891" spans="1:21" x14ac:dyDescent="0.25">
      <c r="A2891" t="s">
        <v>3426</v>
      </c>
      <c r="B2891" t="str">
        <f t="shared" si="136"/>
        <v>ZK109.K290.C110</v>
      </c>
      <c r="C2891">
        <f>+IFERROR(VLOOKUP(B2891,'[1]Sum table'!$A:$D,4,FALSE),0)</f>
        <v>0</v>
      </c>
      <c r="D2891">
        <f>+IFERROR(VLOOKUP(B2891,'[1]Sum table'!$A:$E,5,FALSE),0)</f>
        <v>0</v>
      </c>
      <c r="E2891">
        <f>+IFERROR(VLOOKUP(B2891,'[1]Sum table'!$A:$F,6,FALSE),0)</f>
        <v>0</v>
      </c>
      <c r="O2891" t="s">
        <v>531</v>
      </c>
      <c r="P2891" s="619" t="s">
        <v>225</v>
      </c>
      <c r="R2891" t="str">
        <f t="shared" si="137"/>
        <v>ZK109</v>
      </c>
      <c r="S2891">
        <f t="shared" si="138"/>
        <v>0</v>
      </c>
      <c r="T2891">
        <f t="shared" si="138"/>
        <v>0</v>
      </c>
      <c r="U2891">
        <f t="shared" si="138"/>
        <v>0</v>
      </c>
    </row>
    <row r="2892" spans="1:21" x14ac:dyDescent="0.25">
      <c r="A2892" t="s">
        <v>3427</v>
      </c>
      <c r="B2892" t="str">
        <f t="shared" si="136"/>
        <v>ZK109.K291.C110</v>
      </c>
      <c r="C2892">
        <f>+IFERROR(VLOOKUP(B2892,'[1]Sum table'!$A:$D,4,FALSE),0)</f>
        <v>0</v>
      </c>
      <c r="D2892">
        <f>+IFERROR(VLOOKUP(B2892,'[1]Sum table'!$A:$E,5,FALSE),0)</f>
        <v>0</v>
      </c>
      <c r="E2892">
        <f>+IFERROR(VLOOKUP(B2892,'[1]Sum table'!$A:$F,6,FALSE),0)</f>
        <v>0</v>
      </c>
      <c r="O2892" t="s">
        <v>531</v>
      </c>
      <c r="P2892" s="619" t="s">
        <v>229</v>
      </c>
      <c r="R2892" t="str">
        <f t="shared" si="137"/>
        <v>ZK109</v>
      </c>
      <c r="S2892">
        <f t="shared" si="138"/>
        <v>0</v>
      </c>
      <c r="T2892">
        <f t="shared" si="138"/>
        <v>0</v>
      </c>
      <c r="U2892">
        <f t="shared" si="138"/>
        <v>0</v>
      </c>
    </row>
    <row r="2893" spans="1:21" x14ac:dyDescent="0.25">
      <c r="A2893" t="s">
        <v>3428</v>
      </c>
      <c r="B2893" t="str">
        <f t="shared" si="136"/>
        <v>ZK109.K292.C110</v>
      </c>
      <c r="C2893">
        <f>+IFERROR(VLOOKUP(B2893,'[1]Sum table'!$A:$D,4,FALSE),0)</f>
        <v>0</v>
      </c>
      <c r="D2893">
        <f>+IFERROR(VLOOKUP(B2893,'[1]Sum table'!$A:$E,5,FALSE),0)</f>
        <v>0</v>
      </c>
      <c r="E2893">
        <f>+IFERROR(VLOOKUP(B2893,'[1]Sum table'!$A:$F,6,FALSE),0)</f>
        <v>0</v>
      </c>
      <c r="O2893" t="s">
        <v>531</v>
      </c>
      <c r="P2893" s="617" t="s">
        <v>417</v>
      </c>
      <c r="R2893" t="str">
        <f t="shared" si="137"/>
        <v>ZK109</v>
      </c>
      <c r="S2893">
        <f t="shared" si="138"/>
        <v>0</v>
      </c>
      <c r="T2893">
        <f t="shared" si="138"/>
        <v>0</v>
      </c>
      <c r="U2893">
        <f t="shared" si="138"/>
        <v>0</v>
      </c>
    </row>
    <row r="2894" spans="1:21" x14ac:dyDescent="0.25">
      <c r="A2894" t="s">
        <v>3429</v>
      </c>
      <c r="B2894" t="str">
        <f t="shared" si="136"/>
        <v>ZK109.K293.C110</v>
      </c>
      <c r="C2894">
        <f>+IFERROR(VLOOKUP(B2894,'[1]Sum table'!$A:$D,4,FALSE),0)</f>
        <v>0</v>
      </c>
      <c r="D2894">
        <f>+IFERROR(VLOOKUP(B2894,'[1]Sum table'!$A:$E,5,FALSE),0)</f>
        <v>0</v>
      </c>
      <c r="E2894">
        <f>+IFERROR(VLOOKUP(B2894,'[1]Sum table'!$A:$F,6,FALSE),0)</f>
        <v>0</v>
      </c>
      <c r="O2894" t="s">
        <v>531</v>
      </c>
      <c r="P2894" s="617" t="s">
        <v>418</v>
      </c>
      <c r="R2894" t="str">
        <f t="shared" si="137"/>
        <v>ZK109</v>
      </c>
      <c r="S2894">
        <f t="shared" si="138"/>
        <v>0</v>
      </c>
      <c r="T2894">
        <f t="shared" si="138"/>
        <v>0</v>
      </c>
      <c r="U2894">
        <f t="shared" si="138"/>
        <v>0</v>
      </c>
    </row>
    <row r="2895" spans="1:21" x14ac:dyDescent="0.25">
      <c r="A2895" t="s">
        <v>3430</v>
      </c>
      <c r="B2895" t="str">
        <f t="shared" si="136"/>
        <v>ZK109.K294.C110</v>
      </c>
      <c r="C2895">
        <f>+IFERROR(VLOOKUP(B2895,'[1]Sum table'!$A:$D,4,FALSE),0)</f>
        <v>0</v>
      </c>
      <c r="D2895">
        <f>+IFERROR(VLOOKUP(B2895,'[1]Sum table'!$A:$E,5,FALSE),0)</f>
        <v>0</v>
      </c>
      <c r="E2895">
        <f>+IFERROR(VLOOKUP(B2895,'[1]Sum table'!$A:$F,6,FALSE),0)</f>
        <v>0</v>
      </c>
      <c r="O2895" t="s">
        <v>531</v>
      </c>
      <c r="P2895" s="617" t="s">
        <v>419</v>
      </c>
      <c r="R2895" t="str">
        <f t="shared" si="137"/>
        <v>ZK109</v>
      </c>
      <c r="S2895">
        <f t="shared" si="138"/>
        <v>0</v>
      </c>
      <c r="T2895">
        <f t="shared" si="138"/>
        <v>0</v>
      </c>
      <c r="U2895">
        <f t="shared" si="138"/>
        <v>0</v>
      </c>
    </row>
    <row r="2896" spans="1:21" x14ac:dyDescent="0.25">
      <c r="A2896" t="s">
        <v>3431</v>
      </c>
      <c r="B2896" t="str">
        <f t="shared" si="136"/>
        <v>ZK109.K295.C110</v>
      </c>
      <c r="C2896">
        <f>+IFERROR(VLOOKUP(B2896,'[1]Sum table'!$A:$D,4,FALSE),0)</f>
        <v>0</v>
      </c>
      <c r="D2896">
        <f>+IFERROR(VLOOKUP(B2896,'[1]Sum table'!$A:$E,5,FALSE),0)</f>
        <v>0</v>
      </c>
      <c r="E2896">
        <f>+IFERROR(VLOOKUP(B2896,'[1]Sum table'!$A:$F,6,FALSE),0)</f>
        <v>0</v>
      </c>
      <c r="O2896" t="s">
        <v>531</v>
      </c>
      <c r="P2896" s="619" t="s">
        <v>231</v>
      </c>
      <c r="R2896" t="str">
        <f t="shared" si="137"/>
        <v>ZK109</v>
      </c>
      <c r="S2896">
        <f t="shared" si="138"/>
        <v>0</v>
      </c>
      <c r="T2896">
        <f t="shared" si="138"/>
        <v>0</v>
      </c>
      <c r="U2896">
        <f t="shared" si="138"/>
        <v>0</v>
      </c>
    </row>
    <row r="2897" spans="1:21" x14ac:dyDescent="0.25">
      <c r="A2897" t="s">
        <v>3432</v>
      </c>
      <c r="B2897" t="str">
        <f t="shared" si="136"/>
        <v>ZK109.K296.C110</v>
      </c>
      <c r="C2897">
        <f>+IFERROR(VLOOKUP(B2897,'[1]Sum table'!$A:$D,4,FALSE),0)</f>
        <v>0</v>
      </c>
      <c r="D2897">
        <f>+IFERROR(VLOOKUP(B2897,'[1]Sum table'!$A:$E,5,FALSE),0)</f>
        <v>0</v>
      </c>
      <c r="E2897">
        <f>+IFERROR(VLOOKUP(B2897,'[1]Sum table'!$A:$F,6,FALSE),0)</f>
        <v>0</v>
      </c>
      <c r="O2897" t="s">
        <v>531</v>
      </c>
      <c r="P2897" s="619" t="s">
        <v>233</v>
      </c>
      <c r="R2897" t="str">
        <f t="shared" si="137"/>
        <v>ZK109</v>
      </c>
      <c r="S2897">
        <f t="shared" si="138"/>
        <v>0</v>
      </c>
      <c r="T2897">
        <f t="shared" si="138"/>
        <v>0</v>
      </c>
      <c r="U2897">
        <f t="shared" si="138"/>
        <v>0</v>
      </c>
    </row>
    <row r="2898" spans="1:21" x14ac:dyDescent="0.25">
      <c r="A2898" t="s">
        <v>3433</v>
      </c>
      <c r="B2898" t="str">
        <f t="shared" si="136"/>
        <v>ZK109.K297.C110</v>
      </c>
      <c r="C2898">
        <f>+IFERROR(VLOOKUP(B2898,'[1]Sum table'!$A:$D,4,FALSE),0)</f>
        <v>0</v>
      </c>
      <c r="D2898">
        <f>+IFERROR(VLOOKUP(B2898,'[1]Sum table'!$A:$E,5,FALSE),0)</f>
        <v>0</v>
      </c>
      <c r="E2898">
        <f>+IFERROR(VLOOKUP(B2898,'[1]Sum table'!$A:$F,6,FALSE),0)</f>
        <v>0</v>
      </c>
      <c r="O2898" t="s">
        <v>531</v>
      </c>
      <c r="P2898" s="619" t="s">
        <v>235</v>
      </c>
      <c r="R2898" t="str">
        <f t="shared" si="137"/>
        <v>ZK109</v>
      </c>
      <c r="S2898">
        <f t="shared" si="138"/>
        <v>0</v>
      </c>
      <c r="T2898">
        <f t="shared" si="138"/>
        <v>0</v>
      </c>
      <c r="U2898">
        <f t="shared" si="138"/>
        <v>0</v>
      </c>
    </row>
    <row r="2899" spans="1:21" x14ac:dyDescent="0.25">
      <c r="A2899" t="s">
        <v>3434</v>
      </c>
      <c r="B2899" t="str">
        <f t="shared" si="136"/>
        <v>ZK109.K298.C110</v>
      </c>
      <c r="C2899">
        <f>+IFERROR(VLOOKUP(B2899,'[1]Sum table'!$A:$D,4,FALSE),0)</f>
        <v>0</v>
      </c>
      <c r="D2899">
        <f>+IFERROR(VLOOKUP(B2899,'[1]Sum table'!$A:$E,5,FALSE),0)</f>
        <v>0</v>
      </c>
      <c r="E2899">
        <f>+IFERROR(VLOOKUP(B2899,'[1]Sum table'!$A:$F,6,FALSE),0)</f>
        <v>0</v>
      </c>
      <c r="O2899" t="s">
        <v>531</v>
      </c>
      <c r="P2899" s="617" t="s">
        <v>420</v>
      </c>
      <c r="R2899" t="str">
        <f t="shared" si="137"/>
        <v>ZK109</v>
      </c>
      <c r="S2899">
        <f t="shared" si="138"/>
        <v>0</v>
      </c>
      <c r="T2899">
        <f t="shared" si="138"/>
        <v>0</v>
      </c>
      <c r="U2899">
        <f t="shared" si="138"/>
        <v>0</v>
      </c>
    </row>
    <row r="2900" spans="1:21" x14ac:dyDescent="0.25">
      <c r="A2900" t="s">
        <v>3435</v>
      </c>
      <c r="B2900" t="str">
        <f t="shared" si="136"/>
        <v>ZK109.K299.C110</v>
      </c>
      <c r="C2900">
        <f>+IFERROR(VLOOKUP(B2900,'[1]Sum table'!$A:$D,4,FALSE),0)</f>
        <v>0</v>
      </c>
      <c r="D2900">
        <f>+IFERROR(VLOOKUP(B2900,'[1]Sum table'!$A:$E,5,FALSE),0)</f>
        <v>0</v>
      </c>
      <c r="E2900">
        <f>+IFERROR(VLOOKUP(B2900,'[1]Sum table'!$A:$F,6,FALSE),0)</f>
        <v>0</v>
      </c>
      <c r="O2900" t="s">
        <v>531</v>
      </c>
      <c r="P2900" s="617" t="s">
        <v>421</v>
      </c>
      <c r="R2900" t="str">
        <f t="shared" si="137"/>
        <v>ZK109</v>
      </c>
      <c r="S2900">
        <f t="shared" si="138"/>
        <v>0</v>
      </c>
      <c r="T2900">
        <f t="shared" si="138"/>
        <v>0</v>
      </c>
      <c r="U2900">
        <f t="shared" si="138"/>
        <v>0</v>
      </c>
    </row>
    <row r="2901" spans="1:21" x14ac:dyDescent="0.25">
      <c r="A2901" t="s">
        <v>3436</v>
      </c>
      <c r="B2901" t="str">
        <f t="shared" si="136"/>
        <v>ZK109.K300.C110</v>
      </c>
      <c r="C2901">
        <f>+IFERROR(VLOOKUP(B2901,'[1]Sum table'!$A:$D,4,FALSE),0)</f>
        <v>0</v>
      </c>
      <c r="D2901">
        <f>+IFERROR(VLOOKUP(B2901,'[1]Sum table'!$A:$E,5,FALSE),0)</f>
        <v>0</v>
      </c>
      <c r="E2901">
        <f>+IFERROR(VLOOKUP(B2901,'[1]Sum table'!$A:$F,6,FALSE),0)</f>
        <v>0</v>
      </c>
      <c r="O2901" t="s">
        <v>531</v>
      </c>
      <c r="P2901" s="617" t="s">
        <v>422</v>
      </c>
      <c r="R2901" t="str">
        <f t="shared" si="137"/>
        <v>ZK109</v>
      </c>
      <c r="S2901">
        <f t="shared" si="138"/>
        <v>0</v>
      </c>
      <c r="T2901">
        <f t="shared" si="138"/>
        <v>0</v>
      </c>
      <c r="U2901">
        <f t="shared" si="138"/>
        <v>0</v>
      </c>
    </row>
    <row r="2902" spans="1:21" ht="15.75" thickBot="1" x14ac:dyDescent="0.3">
      <c r="A2902" t="s">
        <v>3437</v>
      </c>
      <c r="B2902" t="str">
        <f t="shared" si="136"/>
        <v>ZK109.K301.C110</v>
      </c>
      <c r="C2902">
        <f>+IFERROR(VLOOKUP(B2902,'[1]Sum table'!$A:$D,4,FALSE),0)</f>
        <v>0</v>
      </c>
      <c r="D2902">
        <f>+IFERROR(VLOOKUP(B2902,'[1]Sum table'!$A:$E,5,FALSE),0)</f>
        <v>0</v>
      </c>
      <c r="E2902">
        <f>+IFERROR(VLOOKUP(B2902,'[1]Sum table'!$A:$F,6,FALSE),0)</f>
        <v>0</v>
      </c>
      <c r="O2902" t="s">
        <v>531</v>
      </c>
      <c r="P2902" s="619" t="s">
        <v>237</v>
      </c>
      <c r="R2902" t="str">
        <f t="shared" si="137"/>
        <v>ZK109</v>
      </c>
      <c r="S2902">
        <f t="shared" si="138"/>
        <v>0</v>
      </c>
      <c r="T2902">
        <f t="shared" si="138"/>
        <v>0</v>
      </c>
      <c r="U2902">
        <f t="shared" si="138"/>
        <v>0</v>
      </c>
    </row>
    <row r="2903" spans="1:21" x14ac:dyDescent="0.25">
      <c r="A2903" t="s">
        <v>3438</v>
      </c>
      <c r="B2903" t="str">
        <f t="shared" si="136"/>
        <v>ZK109.K302.C110</v>
      </c>
      <c r="C2903">
        <f>+IFERROR(VLOOKUP(B2903,'[1]Sum table'!$A:$D,4,FALSE),0)</f>
        <v>0</v>
      </c>
      <c r="D2903">
        <f>+IFERROR(VLOOKUP(B2903,'[1]Sum table'!$A:$E,5,FALSE),0)</f>
        <v>0</v>
      </c>
      <c r="E2903">
        <f>+IFERROR(VLOOKUP(B2903,'[1]Sum table'!$A:$F,6,FALSE),0)</f>
        <v>0</v>
      </c>
      <c r="O2903" t="s">
        <v>531</v>
      </c>
      <c r="P2903" s="614" t="s">
        <v>423</v>
      </c>
      <c r="R2903" t="str">
        <f t="shared" si="137"/>
        <v>ZK109</v>
      </c>
      <c r="S2903">
        <f t="shared" si="138"/>
        <v>0</v>
      </c>
      <c r="T2903">
        <f t="shared" si="138"/>
        <v>0</v>
      </c>
      <c r="U2903">
        <f t="shared" si="138"/>
        <v>0</v>
      </c>
    </row>
    <row r="2904" spans="1:21" x14ac:dyDescent="0.25">
      <c r="A2904" t="s">
        <v>3439</v>
      </c>
      <c r="B2904" t="str">
        <f t="shared" si="136"/>
        <v>ZK109.K303.C110</v>
      </c>
      <c r="C2904">
        <f>+IFERROR(VLOOKUP(B2904,'[1]Sum table'!$A:$D,4,FALSE),0)</f>
        <v>0</v>
      </c>
      <c r="D2904">
        <f>+IFERROR(VLOOKUP(B2904,'[1]Sum table'!$A:$E,5,FALSE),0)</f>
        <v>0</v>
      </c>
      <c r="E2904">
        <f>+IFERROR(VLOOKUP(B2904,'[1]Sum table'!$A:$F,6,FALSE),0)</f>
        <v>0</v>
      </c>
      <c r="O2904" t="s">
        <v>531</v>
      </c>
      <c r="P2904" s="615" t="s">
        <v>424</v>
      </c>
      <c r="R2904" t="str">
        <f t="shared" si="137"/>
        <v>ZK109</v>
      </c>
      <c r="S2904">
        <f t="shared" si="138"/>
        <v>0</v>
      </c>
      <c r="T2904">
        <f t="shared" si="138"/>
        <v>0</v>
      </c>
      <c r="U2904">
        <f t="shared" si="138"/>
        <v>0</v>
      </c>
    </row>
    <row r="2905" spans="1:21" x14ac:dyDescent="0.25">
      <c r="A2905" t="s">
        <v>3440</v>
      </c>
      <c r="B2905" t="str">
        <f t="shared" si="136"/>
        <v>ZK109.K304.C110</v>
      </c>
      <c r="C2905">
        <f>+IFERROR(VLOOKUP(B2905,'[1]Sum table'!$A:$D,4,FALSE),0)</f>
        <v>0</v>
      </c>
      <c r="D2905">
        <f>+IFERROR(VLOOKUP(B2905,'[1]Sum table'!$A:$E,5,FALSE),0)</f>
        <v>0</v>
      </c>
      <c r="E2905">
        <f>+IFERROR(VLOOKUP(B2905,'[1]Sum table'!$A:$F,6,FALSE),0)</f>
        <v>0</v>
      </c>
      <c r="O2905" t="s">
        <v>531</v>
      </c>
      <c r="P2905" s="615" t="s">
        <v>425</v>
      </c>
      <c r="R2905" t="str">
        <f t="shared" si="137"/>
        <v>ZK109</v>
      </c>
      <c r="S2905">
        <f t="shared" si="138"/>
        <v>0</v>
      </c>
      <c r="T2905">
        <f t="shared" si="138"/>
        <v>0</v>
      </c>
      <c r="U2905">
        <f t="shared" si="138"/>
        <v>0</v>
      </c>
    </row>
    <row r="2906" spans="1:21" x14ac:dyDescent="0.25">
      <c r="A2906" t="s">
        <v>3441</v>
      </c>
      <c r="B2906" t="str">
        <f t="shared" si="136"/>
        <v>ZK109.K305.C110</v>
      </c>
      <c r="C2906">
        <f>+IFERROR(VLOOKUP(B2906,'[1]Sum table'!$A:$D,4,FALSE),0)</f>
        <v>0</v>
      </c>
      <c r="D2906">
        <f>+IFERROR(VLOOKUP(B2906,'[1]Sum table'!$A:$E,5,FALSE),0)</f>
        <v>0</v>
      </c>
      <c r="E2906">
        <f>+IFERROR(VLOOKUP(B2906,'[1]Sum table'!$A:$F,6,FALSE),0)</f>
        <v>0</v>
      </c>
      <c r="O2906" t="s">
        <v>531</v>
      </c>
      <c r="P2906" s="615" t="s">
        <v>426</v>
      </c>
      <c r="R2906" t="str">
        <f t="shared" si="137"/>
        <v>ZK109</v>
      </c>
      <c r="S2906">
        <f t="shared" si="138"/>
        <v>0</v>
      </c>
      <c r="T2906">
        <f t="shared" si="138"/>
        <v>0</v>
      </c>
      <c r="U2906">
        <f t="shared" si="138"/>
        <v>0</v>
      </c>
    </row>
    <row r="2907" spans="1:21" x14ac:dyDescent="0.25">
      <c r="A2907" t="s">
        <v>3442</v>
      </c>
      <c r="B2907" t="str">
        <f t="shared" si="136"/>
        <v>ZK109.K306.C110</v>
      </c>
      <c r="C2907">
        <f>+IFERROR(VLOOKUP(B2907,'[1]Sum table'!$A:$D,4,FALSE),0)</f>
        <v>0</v>
      </c>
      <c r="D2907">
        <f>+IFERROR(VLOOKUP(B2907,'[1]Sum table'!$A:$E,5,FALSE),0)</f>
        <v>0</v>
      </c>
      <c r="E2907">
        <f>+IFERROR(VLOOKUP(B2907,'[1]Sum table'!$A:$F,6,FALSE),0)</f>
        <v>0</v>
      </c>
      <c r="O2907" t="s">
        <v>531</v>
      </c>
      <c r="P2907" s="615" t="s">
        <v>427</v>
      </c>
      <c r="R2907" t="str">
        <f t="shared" si="137"/>
        <v>ZK109</v>
      </c>
      <c r="S2907">
        <f t="shared" si="138"/>
        <v>0</v>
      </c>
      <c r="T2907">
        <f t="shared" si="138"/>
        <v>0</v>
      </c>
      <c r="U2907">
        <f t="shared" si="138"/>
        <v>0</v>
      </c>
    </row>
    <row r="2908" spans="1:21" x14ac:dyDescent="0.25">
      <c r="A2908" t="s">
        <v>3443</v>
      </c>
      <c r="B2908" t="str">
        <f t="shared" si="136"/>
        <v>ZK109.K307.C110</v>
      </c>
      <c r="C2908">
        <f>+IFERROR(VLOOKUP(B2908,'[1]Sum table'!$A:$D,4,FALSE),0)</f>
        <v>0</v>
      </c>
      <c r="D2908">
        <f>+IFERROR(VLOOKUP(B2908,'[1]Sum table'!$A:$E,5,FALSE),0)</f>
        <v>0</v>
      </c>
      <c r="E2908">
        <f>+IFERROR(VLOOKUP(B2908,'[1]Sum table'!$A:$F,6,FALSE),0)</f>
        <v>0</v>
      </c>
      <c r="O2908" t="s">
        <v>531</v>
      </c>
      <c r="P2908" s="615" t="s">
        <v>428</v>
      </c>
      <c r="R2908" t="str">
        <f t="shared" si="137"/>
        <v>ZK109</v>
      </c>
      <c r="S2908">
        <f t="shared" si="138"/>
        <v>0</v>
      </c>
      <c r="T2908">
        <f t="shared" si="138"/>
        <v>0</v>
      </c>
      <c r="U2908">
        <f t="shared" si="138"/>
        <v>0</v>
      </c>
    </row>
    <row r="2909" spans="1:21" x14ac:dyDescent="0.25">
      <c r="A2909" t="s">
        <v>3444</v>
      </c>
      <c r="B2909" t="str">
        <f t="shared" si="136"/>
        <v>ZK109.K308.C110</v>
      </c>
      <c r="C2909">
        <f>+IFERROR(VLOOKUP(B2909,'[1]Sum table'!$A:$D,4,FALSE),0)</f>
        <v>0</v>
      </c>
      <c r="D2909">
        <f>+IFERROR(VLOOKUP(B2909,'[1]Sum table'!$A:$E,5,FALSE),0)</f>
        <v>0</v>
      </c>
      <c r="E2909">
        <f>+IFERROR(VLOOKUP(B2909,'[1]Sum table'!$A:$F,6,FALSE),0)</f>
        <v>0</v>
      </c>
      <c r="O2909" t="s">
        <v>531</v>
      </c>
      <c r="P2909" s="615" t="s">
        <v>429</v>
      </c>
      <c r="R2909" t="str">
        <f t="shared" si="137"/>
        <v>ZK109</v>
      </c>
      <c r="S2909">
        <f t="shared" si="138"/>
        <v>0</v>
      </c>
      <c r="T2909">
        <f t="shared" si="138"/>
        <v>0</v>
      </c>
      <c r="U2909">
        <f t="shared" si="138"/>
        <v>0</v>
      </c>
    </row>
    <row r="2910" spans="1:21" x14ac:dyDescent="0.25">
      <c r="A2910" t="s">
        <v>3445</v>
      </c>
      <c r="B2910" t="str">
        <f t="shared" si="136"/>
        <v>ZK109.K309.C110</v>
      </c>
      <c r="C2910">
        <f>+IFERROR(VLOOKUP(B2910,'[1]Sum table'!$A:$D,4,FALSE),0)</f>
        <v>0</v>
      </c>
      <c r="D2910">
        <f>+IFERROR(VLOOKUP(B2910,'[1]Sum table'!$A:$E,5,FALSE),0)</f>
        <v>0</v>
      </c>
      <c r="E2910">
        <f>+IFERROR(VLOOKUP(B2910,'[1]Sum table'!$A:$F,6,FALSE),0)</f>
        <v>0</v>
      </c>
      <c r="O2910" t="s">
        <v>531</v>
      </c>
      <c r="P2910" s="615" t="s">
        <v>430</v>
      </c>
      <c r="R2910" t="str">
        <f t="shared" si="137"/>
        <v>ZK109</v>
      </c>
      <c r="S2910">
        <f t="shared" si="138"/>
        <v>0</v>
      </c>
      <c r="T2910">
        <f t="shared" si="138"/>
        <v>0</v>
      </c>
      <c r="U2910">
        <f t="shared" si="138"/>
        <v>0</v>
      </c>
    </row>
    <row r="2911" spans="1:21" x14ac:dyDescent="0.25">
      <c r="A2911" t="s">
        <v>3446</v>
      </c>
      <c r="B2911" t="str">
        <f t="shared" si="136"/>
        <v>ZK109.K310.C110</v>
      </c>
      <c r="C2911">
        <f>+IFERROR(VLOOKUP(B2911,'[1]Sum table'!$A:$D,4,FALSE),0)</f>
        <v>0</v>
      </c>
      <c r="D2911">
        <f>+IFERROR(VLOOKUP(B2911,'[1]Sum table'!$A:$E,5,FALSE),0)</f>
        <v>0</v>
      </c>
      <c r="E2911">
        <f>+IFERROR(VLOOKUP(B2911,'[1]Sum table'!$A:$F,6,FALSE),0)</f>
        <v>0</v>
      </c>
      <c r="O2911" t="s">
        <v>531</v>
      </c>
      <c r="P2911" s="615" t="s">
        <v>431</v>
      </c>
      <c r="R2911" t="str">
        <f t="shared" si="137"/>
        <v>ZK109</v>
      </c>
      <c r="S2911">
        <f t="shared" si="138"/>
        <v>0</v>
      </c>
      <c r="T2911">
        <f t="shared" si="138"/>
        <v>0</v>
      </c>
      <c r="U2911">
        <f t="shared" si="138"/>
        <v>0</v>
      </c>
    </row>
    <row r="2912" spans="1:21" x14ac:dyDescent="0.25">
      <c r="A2912" t="s">
        <v>3447</v>
      </c>
      <c r="B2912" t="str">
        <f t="shared" si="136"/>
        <v>ZK109.K311.C110</v>
      </c>
      <c r="C2912">
        <f>+IFERROR(VLOOKUP(B2912,'[1]Sum table'!$A:$D,4,FALSE),0)</f>
        <v>0</v>
      </c>
      <c r="D2912">
        <f>+IFERROR(VLOOKUP(B2912,'[1]Sum table'!$A:$E,5,FALSE),0)</f>
        <v>0</v>
      </c>
      <c r="E2912">
        <f>+IFERROR(VLOOKUP(B2912,'[1]Sum table'!$A:$F,6,FALSE),0)</f>
        <v>0</v>
      </c>
      <c r="O2912" t="s">
        <v>531</v>
      </c>
      <c r="P2912" s="615" t="s">
        <v>432</v>
      </c>
      <c r="R2912" t="str">
        <f t="shared" si="137"/>
        <v>ZK109</v>
      </c>
      <c r="S2912">
        <f t="shared" si="138"/>
        <v>0</v>
      </c>
      <c r="T2912">
        <f t="shared" si="138"/>
        <v>0</v>
      </c>
      <c r="U2912">
        <f t="shared" si="138"/>
        <v>0</v>
      </c>
    </row>
    <row r="2913" spans="1:21" x14ac:dyDescent="0.25">
      <c r="A2913" t="s">
        <v>3448</v>
      </c>
      <c r="B2913" t="str">
        <f t="shared" si="136"/>
        <v>ZK109.K312.C110</v>
      </c>
      <c r="C2913">
        <f>+IFERROR(VLOOKUP(B2913,'[1]Sum table'!$A:$D,4,FALSE),0)</f>
        <v>0</v>
      </c>
      <c r="D2913">
        <f>+IFERROR(VLOOKUP(B2913,'[1]Sum table'!$A:$E,5,FALSE),0)</f>
        <v>0</v>
      </c>
      <c r="E2913">
        <f>+IFERROR(VLOOKUP(B2913,'[1]Sum table'!$A:$F,6,FALSE),0)</f>
        <v>0</v>
      </c>
      <c r="O2913" t="s">
        <v>531</v>
      </c>
      <c r="P2913" s="615" t="s">
        <v>433</v>
      </c>
      <c r="R2913" t="str">
        <f t="shared" si="137"/>
        <v>ZK109</v>
      </c>
      <c r="S2913">
        <f t="shared" si="138"/>
        <v>0</v>
      </c>
      <c r="T2913">
        <f t="shared" si="138"/>
        <v>0</v>
      </c>
      <c r="U2913">
        <f t="shared" si="138"/>
        <v>0</v>
      </c>
    </row>
    <row r="2914" spans="1:21" x14ac:dyDescent="0.25">
      <c r="A2914" t="s">
        <v>3449</v>
      </c>
      <c r="B2914" t="str">
        <f t="shared" si="136"/>
        <v>ZK109.K313.C110</v>
      </c>
      <c r="C2914">
        <f>+IFERROR(VLOOKUP(B2914,'[1]Sum table'!$A:$D,4,FALSE),0)</f>
        <v>0</v>
      </c>
      <c r="D2914">
        <f>+IFERROR(VLOOKUP(B2914,'[1]Sum table'!$A:$E,5,FALSE),0)</f>
        <v>0</v>
      </c>
      <c r="E2914">
        <f>+IFERROR(VLOOKUP(B2914,'[1]Sum table'!$A:$F,6,FALSE),0)</f>
        <v>0</v>
      </c>
      <c r="O2914" t="s">
        <v>531</v>
      </c>
      <c r="P2914" s="616" t="s">
        <v>434</v>
      </c>
      <c r="R2914" t="str">
        <f t="shared" si="137"/>
        <v>ZK109</v>
      </c>
      <c r="S2914">
        <f t="shared" si="138"/>
        <v>0</v>
      </c>
      <c r="T2914">
        <f t="shared" si="138"/>
        <v>0</v>
      </c>
      <c r="U2914">
        <f t="shared" si="138"/>
        <v>0</v>
      </c>
    </row>
    <row r="2915" spans="1:21" x14ac:dyDescent="0.25">
      <c r="A2915" t="s">
        <v>3450</v>
      </c>
      <c r="B2915" t="str">
        <f t="shared" si="136"/>
        <v>ZK109.K314.C110</v>
      </c>
      <c r="C2915">
        <f>+IFERROR(VLOOKUP(B2915,'[1]Sum table'!$A:$D,4,FALSE),0)</f>
        <v>0</v>
      </c>
      <c r="D2915">
        <f>+IFERROR(VLOOKUP(B2915,'[1]Sum table'!$A:$E,5,FALSE),0)</f>
        <v>0</v>
      </c>
      <c r="E2915">
        <f>+IFERROR(VLOOKUP(B2915,'[1]Sum table'!$A:$F,6,FALSE),0)</f>
        <v>0</v>
      </c>
      <c r="O2915" t="s">
        <v>531</v>
      </c>
      <c r="P2915" s="616" t="s">
        <v>435</v>
      </c>
      <c r="R2915" t="str">
        <f t="shared" si="137"/>
        <v>ZK109</v>
      </c>
      <c r="S2915">
        <f t="shared" si="138"/>
        <v>0</v>
      </c>
      <c r="T2915">
        <f t="shared" si="138"/>
        <v>0</v>
      </c>
      <c r="U2915">
        <f t="shared" si="138"/>
        <v>0</v>
      </c>
    </row>
    <row r="2916" spans="1:21" x14ac:dyDescent="0.25">
      <c r="A2916" t="s">
        <v>3451</v>
      </c>
      <c r="B2916" t="str">
        <f t="shared" si="136"/>
        <v>ZK109.K315.C110</v>
      </c>
      <c r="C2916">
        <f>+IFERROR(VLOOKUP(B2916,'[1]Sum table'!$A:$D,4,FALSE),0)</f>
        <v>0</v>
      </c>
      <c r="D2916">
        <f>+IFERROR(VLOOKUP(B2916,'[1]Sum table'!$A:$E,5,FALSE),0)</f>
        <v>0</v>
      </c>
      <c r="E2916">
        <f>+IFERROR(VLOOKUP(B2916,'[1]Sum table'!$A:$F,6,FALSE),0)</f>
        <v>0</v>
      </c>
      <c r="O2916" t="s">
        <v>531</v>
      </c>
      <c r="P2916" s="616" t="s">
        <v>436</v>
      </c>
      <c r="R2916" t="str">
        <f t="shared" si="137"/>
        <v>ZK109</v>
      </c>
      <c r="S2916">
        <f t="shared" si="138"/>
        <v>0</v>
      </c>
      <c r="T2916">
        <f t="shared" si="138"/>
        <v>0</v>
      </c>
      <c r="U2916">
        <f t="shared" si="138"/>
        <v>0</v>
      </c>
    </row>
    <row r="2917" spans="1:21" x14ac:dyDescent="0.25">
      <c r="A2917" t="s">
        <v>3452</v>
      </c>
      <c r="B2917" t="str">
        <f t="shared" si="136"/>
        <v>ZK109.K316.C110</v>
      </c>
      <c r="C2917">
        <f>+IFERROR(VLOOKUP(B2917,'[1]Sum table'!$A:$D,4,FALSE),0)</f>
        <v>0</v>
      </c>
      <c r="D2917">
        <f>+IFERROR(VLOOKUP(B2917,'[1]Sum table'!$A:$E,5,FALSE),0)</f>
        <v>0</v>
      </c>
      <c r="E2917">
        <f>+IFERROR(VLOOKUP(B2917,'[1]Sum table'!$A:$F,6,FALSE),0)</f>
        <v>0</v>
      </c>
      <c r="O2917" t="s">
        <v>531</v>
      </c>
      <c r="P2917" s="616" t="s">
        <v>437</v>
      </c>
      <c r="R2917" t="str">
        <f t="shared" si="137"/>
        <v>ZK109</v>
      </c>
      <c r="S2917">
        <f t="shared" si="138"/>
        <v>0</v>
      </c>
      <c r="T2917">
        <f t="shared" si="138"/>
        <v>0</v>
      </c>
      <c r="U2917">
        <f t="shared" si="138"/>
        <v>0</v>
      </c>
    </row>
    <row r="2918" spans="1:21" x14ac:dyDescent="0.25">
      <c r="A2918" t="s">
        <v>3453</v>
      </c>
      <c r="B2918" t="str">
        <f t="shared" si="136"/>
        <v>ZK109.K317.C110</v>
      </c>
      <c r="C2918">
        <f>+IFERROR(VLOOKUP(B2918,'[1]Sum table'!$A:$D,4,FALSE),0)</f>
        <v>0</v>
      </c>
      <c r="D2918">
        <f>+IFERROR(VLOOKUP(B2918,'[1]Sum table'!$A:$E,5,FALSE),0)</f>
        <v>0</v>
      </c>
      <c r="E2918">
        <f>+IFERROR(VLOOKUP(B2918,'[1]Sum table'!$A:$F,6,FALSE),0)</f>
        <v>0</v>
      </c>
      <c r="O2918" t="s">
        <v>531</v>
      </c>
      <c r="P2918" s="616" t="s">
        <v>438</v>
      </c>
      <c r="R2918" t="str">
        <f t="shared" si="137"/>
        <v>ZK109</v>
      </c>
      <c r="S2918">
        <f t="shared" si="138"/>
        <v>0</v>
      </c>
      <c r="T2918">
        <f t="shared" si="138"/>
        <v>0</v>
      </c>
      <c r="U2918">
        <f t="shared" si="138"/>
        <v>0</v>
      </c>
    </row>
    <row r="2919" spans="1:21" x14ac:dyDescent="0.25">
      <c r="A2919" t="s">
        <v>3454</v>
      </c>
      <c r="B2919" t="str">
        <f t="shared" si="136"/>
        <v>ZK109.K318.C110</v>
      </c>
      <c r="C2919">
        <f>+IFERROR(VLOOKUP(B2919,'[1]Sum table'!$A:$D,4,FALSE),0)</f>
        <v>0</v>
      </c>
      <c r="D2919">
        <f>+IFERROR(VLOOKUP(B2919,'[1]Sum table'!$A:$E,5,FALSE),0)</f>
        <v>0</v>
      </c>
      <c r="E2919">
        <f>+IFERROR(VLOOKUP(B2919,'[1]Sum table'!$A:$F,6,FALSE),0)</f>
        <v>0</v>
      </c>
      <c r="O2919" t="s">
        <v>531</v>
      </c>
      <c r="P2919" s="615" t="s">
        <v>439</v>
      </c>
      <c r="R2919" t="str">
        <f t="shared" si="137"/>
        <v>ZK109</v>
      </c>
      <c r="S2919">
        <f t="shared" si="138"/>
        <v>0</v>
      </c>
      <c r="T2919">
        <f t="shared" si="138"/>
        <v>0</v>
      </c>
      <c r="U2919">
        <f t="shared" si="138"/>
        <v>0</v>
      </c>
    </row>
    <row r="2920" spans="1:21" x14ac:dyDescent="0.25">
      <c r="A2920" t="s">
        <v>3455</v>
      </c>
      <c r="B2920" t="str">
        <f t="shared" si="136"/>
        <v>ZK109.K319.C110</v>
      </c>
      <c r="C2920">
        <f>+IFERROR(VLOOKUP(B2920,'[1]Sum table'!$A:$D,4,FALSE),0)</f>
        <v>0</v>
      </c>
      <c r="D2920">
        <f>+IFERROR(VLOOKUP(B2920,'[1]Sum table'!$A:$E,5,FALSE),0)</f>
        <v>0</v>
      </c>
      <c r="E2920">
        <f>+IFERROR(VLOOKUP(B2920,'[1]Sum table'!$A:$F,6,FALSE),0)</f>
        <v>0</v>
      </c>
      <c r="O2920" t="s">
        <v>531</v>
      </c>
      <c r="P2920" s="615" t="s">
        <v>440</v>
      </c>
      <c r="R2920" t="str">
        <f t="shared" si="137"/>
        <v>ZK109</v>
      </c>
      <c r="S2920">
        <f t="shared" si="138"/>
        <v>0</v>
      </c>
      <c r="T2920">
        <f t="shared" si="138"/>
        <v>0</v>
      </c>
      <c r="U2920">
        <f t="shared" si="138"/>
        <v>0</v>
      </c>
    </row>
    <row r="2921" spans="1:21" x14ac:dyDescent="0.25">
      <c r="A2921" t="s">
        <v>3456</v>
      </c>
      <c r="B2921" t="str">
        <f t="shared" si="136"/>
        <v>ZK109.K320.C110</v>
      </c>
      <c r="C2921">
        <f>+IFERROR(VLOOKUP(B2921,'[1]Sum table'!$A:$D,4,FALSE),0)</f>
        <v>0</v>
      </c>
      <c r="D2921">
        <f>+IFERROR(VLOOKUP(B2921,'[1]Sum table'!$A:$E,5,FALSE),0)</f>
        <v>0</v>
      </c>
      <c r="E2921">
        <f>+IFERROR(VLOOKUP(B2921,'[1]Sum table'!$A:$F,6,FALSE),0)</f>
        <v>0</v>
      </c>
      <c r="O2921" t="s">
        <v>531</v>
      </c>
      <c r="P2921" s="615" t="s">
        <v>441</v>
      </c>
      <c r="R2921" t="str">
        <f t="shared" si="137"/>
        <v>ZK109</v>
      </c>
      <c r="S2921">
        <f t="shared" si="138"/>
        <v>0</v>
      </c>
      <c r="T2921">
        <f t="shared" si="138"/>
        <v>0</v>
      </c>
      <c r="U2921">
        <f t="shared" si="138"/>
        <v>0</v>
      </c>
    </row>
    <row r="2922" spans="1:21" x14ac:dyDescent="0.25">
      <c r="A2922" t="s">
        <v>3457</v>
      </c>
      <c r="B2922" t="str">
        <f t="shared" si="136"/>
        <v>ZK109.K321.C110</v>
      </c>
      <c r="C2922">
        <f>+IFERROR(VLOOKUP(B2922,'[1]Sum table'!$A:$D,4,FALSE),0)</f>
        <v>0</v>
      </c>
      <c r="D2922">
        <f>+IFERROR(VLOOKUP(B2922,'[1]Sum table'!$A:$E,5,FALSE),0)</f>
        <v>0</v>
      </c>
      <c r="E2922">
        <f>+IFERROR(VLOOKUP(B2922,'[1]Sum table'!$A:$F,6,FALSE),0)</f>
        <v>0</v>
      </c>
      <c r="O2922" t="s">
        <v>531</v>
      </c>
      <c r="P2922" s="615" t="s">
        <v>442</v>
      </c>
      <c r="R2922" t="str">
        <f t="shared" si="137"/>
        <v>ZK109</v>
      </c>
      <c r="S2922">
        <f t="shared" si="138"/>
        <v>0</v>
      </c>
      <c r="T2922">
        <f t="shared" si="138"/>
        <v>0</v>
      </c>
      <c r="U2922">
        <f t="shared" si="138"/>
        <v>0</v>
      </c>
    </row>
    <row r="2923" spans="1:21" x14ac:dyDescent="0.25">
      <c r="A2923" t="s">
        <v>3458</v>
      </c>
      <c r="B2923" t="str">
        <f t="shared" si="136"/>
        <v>ZK109.K322.C110</v>
      </c>
      <c r="C2923">
        <f>+IFERROR(VLOOKUP(B2923,'[1]Sum table'!$A:$D,4,FALSE),0)</f>
        <v>0</v>
      </c>
      <c r="D2923">
        <f>+IFERROR(VLOOKUP(B2923,'[1]Sum table'!$A:$E,5,FALSE),0)</f>
        <v>0</v>
      </c>
      <c r="E2923">
        <f>+IFERROR(VLOOKUP(B2923,'[1]Sum table'!$A:$F,6,FALSE),0)</f>
        <v>0</v>
      </c>
      <c r="O2923" t="s">
        <v>531</v>
      </c>
      <c r="P2923" s="616" t="s">
        <v>443</v>
      </c>
      <c r="R2923" t="str">
        <f t="shared" si="137"/>
        <v>ZK109</v>
      </c>
      <c r="S2923">
        <f t="shared" si="138"/>
        <v>0</v>
      </c>
      <c r="T2923">
        <f t="shared" si="138"/>
        <v>0</v>
      </c>
      <c r="U2923">
        <f t="shared" si="138"/>
        <v>0</v>
      </c>
    </row>
    <row r="2924" spans="1:21" x14ac:dyDescent="0.25">
      <c r="A2924" t="s">
        <v>3459</v>
      </c>
      <c r="B2924" t="str">
        <f t="shared" si="136"/>
        <v>ZK109.K323.C110</v>
      </c>
      <c r="C2924">
        <f>+IFERROR(VLOOKUP(B2924,'[1]Sum table'!$A:$D,4,FALSE),0)</f>
        <v>0</v>
      </c>
      <c r="D2924">
        <f>+IFERROR(VLOOKUP(B2924,'[1]Sum table'!$A:$E,5,FALSE),0)</f>
        <v>0</v>
      </c>
      <c r="E2924">
        <f>+IFERROR(VLOOKUP(B2924,'[1]Sum table'!$A:$F,6,FALSE),0)</f>
        <v>0</v>
      </c>
      <c r="O2924" t="s">
        <v>531</v>
      </c>
      <c r="P2924" s="616" t="s">
        <v>444</v>
      </c>
      <c r="R2924" t="str">
        <f t="shared" si="137"/>
        <v>ZK109</v>
      </c>
      <c r="S2924">
        <f t="shared" si="138"/>
        <v>0</v>
      </c>
      <c r="T2924">
        <f t="shared" si="138"/>
        <v>0</v>
      </c>
      <c r="U2924">
        <f t="shared" si="138"/>
        <v>0</v>
      </c>
    </row>
    <row r="2925" spans="1:21" x14ac:dyDescent="0.25">
      <c r="A2925" t="s">
        <v>3460</v>
      </c>
      <c r="B2925" t="str">
        <f t="shared" si="136"/>
        <v>ZK109.K324.C110</v>
      </c>
      <c r="C2925">
        <f>+IFERROR(VLOOKUP(B2925,'[1]Sum table'!$A:$D,4,FALSE),0)</f>
        <v>0</v>
      </c>
      <c r="D2925">
        <f>+IFERROR(VLOOKUP(B2925,'[1]Sum table'!$A:$E,5,FALSE),0)</f>
        <v>0</v>
      </c>
      <c r="E2925">
        <f>+IFERROR(VLOOKUP(B2925,'[1]Sum table'!$A:$F,6,FALSE),0)</f>
        <v>0</v>
      </c>
      <c r="O2925" t="s">
        <v>531</v>
      </c>
      <c r="P2925" s="616" t="s">
        <v>445</v>
      </c>
      <c r="R2925" t="str">
        <f t="shared" si="137"/>
        <v>ZK109</v>
      </c>
      <c r="S2925">
        <f t="shared" si="138"/>
        <v>0</v>
      </c>
      <c r="T2925">
        <f t="shared" si="138"/>
        <v>0</v>
      </c>
      <c r="U2925">
        <f t="shared" si="138"/>
        <v>0</v>
      </c>
    </row>
    <row r="2926" spans="1:21" x14ac:dyDescent="0.25">
      <c r="A2926" t="s">
        <v>3461</v>
      </c>
      <c r="B2926" t="str">
        <f t="shared" si="136"/>
        <v>ZK109.K325.C110</v>
      </c>
      <c r="C2926">
        <f>+IFERROR(VLOOKUP(B2926,'[1]Sum table'!$A:$D,4,FALSE),0)</f>
        <v>0</v>
      </c>
      <c r="D2926">
        <f>+IFERROR(VLOOKUP(B2926,'[1]Sum table'!$A:$E,5,FALSE),0)</f>
        <v>0</v>
      </c>
      <c r="E2926">
        <f>+IFERROR(VLOOKUP(B2926,'[1]Sum table'!$A:$F,6,FALSE),0)</f>
        <v>0</v>
      </c>
      <c r="O2926" t="s">
        <v>531</v>
      </c>
      <c r="P2926" s="616" t="s">
        <v>446</v>
      </c>
      <c r="R2926" t="str">
        <f t="shared" si="137"/>
        <v>ZK109</v>
      </c>
      <c r="S2926">
        <f t="shared" si="138"/>
        <v>0</v>
      </c>
      <c r="T2926">
        <f t="shared" si="138"/>
        <v>0</v>
      </c>
      <c r="U2926">
        <f t="shared" si="138"/>
        <v>0</v>
      </c>
    </row>
    <row r="2927" spans="1:21" x14ac:dyDescent="0.25">
      <c r="A2927" t="s">
        <v>3462</v>
      </c>
      <c r="B2927" t="str">
        <f t="shared" si="136"/>
        <v>ZK109.K326.C110</v>
      </c>
      <c r="C2927">
        <f>+IFERROR(VLOOKUP(B2927,'[1]Sum table'!$A:$D,4,FALSE),0)</f>
        <v>0</v>
      </c>
      <c r="D2927">
        <f>+IFERROR(VLOOKUP(B2927,'[1]Sum table'!$A:$E,5,FALSE),0)</f>
        <v>0</v>
      </c>
      <c r="E2927">
        <f>+IFERROR(VLOOKUP(B2927,'[1]Sum table'!$A:$F,6,FALSE),0)</f>
        <v>0</v>
      </c>
      <c r="O2927" t="s">
        <v>531</v>
      </c>
      <c r="P2927" s="615" t="s">
        <v>447</v>
      </c>
      <c r="R2927" t="str">
        <f t="shared" si="137"/>
        <v>ZK109</v>
      </c>
      <c r="S2927">
        <f t="shared" si="138"/>
        <v>0</v>
      </c>
      <c r="T2927">
        <f t="shared" si="138"/>
        <v>0</v>
      </c>
      <c r="U2927">
        <f t="shared" si="138"/>
        <v>0</v>
      </c>
    </row>
    <row r="2928" spans="1:21" x14ac:dyDescent="0.25">
      <c r="A2928" t="s">
        <v>3463</v>
      </c>
      <c r="B2928" t="str">
        <f t="shared" si="136"/>
        <v>ZK109.K327.C110</v>
      </c>
      <c r="C2928">
        <f>+IFERROR(VLOOKUP(B2928,'[1]Sum table'!$A:$D,4,FALSE),0)</f>
        <v>0</v>
      </c>
      <c r="D2928">
        <f>+IFERROR(VLOOKUP(B2928,'[1]Sum table'!$A:$E,5,FALSE),0)</f>
        <v>0</v>
      </c>
      <c r="E2928">
        <f>+IFERROR(VLOOKUP(B2928,'[1]Sum table'!$A:$F,6,FALSE),0)</f>
        <v>0</v>
      </c>
      <c r="O2928" t="s">
        <v>531</v>
      </c>
      <c r="P2928" s="615" t="s">
        <v>448</v>
      </c>
      <c r="R2928" t="str">
        <f t="shared" si="137"/>
        <v>ZK109</v>
      </c>
      <c r="S2928">
        <f t="shared" si="138"/>
        <v>0</v>
      </c>
      <c r="T2928">
        <f t="shared" si="138"/>
        <v>0</v>
      </c>
      <c r="U2928">
        <f t="shared" si="138"/>
        <v>0</v>
      </c>
    </row>
    <row r="2929" spans="1:21" x14ac:dyDescent="0.25">
      <c r="A2929" t="s">
        <v>3464</v>
      </c>
      <c r="B2929" t="str">
        <f t="shared" si="136"/>
        <v>ZK109.K328.C110</v>
      </c>
      <c r="C2929">
        <f>+IFERROR(VLOOKUP(B2929,'[1]Sum table'!$A:$D,4,FALSE),0)</f>
        <v>0</v>
      </c>
      <c r="D2929">
        <f>+IFERROR(VLOOKUP(B2929,'[1]Sum table'!$A:$E,5,FALSE),0)</f>
        <v>0</v>
      </c>
      <c r="E2929">
        <f>+IFERROR(VLOOKUP(B2929,'[1]Sum table'!$A:$F,6,FALSE),0)</f>
        <v>0</v>
      </c>
      <c r="O2929" t="s">
        <v>531</v>
      </c>
      <c r="P2929" s="615" t="s">
        <v>449</v>
      </c>
      <c r="R2929" t="str">
        <f t="shared" si="137"/>
        <v>ZK109</v>
      </c>
      <c r="S2929">
        <f t="shared" si="138"/>
        <v>0</v>
      </c>
      <c r="T2929">
        <f t="shared" si="138"/>
        <v>0</v>
      </c>
      <c r="U2929">
        <f t="shared" si="138"/>
        <v>0</v>
      </c>
    </row>
    <row r="2930" spans="1:21" x14ac:dyDescent="0.25">
      <c r="A2930" t="s">
        <v>3465</v>
      </c>
      <c r="B2930" t="str">
        <f t="shared" si="136"/>
        <v>ZK109.K329.C110</v>
      </c>
      <c r="C2930">
        <f>+IFERROR(VLOOKUP(B2930,'[1]Sum table'!$A:$D,4,FALSE),0)</f>
        <v>0</v>
      </c>
      <c r="D2930">
        <f>+IFERROR(VLOOKUP(B2930,'[1]Sum table'!$A:$E,5,FALSE),0)</f>
        <v>0</v>
      </c>
      <c r="E2930">
        <f>+IFERROR(VLOOKUP(B2930,'[1]Sum table'!$A:$F,6,FALSE),0)</f>
        <v>0</v>
      </c>
      <c r="O2930" t="s">
        <v>531</v>
      </c>
      <c r="P2930" s="615" t="s">
        <v>450</v>
      </c>
      <c r="R2930" t="str">
        <f t="shared" si="137"/>
        <v>ZK109</v>
      </c>
      <c r="S2930">
        <f t="shared" si="138"/>
        <v>0</v>
      </c>
      <c r="T2930">
        <f t="shared" si="138"/>
        <v>0</v>
      </c>
      <c r="U2930">
        <f t="shared" si="138"/>
        <v>0</v>
      </c>
    </row>
    <row r="2931" spans="1:21" x14ac:dyDescent="0.25">
      <c r="A2931" t="s">
        <v>3466</v>
      </c>
      <c r="B2931" t="str">
        <f t="shared" si="136"/>
        <v>ZK109.K330.C110</v>
      </c>
      <c r="C2931">
        <f>+IFERROR(VLOOKUP(B2931,'[1]Sum table'!$A:$D,4,FALSE),0)</f>
        <v>0</v>
      </c>
      <c r="D2931">
        <f>+IFERROR(VLOOKUP(B2931,'[1]Sum table'!$A:$E,5,FALSE),0)</f>
        <v>0</v>
      </c>
      <c r="E2931">
        <f>+IFERROR(VLOOKUP(B2931,'[1]Sum table'!$A:$F,6,FALSE),0)</f>
        <v>0</v>
      </c>
      <c r="O2931" t="s">
        <v>531</v>
      </c>
      <c r="P2931" s="615" t="s">
        <v>451</v>
      </c>
      <c r="R2931" t="str">
        <f t="shared" si="137"/>
        <v>ZK109</v>
      </c>
      <c r="S2931">
        <f t="shared" si="138"/>
        <v>0</v>
      </c>
      <c r="T2931">
        <f t="shared" si="138"/>
        <v>0</v>
      </c>
      <c r="U2931">
        <f t="shared" si="138"/>
        <v>0</v>
      </c>
    </row>
    <row r="2932" spans="1:21" x14ac:dyDescent="0.25">
      <c r="A2932" t="s">
        <v>3467</v>
      </c>
      <c r="B2932" t="str">
        <f t="shared" si="136"/>
        <v>ZK109.K331.C110</v>
      </c>
      <c r="C2932">
        <f>+IFERROR(VLOOKUP(B2932,'[1]Sum table'!$A:$D,4,FALSE),0)</f>
        <v>0</v>
      </c>
      <c r="D2932">
        <f>+IFERROR(VLOOKUP(B2932,'[1]Sum table'!$A:$E,5,FALSE),0)</f>
        <v>0</v>
      </c>
      <c r="E2932">
        <f>+IFERROR(VLOOKUP(B2932,'[1]Sum table'!$A:$F,6,FALSE),0)</f>
        <v>0</v>
      </c>
      <c r="O2932" t="s">
        <v>531</v>
      </c>
      <c r="P2932" s="615" t="s">
        <v>452</v>
      </c>
      <c r="R2932" t="str">
        <f t="shared" si="137"/>
        <v>ZK109</v>
      </c>
      <c r="S2932">
        <f t="shared" si="138"/>
        <v>0</v>
      </c>
      <c r="T2932">
        <f t="shared" si="138"/>
        <v>0</v>
      </c>
      <c r="U2932">
        <f t="shared" si="138"/>
        <v>0</v>
      </c>
    </row>
    <row r="2933" spans="1:21" x14ac:dyDescent="0.25">
      <c r="A2933" t="s">
        <v>3468</v>
      </c>
      <c r="B2933" t="str">
        <f t="shared" si="136"/>
        <v>ZK109.K332.C110</v>
      </c>
      <c r="C2933">
        <f>+IFERROR(VLOOKUP(B2933,'[1]Sum table'!$A:$D,4,FALSE),0)</f>
        <v>0</v>
      </c>
      <c r="D2933">
        <f>+IFERROR(VLOOKUP(B2933,'[1]Sum table'!$A:$E,5,FALSE),0)</f>
        <v>0</v>
      </c>
      <c r="E2933">
        <f>+IFERROR(VLOOKUP(B2933,'[1]Sum table'!$A:$F,6,FALSE),0)</f>
        <v>0</v>
      </c>
      <c r="O2933" t="s">
        <v>531</v>
      </c>
      <c r="P2933" s="616" t="s">
        <v>453</v>
      </c>
      <c r="R2933" t="str">
        <f t="shared" si="137"/>
        <v>ZK109</v>
      </c>
      <c r="S2933">
        <f t="shared" si="138"/>
        <v>0</v>
      </c>
      <c r="T2933">
        <f t="shared" si="138"/>
        <v>0</v>
      </c>
      <c r="U2933">
        <f t="shared" si="138"/>
        <v>0</v>
      </c>
    </row>
    <row r="2934" spans="1:21" x14ac:dyDescent="0.25">
      <c r="A2934" t="s">
        <v>3469</v>
      </c>
      <c r="B2934" t="str">
        <f t="shared" si="136"/>
        <v>ZK109.K333.C110</v>
      </c>
      <c r="C2934">
        <f>+IFERROR(VLOOKUP(B2934,'[1]Sum table'!$A:$D,4,FALSE),0)</f>
        <v>0</v>
      </c>
      <c r="D2934">
        <f>+IFERROR(VLOOKUP(B2934,'[1]Sum table'!$A:$E,5,FALSE),0)</f>
        <v>0</v>
      </c>
      <c r="E2934">
        <f>+IFERROR(VLOOKUP(B2934,'[1]Sum table'!$A:$F,6,FALSE),0)</f>
        <v>0</v>
      </c>
      <c r="O2934" t="s">
        <v>531</v>
      </c>
      <c r="P2934" s="616" t="s">
        <v>454</v>
      </c>
      <c r="R2934" t="str">
        <f t="shared" si="137"/>
        <v>ZK109</v>
      </c>
      <c r="S2934">
        <f t="shared" si="138"/>
        <v>0</v>
      </c>
      <c r="T2934">
        <f t="shared" si="138"/>
        <v>0</v>
      </c>
      <c r="U2934">
        <f t="shared" si="138"/>
        <v>0</v>
      </c>
    </row>
    <row r="2935" spans="1:21" x14ac:dyDescent="0.25">
      <c r="A2935" t="s">
        <v>3470</v>
      </c>
      <c r="B2935" t="str">
        <f t="shared" si="136"/>
        <v>ZK109.K334.C110</v>
      </c>
      <c r="C2935">
        <f>+IFERROR(VLOOKUP(B2935,'[1]Sum table'!$A:$D,4,FALSE),0)</f>
        <v>0</v>
      </c>
      <c r="D2935">
        <f>+IFERROR(VLOOKUP(B2935,'[1]Sum table'!$A:$E,5,FALSE),0)</f>
        <v>0</v>
      </c>
      <c r="E2935">
        <f>+IFERROR(VLOOKUP(B2935,'[1]Sum table'!$A:$F,6,FALSE),0)</f>
        <v>0</v>
      </c>
      <c r="O2935" t="s">
        <v>531</v>
      </c>
      <c r="P2935" s="616" t="s">
        <v>455</v>
      </c>
      <c r="R2935" t="str">
        <f t="shared" si="137"/>
        <v>ZK109</v>
      </c>
      <c r="S2935">
        <f t="shared" si="138"/>
        <v>0</v>
      </c>
      <c r="T2935">
        <f t="shared" si="138"/>
        <v>0</v>
      </c>
      <c r="U2935">
        <f t="shared" si="138"/>
        <v>0</v>
      </c>
    </row>
    <row r="2936" spans="1:21" x14ac:dyDescent="0.25">
      <c r="A2936" t="s">
        <v>3471</v>
      </c>
      <c r="B2936" t="str">
        <f t="shared" si="136"/>
        <v>ZK109.K335.C110</v>
      </c>
      <c r="C2936">
        <f>+IFERROR(VLOOKUP(B2936,'[1]Sum table'!$A:$D,4,FALSE),0)</f>
        <v>0</v>
      </c>
      <c r="D2936">
        <f>+IFERROR(VLOOKUP(B2936,'[1]Sum table'!$A:$E,5,FALSE),0)</f>
        <v>0</v>
      </c>
      <c r="E2936">
        <f>+IFERROR(VLOOKUP(B2936,'[1]Sum table'!$A:$F,6,FALSE),0)</f>
        <v>0</v>
      </c>
      <c r="O2936" t="s">
        <v>531</v>
      </c>
      <c r="P2936" s="616" t="s">
        <v>456</v>
      </c>
      <c r="R2936" t="str">
        <f t="shared" si="137"/>
        <v>ZK109</v>
      </c>
      <c r="S2936">
        <f t="shared" si="138"/>
        <v>0</v>
      </c>
      <c r="T2936">
        <f t="shared" si="138"/>
        <v>0</v>
      </c>
      <c r="U2936">
        <f t="shared" si="138"/>
        <v>0</v>
      </c>
    </row>
    <row r="2937" spans="1:21" x14ac:dyDescent="0.25">
      <c r="A2937" t="s">
        <v>3472</v>
      </c>
      <c r="B2937" t="str">
        <f t="shared" si="136"/>
        <v>ZK109.K336.C110</v>
      </c>
      <c r="C2937">
        <f>+IFERROR(VLOOKUP(B2937,'[1]Sum table'!$A:$D,4,FALSE),0)</f>
        <v>0</v>
      </c>
      <c r="D2937">
        <f>+IFERROR(VLOOKUP(B2937,'[1]Sum table'!$A:$E,5,FALSE),0)</f>
        <v>0</v>
      </c>
      <c r="E2937">
        <f>+IFERROR(VLOOKUP(B2937,'[1]Sum table'!$A:$F,6,FALSE),0)</f>
        <v>0</v>
      </c>
      <c r="O2937" t="s">
        <v>531</v>
      </c>
      <c r="P2937" s="615" t="s">
        <v>457</v>
      </c>
      <c r="R2937" t="str">
        <f t="shared" si="137"/>
        <v>ZK109</v>
      </c>
      <c r="S2937">
        <f t="shared" si="138"/>
        <v>0</v>
      </c>
      <c r="T2937">
        <f t="shared" si="138"/>
        <v>0</v>
      </c>
      <c r="U2937">
        <f t="shared" si="138"/>
        <v>0</v>
      </c>
    </row>
    <row r="2938" spans="1:21" x14ac:dyDescent="0.25">
      <c r="A2938" t="s">
        <v>3473</v>
      </c>
      <c r="B2938" t="str">
        <f t="shared" si="136"/>
        <v>ZK109.K337.C110</v>
      </c>
      <c r="C2938">
        <f>+IFERROR(VLOOKUP(B2938,'[1]Sum table'!$A:$D,4,FALSE),0)</f>
        <v>0</v>
      </c>
      <c r="D2938">
        <f>+IFERROR(VLOOKUP(B2938,'[1]Sum table'!$A:$E,5,FALSE),0)</f>
        <v>0</v>
      </c>
      <c r="E2938">
        <f>+IFERROR(VLOOKUP(B2938,'[1]Sum table'!$A:$F,6,FALSE),0)</f>
        <v>0</v>
      </c>
      <c r="O2938" t="s">
        <v>531</v>
      </c>
      <c r="P2938" s="615" t="s">
        <v>458</v>
      </c>
      <c r="R2938" t="str">
        <f t="shared" si="137"/>
        <v>ZK109</v>
      </c>
      <c r="S2938">
        <f t="shared" si="138"/>
        <v>0</v>
      </c>
      <c r="T2938">
        <f t="shared" si="138"/>
        <v>0</v>
      </c>
      <c r="U2938">
        <f t="shared" si="138"/>
        <v>0</v>
      </c>
    </row>
    <row r="2939" spans="1:21" x14ac:dyDescent="0.25">
      <c r="A2939" t="s">
        <v>3474</v>
      </c>
      <c r="B2939" t="str">
        <f t="shared" si="136"/>
        <v>ZK109.K338.C110</v>
      </c>
      <c r="C2939">
        <f>+IFERROR(VLOOKUP(B2939,'[1]Sum table'!$A:$D,4,FALSE),0)</f>
        <v>0</v>
      </c>
      <c r="D2939">
        <f>+IFERROR(VLOOKUP(B2939,'[1]Sum table'!$A:$E,5,FALSE),0)</f>
        <v>0</v>
      </c>
      <c r="E2939">
        <f>+IFERROR(VLOOKUP(B2939,'[1]Sum table'!$A:$F,6,FALSE),0)</f>
        <v>0</v>
      </c>
      <c r="O2939" t="s">
        <v>531</v>
      </c>
      <c r="P2939" s="615" t="s">
        <v>459</v>
      </c>
      <c r="R2939" t="str">
        <f t="shared" si="137"/>
        <v>ZK109</v>
      </c>
      <c r="S2939">
        <f t="shared" si="138"/>
        <v>0</v>
      </c>
      <c r="T2939">
        <f t="shared" si="138"/>
        <v>0</v>
      </c>
      <c r="U2939">
        <f t="shared" si="138"/>
        <v>0</v>
      </c>
    </row>
    <row r="2940" spans="1:21" x14ac:dyDescent="0.25">
      <c r="A2940" t="s">
        <v>3475</v>
      </c>
      <c r="B2940" t="str">
        <f t="shared" si="136"/>
        <v>ZK109.K339.C110</v>
      </c>
      <c r="C2940">
        <f>+IFERROR(VLOOKUP(B2940,'[1]Sum table'!$A:$D,4,FALSE),0)</f>
        <v>0</v>
      </c>
      <c r="D2940">
        <f>+IFERROR(VLOOKUP(B2940,'[1]Sum table'!$A:$E,5,FALSE),0)</f>
        <v>0</v>
      </c>
      <c r="E2940">
        <f>+IFERROR(VLOOKUP(B2940,'[1]Sum table'!$A:$F,6,FALSE),0)</f>
        <v>0</v>
      </c>
      <c r="O2940" t="s">
        <v>531</v>
      </c>
      <c r="P2940" s="616" t="s">
        <v>460</v>
      </c>
      <c r="R2940" t="str">
        <f t="shared" si="137"/>
        <v>ZK109</v>
      </c>
      <c r="S2940">
        <f t="shared" si="138"/>
        <v>0</v>
      </c>
      <c r="T2940">
        <f t="shared" si="138"/>
        <v>0</v>
      </c>
      <c r="U2940">
        <f t="shared" si="138"/>
        <v>0</v>
      </c>
    </row>
    <row r="2941" spans="1:21" x14ac:dyDescent="0.25">
      <c r="A2941" t="s">
        <v>3476</v>
      </c>
      <c r="B2941" t="str">
        <f t="shared" si="136"/>
        <v>ZK109.K340.C110</v>
      </c>
      <c r="C2941">
        <f>+IFERROR(VLOOKUP(B2941,'[1]Sum table'!$A:$D,4,FALSE),0)</f>
        <v>0</v>
      </c>
      <c r="D2941">
        <f>+IFERROR(VLOOKUP(B2941,'[1]Sum table'!$A:$E,5,FALSE),0)</f>
        <v>0</v>
      </c>
      <c r="E2941">
        <f>+IFERROR(VLOOKUP(B2941,'[1]Sum table'!$A:$F,6,FALSE),0)</f>
        <v>0</v>
      </c>
      <c r="O2941" t="s">
        <v>531</v>
      </c>
      <c r="P2941" s="616" t="s">
        <v>461</v>
      </c>
      <c r="R2941" t="str">
        <f t="shared" si="137"/>
        <v>ZK109</v>
      </c>
      <c r="S2941">
        <f t="shared" si="138"/>
        <v>0</v>
      </c>
      <c r="T2941">
        <f t="shared" si="138"/>
        <v>0</v>
      </c>
      <c r="U2941">
        <f t="shared" si="138"/>
        <v>0</v>
      </c>
    </row>
    <row r="2942" spans="1:21" x14ac:dyDescent="0.25">
      <c r="A2942" t="s">
        <v>3477</v>
      </c>
      <c r="B2942" t="str">
        <f t="shared" si="136"/>
        <v>ZK109.K341.C110</v>
      </c>
      <c r="C2942">
        <f>+IFERROR(VLOOKUP(B2942,'[1]Sum table'!$A:$D,4,FALSE),0)</f>
        <v>0</v>
      </c>
      <c r="D2942">
        <f>+IFERROR(VLOOKUP(B2942,'[1]Sum table'!$A:$E,5,FALSE),0)</f>
        <v>0</v>
      </c>
      <c r="E2942">
        <f>+IFERROR(VLOOKUP(B2942,'[1]Sum table'!$A:$F,6,FALSE),0)</f>
        <v>0</v>
      </c>
      <c r="O2942" t="s">
        <v>531</v>
      </c>
      <c r="P2942" s="616" t="s">
        <v>462</v>
      </c>
      <c r="R2942" t="str">
        <f t="shared" si="137"/>
        <v>ZK109</v>
      </c>
      <c r="S2942">
        <f t="shared" si="138"/>
        <v>0</v>
      </c>
      <c r="T2942">
        <f t="shared" si="138"/>
        <v>0</v>
      </c>
      <c r="U2942">
        <f t="shared" si="138"/>
        <v>0</v>
      </c>
    </row>
    <row r="2943" spans="1:21" x14ac:dyDescent="0.25">
      <c r="A2943" t="s">
        <v>3478</v>
      </c>
      <c r="B2943" t="str">
        <f t="shared" si="136"/>
        <v>ZK109.K342.C110</v>
      </c>
      <c r="C2943">
        <f>+IFERROR(VLOOKUP(B2943,'[1]Sum table'!$A:$D,4,FALSE),0)</f>
        <v>0</v>
      </c>
      <c r="D2943">
        <f>+IFERROR(VLOOKUP(B2943,'[1]Sum table'!$A:$E,5,FALSE),0)</f>
        <v>0</v>
      </c>
      <c r="E2943">
        <f>+IFERROR(VLOOKUP(B2943,'[1]Sum table'!$A:$F,6,FALSE),0)</f>
        <v>0</v>
      </c>
      <c r="O2943" t="s">
        <v>531</v>
      </c>
      <c r="P2943" s="616" t="s">
        <v>463</v>
      </c>
      <c r="R2943" t="str">
        <f t="shared" si="137"/>
        <v>ZK109</v>
      </c>
      <c r="S2943">
        <f t="shared" si="138"/>
        <v>0</v>
      </c>
      <c r="T2943">
        <f t="shared" si="138"/>
        <v>0</v>
      </c>
      <c r="U2943">
        <f t="shared" si="138"/>
        <v>0</v>
      </c>
    </row>
    <row r="2944" spans="1:21" x14ac:dyDescent="0.25">
      <c r="A2944" t="s">
        <v>3479</v>
      </c>
      <c r="B2944" t="str">
        <f t="shared" si="136"/>
        <v>ZK109.K343.C110</v>
      </c>
      <c r="C2944">
        <f>+IFERROR(VLOOKUP(B2944,'[1]Sum table'!$A:$D,4,FALSE),0)</f>
        <v>0</v>
      </c>
      <c r="D2944">
        <f>+IFERROR(VLOOKUP(B2944,'[1]Sum table'!$A:$E,5,FALSE),0)</f>
        <v>0</v>
      </c>
      <c r="E2944">
        <f>+IFERROR(VLOOKUP(B2944,'[1]Sum table'!$A:$F,6,FALSE),0)</f>
        <v>0</v>
      </c>
      <c r="O2944" t="s">
        <v>531</v>
      </c>
      <c r="P2944" s="615" t="s">
        <v>464</v>
      </c>
      <c r="R2944" t="str">
        <f t="shared" si="137"/>
        <v>ZK109</v>
      </c>
      <c r="S2944">
        <f t="shared" si="138"/>
        <v>0</v>
      </c>
      <c r="T2944">
        <f t="shared" si="138"/>
        <v>0</v>
      </c>
      <c r="U2944">
        <f t="shared" si="138"/>
        <v>0</v>
      </c>
    </row>
    <row r="2945" spans="1:21" x14ac:dyDescent="0.25">
      <c r="A2945" t="s">
        <v>3480</v>
      </c>
      <c r="B2945" t="str">
        <f t="shared" si="136"/>
        <v>ZK109.K344.C110</v>
      </c>
      <c r="C2945">
        <f>+IFERROR(VLOOKUP(B2945,'[1]Sum table'!$A:$D,4,FALSE),0)</f>
        <v>0</v>
      </c>
      <c r="D2945">
        <f>+IFERROR(VLOOKUP(B2945,'[1]Sum table'!$A:$E,5,FALSE),0)</f>
        <v>0</v>
      </c>
      <c r="E2945">
        <f>+IFERROR(VLOOKUP(B2945,'[1]Sum table'!$A:$F,6,FALSE),0)</f>
        <v>0</v>
      </c>
      <c r="O2945" t="s">
        <v>531</v>
      </c>
      <c r="P2945" s="615" t="s">
        <v>465</v>
      </c>
      <c r="R2945" t="str">
        <f t="shared" si="137"/>
        <v>ZK109</v>
      </c>
      <c r="S2945">
        <f t="shared" si="138"/>
        <v>0</v>
      </c>
      <c r="T2945">
        <f t="shared" si="138"/>
        <v>0</v>
      </c>
      <c r="U2945">
        <f t="shared" si="138"/>
        <v>0</v>
      </c>
    </row>
    <row r="2946" spans="1:21" x14ac:dyDescent="0.25">
      <c r="A2946" t="s">
        <v>3481</v>
      </c>
      <c r="B2946" t="str">
        <f t="shared" si="136"/>
        <v>ZK109.K345.C110</v>
      </c>
      <c r="C2946">
        <f>+IFERROR(VLOOKUP(B2946,'[1]Sum table'!$A:$D,4,FALSE),0)</f>
        <v>0</v>
      </c>
      <c r="D2946">
        <f>+IFERROR(VLOOKUP(B2946,'[1]Sum table'!$A:$E,5,FALSE),0)</f>
        <v>0</v>
      </c>
      <c r="E2946">
        <f>+IFERROR(VLOOKUP(B2946,'[1]Sum table'!$A:$F,6,FALSE),0)</f>
        <v>0</v>
      </c>
      <c r="O2946" t="s">
        <v>531</v>
      </c>
      <c r="P2946" s="615" t="s">
        <v>466</v>
      </c>
      <c r="R2946" t="str">
        <f t="shared" si="137"/>
        <v>ZK109</v>
      </c>
      <c r="S2946">
        <f t="shared" si="138"/>
        <v>0</v>
      </c>
      <c r="T2946">
        <f t="shared" si="138"/>
        <v>0</v>
      </c>
      <c r="U2946">
        <f t="shared" si="138"/>
        <v>0</v>
      </c>
    </row>
    <row r="2947" spans="1:21" x14ac:dyDescent="0.25">
      <c r="A2947" t="s">
        <v>3482</v>
      </c>
      <c r="B2947" t="str">
        <f t="shared" ref="B2947:B3010" si="139">+A2947&amp;"."&amp;$A$1</f>
        <v>ZK109.K346.C110</v>
      </c>
      <c r="C2947">
        <f>+IFERROR(VLOOKUP(B2947,'[1]Sum table'!$A:$D,4,FALSE),0)</f>
        <v>0</v>
      </c>
      <c r="D2947">
        <f>+IFERROR(VLOOKUP(B2947,'[1]Sum table'!$A:$E,5,FALSE),0)</f>
        <v>0</v>
      </c>
      <c r="E2947">
        <f>+IFERROR(VLOOKUP(B2947,'[1]Sum table'!$A:$F,6,FALSE),0)</f>
        <v>0</v>
      </c>
      <c r="O2947" t="s">
        <v>531</v>
      </c>
      <c r="P2947" s="615" t="s">
        <v>467</v>
      </c>
      <c r="R2947" t="str">
        <f t="shared" ref="R2947:R3010" si="140">+LEFT(B2947,5)</f>
        <v>ZK109</v>
      </c>
      <c r="S2947">
        <f t="shared" ref="S2947:U3010" si="141">+C2947</f>
        <v>0</v>
      </c>
      <c r="T2947">
        <f t="shared" si="141"/>
        <v>0</v>
      </c>
      <c r="U2947">
        <f t="shared" si="141"/>
        <v>0</v>
      </c>
    </row>
    <row r="2948" spans="1:21" x14ac:dyDescent="0.25">
      <c r="A2948" t="s">
        <v>3483</v>
      </c>
      <c r="B2948" t="str">
        <f t="shared" si="139"/>
        <v>ZK109.K347.C110</v>
      </c>
      <c r="C2948">
        <f>+IFERROR(VLOOKUP(B2948,'[1]Sum table'!$A:$D,4,FALSE),0)</f>
        <v>0</v>
      </c>
      <c r="D2948">
        <f>+IFERROR(VLOOKUP(B2948,'[1]Sum table'!$A:$E,5,FALSE),0)</f>
        <v>0</v>
      </c>
      <c r="E2948">
        <f>+IFERROR(VLOOKUP(B2948,'[1]Sum table'!$A:$F,6,FALSE),0)</f>
        <v>0</v>
      </c>
      <c r="O2948" t="s">
        <v>531</v>
      </c>
      <c r="P2948" s="616" t="s">
        <v>468</v>
      </c>
      <c r="R2948" t="str">
        <f t="shared" si="140"/>
        <v>ZK109</v>
      </c>
      <c r="S2948">
        <f t="shared" si="141"/>
        <v>0</v>
      </c>
      <c r="T2948">
        <f t="shared" si="141"/>
        <v>0</v>
      </c>
      <c r="U2948">
        <f t="shared" si="141"/>
        <v>0</v>
      </c>
    </row>
    <row r="2949" spans="1:21" x14ac:dyDescent="0.25">
      <c r="A2949" t="s">
        <v>3484</v>
      </c>
      <c r="B2949" t="str">
        <f t="shared" si="139"/>
        <v>ZK109.K348.C110</v>
      </c>
      <c r="C2949">
        <f>+IFERROR(VLOOKUP(B2949,'[1]Sum table'!$A:$D,4,FALSE),0)</f>
        <v>0</v>
      </c>
      <c r="D2949">
        <f>+IFERROR(VLOOKUP(B2949,'[1]Sum table'!$A:$E,5,FALSE),0)</f>
        <v>0</v>
      </c>
      <c r="E2949">
        <f>+IFERROR(VLOOKUP(B2949,'[1]Sum table'!$A:$F,6,FALSE),0)</f>
        <v>0</v>
      </c>
      <c r="O2949" t="s">
        <v>531</v>
      </c>
      <c r="P2949" s="616" t="s">
        <v>469</v>
      </c>
      <c r="R2949" t="str">
        <f t="shared" si="140"/>
        <v>ZK109</v>
      </c>
      <c r="S2949">
        <f t="shared" si="141"/>
        <v>0</v>
      </c>
      <c r="T2949">
        <f t="shared" si="141"/>
        <v>0</v>
      </c>
      <c r="U2949">
        <f t="shared" si="141"/>
        <v>0</v>
      </c>
    </row>
    <row r="2950" spans="1:21" x14ac:dyDescent="0.25">
      <c r="A2950" t="s">
        <v>3485</v>
      </c>
      <c r="B2950" t="str">
        <f t="shared" si="139"/>
        <v>ZK109.K349.C110</v>
      </c>
      <c r="C2950">
        <f>+IFERROR(VLOOKUP(B2950,'[1]Sum table'!$A:$D,4,FALSE),0)</f>
        <v>0</v>
      </c>
      <c r="D2950">
        <f>+IFERROR(VLOOKUP(B2950,'[1]Sum table'!$A:$E,5,FALSE),0)</f>
        <v>0</v>
      </c>
      <c r="E2950">
        <f>+IFERROR(VLOOKUP(B2950,'[1]Sum table'!$A:$F,6,FALSE),0)</f>
        <v>0</v>
      </c>
      <c r="O2950" t="s">
        <v>531</v>
      </c>
      <c r="P2950" s="616" t="s">
        <v>470</v>
      </c>
      <c r="R2950" t="str">
        <f t="shared" si="140"/>
        <v>ZK109</v>
      </c>
      <c r="S2950">
        <f t="shared" si="141"/>
        <v>0</v>
      </c>
      <c r="T2950">
        <f t="shared" si="141"/>
        <v>0</v>
      </c>
      <c r="U2950">
        <f t="shared" si="141"/>
        <v>0</v>
      </c>
    </row>
    <row r="2951" spans="1:21" x14ac:dyDescent="0.25">
      <c r="A2951" t="s">
        <v>3486</v>
      </c>
      <c r="B2951" t="str">
        <f t="shared" si="139"/>
        <v>ZK109.K350.C110</v>
      </c>
      <c r="C2951">
        <f>+IFERROR(VLOOKUP(B2951,'[1]Sum table'!$A:$D,4,FALSE),0)</f>
        <v>0</v>
      </c>
      <c r="D2951">
        <f>+IFERROR(VLOOKUP(B2951,'[1]Sum table'!$A:$E,5,FALSE),0)</f>
        <v>0</v>
      </c>
      <c r="E2951">
        <f>+IFERROR(VLOOKUP(B2951,'[1]Sum table'!$A:$F,6,FALSE),0)</f>
        <v>0</v>
      </c>
      <c r="O2951" t="s">
        <v>531</v>
      </c>
      <c r="P2951" s="616" t="s">
        <v>471</v>
      </c>
      <c r="R2951" t="str">
        <f t="shared" si="140"/>
        <v>ZK109</v>
      </c>
      <c r="S2951">
        <f t="shared" si="141"/>
        <v>0</v>
      </c>
      <c r="T2951">
        <f t="shared" si="141"/>
        <v>0</v>
      </c>
      <c r="U2951">
        <f t="shared" si="141"/>
        <v>0</v>
      </c>
    </row>
    <row r="2952" spans="1:21" x14ac:dyDescent="0.25">
      <c r="A2952" t="s">
        <v>3487</v>
      </c>
      <c r="B2952" t="str">
        <f t="shared" si="139"/>
        <v>ZK109.K351.C110</v>
      </c>
      <c r="C2952">
        <f>+IFERROR(VLOOKUP(B2952,'[1]Sum table'!$A:$D,4,FALSE),0)</f>
        <v>0</v>
      </c>
      <c r="D2952">
        <f>+IFERROR(VLOOKUP(B2952,'[1]Sum table'!$A:$E,5,FALSE),0)</f>
        <v>0</v>
      </c>
      <c r="E2952">
        <f>+IFERROR(VLOOKUP(B2952,'[1]Sum table'!$A:$F,6,FALSE),0)</f>
        <v>0</v>
      </c>
      <c r="O2952" t="s">
        <v>531</v>
      </c>
      <c r="P2952" s="615" t="s">
        <v>472</v>
      </c>
      <c r="R2952" t="str">
        <f t="shared" si="140"/>
        <v>ZK109</v>
      </c>
      <c r="S2952">
        <f t="shared" si="141"/>
        <v>0</v>
      </c>
      <c r="T2952">
        <f t="shared" si="141"/>
        <v>0</v>
      </c>
      <c r="U2952">
        <f t="shared" si="141"/>
        <v>0</v>
      </c>
    </row>
    <row r="2953" spans="1:21" x14ac:dyDescent="0.25">
      <c r="A2953" t="s">
        <v>3488</v>
      </c>
      <c r="B2953" t="str">
        <f t="shared" si="139"/>
        <v>ZK109.K352.C110</v>
      </c>
      <c r="C2953">
        <f>+IFERROR(VLOOKUP(B2953,'[1]Sum table'!$A:$D,4,FALSE),0)</f>
        <v>0</v>
      </c>
      <c r="D2953">
        <f>+IFERROR(VLOOKUP(B2953,'[1]Sum table'!$A:$E,5,FALSE),0)</f>
        <v>0</v>
      </c>
      <c r="E2953">
        <f>+IFERROR(VLOOKUP(B2953,'[1]Sum table'!$A:$F,6,FALSE),0)</f>
        <v>0</v>
      </c>
      <c r="O2953" t="s">
        <v>531</v>
      </c>
      <c r="P2953" s="615" t="s">
        <v>473</v>
      </c>
      <c r="R2953" t="str">
        <f t="shared" si="140"/>
        <v>ZK109</v>
      </c>
      <c r="S2953">
        <f t="shared" si="141"/>
        <v>0</v>
      </c>
      <c r="T2953">
        <f t="shared" si="141"/>
        <v>0</v>
      </c>
      <c r="U2953">
        <f t="shared" si="141"/>
        <v>0</v>
      </c>
    </row>
    <row r="2954" spans="1:21" x14ac:dyDescent="0.25">
      <c r="A2954" t="s">
        <v>3489</v>
      </c>
      <c r="B2954" t="str">
        <f t="shared" si="139"/>
        <v>ZK109.K353.C110</v>
      </c>
      <c r="C2954">
        <f>+IFERROR(VLOOKUP(B2954,'[1]Sum table'!$A:$D,4,FALSE),0)</f>
        <v>0</v>
      </c>
      <c r="D2954">
        <f>+IFERROR(VLOOKUP(B2954,'[1]Sum table'!$A:$E,5,FALSE),0)</f>
        <v>0</v>
      </c>
      <c r="E2954">
        <f>+IFERROR(VLOOKUP(B2954,'[1]Sum table'!$A:$F,6,FALSE),0)</f>
        <v>0</v>
      </c>
      <c r="O2954" t="s">
        <v>531</v>
      </c>
      <c r="P2954" s="615" t="s">
        <v>474</v>
      </c>
      <c r="R2954" t="str">
        <f t="shared" si="140"/>
        <v>ZK109</v>
      </c>
      <c r="S2954">
        <f t="shared" si="141"/>
        <v>0</v>
      </c>
      <c r="T2954">
        <f t="shared" si="141"/>
        <v>0</v>
      </c>
      <c r="U2954">
        <f t="shared" si="141"/>
        <v>0</v>
      </c>
    </row>
    <row r="2955" spans="1:21" x14ac:dyDescent="0.25">
      <c r="A2955" t="s">
        <v>3490</v>
      </c>
      <c r="B2955" t="str">
        <f t="shared" si="139"/>
        <v>ZK109.K354.C110</v>
      </c>
      <c r="C2955">
        <f>+IFERROR(VLOOKUP(B2955,'[1]Sum table'!$A:$D,4,FALSE),0)</f>
        <v>0</v>
      </c>
      <c r="D2955">
        <f>+IFERROR(VLOOKUP(B2955,'[1]Sum table'!$A:$E,5,FALSE),0)</f>
        <v>0</v>
      </c>
      <c r="E2955">
        <f>+IFERROR(VLOOKUP(B2955,'[1]Sum table'!$A:$F,6,FALSE),0)</f>
        <v>0</v>
      </c>
      <c r="O2955" t="s">
        <v>531</v>
      </c>
      <c r="P2955" s="615" t="s">
        <v>475</v>
      </c>
      <c r="R2955" t="str">
        <f t="shared" si="140"/>
        <v>ZK109</v>
      </c>
      <c r="S2955">
        <f t="shared" si="141"/>
        <v>0</v>
      </c>
      <c r="T2955">
        <f t="shared" si="141"/>
        <v>0</v>
      </c>
      <c r="U2955">
        <f t="shared" si="141"/>
        <v>0</v>
      </c>
    </row>
    <row r="2956" spans="1:21" x14ac:dyDescent="0.25">
      <c r="A2956" t="s">
        <v>3491</v>
      </c>
      <c r="B2956" t="str">
        <f t="shared" si="139"/>
        <v>ZK109.K355.C110</v>
      </c>
      <c r="C2956">
        <f>+IFERROR(VLOOKUP(B2956,'[1]Sum table'!$A:$D,4,FALSE),0)</f>
        <v>0</v>
      </c>
      <c r="D2956">
        <f>+IFERROR(VLOOKUP(B2956,'[1]Sum table'!$A:$E,5,FALSE),0)</f>
        <v>0</v>
      </c>
      <c r="E2956">
        <f>+IFERROR(VLOOKUP(B2956,'[1]Sum table'!$A:$F,6,FALSE),0)</f>
        <v>0</v>
      </c>
      <c r="O2956" t="s">
        <v>531</v>
      </c>
      <c r="P2956" s="615" t="s">
        <v>476</v>
      </c>
      <c r="R2956" t="str">
        <f t="shared" si="140"/>
        <v>ZK109</v>
      </c>
      <c r="S2956">
        <f t="shared" si="141"/>
        <v>0</v>
      </c>
      <c r="T2956">
        <f t="shared" si="141"/>
        <v>0</v>
      </c>
      <c r="U2956">
        <f t="shared" si="141"/>
        <v>0</v>
      </c>
    </row>
    <row r="2957" spans="1:21" x14ac:dyDescent="0.25">
      <c r="A2957" t="s">
        <v>3492</v>
      </c>
      <c r="B2957" t="str">
        <f t="shared" si="139"/>
        <v>ZK109.K356.C110</v>
      </c>
      <c r="C2957">
        <f>+IFERROR(VLOOKUP(B2957,'[1]Sum table'!$A:$D,4,FALSE),0)</f>
        <v>0</v>
      </c>
      <c r="D2957">
        <f>+IFERROR(VLOOKUP(B2957,'[1]Sum table'!$A:$E,5,FALSE),0)</f>
        <v>0</v>
      </c>
      <c r="E2957">
        <f>+IFERROR(VLOOKUP(B2957,'[1]Sum table'!$A:$F,6,FALSE),0)</f>
        <v>0</v>
      </c>
      <c r="O2957" t="s">
        <v>531</v>
      </c>
      <c r="P2957" s="615" t="s">
        <v>477</v>
      </c>
      <c r="R2957" t="str">
        <f t="shared" si="140"/>
        <v>ZK109</v>
      </c>
      <c r="S2957">
        <f t="shared" si="141"/>
        <v>0</v>
      </c>
      <c r="T2957">
        <f t="shared" si="141"/>
        <v>0</v>
      </c>
      <c r="U2957">
        <f t="shared" si="141"/>
        <v>0</v>
      </c>
    </row>
    <row r="2958" spans="1:21" x14ac:dyDescent="0.25">
      <c r="A2958" t="s">
        <v>3493</v>
      </c>
      <c r="B2958" t="str">
        <f t="shared" si="139"/>
        <v>ZK109.K357.C110</v>
      </c>
      <c r="C2958">
        <f>+IFERROR(VLOOKUP(B2958,'[1]Sum table'!$A:$D,4,FALSE),0)</f>
        <v>0</v>
      </c>
      <c r="D2958">
        <f>+IFERROR(VLOOKUP(B2958,'[1]Sum table'!$A:$E,5,FALSE),0)</f>
        <v>0</v>
      </c>
      <c r="E2958">
        <f>+IFERROR(VLOOKUP(B2958,'[1]Sum table'!$A:$F,6,FALSE),0)</f>
        <v>0</v>
      </c>
      <c r="O2958" t="s">
        <v>531</v>
      </c>
      <c r="P2958" s="615" t="s">
        <v>478</v>
      </c>
      <c r="R2958" t="str">
        <f t="shared" si="140"/>
        <v>ZK109</v>
      </c>
      <c r="S2958">
        <f t="shared" si="141"/>
        <v>0</v>
      </c>
      <c r="T2958">
        <f t="shared" si="141"/>
        <v>0</v>
      </c>
      <c r="U2958">
        <f t="shared" si="141"/>
        <v>0</v>
      </c>
    </row>
    <row r="2959" spans="1:21" x14ac:dyDescent="0.25">
      <c r="A2959" t="s">
        <v>3494</v>
      </c>
      <c r="B2959" t="str">
        <f t="shared" si="139"/>
        <v>ZK109.K358.C110</v>
      </c>
      <c r="C2959">
        <f>+IFERROR(VLOOKUP(B2959,'[1]Sum table'!$A:$D,4,FALSE),0)</f>
        <v>0</v>
      </c>
      <c r="D2959">
        <f>+IFERROR(VLOOKUP(B2959,'[1]Sum table'!$A:$E,5,FALSE),0)</f>
        <v>0</v>
      </c>
      <c r="E2959">
        <f>+IFERROR(VLOOKUP(B2959,'[1]Sum table'!$A:$F,6,FALSE),0)</f>
        <v>0</v>
      </c>
      <c r="O2959" t="s">
        <v>531</v>
      </c>
      <c r="P2959" s="615" t="s">
        <v>479</v>
      </c>
      <c r="R2959" t="str">
        <f t="shared" si="140"/>
        <v>ZK109</v>
      </c>
      <c r="S2959">
        <f t="shared" si="141"/>
        <v>0</v>
      </c>
      <c r="T2959">
        <f t="shared" si="141"/>
        <v>0</v>
      </c>
      <c r="U2959">
        <f t="shared" si="141"/>
        <v>0</v>
      </c>
    </row>
    <row r="2960" spans="1:21" x14ac:dyDescent="0.25">
      <c r="A2960" t="s">
        <v>3495</v>
      </c>
      <c r="B2960" t="str">
        <f t="shared" si="139"/>
        <v>ZK109.K359.C110</v>
      </c>
      <c r="C2960">
        <f>+IFERROR(VLOOKUP(B2960,'[1]Sum table'!$A:$D,4,FALSE),0)</f>
        <v>0</v>
      </c>
      <c r="D2960">
        <f>+IFERROR(VLOOKUP(B2960,'[1]Sum table'!$A:$E,5,FALSE),0)</f>
        <v>0</v>
      </c>
      <c r="E2960">
        <f>+IFERROR(VLOOKUP(B2960,'[1]Sum table'!$A:$F,6,FALSE),0)</f>
        <v>0</v>
      </c>
      <c r="O2960" t="s">
        <v>531</v>
      </c>
      <c r="P2960" s="616" t="s">
        <v>480</v>
      </c>
      <c r="R2960" t="str">
        <f t="shared" si="140"/>
        <v>ZK109</v>
      </c>
      <c r="S2960">
        <f t="shared" si="141"/>
        <v>0</v>
      </c>
      <c r="T2960">
        <f t="shared" si="141"/>
        <v>0</v>
      </c>
      <c r="U2960">
        <f t="shared" si="141"/>
        <v>0</v>
      </c>
    </row>
    <row r="2961" spans="1:21" x14ac:dyDescent="0.25">
      <c r="A2961" t="s">
        <v>3496</v>
      </c>
      <c r="B2961" t="str">
        <f t="shared" si="139"/>
        <v>ZK109.K360.C110</v>
      </c>
      <c r="C2961">
        <f>+IFERROR(VLOOKUP(B2961,'[1]Sum table'!$A:$D,4,FALSE),0)</f>
        <v>0</v>
      </c>
      <c r="D2961">
        <f>+IFERROR(VLOOKUP(B2961,'[1]Sum table'!$A:$E,5,FALSE),0)</f>
        <v>0</v>
      </c>
      <c r="E2961">
        <f>+IFERROR(VLOOKUP(B2961,'[1]Sum table'!$A:$F,6,FALSE),0)</f>
        <v>0</v>
      </c>
      <c r="O2961" t="s">
        <v>531</v>
      </c>
      <c r="P2961" s="616" t="s">
        <v>481</v>
      </c>
      <c r="R2961" t="str">
        <f t="shared" si="140"/>
        <v>ZK109</v>
      </c>
      <c r="S2961">
        <f t="shared" si="141"/>
        <v>0</v>
      </c>
      <c r="T2961">
        <f t="shared" si="141"/>
        <v>0</v>
      </c>
      <c r="U2961">
        <f t="shared" si="141"/>
        <v>0</v>
      </c>
    </row>
    <row r="2962" spans="1:21" x14ac:dyDescent="0.25">
      <c r="A2962" t="s">
        <v>3497</v>
      </c>
      <c r="B2962" t="str">
        <f t="shared" si="139"/>
        <v>ZK109.K361.C110</v>
      </c>
      <c r="C2962">
        <f>+IFERROR(VLOOKUP(B2962,'[1]Sum table'!$A:$D,4,FALSE),0)</f>
        <v>0</v>
      </c>
      <c r="D2962">
        <f>+IFERROR(VLOOKUP(B2962,'[1]Sum table'!$A:$E,5,FALSE),0)</f>
        <v>0</v>
      </c>
      <c r="E2962">
        <f>+IFERROR(VLOOKUP(B2962,'[1]Sum table'!$A:$F,6,FALSE),0)</f>
        <v>0</v>
      </c>
      <c r="O2962" t="s">
        <v>531</v>
      </c>
      <c r="P2962" s="616" t="s">
        <v>482</v>
      </c>
      <c r="R2962" t="str">
        <f t="shared" si="140"/>
        <v>ZK109</v>
      </c>
      <c r="S2962">
        <f t="shared" si="141"/>
        <v>0</v>
      </c>
      <c r="T2962">
        <f t="shared" si="141"/>
        <v>0</v>
      </c>
      <c r="U2962">
        <f t="shared" si="141"/>
        <v>0</v>
      </c>
    </row>
    <row r="2963" spans="1:21" x14ac:dyDescent="0.25">
      <c r="A2963" t="s">
        <v>3498</v>
      </c>
      <c r="B2963" t="str">
        <f t="shared" si="139"/>
        <v>ZK109.K362.C110</v>
      </c>
      <c r="C2963">
        <f>+IFERROR(VLOOKUP(B2963,'[1]Sum table'!$A:$D,4,FALSE),0)</f>
        <v>0</v>
      </c>
      <c r="D2963">
        <f>+IFERROR(VLOOKUP(B2963,'[1]Sum table'!$A:$E,5,FALSE),0)</f>
        <v>0</v>
      </c>
      <c r="E2963">
        <f>+IFERROR(VLOOKUP(B2963,'[1]Sum table'!$A:$F,6,FALSE),0)</f>
        <v>0</v>
      </c>
      <c r="O2963" t="s">
        <v>531</v>
      </c>
      <c r="P2963" s="616" t="s">
        <v>483</v>
      </c>
      <c r="R2963" t="str">
        <f t="shared" si="140"/>
        <v>ZK109</v>
      </c>
      <c r="S2963">
        <f t="shared" si="141"/>
        <v>0</v>
      </c>
      <c r="T2963">
        <f t="shared" si="141"/>
        <v>0</v>
      </c>
      <c r="U2963">
        <f t="shared" si="141"/>
        <v>0</v>
      </c>
    </row>
    <row r="2964" spans="1:21" x14ac:dyDescent="0.25">
      <c r="A2964" t="s">
        <v>3499</v>
      </c>
      <c r="B2964" t="str">
        <f t="shared" si="139"/>
        <v>ZK109.K363.C110</v>
      </c>
      <c r="C2964">
        <f>+IFERROR(VLOOKUP(B2964,'[1]Sum table'!$A:$D,4,FALSE),0)</f>
        <v>0</v>
      </c>
      <c r="D2964">
        <f>+IFERROR(VLOOKUP(B2964,'[1]Sum table'!$A:$E,5,FALSE),0)</f>
        <v>0</v>
      </c>
      <c r="E2964">
        <f>+IFERROR(VLOOKUP(B2964,'[1]Sum table'!$A:$F,6,FALSE),0)</f>
        <v>0</v>
      </c>
      <c r="O2964" t="s">
        <v>531</v>
      </c>
      <c r="P2964" s="616" t="s">
        <v>484</v>
      </c>
      <c r="R2964" t="str">
        <f t="shared" si="140"/>
        <v>ZK109</v>
      </c>
      <c r="S2964">
        <f t="shared" si="141"/>
        <v>0</v>
      </c>
      <c r="T2964">
        <f t="shared" si="141"/>
        <v>0</v>
      </c>
      <c r="U2964">
        <f t="shared" si="141"/>
        <v>0</v>
      </c>
    </row>
    <row r="2965" spans="1:21" x14ac:dyDescent="0.25">
      <c r="A2965" t="s">
        <v>3500</v>
      </c>
      <c r="B2965" t="str">
        <f t="shared" si="139"/>
        <v>ZK109.K364.C110</v>
      </c>
      <c r="C2965">
        <f>+IFERROR(VLOOKUP(B2965,'[1]Sum table'!$A:$D,4,FALSE),0)</f>
        <v>0</v>
      </c>
      <c r="D2965">
        <f>+IFERROR(VLOOKUP(B2965,'[1]Sum table'!$A:$E,5,FALSE),0)</f>
        <v>0</v>
      </c>
      <c r="E2965">
        <f>+IFERROR(VLOOKUP(B2965,'[1]Sum table'!$A:$F,6,FALSE),0)</f>
        <v>0</v>
      </c>
      <c r="O2965" t="s">
        <v>531</v>
      </c>
      <c r="P2965" s="616" t="s">
        <v>485</v>
      </c>
      <c r="R2965" t="str">
        <f t="shared" si="140"/>
        <v>ZK109</v>
      </c>
      <c r="S2965">
        <f t="shared" si="141"/>
        <v>0</v>
      </c>
      <c r="T2965">
        <f t="shared" si="141"/>
        <v>0</v>
      </c>
      <c r="U2965">
        <f t="shared" si="141"/>
        <v>0</v>
      </c>
    </row>
    <row r="2966" spans="1:21" x14ac:dyDescent="0.25">
      <c r="A2966" t="s">
        <v>3501</v>
      </c>
      <c r="B2966" t="str">
        <f t="shared" si="139"/>
        <v>ZK109.K365.C110</v>
      </c>
      <c r="C2966">
        <f>+IFERROR(VLOOKUP(B2966,'[1]Sum table'!$A:$D,4,FALSE),0)</f>
        <v>0</v>
      </c>
      <c r="D2966">
        <f>+IFERROR(VLOOKUP(B2966,'[1]Sum table'!$A:$E,5,FALSE),0)</f>
        <v>0</v>
      </c>
      <c r="E2966">
        <f>+IFERROR(VLOOKUP(B2966,'[1]Sum table'!$A:$F,6,FALSE),0)</f>
        <v>0</v>
      </c>
      <c r="O2966" t="s">
        <v>531</v>
      </c>
      <c r="P2966" s="616" t="s">
        <v>486</v>
      </c>
      <c r="R2966" t="str">
        <f t="shared" si="140"/>
        <v>ZK109</v>
      </c>
      <c r="S2966">
        <f t="shared" si="141"/>
        <v>0</v>
      </c>
      <c r="T2966">
        <f t="shared" si="141"/>
        <v>0</v>
      </c>
      <c r="U2966">
        <f t="shared" si="141"/>
        <v>0</v>
      </c>
    </row>
    <row r="2967" spans="1:21" x14ac:dyDescent="0.25">
      <c r="A2967" t="s">
        <v>3502</v>
      </c>
      <c r="B2967" t="str">
        <f t="shared" si="139"/>
        <v>ZK109.K366.C110</v>
      </c>
      <c r="C2967">
        <f>+IFERROR(VLOOKUP(B2967,'[1]Sum table'!$A:$D,4,FALSE),0)</f>
        <v>0</v>
      </c>
      <c r="D2967">
        <f>+IFERROR(VLOOKUP(B2967,'[1]Sum table'!$A:$E,5,FALSE),0)</f>
        <v>0</v>
      </c>
      <c r="E2967">
        <f>+IFERROR(VLOOKUP(B2967,'[1]Sum table'!$A:$F,6,FALSE),0)</f>
        <v>0</v>
      </c>
      <c r="O2967" t="s">
        <v>531</v>
      </c>
      <c r="P2967" s="616" t="s">
        <v>487</v>
      </c>
      <c r="R2967" t="str">
        <f t="shared" si="140"/>
        <v>ZK109</v>
      </c>
      <c r="S2967">
        <f t="shared" si="141"/>
        <v>0</v>
      </c>
      <c r="T2967">
        <f t="shared" si="141"/>
        <v>0</v>
      </c>
      <c r="U2967">
        <f t="shared" si="141"/>
        <v>0</v>
      </c>
    </row>
    <row r="2968" spans="1:21" x14ac:dyDescent="0.25">
      <c r="A2968" t="s">
        <v>3503</v>
      </c>
      <c r="B2968" t="str">
        <f t="shared" si="139"/>
        <v>ZK109.K367.C110</v>
      </c>
      <c r="C2968">
        <f>+IFERROR(VLOOKUP(B2968,'[1]Sum table'!$A:$D,4,FALSE),0)</f>
        <v>0</v>
      </c>
      <c r="D2968">
        <f>+IFERROR(VLOOKUP(B2968,'[1]Sum table'!$A:$E,5,FALSE),0)</f>
        <v>0</v>
      </c>
      <c r="E2968">
        <f>+IFERROR(VLOOKUP(B2968,'[1]Sum table'!$A:$F,6,FALSE),0)</f>
        <v>0</v>
      </c>
      <c r="O2968" t="s">
        <v>531</v>
      </c>
      <c r="P2968" s="616" t="s">
        <v>488</v>
      </c>
      <c r="R2968" t="str">
        <f t="shared" si="140"/>
        <v>ZK109</v>
      </c>
      <c r="S2968">
        <f t="shared" si="141"/>
        <v>0</v>
      </c>
      <c r="T2968">
        <f t="shared" si="141"/>
        <v>0</v>
      </c>
      <c r="U2968">
        <f t="shared" si="141"/>
        <v>0</v>
      </c>
    </row>
    <row r="2969" spans="1:21" x14ac:dyDescent="0.25">
      <c r="A2969" t="s">
        <v>3504</v>
      </c>
      <c r="B2969" t="str">
        <f t="shared" si="139"/>
        <v>ZK109.K368.C110</v>
      </c>
      <c r="C2969">
        <f>+IFERROR(VLOOKUP(B2969,'[1]Sum table'!$A:$D,4,FALSE),0)</f>
        <v>0</v>
      </c>
      <c r="D2969">
        <f>+IFERROR(VLOOKUP(B2969,'[1]Sum table'!$A:$E,5,FALSE),0)</f>
        <v>0</v>
      </c>
      <c r="E2969">
        <f>+IFERROR(VLOOKUP(B2969,'[1]Sum table'!$A:$F,6,FALSE),0)</f>
        <v>0</v>
      </c>
      <c r="O2969" t="s">
        <v>531</v>
      </c>
      <c r="P2969" s="616" t="s">
        <v>489</v>
      </c>
      <c r="R2969" t="str">
        <f t="shared" si="140"/>
        <v>ZK109</v>
      </c>
      <c r="S2969">
        <f t="shared" si="141"/>
        <v>0</v>
      </c>
      <c r="T2969">
        <f t="shared" si="141"/>
        <v>0</v>
      </c>
      <c r="U2969">
        <f t="shared" si="141"/>
        <v>0</v>
      </c>
    </row>
    <row r="2970" spans="1:21" x14ac:dyDescent="0.25">
      <c r="A2970" t="s">
        <v>3505</v>
      </c>
      <c r="B2970" t="str">
        <f t="shared" si="139"/>
        <v>ZK109.K369.C110</v>
      </c>
      <c r="C2970">
        <f>+IFERROR(VLOOKUP(B2970,'[1]Sum table'!$A:$D,4,FALSE),0)</f>
        <v>0</v>
      </c>
      <c r="D2970">
        <f>+IFERROR(VLOOKUP(B2970,'[1]Sum table'!$A:$E,5,FALSE),0)</f>
        <v>0</v>
      </c>
      <c r="E2970">
        <f>+IFERROR(VLOOKUP(B2970,'[1]Sum table'!$A:$F,6,FALSE),0)</f>
        <v>0</v>
      </c>
      <c r="O2970" t="s">
        <v>531</v>
      </c>
      <c r="P2970" s="616" t="s">
        <v>490</v>
      </c>
      <c r="R2970" t="str">
        <f t="shared" si="140"/>
        <v>ZK109</v>
      </c>
      <c r="S2970">
        <f t="shared" si="141"/>
        <v>0</v>
      </c>
      <c r="T2970">
        <f t="shared" si="141"/>
        <v>0</v>
      </c>
      <c r="U2970">
        <f t="shared" si="141"/>
        <v>0</v>
      </c>
    </row>
    <row r="2971" spans="1:21" x14ac:dyDescent="0.25">
      <c r="A2971" t="s">
        <v>3506</v>
      </c>
      <c r="B2971" t="str">
        <f t="shared" si="139"/>
        <v>ZK109.K370.C110</v>
      </c>
      <c r="C2971">
        <f>+IFERROR(VLOOKUP(B2971,'[1]Sum table'!$A:$D,4,FALSE),0)</f>
        <v>0</v>
      </c>
      <c r="D2971">
        <f>+IFERROR(VLOOKUP(B2971,'[1]Sum table'!$A:$E,5,FALSE),0)</f>
        <v>0</v>
      </c>
      <c r="E2971">
        <f>+IFERROR(VLOOKUP(B2971,'[1]Sum table'!$A:$F,6,FALSE),0)</f>
        <v>0</v>
      </c>
      <c r="O2971" t="s">
        <v>531</v>
      </c>
      <c r="P2971" s="616" t="s">
        <v>491</v>
      </c>
      <c r="R2971" t="str">
        <f t="shared" si="140"/>
        <v>ZK109</v>
      </c>
      <c r="S2971">
        <f t="shared" si="141"/>
        <v>0</v>
      </c>
      <c r="T2971">
        <f t="shared" si="141"/>
        <v>0</v>
      </c>
      <c r="U2971">
        <f t="shared" si="141"/>
        <v>0</v>
      </c>
    </row>
    <row r="2972" spans="1:21" x14ac:dyDescent="0.25">
      <c r="A2972" t="s">
        <v>3507</v>
      </c>
      <c r="B2972" t="str">
        <f t="shared" si="139"/>
        <v>ZK109.K371.C110</v>
      </c>
      <c r="C2972">
        <f>+IFERROR(VLOOKUP(B2972,'[1]Sum table'!$A:$D,4,FALSE),0)</f>
        <v>0</v>
      </c>
      <c r="D2972">
        <f>+IFERROR(VLOOKUP(B2972,'[1]Sum table'!$A:$E,5,FALSE),0)</f>
        <v>0</v>
      </c>
      <c r="E2972">
        <f>+IFERROR(VLOOKUP(B2972,'[1]Sum table'!$A:$F,6,FALSE),0)</f>
        <v>0</v>
      </c>
      <c r="O2972" t="s">
        <v>531</v>
      </c>
      <c r="P2972" s="616" t="s">
        <v>492</v>
      </c>
      <c r="R2972" t="str">
        <f t="shared" si="140"/>
        <v>ZK109</v>
      </c>
      <c r="S2972">
        <f t="shared" si="141"/>
        <v>0</v>
      </c>
      <c r="T2972">
        <f t="shared" si="141"/>
        <v>0</v>
      </c>
      <c r="U2972">
        <f t="shared" si="141"/>
        <v>0</v>
      </c>
    </row>
    <row r="2973" spans="1:21" x14ac:dyDescent="0.25">
      <c r="A2973" t="s">
        <v>3508</v>
      </c>
      <c r="B2973" t="str">
        <f t="shared" si="139"/>
        <v>ZK109.K372.C110</v>
      </c>
      <c r="C2973">
        <f>+IFERROR(VLOOKUP(B2973,'[1]Sum table'!$A:$D,4,FALSE),0)</f>
        <v>0</v>
      </c>
      <c r="D2973">
        <f>+IFERROR(VLOOKUP(B2973,'[1]Sum table'!$A:$E,5,FALSE),0)</f>
        <v>0</v>
      </c>
      <c r="E2973">
        <f>+IFERROR(VLOOKUP(B2973,'[1]Sum table'!$A:$F,6,FALSE),0)</f>
        <v>0</v>
      </c>
      <c r="O2973" t="s">
        <v>531</v>
      </c>
      <c r="P2973" s="616" t="s">
        <v>493</v>
      </c>
      <c r="R2973" t="str">
        <f t="shared" si="140"/>
        <v>ZK109</v>
      </c>
      <c r="S2973">
        <f t="shared" si="141"/>
        <v>0</v>
      </c>
      <c r="T2973">
        <f t="shared" si="141"/>
        <v>0</v>
      </c>
      <c r="U2973">
        <f t="shared" si="141"/>
        <v>0</v>
      </c>
    </row>
    <row r="2974" spans="1:21" x14ac:dyDescent="0.25">
      <c r="A2974" t="s">
        <v>3509</v>
      </c>
      <c r="B2974" t="str">
        <f t="shared" si="139"/>
        <v>ZK109.K373.C110</v>
      </c>
      <c r="C2974">
        <f>+IFERROR(VLOOKUP(B2974,'[1]Sum table'!$A:$D,4,FALSE),0)</f>
        <v>0</v>
      </c>
      <c r="D2974">
        <f>+IFERROR(VLOOKUP(B2974,'[1]Sum table'!$A:$E,5,FALSE),0)</f>
        <v>0</v>
      </c>
      <c r="E2974">
        <f>+IFERROR(VLOOKUP(B2974,'[1]Sum table'!$A:$F,6,FALSE),0)</f>
        <v>0</v>
      </c>
      <c r="O2974" t="s">
        <v>531</v>
      </c>
      <c r="P2974" s="616" t="s">
        <v>494</v>
      </c>
      <c r="R2974" t="str">
        <f t="shared" si="140"/>
        <v>ZK109</v>
      </c>
      <c r="S2974">
        <f t="shared" si="141"/>
        <v>0</v>
      </c>
      <c r="T2974">
        <f t="shared" si="141"/>
        <v>0</v>
      </c>
      <c r="U2974">
        <f t="shared" si="141"/>
        <v>0</v>
      </c>
    </row>
    <row r="2975" spans="1:21" x14ac:dyDescent="0.25">
      <c r="A2975" t="s">
        <v>3510</v>
      </c>
      <c r="B2975" t="str">
        <f t="shared" si="139"/>
        <v>ZK109.K374.C110</v>
      </c>
      <c r="C2975">
        <f>+IFERROR(VLOOKUP(B2975,'[1]Sum table'!$A:$D,4,FALSE),0)</f>
        <v>0</v>
      </c>
      <c r="D2975">
        <f>+IFERROR(VLOOKUP(B2975,'[1]Sum table'!$A:$E,5,FALSE),0)</f>
        <v>0</v>
      </c>
      <c r="E2975">
        <f>+IFERROR(VLOOKUP(B2975,'[1]Sum table'!$A:$F,6,FALSE),0)</f>
        <v>0</v>
      </c>
      <c r="O2975" t="s">
        <v>531</v>
      </c>
      <c r="P2975" s="616" t="s">
        <v>495</v>
      </c>
      <c r="R2975" t="str">
        <f t="shared" si="140"/>
        <v>ZK109</v>
      </c>
      <c r="S2975">
        <f t="shared" si="141"/>
        <v>0</v>
      </c>
      <c r="T2975">
        <f t="shared" si="141"/>
        <v>0</v>
      </c>
      <c r="U2975">
        <f t="shared" si="141"/>
        <v>0</v>
      </c>
    </row>
    <row r="2976" spans="1:21" x14ac:dyDescent="0.25">
      <c r="A2976" t="s">
        <v>3511</v>
      </c>
      <c r="B2976" t="str">
        <f t="shared" si="139"/>
        <v>ZK109.K375.C110</v>
      </c>
      <c r="C2976">
        <f>+IFERROR(VLOOKUP(B2976,'[1]Sum table'!$A:$D,4,FALSE),0)</f>
        <v>0</v>
      </c>
      <c r="D2976">
        <f>+IFERROR(VLOOKUP(B2976,'[1]Sum table'!$A:$E,5,FALSE),0)</f>
        <v>0</v>
      </c>
      <c r="E2976">
        <f>+IFERROR(VLOOKUP(B2976,'[1]Sum table'!$A:$F,6,FALSE),0)</f>
        <v>0</v>
      </c>
      <c r="O2976" t="s">
        <v>531</v>
      </c>
      <c r="P2976" s="616" t="s">
        <v>496</v>
      </c>
      <c r="R2976" t="str">
        <f t="shared" si="140"/>
        <v>ZK109</v>
      </c>
      <c r="S2976">
        <f t="shared" si="141"/>
        <v>0</v>
      </c>
      <c r="T2976">
        <f t="shared" si="141"/>
        <v>0</v>
      </c>
      <c r="U2976">
        <f t="shared" si="141"/>
        <v>0</v>
      </c>
    </row>
    <row r="2977" spans="1:21" x14ac:dyDescent="0.25">
      <c r="A2977" t="s">
        <v>3512</v>
      </c>
      <c r="B2977" t="str">
        <f t="shared" si="139"/>
        <v>ZK109.K376.C110</v>
      </c>
      <c r="C2977">
        <f>+IFERROR(VLOOKUP(B2977,'[1]Sum table'!$A:$D,4,FALSE),0)</f>
        <v>0</v>
      </c>
      <c r="D2977">
        <f>+IFERROR(VLOOKUP(B2977,'[1]Sum table'!$A:$E,5,FALSE),0)</f>
        <v>0</v>
      </c>
      <c r="E2977">
        <f>+IFERROR(VLOOKUP(B2977,'[1]Sum table'!$A:$F,6,FALSE),0)</f>
        <v>0</v>
      </c>
      <c r="O2977" t="s">
        <v>531</v>
      </c>
      <c r="P2977" s="616" t="s">
        <v>497</v>
      </c>
      <c r="R2977" t="str">
        <f t="shared" si="140"/>
        <v>ZK109</v>
      </c>
      <c r="S2977">
        <f t="shared" si="141"/>
        <v>0</v>
      </c>
      <c r="T2977">
        <f t="shared" si="141"/>
        <v>0</v>
      </c>
      <c r="U2977">
        <f t="shared" si="141"/>
        <v>0</v>
      </c>
    </row>
    <row r="2978" spans="1:21" x14ac:dyDescent="0.25">
      <c r="A2978" t="s">
        <v>3513</v>
      </c>
      <c r="B2978" t="str">
        <f t="shared" si="139"/>
        <v>ZK109.K377.C110</v>
      </c>
      <c r="C2978">
        <f>+IFERROR(VLOOKUP(B2978,'[1]Sum table'!$A:$D,4,FALSE),0)</f>
        <v>0</v>
      </c>
      <c r="D2978">
        <f>+IFERROR(VLOOKUP(B2978,'[1]Sum table'!$A:$E,5,FALSE),0)</f>
        <v>0</v>
      </c>
      <c r="E2978">
        <f>+IFERROR(VLOOKUP(B2978,'[1]Sum table'!$A:$F,6,FALSE),0)</f>
        <v>0</v>
      </c>
      <c r="O2978" t="s">
        <v>531</v>
      </c>
      <c r="P2978" s="616" t="s">
        <v>498</v>
      </c>
      <c r="R2978" t="str">
        <f t="shared" si="140"/>
        <v>ZK109</v>
      </c>
      <c r="S2978">
        <f t="shared" si="141"/>
        <v>0</v>
      </c>
      <c r="T2978">
        <f t="shared" si="141"/>
        <v>0</v>
      </c>
      <c r="U2978">
        <f t="shared" si="141"/>
        <v>0</v>
      </c>
    </row>
    <row r="2979" spans="1:21" x14ac:dyDescent="0.25">
      <c r="A2979" t="s">
        <v>3514</v>
      </c>
      <c r="B2979" t="str">
        <f t="shared" si="139"/>
        <v>ZK109.K378.C110</v>
      </c>
      <c r="C2979">
        <f>+IFERROR(VLOOKUP(B2979,'[1]Sum table'!$A:$D,4,FALSE),0)</f>
        <v>0</v>
      </c>
      <c r="D2979">
        <f>+IFERROR(VLOOKUP(B2979,'[1]Sum table'!$A:$E,5,FALSE),0)</f>
        <v>0</v>
      </c>
      <c r="E2979">
        <f>+IFERROR(VLOOKUP(B2979,'[1]Sum table'!$A:$F,6,FALSE),0)</f>
        <v>0</v>
      </c>
      <c r="O2979" t="s">
        <v>531</v>
      </c>
      <c r="P2979" s="616" t="s">
        <v>499</v>
      </c>
      <c r="R2979" t="str">
        <f t="shared" si="140"/>
        <v>ZK109</v>
      </c>
      <c r="S2979">
        <f t="shared" si="141"/>
        <v>0</v>
      </c>
      <c r="T2979">
        <f t="shared" si="141"/>
        <v>0</v>
      </c>
      <c r="U2979">
        <f t="shared" si="141"/>
        <v>0</v>
      </c>
    </row>
    <row r="2980" spans="1:21" x14ac:dyDescent="0.25">
      <c r="A2980" t="s">
        <v>3515</v>
      </c>
      <c r="B2980" t="str">
        <f t="shared" si="139"/>
        <v>ZK109.K379.C110</v>
      </c>
      <c r="C2980">
        <f>+IFERROR(VLOOKUP(B2980,'[1]Sum table'!$A:$D,4,FALSE),0)</f>
        <v>0</v>
      </c>
      <c r="D2980">
        <f>+IFERROR(VLOOKUP(B2980,'[1]Sum table'!$A:$E,5,FALSE),0)</f>
        <v>0</v>
      </c>
      <c r="E2980">
        <f>+IFERROR(VLOOKUP(B2980,'[1]Sum table'!$A:$F,6,FALSE),0)</f>
        <v>0</v>
      </c>
      <c r="O2980" t="s">
        <v>531</v>
      </c>
      <c r="P2980" s="616" t="s">
        <v>500</v>
      </c>
      <c r="R2980" t="str">
        <f t="shared" si="140"/>
        <v>ZK109</v>
      </c>
      <c r="S2980">
        <f t="shared" si="141"/>
        <v>0</v>
      </c>
      <c r="T2980">
        <f t="shared" si="141"/>
        <v>0</v>
      </c>
      <c r="U2980">
        <f t="shared" si="141"/>
        <v>0</v>
      </c>
    </row>
    <row r="2981" spans="1:21" x14ac:dyDescent="0.25">
      <c r="A2981" t="s">
        <v>3516</v>
      </c>
      <c r="B2981" t="str">
        <f t="shared" si="139"/>
        <v>ZK109.K380.C110</v>
      </c>
      <c r="C2981">
        <f>+IFERROR(VLOOKUP(B2981,'[1]Sum table'!$A:$D,4,FALSE),0)</f>
        <v>0</v>
      </c>
      <c r="D2981">
        <f>+IFERROR(VLOOKUP(B2981,'[1]Sum table'!$A:$E,5,FALSE),0)</f>
        <v>0</v>
      </c>
      <c r="E2981">
        <f>+IFERROR(VLOOKUP(B2981,'[1]Sum table'!$A:$F,6,FALSE),0)</f>
        <v>0</v>
      </c>
      <c r="O2981" t="s">
        <v>531</v>
      </c>
      <c r="P2981" s="616" t="s">
        <v>501</v>
      </c>
      <c r="R2981" t="str">
        <f t="shared" si="140"/>
        <v>ZK109</v>
      </c>
      <c r="S2981">
        <f t="shared" si="141"/>
        <v>0</v>
      </c>
      <c r="T2981">
        <f t="shared" si="141"/>
        <v>0</v>
      </c>
      <c r="U2981">
        <f t="shared" si="141"/>
        <v>0</v>
      </c>
    </row>
    <row r="2982" spans="1:21" x14ac:dyDescent="0.25">
      <c r="A2982" t="s">
        <v>3517</v>
      </c>
      <c r="B2982" t="str">
        <f t="shared" si="139"/>
        <v>ZK109.K381.C110</v>
      </c>
      <c r="C2982">
        <f>+IFERROR(VLOOKUP(B2982,'[1]Sum table'!$A:$D,4,FALSE),0)</f>
        <v>0</v>
      </c>
      <c r="D2982">
        <f>+IFERROR(VLOOKUP(B2982,'[1]Sum table'!$A:$E,5,FALSE),0)</f>
        <v>0</v>
      </c>
      <c r="E2982">
        <f>+IFERROR(VLOOKUP(B2982,'[1]Sum table'!$A:$F,6,FALSE),0)</f>
        <v>0</v>
      </c>
      <c r="O2982" t="s">
        <v>531</v>
      </c>
      <c r="P2982" s="616" t="s">
        <v>502</v>
      </c>
      <c r="R2982" t="str">
        <f t="shared" si="140"/>
        <v>ZK109</v>
      </c>
      <c r="S2982">
        <f t="shared" si="141"/>
        <v>0</v>
      </c>
      <c r="T2982">
        <f t="shared" si="141"/>
        <v>0</v>
      </c>
      <c r="U2982">
        <f t="shared" si="141"/>
        <v>0</v>
      </c>
    </row>
    <row r="2983" spans="1:21" x14ac:dyDescent="0.25">
      <c r="A2983" t="s">
        <v>3518</v>
      </c>
      <c r="B2983" t="str">
        <f t="shared" si="139"/>
        <v>ZK109.K382.C110</v>
      </c>
      <c r="C2983">
        <f>+IFERROR(VLOOKUP(B2983,'[1]Sum table'!$A:$D,4,FALSE),0)</f>
        <v>0</v>
      </c>
      <c r="D2983">
        <f>+IFERROR(VLOOKUP(B2983,'[1]Sum table'!$A:$E,5,FALSE),0)</f>
        <v>0</v>
      </c>
      <c r="E2983">
        <f>+IFERROR(VLOOKUP(B2983,'[1]Sum table'!$A:$F,6,FALSE),0)</f>
        <v>0</v>
      </c>
      <c r="O2983" t="s">
        <v>531</v>
      </c>
      <c r="P2983" s="616" t="s">
        <v>503</v>
      </c>
      <c r="R2983" t="str">
        <f t="shared" si="140"/>
        <v>ZK109</v>
      </c>
      <c r="S2983">
        <f t="shared" si="141"/>
        <v>0</v>
      </c>
      <c r="T2983">
        <f t="shared" si="141"/>
        <v>0</v>
      </c>
      <c r="U2983">
        <f t="shared" si="141"/>
        <v>0</v>
      </c>
    </row>
    <row r="2984" spans="1:21" x14ac:dyDescent="0.25">
      <c r="A2984" t="s">
        <v>3519</v>
      </c>
      <c r="B2984" t="str">
        <f t="shared" si="139"/>
        <v>ZK109.K383.C110</v>
      </c>
      <c r="C2984">
        <f>+IFERROR(VLOOKUP(B2984,'[1]Sum table'!$A:$D,4,FALSE),0)</f>
        <v>0</v>
      </c>
      <c r="D2984">
        <f>+IFERROR(VLOOKUP(B2984,'[1]Sum table'!$A:$E,5,FALSE),0)</f>
        <v>0</v>
      </c>
      <c r="E2984">
        <f>+IFERROR(VLOOKUP(B2984,'[1]Sum table'!$A:$F,6,FALSE),0)</f>
        <v>0</v>
      </c>
      <c r="O2984" t="s">
        <v>531</v>
      </c>
      <c r="P2984" s="616" t="s">
        <v>504</v>
      </c>
      <c r="R2984" t="str">
        <f t="shared" si="140"/>
        <v>ZK109</v>
      </c>
      <c r="S2984">
        <f t="shared" si="141"/>
        <v>0</v>
      </c>
      <c r="T2984">
        <f t="shared" si="141"/>
        <v>0</v>
      </c>
      <c r="U2984">
        <f t="shared" si="141"/>
        <v>0</v>
      </c>
    </row>
    <row r="2985" spans="1:21" x14ac:dyDescent="0.25">
      <c r="A2985" t="s">
        <v>3520</v>
      </c>
      <c r="B2985" t="str">
        <f t="shared" si="139"/>
        <v>ZK109.K384.C110</v>
      </c>
      <c r="C2985">
        <f>+IFERROR(VLOOKUP(B2985,'[1]Sum table'!$A:$D,4,FALSE),0)</f>
        <v>0</v>
      </c>
      <c r="D2985">
        <f>+IFERROR(VLOOKUP(B2985,'[1]Sum table'!$A:$E,5,FALSE),0)</f>
        <v>0</v>
      </c>
      <c r="E2985">
        <f>+IFERROR(VLOOKUP(B2985,'[1]Sum table'!$A:$F,6,FALSE),0)</f>
        <v>0</v>
      </c>
      <c r="O2985" t="s">
        <v>531</v>
      </c>
      <c r="P2985" s="616" t="s">
        <v>505</v>
      </c>
      <c r="R2985" t="str">
        <f t="shared" si="140"/>
        <v>ZK109</v>
      </c>
      <c r="S2985">
        <f t="shared" si="141"/>
        <v>0</v>
      </c>
      <c r="T2985">
        <f t="shared" si="141"/>
        <v>0</v>
      </c>
      <c r="U2985">
        <f t="shared" si="141"/>
        <v>0</v>
      </c>
    </row>
    <row r="2986" spans="1:21" x14ac:dyDescent="0.25">
      <c r="A2986" t="s">
        <v>3521</v>
      </c>
      <c r="B2986" t="str">
        <f t="shared" si="139"/>
        <v>ZK109.K385.C110</v>
      </c>
      <c r="C2986">
        <f>+IFERROR(VLOOKUP(B2986,'[1]Sum table'!$A:$D,4,FALSE),0)</f>
        <v>0</v>
      </c>
      <c r="D2986">
        <f>+IFERROR(VLOOKUP(B2986,'[1]Sum table'!$A:$E,5,FALSE),0)</f>
        <v>0</v>
      </c>
      <c r="E2986">
        <f>+IFERROR(VLOOKUP(B2986,'[1]Sum table'!$A:$F,6,FALSE),0)</f>
        <v>0</v>
      </c>
      <c r="O2986" t="s">
        <v>531</v>
      </c>
      <c r="P2986" s="616" t="s">
        <v>506</v>
      </c>
      <c r="R2986" t="str">
        <f t="shared" si="140"/>
        <v>ZK109</v>
      </c>
      <c r="S2986">
        <f t="shared" si="141"/>
        <v>0</v>
      </c>
      <c r="T2986">
        <f t="shared" si="141"/>
        <v>0</v>
      </c>
      <c r="U2986">
        <f t="shared" si="141"/>
        <v>0</v>
      </c>
    </row>
    <row r="2987" spans="1:21" x14ac:dyDescent="0.25">
      <c r="A2987" t="s">
        <v>3522</v>
      </c>
      <c r="B2987" t="str">
        <f t="shared" si="139"/>
        <v>ZK109.K386.C110</v>
      </c>
      <c r="C2987">
        <f>+IFERROR(VLOOKUP(B2987,'[1]Sum table'!$A:$D,4,FALSE),0)</f>
        <v>0</v>
      </c>
      <c r="D2987">
        <f>+IFERROR(VLOOKUP(B2987,'[1]Sum table'!$A:$E,5,FALSE),0)</f>
        <v>0</v>
      </c>
      <c r="E2987">
        <f>+IFERROR(VLOOKUP(B2987,'[1]Sum table'!$A:$F,6,FALSE),0)</f>
        <v>0</v>
      </c>
      <c r="O2987" t="s">
        <v>531</v>
      </c>
      <c r="P2987" s="616" t="s">
        <v>507</v>
      </c>
      <c r="R2987" t="str">
        <f t="shared" si="140"/>
        <v>ZK109</v>
      </c>
      <c r="S2987">
        <f t="shared" si="141"/>
        <v>0</v>
      </c>
      <c r="T2987">
        <f t="shared" si="141"/>
        <v>0</v>
      </c>
      <c r="U2987">
        <f t="shared" si="141"/>
        <v>0</v>
      </c>
    </row>
    <row r="2988" spans="1:21" x14ac:dyDescent="0.25">
      <c r="A2988" t="s">
        <v>3523</v>
      </c>
      <c r="B2988" t="str">
        <f t="shared" si="139"/>
        <v>ZK109.K387.C110</v>
      </c>
      <c r="C2988">
        <f>+IFERROR(VLOOKUP(B2988,'[1]Sum table'!$A:$D,4,FALSE),0)</f>
        <v>0</v>
      </c>
      <c r="D2988">
        <f>+IFERROR(VLOOKUP(B2988,'[1]Sum table'!$A:$E,5,FALSE),0)</f>
        <v>0</v>
      </c>
      <c r="E2988">
        <f>+IFERROR(VLOOKUP(B2988,'[1]Sum table'!$A:$F,6,FALSE),0)</f>
        <v>0</v>
      </c>
      <c r="O2988" t="s">
        <v>531</v>
      </c>
      <c r="P2988" s="616" t="s">
        <v>508</v>
      </c>
      <c r="R2988" t="str">
        <f t="shared" si="140"/>
        <v>ZK109</v>
      </c>
      <c r="S2988">
        <f t="shared" si="141"/>
        <v>0</v>
      </c>
      <c r="T2988">
        <f t="shared" si="141"/>
        <v>0</v>
      </c>
      <c r="U2988">
        <f t="shared" si="141"/>
        <v>0</v>
      </c>
    </row>
    <row r="2989" spans="1:21" x14ac:dyDescent="0.25">
      <c r="A2989" t="s">
        <v>3524</v>
      </c>
      <c r="B2989" t="str">
        <f t="shared" si="139"/>
        <v>ZK109.K388.C110</v>
      </c>
      <c r="C2989">
        <f>+IFERROR(VLOOKUP(B2989,'[1]Sum table'!$A:$D,4,FALSE),0)</f>
        <v>0</v>
      </c>
      <c r="D2989">
        <f>+IFERROR(VLOOKUP(B2989,'[1]Sum table'!$A:$E,5,FALSE),0)</f>
        <v>0</v>
      </c>
      <c r="E2989">
        <f>+IFERROR(VLOOKUP(B2989,'[1]Sum table'!$A:$F,6,FALSE),0)</f>
        <v>0</v>
      </c>
      <c r="O2989" t="s">
        <v>531</v>
      </c>
      <c r="P2989" s="616" t="s">
        <v>509</v>
      </c>
      <c r="R2989" t="str">
        <f t="shared" si="140"/>
        <v>ZK109</v>
      </c>
      <c r="S2989">
        <f t="shared" si="141"/>
        <v>0</v>
      </c>
      <c r="T2989">
        <f t="shared" si="141"/>
        <v>0</v>
      </c>
      <c r="U2989">
        <f t="shared" si="141"/>
        <v>0</v>
      </c>
    </row>
    <row r="2990" spans="1:21" x14ac:dyDescent="0.25">
      <c r="A2990" t="s">
        <v>3525</v>
      </c>
      <c r="B2990" t="str">
        <f t="shared" si="139"/>
        <v>ZK109.K389.C110</v>
      </c>
      <c r="C2990">
        <f>+IFERROR(VLOOKUP(B2990,'[1]Sum table'!$A:$D,4,FALSE),0)</f>
        <v>0</v>
      </c>
      <c r="D2990">
        <f>+IFERROR(VLOOKUP(B2990,'[1]Sum table'!$A:$E,5,FALSE),0)</f>
        <v>0</v>
      </c>
      <c r="E2990">
        <f>+IFERROR(VLOOKUP(B2990,'[1]Sum table'!$A:$F,6,FALSE),0)</f>
        <v>0</v>
      </c>
      <c r="O2990" t="s">
        <v>531</v>
      </c>
      <c r="P2990" s="616" t="s">
        <v>510</v>
      </c>
      <c r="R2990" t="str">
        <f t="shared" si="140"/>
        <v>ZK109</v>
      </c>
      <c r="S2990">
        <f t="shared" si="141"/>
        <v>0</v>
      </c>
      <c r="T2990">
        <f t="shared" si="141"/>
        <v>0</v>
      </c>
      <c r="U2990">
        <f t="shared" si="141"/>
        <v>0</v>
      </c>
    </row>
    <row r="2991" spans="1:21" x14ac:dyDescent="0.25">
      <c r="A2991" t="s">
        <v>3526</v>
      </c>
      <c r="B2991" t="str">
        <f t="shared" si="139"/>
        <v>ZK109.K390.C110</v>
      </c>
      <c r="C2991">
        <f>+IFERROR(VLOOKUP(B2991,'[1]Sum table'!$A:$D,4,FALSE),0)</f>
        <v>0</v>
      </c>
      <c r="D2991">
        <f>+IFERROR(VLOOKUP(B2991,'[1]Sum table'!$A:$E,5,FALSE),0)</f>
        <v>0</v>
      </c>
      <c r="E2991">
        <f>+IFERROR(VLOOKUP(B2991,'[1]Sum table'!$A:$F,6,FALSE),0)</f>
        <v>0</v>
      </c>
      <c r="O2991" t="s">
        <v>531</v>
      </c>
      <c r="P2991" s="616" t="s">
        <v>511</v>
      </c>
      <c r="R2991" t="str">
        <f t="shared" si="140"/>
        <v>ZK109</v>
      </c>
      <c r="S2991">
        <f t="shared" si="141"/>
        <v>0</v>
      </c>
      <c r="T2991">
        <f t="shared" si="141"/>
        <v>0</v>
      </c>
      <c r="U2991">
        <f t="shared" si="141"/>
        <v>0</v>
      </c>
    </row>
    <row r="2992" spans="1:21" x14ac:dyDescent="0.25">
      <c r="A2992" t="s">
        <v>3527</v>
      </c>
      <c r="B2992" t="str">
        <f t="shared" si="139"/>
        <v>ZK109.K391.C110</v>
      </c>
      <c r="C2992">
        <f>+IFERROR(VLOOKUP(B2992,'[1]Sum table'!$A:$D,4,FALSE),0)</f>
        <v>0</v>
      </c>
      <c r="D2992">
        <f>+IFERROR(VLOOKUP(B2992,'[1]Sum table'!$A:$E,5,FALSE),0)</f>
        <v>0</v>
      </c>
      <c r="E2992">
        <f>+IFERROR(VLOOKUP(B2992,'[1]Sum table'!$A:$F,6,FALSE),0)</f>
        <v>0</v>
      </c>
      <c r="O2992" t="s">
        <v>531</v>
      </c>
      <c r="P2992" s="616" t="s">
        <v>512</v>
      </c>
      <c r="R2992" t="str">
        <f t="shared" si="140"/>
        <v>ZK109</v>
      </c>
      <c r="S2992">
        <f t="shared" si="141"/>
        <v>0</v>
      </c>
      <c r="T2992">
        <f t="shared" si="141"/>
        <v>0</v>
      </c>
      <c r="U2992">
        <f t="shared" si="141"/>
        <v>0</v>
      </c>
    </row>
    <row r="2993" spans="1:21" x14ac:dyDescent="0.25">
      <c r="A2993" t="s">
        <v>3528</v>
      </c>
      <c r="B2993" t="str">
        <f t="shared" si="139"/>
        <v>ZK109.K392.C110</v>
      </c>
      <c r="C2993">
        <f>+IFERROR(VLOOKUP(B2993,'[1]Sum table'!$A:$D,4,FALSE),0)</f>
        <v>0</v>
      </c>
      <c r="D2993">
        <f>+IFERROR(VLOOKUP(B2993,'[1]Sum table'!$A:$E,5,FALSE),0)</f>
        <v>0</v>
      </c>
      <c r="E2993">
        <f>+IFERROR(VLOOKUP(B2993,'[1]Sum table'!$A:$F,6,FALSE),0)</f>
        <v>0</v>
      </c>
      <c r="O2993" t="s">
        <v>531</v>
      </c>
      <c r="P2993" s="616" t="s">
        <v>513</v>
      </c>
      <c r="R2993" t="str">
        <f t="shared" si="140"/>
        <v>ZK109</v>
      </c>
      <c r="S2993">
        <f t="shared" si="141"/>
        <v>0</v>
      </c>
      <c r="T2993">
        <f t="shared" si="141"/>
        <v>0</v>
      </c>
      <c r="U2993">
        <f t="shared" si="141"/>
        <v>0</v>
      </c>
    </row>
    <row r="2994" spans="1:21" x14ac:dyDescent="0.25">
      <c r="A2994" t="s">
        <v>3529</v>
      </c>
      <c r="B2994" t="str">
        <f t="shared" si="139"/>
        <v>ZK109.K393.C110</v>
      </c>
      <c r="C2994">
        <f>+IFERROR(VLOOKUP(B2994,'[1]Sum table'!$A:$D,4,FALSE),0)</f>
        <v>0</v>
      </c>
      <c r="D2994">
        <f>+IFERROR(VLOOKUP(B2994,'[1]Sum table'!$A:$E,5,FALSE),0)</f>
        <v>0</v>
      </c>
      <c r="E2994">
        <f>+IFERROR(VLOOKUP(B2994,'[1]Sum table'!$A:$F,6,FALSE),0)</f>
        <v>0</v>
      </c>
      <c r="O2994" t="s">
        <v>531</v>
      </c>
      <c r="P2994" s="616" t="s">
        <v>514</v>
      </c>
      <c r="R2994" t="str">
        <f t="shared" si="140"/>
        <v>ZK109</v>
      </c>
      <c r="S2994">
        <f t="shared" si="141"/>
        <v>0</v>
      </c>
      <c r="T2994">
        <f t="shared" si="141"/>
        <v>0</v>
      </c>
      <c r="U2994">
        <f t="shared" si="141"/>
        <v>0</v>
      </c>
    </row>
    <row r="2995" spans="1:21" x14ac:dyDescent="0.25">
      <c r="A2995" t="s">
        <v>3530</v>
      </c>
      <c r="B2995" t="str">
        <f t="shared" si="139"/>
        <v>ZK109.K394.C110</v>
      </c>
      <c r="C2995">
        <f>+IFERROR(VLOOKUP(B2995,'[1]Sum table'!$A:$D,4,FALSE),0)</f>
        <v>0</v>
      </c>
      <c r="D2995">
        <f>+IFERROR(VLOOKUP(B2995,'[1]Sum table'!$A:$E,5,FALSE),0)</f>
        <v>0</v>
      </c>
      <c r="E2995">
        <f>+IFERROR(VLOOKUP(B2995,'[1]Sum table'!$A:$F,6,FALSE),0)</f>
        <v>0</v>
      </c>
      <c r="O2995" t="s">
        <v>531</v>
      </c>
      <c r="P2995" s="616" t="s">
        <v>515</v>
      </c>
      <c r="R2995" t="str">
        <f t="shared" si="140"/>
        <v>ZK109</v>
      </c>
      <c r="S2995">
        <f t="shared" si="141"/>
        <v>0</v>
      </c>
      <c r="T2995">
        <f t="shared" si="141"/>
        <v>0</v>
      </c>
      <c r="U2995">
        <f t="shared" si="141"/>
        <v>0</v>
      </c>
    </row>
    <row r="2996" spans="1:21" x14ac:dyDescent="0.25">
      <c r="A2996" t="s">
        <v>3531</v>
      </c>
      <c r="B2996" t="str">
        <f t="shared" si="139"/>
        <v>ZK109.K395.C110</v>
      </c>
      <c r="C2996">
        <f>+IFERROR(VLOOKUP(B2996,'[1]Sum table'!$A:$D,4,FALSE),0)</f>
        <v>0</v>
      </c>
      <c r="D2996">
        <f>+IFERROR(VLOOKUP(B2996,'[1]Sum table'!$A:$E,5,FALSE),0)</f>
        <v>0</v>
      </c>
      <c r="E2996">
        <f>+IFERROR(VLOOKUP(B2996,'[1]Sum table'!$A:$F,6,FALSE),0)</f>
        <v>0</v>
      </c>
      <c r="O2996" t="s">
        <v>531</v>
      </c>
      <c r="P2996" s="616" t="s">
        <v>516</v>
      </c>
      <c r="R2996" t="str">
        <f t="shared" si="140"/>
        <v>ZK109</v>
      </c>
      <c r="S2996">
        <f t="shared" si="141"/>
        <v>0</v>
      </c>
      <c r="T2996">
        <f t="shared" si="141"/>
        <v>0</v>
      </c>
      <c r="U2996">
        <f t="shared" si="141"/>
        <v>0</v>
      </c>
    </row>
    <row r="2997" spans="1:21" x14ac:dyDescent="0.25">
      <c r="A2997" t="s">
        <v>3532</v>
      </c>
      <c r="B2997" t="str">
        <f t="shared" si="139"/>
        <v>ZK109.K396.C110</v>
      </c>
      <c r="C2997">
        <f>+IFERROR(VLOOKUP(B2997,'[1]Sum table'!$A:$D,4,FALSE),0)</f>
        <v>0</v>
      </c>
      <c r="D2997">
        <f>+IFERROR(VLOOKUP(B2997,'[1]Sum table'!$A:$E,5,FALSE),0)</f>
        <v>0</v>
      </c>
      <c r="E2997">
        <f>+IFERROR(VLOOKUP(B2997,'[1]Sum table'!$A:$F,6,FALSE),0)</f>
        <v>0</v>
      </c>
      <c r="O2997" t="s">
        <v>531</v>
      </c>
      <c r="P2997" s="616" t="s">
        <v>517</v>
      </c>
      <c r="R2997" t="str">
        <f t="shared" si="140"/>
        <v>ZK109</v>
      </c>
      <c r="S2997">
        <f t="shared" si="141"/>
        <v>0</v>
      </c>
      <c r="T2997">
        <f t="shared" si="141"/>
        <v>0</v>
      </c>
      <c r="U2997">
        <f t="shared" si="141"/>
        <v>0</v>
      </c>
    </row>
    <row r="2998" spans="1:21" x14ac:dyDescent="0.25">
      <c r="A2998" t="s">
        <v>3533</v>
      </c>
      <c r="B2998" t="str">
        <f t="shared" si="139"/>
        <v>ZK109.K397.C110</v>
      </c>
      <c r="C2998">
        <f>+IFERROR(VLOOKUP(B2998,'[1]Sum table'!$A:$D,4,FALSE),0)</f>
        <v>0</v>
      </c>
      <c r="D2998">
        <f>+IFERROR(VLOOKUP(B2998,'[1]Sum table'!$A:$E,5,FALSE),0)</f>
        <v>0</v>
      </c>
      <c r="E2998">
        <f>+IFERROR(VLOOKUP(B2998,'[1]Sum table'!$A:$F,6,FALSE),0)</f>
        <v>0</v>
      </c>
      <c r="O2998" t="s">
        <v>531</v>
      </c>
      <c r="P2998" s="616" t="s">
        <v>518</v>
      </c>
      <c r="R2998" t="str">
        <f t="shared" si="140"/>
        <v>ZK109</v>
      </c>
      <c r="S2998">
        <f t="shared" si="141"/>
        <v>0</v>
      </c>
      <c r="T2998">
        <f t="shared" si="141"/>
        <v>0</v>
      </c>
      <c r="U2998">
        <f t="shared" si="141"/>
        <v>0</v>
      </c>
    </row>
    <row r="2999" spans="1:21" x14ac:dyDescent="0.25">
      <c r="A2999" t="s">
        <v>3534</v>
      </c>
      <c r="B2999" t="str">
        <f t="shared" si="139"/>
        <v>ZK109.K398.C110</v>
      </c>
      <c r="C2999">
        <f>+IFERROR(VLOOKUP(B2999,'[1]Sum table'!$A:$D,4,FALSE),0)</f>
        <v>0</v>
      </c>
      <c r="D2999">
        <f>+IFERROR(VLOOKUP(B2999,'[1]Sum table'!$A:$E,5,FALSE),0)</f>
        <v>0</v>
      </c>
      <c r="E2999">
        <f>+IFERROR(VLOOKUP(B2999,'[1]Sum table'!$A:$F,6,FALSE),0)</f>
        <v>0</v>
      </c>
      <c r="O2999" t="s">
        <v>531</v>
      </c>
      <c r="P2999" s="616" t="s">
        <v>519</v>
      </c>
      <c r="R2999" t="str">
        <f t="shared" si="140"/>
        <v>ZK109</v>
      </c>
      <c r="S2999">
        <f t="shared" si="141"/>
        <v>0</v>
      </c>
      <c r="T2999">
        <f t="shared" si="141"/>
        <v>0</v>
      </c>
      <c r="U2999">
        <f t="shared" si="141"/>
        <v>0</v>
      </c>
    </row>
    <row r="3000" spans="1:21" x14ac:dyDescent="0.25">
      <c r="A3000" t="s">
        <v>3535</v>
      </c>
      <c r="B3000" t="str">
        <f t="shared" si="139"/>
        <v>ZK109.K399.C110</v>
      </c>
      <c r="C3000">
        <f>+IFERROR(VLOOKUP(B3000,'[1]Sum table'!$A:$D,4,FALSE),0)</f>
        <v>0</v>
      </c>
      <c r="D3000">
        <f>+IFERROR(VLOOKUP(B3000,'[1]Sum table'!$A:$E,5,FALSE),0)</f>
        <v>0</v>
      </c>
      <c r="E3000">
        <f>+IFERROR(VLOOKUP(B3000,'[1]Sum table'!$A:$F,6,FALSE),0)</f>
        <v>0</v>
      </c>
      <c r="O3000" t="s">
        <v>531</v>
      </c>
      <c r="P3000" s="616" t="s">
        <v>520</v>
      </c>
      <c r="R3000" t="str">
        <f t="shared" si="140"/>
        <v>ZK109</v>
      </c>
      <c r="S3000">
        <f t="shared" si="141"/>
        <v>0</v>
      </c>
      <c r="T3000">
        <f t="shared" si="141"/>
        <v>0</v>
      </c>
      <c r="U3000">
        <f t="shared" si="141"/>
        <v>0</v>
      </c>
    </row>
    <row r="3001" spans="1:21" x14ac:dyDescent="0.25">
      <c r="A3001" t="s">
        <v>3536</v>
      </c>
      <c r="B3001" t="str">
        <f t="shared" si="139"/>
        <v>ZK110.K100.C110</v>
      </c>
      <c r="C3001">
        <f>+IFERROR(VLOOKUP(B3001,'[1]Sum table'!$A:$D,4,FALSE),0)</f>
        <v>0</v>
      </c>
      <c r="D3001">
        <f>+IFERROR(VLOOKUP(B3001,'[1]Sum table'!$A:$E,5,FALSE),0)</f>
        <v>0</v>
      </c>
      <c r="E3001">
        <f>+IFERROR(VLOOKUP(B3001,'[1]Sum table'!$A:$F,6,FALSE),0)</f>
        <v>0</v>
      </c>
      <c r="O3001" t="s">
        <v>531</v>
      </c>
      <c r="P3001" s="616" t="s">
        <v>521</v>
      </c>
      <c r="R3001" t="str">
        <f t="shared" si="140"/>
        <v>ZK110</v>
      </c>
      <c r="S3001">
        <f t="shared" si="141"/>
        <v>0</v>
      </c>
      <c r="T3001">
        <f t="shared" si="141"/>
        <v>0</v>
      </c>
      <c r="U3001">
        <f t="shared" si="141"/>
        <v>0</v>
      </c>
    </row>
    <row r="3002" spans="1:21" ht="15.75" thickBot="1" x14ac:dyDescent="0.3">
      <c r="A3002" t="s">
        <v>3537</v>
      </c>
      <c r="B3002" t="str">
        <f t="shared" si="139"/>
        <v>ZK110.K101.C110</v>
      </c>
      <c r="C3002">
        <f>+IFERROR(VLOOKUP(B3002,'[1]Sum table'!$A:$D,4,FALSE),0)</f>
        <v>0</v>
      </c>
      <c r="D3002">
        <f>+IFERROR(VLOOKUP(B3002,'[1]Sum table'!$A:$E,5,FALSE),0)</f>
        <v>0</v>
      </c>
      <c r="E3002">
        <f>+IFERROR(VLOOKUP(B3002,'[1]Sum table'!$A:$F,6,FALSE),0)</f>
        <v>0</v>
      </c>
      <c r="O3002" t="s">
        <v>531</v>
      </c>
      <c r="P3002" s="618" t="s">
        <v>522</v>
      </c>
      <c r="R3002" t="str">
        <f t="shared" si="140"/>
        <v>ZK110</v>
      </c>
      <c r="S3002">
        <f t="shared" si="141"/>
        <v>0</v>
      </c>
      <c r="T3002">
        <f t="shared" si="141"/>
        <v>0</v>
      </c>
      <c r="U3002">
        <f t="shared" si="141"/>
        <v>0</v>
      </c>
    </row>
    <row r="3003" spans="1:21" x14ac:dyDescent="0.25">
      <c r="A3003" t="s">
        <v>3538</v>
      </c>
      <c r="B3003" t="str">
        <f t="shared" si="139"/>
        <v>ZK110.K102.C110</v>
      </c>
      <c r="C3003">
        <f>+IFERROR(VLOOKUP(B3003,'[1]Sum table'!$A:$D,4,FALSE),0)</f>
        <v>0</v>
      </c>
      <c r="D3003">
        <f>+IFERROR(VLOOKUP(B3003,'[1]Sum table'!$A:$E,5,FALSE),0)</f>
        <v>0</v>
      </c>
      <c r="E3003">
        <f>+IFERROR(VLOOKUP(B3003,'[1]Sum table'!$A:$F,6,FALSE),0)</f>
        <v>0</v>
      </c>
      <c r="O3003" t="s">
        <v>532</v>
      </c>
      <c r="P3003" s="614" t="s">
        <v>304</v>
      </c>
      <c r="R3003" t="str">
        <f t="shared" si="140"/>
        <v>ZK110</v>
      </c>
      <c r="S3003">
        <f t="shared" si="141"/>
        <v>0</v>
      </c>
      <c r="T3003">
        <f t="shared" si="141"/>
        <v>0</v>
      </c>
      <c r="U3003">
        <f t="shared" si="141"/>
        <v>0</v>
      </c>
    </row>
    <row r="3004" spans="1:21" x14ac:dyDescent="0.25">
      <c r="A3004" t="s">
        <v>3539</v>
      </c>
      <c r="B3004" t="str">
        <f t="shared" si="139"/>
        <v>ZK110.K103.C110</v>
      </c>
      <c r="C3004">
        <f>+IFERROR(VLOOKUP(B3004,'[1]Sum table'!$A:$D,4,FALSE),0)</f>
        <v>0</v>
      </c>
      <c r="D3004">
        <f>+IFERROR(VLOOKUP(B3004,'[1]Sum table'!$A:$E,5,FALSE),0)</f>
        <v>0</v>
      </c>
      <c r="E3004">
        <f>+IFERROR(VLOOKUP(B3004,'[1]Sum table'!$A:$F,6,FALSE),0)</f>
        <v>0</v>
      </c>
      <c r="O3004" t="s">
        <v>532</v>
      </c>
      <c r="P3004" s="615" t="s">
        <v>305</v>
      </c>
      <c r="R3004" t="str">
        <f t="shared" si="140"/>
        <v>ZK110</v>
      </c>
      <c r="S3004">
        <f t="shared" si="141"/>
        <v>0</v>
      </c>
      <c r="T3004">
        <f t="shared" si="141"/>
        <v>0</v>
      </c>
      <c r="U3004">
        <f t="shared" si="141"/>
        <v>0</v>
      </c>
    </row>
    <row r="3005" spans="1:21" x14ac:dyDescent="0.25">
      <c r="A3005" t="s">
        <v>3540</v>
      </c>
      <c r="B3005" t="str">
        <f t="shared" si="139"/>
        <v>ZK110.K104.C110</v>
      </c>
      <c r="C3005">
        <f>+IFERROR(VLOOKUP(B3005,'[1]Sum table'!$A:$D,4,FALSE),0)</f>
        <v>0</v>
      </c>
      <c r="D3005">
        <f>+IFERROR(VLOOKUP(B3005,'[1]Sum table'!$A:$E,5,FALSE),0)</f>
        <v>0</v>
      </c>
      <c r="E3005">
        <f>+IFERROR(VLOOKUP(B3005,'[1]Sum table'!$A:$F,6,FALSE),0)</f>
        <v>0</v>
      </c>
      <c r="O3005" t="s">
        <v>532</v>
      </c>
      <c r="P3005" s="615" t="s">
        <v>306</v>
      </c>
      <c r="R3005" t="str">
        <f t="shared" si="140"/>
        <v>ZK110</v>
      </c>
      <c r="S3005">
        <f t="shared" si="141"/>
        <v>0</v>
      </c>
      <c r="T3005">
        <f t="shared" si="141"/>
        <v>0</v>
      </c>
      <c r="U3005">
        <f t="shared" si="141"/>
        <v>0</v>
      </c>
    </row>
    <row r="3006" spans="1:21" x14ac:dyDescent="0.25">
      <c r="A3006" t="s">
        <v>3541</v>
      </c>
      <c r="B3006" t="str">
        <f t="shared" si="139"/>
        <v>ZK110.K105.C110</v>
      </c>
      <c r="C3006">
        <f>+IFERROR(VLOOKUP(B3006,'[1]Sum table'!$A:$D,4,FALSE),0)</f>
        <v>0</v>
      </c>
      <c r="D3006">
        <f>+IFERROR(VLOOKUP(B3006,'[1]Sum table'!$A:$E,5,FALSE),0)</f>
        <v>0</v>
      </c>
      <c r="E3006">
        <f>+IFERROR(VLOOKUP(B3006,'[1]Sum table'!$A:$F,6,FALSE),0)</f>
        <v>0</v>
      </c>
      <c r="O3006" t="s">
        <v>532</v>
      </c>
      <c r="P3006" s="615" t="s">
        <v>307</v>
      </c>
      <c r="R3006" t="str">
        <f t="shared" si="140"/>
        <v>ZK110</v>
      </c>
      <c r="S3006">
        <f t="shared" si="141"/>
        <v>0</v>
      </c>
      <c r="T3006">
        <f t="shared" si="141"/>
        <v>0</v>
      </c>
      <c r="U3006">
        <f t="shared" si="141"/>
        <v>0</v>
      </c>
    </row>
    <row r="3007" spans="1:21" x14ac:dyDescent="0.25">
      <c r="A3007" t="s">
        <v>3542</v>
      </c>
      <c r="B3007" t="str">
        <f t="shared" si="139"/>
        <v>ZK110.K106.C110</v>
      </c>
      <c r="C3007">
        <f>+IFERROR(VLOOKUP(B3007,'[1]Sum table'!$A:$D,4,FALSE),0)</f>
        <v>0</v>
      </c>
      <c r="D3007">
        <f>+IFERROR(VLOOKUP(B3007,'[1]Sum table'!$A:$E,5,FALSE),0)</f>
        <v>0</v>
      </c>
      <c r="E3007">
        <f>+IFERROR(VLOOKUP(B3007,'[1]Sum table'!$A:$F,6,FALSE),0)</f>
        <v>0</v>
      </c>
      <c r="O3007" t="s">
        <v>532</v>
      </c>
      <c r="P3007" s="615" t="s">
        <v>308</v>
      </c>
      <c r="R3007" t="str">
        <f t="shared" si="140"/>
        <v>ZK110</v>
      </c>
      <c r="S3007">
        <f t="shared" si="141"/>
        <v>0</v>
      </c>
      <c r="T3007">
        <f t="shared" si="141"/>
        <v>0</v>
      </c>
      <c r="U3007">
        <f t="shared" si="141"/>
        <v>0</v>
      </c>
    </row>
    <row r="3008" spans="1:21" x14ac:dyDescent="0.25">
      <c r="A3008" t="s">
        <v>3543</v>
      </c>
      <c r="B3008" t="str">
        <f t="shared" si="139"/>
        <v>ZK110.K107.C110</v>
      </c>
      <c r="C3008">
        <f>+IFERROR(VLOOKUP(B3008,'[1]Sum table'!$A:$D,4,FALSE),0)</f>
        <v>0</v>
      </c>
      <c r="D3008">
        <f>+IFERROR(VLOOKUP(B3008,'[1]Sum table'!$A:$E,5,FALSE),0)</f>
        <v>0</v>
      </c>
      <c r="E3008">
        <f>+IFERROR(VLOOKUP(B3008,'[1]Sum table'!$A:$F,6,FALSE),0)</f>
        <v>0</v>
      </c>
      <c r="O3008" t="s">
        <v>532</v>
      </c>
      <c r="P3008" s="615" t="s">
        <v>219</v>
      </c>
      <c r="R3008" t="str">
        <f t="shared" si="140"/>
        <v>ZK110</v>
      </c>
      <c r="S3008">
        <f t="shared" si="141"/>
        <v>0</v>
      </c>
      <c r="T3008">
        <f t="shared" si="141"/>
        <v>0</v>
      </c>
      <c r="U3008">
        <f t="shared" si="141"/>
        <v>0</v>
      </c>
    </row>
    <row r="3009" spans="1:21" x14ac:dyDescent="0.25">
      <c r="A3009" t="s">
        <v>3544</v>
      </c>
      <c r="B3009" t="str">
        <f t="shared" si="139"/>
        <v>ZK110.K108.C110</v>
      </c>
      <c r="C3009">
        <f>+IFERROR(VLOOKUP(B3009,'[1]Sum table'!$A:$D,4,FALSE),0)</f>
        <v>0</v>
      </c>
      <c r="D3009">
        <f>+IFERROR(VLOOKUP(B3009,'[1]Sum table'!$A:$E,5,FALSE),0)</f>
        <v>0</v>
      </c>
      <c r="E3009">
        <f>+IFERROR(VLOOKUP(B3009,'[1]Sum table'!$A:$F,6,FALSE),0)</f>
        <v>0</v>
      </c>
      <c r="O3009" t="s">
        <v>532</v>
      </c>
      <c r="P3009" s="615" t="s">
        <v>215</v>
      </c>
      <c r="R3009" t="str">
        <f t="shared" si="140"/>
        <v>ZK110</v>
      </c>
      <c r="S3009">
        <f t="shared" si="141"/>
        <v>0</v>
      </c>
      <c r="T3009">
        <f t="shared" si="141"/>
        <v>0</v>
      </c>
      <c r="U3009">
        <f t="shared" si="141"/>
        <v>0</v>
      </c>
    </row>
    <row r="3010" spans="1:21" x14ac:dyDescent="0.25">
      <c r="A3010" t="s">
        <v>3545</v>
      </c>
      <c r="B3010" t="str">
        <f t="shared" si="139"/>
        <v>ZK110.K109.C110</v>
      </c>
      <c r="C3010">
        <f>+IFERROR(VLOOKUP(B3010,'[1]Sum table'!$A:$D,4,FALSE),0)</f>
        <v>0</v>
      </c>
      <c r="D3010">
        <f>+IFERROR(VLOOKUP(B3010,'[1]Sum table'!$A:$E,5,FALSE),0)</f>
        <v>0</v>
      </c>
      <c r="E3010">
        <f>+IFERROR(VLOOKUP(B3010,'[1]Sum table'!$A:$F,6,FALSE),0)</f>
        <v>0</v>
      </c>
      <c r="O3010" t="s">
        <v>532</v>
      </c>
      <c r="P3010" s="615" t="s">
        <v>309</v>
      </c>
      <c r="R3010" t="str">
        <f t="shared" si="140"/>
        <v>ZK110</v>
      </c>
      <c r="S3010">
        <f t="shared" si="141"/>
        <v>0</v>
      </c>
      <c r="T3010">
        <f t="shared" si="141"/>
        <v>0</v>
      </c>
      <c r="U3010">
        <f t="shared" si="141"/>
        <v>0</v>
      </c>
    </row>
    <row r="3011" spans="1:21" x14ac:dyDescent="0.25">
      <c r="A3011" t="s">
        <v>3546</v>
      </c>
      <c r="B3011" t="str">
        <f t="shared" ref="B3011:B3074" si="142">+A3011&amp;"."&amp;$A$1</f>
        <v>ZK110.K110.C110</v>
      </c>
      <c r="C3011">
        <f>+IFERROR(VLOOKUP(B3011,'[1]Sum table'!$A:$D,4,FALSE),0)</f>
        <v>0</v>
      </c>
      <c r="D3011">
        <f>+IFERROR(VLOOKUP(B3011,'[1]Sum table'!$A:$E,5,FALSE),0)</f>
        <v>0</v>
      </c>
      <c r="E3011">
        <f>+IFERROR(VLOOKUP(B3011,'[1]Sum table'!$A:$F,6,FALSE),0)</f>
        <v>0</v>
      </c>
      <c r="O3011" t="s">
        <v>532</v>
      </c>
      <c r="P3011" s="616" t="s">
        <v>310</v>
      </c>
      <c r="R3011" t="str">
        <f t="shared" ref="R3011:R3074" si="143">+LEFT(B3011,5)</f>
        <v>ZK110</v>
      </c>
      <c r="S3011">
        <f t="shared" ref="S3011:U3074" si="144">+C3011</f>
        <v>0</v>
      </c>
      <c r="T3011">
        <f t="shared" si="144"/>
        <v>0</v>
      </c>
      <c r="U3011">
        <f t="shared" si="144"/>
        <v>0</v>
      </c>
    </row>
    <row r="3012" spans="1:21" x14ac:dyDescent="0.25">
      <c r="A3012" t="s">
        <v>3547</v>
      </c>
      <c r="B3012" t="str">
        <f t="shared" si="142"/>
        <v>ZK110.K111.C110</v>
      </c>
      <c r="C3012">
        <f>+IFERROR(VLOOKUP(B3012,'[1]Sum table'!$A:$D,4,FALSE),0)</f>
        <v>0</v>
      </c>
      <c r="D3012">
        <f>+IFERROR(VLOOKUP(B3012,'[1]Sum table'!$A:$E,5,FALSE),0)</f>
        <v>0</v>
      </c>
      <c r="E3012">
        <f>+IFERROR(VLOOKUP(B3012,'[1]Sum table'!$A:$F,6,FALSE),0)</f>
        <v>0</v>
      </c>
      <c r="O3012" t="s">
        <v>532</v>
      </c>
      <c r="P3012" s="617" t="s">
        <v>311</v>
      </c>
      <c r="R3012" t="str">
        <f t="shared" si="143"/>
        <v>ZK110</v>
      </c>
      <c r="S3012">
        <f t="shared" si="144"/>
        <v>0</v>
      </c>
      <c r="T3012">
        <f t="shared" si="144"/>
        <v>0</v>
      </c>
      <c r="U3012">
        <f t="shared" si="144"/>
        <v>0</v>
      </c>
    </row>
    <row r="3013" spans="1:21" x14ac:dyDescent="0.25">
      <c r="A3013" t="s">
        <v>3548</v>
      </c>
      <c r="B3013" t="str">
        <f t="shared" si="142"/>
        <v>ZK110.K112.C110</v>
      </c>
      <c r="C3013">
        <f>+IFERROR(VLOOKUP(B3013,'[1]Sum table'!$A:$D,4,FALSE),0)</f>
        <v>0</v>
      </c>
      <c r="D3013">
        <f>+IFERROR(VLOOKUP(B3013,'[1]Sum table'!$A:$E,5,FALSE),0)</f>
        <v>0</v>
      </c>
      <c r="E3013">
        <f>+IFERROR(VLOOKUP(B3013,'[1]Sum table'!$A:$F,6,FALSE),0)</f>
        <v>0</v>
      </c>
      <c r="O3013" t="s">
        <v>532</v>
      </c>
      <c r="P3013" s="616" t="s">
        <v>312</v>
      </c>
      <c r="R3013" t="str">
        <f t="shared" si="143"/>
        <v>ZK110</v>
      </c>
      <c r="S3013">
        <f t="shared" si="144"/>
        <v>0</v>
      </c>
      <c r="T3013">
        <f t="shared" si="144"/>
        <v>0</v>
      </c>
      <c r="U3013">
        <f t="shared" si="144"/>
        <v>0</v>
      </c>
    </row>
    <row r="3014" spans="1:21" x14ac:dyDescent="0.25">
      <c r="A3014" t="s">
        <v>3549</v>
      </c>
      <c r="B3014" t="str">
        <f t="shared" si="142"/>
        <v>ZK110.K113.C110</v>
      </c>
      <c r="C3014">
        <f>+IFERROR(VLOOKUP(B3014,'[1]Sum table'!$A:$D,4,FALSE),0)</f>
        <v>0</v>
      </c>
      <c r="D3014">
        <f>+IFERROR(VLOOKUP(B3014,'[1]Sum table'!$A:$E,5,FALSE),0)</f>
        <v>0</v>
      </c>
      <c r="E3014">
        <f>+IFERROR(VLOOKUP(B3014,'[1]Sum table'!$A:$F,6,FALSE),0)</f>
        <v>0</v>
      </c>
      <c r="O3014" t="s">
        <v>532</v>
      </c>
      <c r="P3014" s="616" t="s">
        <v>313</v>
      </c>
      <c r="R3014" t="str">
        <f t="shared" si="143"/>
        <v>ZK110</v>
      </c>
      <c r="S3014">
        <f t="shared" si="144"/>
        <v>0</v>
      </c>
      <c r="T3014">
        <f t="shared" si="144"/>
        <v>0</v>
      </c>
      <c r="U3014">
        <f t="shared" si="144"/>
        <v>0</v>
      </c>
    </row>
    <row r="3015" spans="1:21" x14ac:dyDescent="0.25">
      <c r="A3015" t="s">
        <v>3550</v>
      </c>
      <c r="B3015" t="str">
        <f t="shared" si="142"/>
        <v>ZK110.K114.C110</v>
      </c>
      <c r="C3015">
        <f>+IFERROR(VLOOKUP(B3015,'[1]Sum table'!$A:$D,4,FALSE),0)</f>
        <v>0</v>
      </c>
      <c r="D3015">
        <f>+IFERROR(VLOOKUP(B3015,'[1]Sum table'!$A:$E,5,FALSE),0)</f>
        <v>0</v>
      </c>
      <c r="E3015">
        <f>+IFERROR(VLOOKUP(B3015,'[1]Sum table'!$A:$F,6,FALSE),0)</f>
        <v>0</v>
      </c>
      <c r="O3015" t="s">
        <v>532</v>
      </c>
      <c r="P3015" s="616" t="s">
        <v>314</v>
      </c>
      <c r="R3015" t="str">
        <f t="shared" si="143"/>
        <v>ZK110</v>
      </c>
      <c r="S3015">
        <f t="shared" si="144"/>
        <v>0</v>
      </c>
      <c r="T3015">
        <f t="shared" si="144"/>
        <v>0</v>
      </c>
      <c r="U3015">
        <f t="shared" si="144"/>
        <v>0</v>
      </c>
    </row>
    <row r="3016" spans="1:21" x14ac:dyDescent="0.25">
      <c r="A3016" t="s">
        <v>3551</v>
      </c>
      <c r="B3016" t="str">
        <f t="shared" si="142"/>
        <v>ZK110.K115.C110</v>
      </c>
      <c r="C3016">
        <f>+IFERROR(VLOOKUP(B3016,'[1]Sum table'!$A:$D,4,FALSE),0)</f>
        <v>0</v>
      </c>
      <c r="D3016">
        <f>+IFERROR(VLOOKUP(B3016,'[1]Sum table'!$A:$E,5,FALSE),0)</f>
        <v>0</v>
      </c>
      <c r="E3016">
        <f>+IFERROR(VLOOKUP(B3016,'[1]Sum table'!$A:$F,6,FALSE),0)</f>
        <v>0</v>
      </c>
      <c r="O3016" t="s">
        <v>532</v>
      </c>
      <c r="P3016" s="616" t="s">
        <v>315</v>
      </c>
      <c r="R3016" t="str">
        <f t="shared" si="143"/>
        <v>ZK110</v>
      </c>
      <c r="S3016">
        <f t="shared" si="144"/>
        <v>0</v>
      </c>
      <c r="T3016">
        <f t="shared" si="144"/>
        <v>0</v>
      </c>
      <c r="U3016">
        <f t="shared" si="144"/>
        <v>0</v>
      </c>
    </row>
    <row r="3017" spans="1:21" x14ac:dyDescent="0.25">
      <c r="A3017" t="s">
        <v>3552</v>
      </c>
      <c r="B3017" t="str">
        <f t="shared" si="142"/>
        <v>ZK110.K116.C110</v>
      </c>
      <c r="C3017">
        <f>+IFERROR(VLOOKUP(B3017,'[1]Sum table'!$A:$D,4,FALSE),0)</f>
        <v>0</v>
      </c>
      <c r="D3017">
        <f>+IFERROR(VLOOKUP(B3017,'[1]Sum table'!$A:$E,5,FALSE),0)</f>
        <v>0</v>
      </c>
      <c r="E3017">
        <f>+IFERROR(VLOOKUP(B3017,'[1]Sum table'!$A:$F,6,FALSE),0)</f>
        <v>0</v>
      </c>
      <c r="O3017" t="s">
        <v>532</v>
      </c>
      <c r="P3017" s="615" t="s">
        <v>316</v>
      </c>
      <c r="R3017" t="str">
        <f t="shared" si="143"/>
        <v>ZK110</v>
      </c>
      <c r="S3017">
        <f t="shared" si="144"/>
        <v>0</v>
      </c>
      <c r="T3017">
        <f t="shared" si="144"/>
        <v>0</v>
      </c>
      <c r="U3017">
        <f t="shared" si="144"/>
        <v>0</v>
      </c>
    </row>
    <row r="3018" spans="1:21" x14ac:dyDescent="0.25">
      <c r="A3018" t="s">
        <v>3553</v>
      </c>
      <c r="B3018" t="str">
        <f t="shared" si="142"/>
        <v>ZK110.K117.C110</v>
      </c>
      <c r="C3018">
        <f>+IFERROR(VLOOKUP(B3018,'[1]Sum table'!$A:$D,4,FALSE),0)</f>
        <v>0</v>
      </c>
      <c r="D3018">
        <f>+IFERROR(VLOOKUP(B3018,'[1]Sum table'!$A:$E,5,FALSE),0)</f>
        <v>0</v>
      </c>
      <c r="E3018">
        <f>+IFERROR(VLOOKUP(B3018,'[1]Sum table'!$A:$F,6,FALSE),0)</f>
        <v>0</v>
      </c>
      <c r="O3018" t="s">
        <v>532</v>
      </c>
      <c r="P3018" s="615" t="s">
        <v>112</v>
      </c>
      <c r="R3018" t="str">
        <f t="shared" si="143"/>
        <v>ZK110</v>
      </c>
      <c r="S3018">
        <f t="shared" si="144"/>
        <v>0</v>
      </c>
      <c r="T3018">
        <f t="shared" si="144"/>
        <v>0</v>
      </c>
      <c r="U3018">
        <f t="shared" si="144"/>
        <v>0</v>
      </c>
    </row>
    <row r="3019" spans="1:21" x14ac:dyDescent="0.25">
      <c r="A3019" t="s">
        <v>3554</v>
      </c>
      <c r="B3019" t="str">
        <f t="shared" si="142"/>
        <v>ZK110.K118.C110</v>
      </c>
      <c r="C3019">
        <f>+IFERROR(VLOOKUP(B3019,'[1]Sum table'!$A:$D,4,FALSE),0)</f>
        <v>0</v>
      </c>
      <c r="D3019">
        <f>+IFERROR(VLOOKUP(B3019,'[1]Sum table'!$A:$E,5,FALSE),0)</f>
        <v>0</v>
      </c>
      <c r="E3019">
        <f>+IFERROR(VLOOKUP(B3019,'[1]Sum table'!$A:$F,6,FALSE),0)</f>
        <v>0</v>
      </c>
      <c r="O3019" t="s">
        <v>532</v>
      </c>
      <c r="P3019" s="615" t="s">
        <v>110</v>
      </c>
      <c r="R3019" t="str">
        <f t="shared" si="143"/>
        <v>ZK110</v>
      </c>
      <c r="S3019">
        <f t="shared" si="144"/>
        <v>0</v>
      </c>
      <c r="T3019">
        <f t="shared" si="144"/>
        <v>0</v>
      </c>
      <c r="U3019">
        <f t="shared" si="144"/>
        <v>0</v>
      </c>
    </row>
    <row r="3020" spans="1:21" x14ac:dyDescent="0.25">
      <c r="A3020" t="s">
        <v>3555</v>
      </c>
      <c r="B3020" t="str">
        <f t="shared" si="142"/>
        <v>ZK110.K119.C110</v>
      </c>
      <c r="C3020">
        <f>+IFERROR(VLOOKUP(B3020,'[1]Sum table'!$A:$D,4,FALSE),0)</f>
        <v>0</v>
      </c>
      <c r="D3020">
        <f>+IFERROR(VLOOKUP(B3020,'[1]Sum table'!$A:$E,5,FALSE),0)</f>
        <v>0</v>
      </c>
      <c r="E3020">
        <f>+IFERROR(VLOOKUP(B3020,'[1]Sum table'!$A:$F,6,FALSE),0)</f>
        <v>0</v>
      </c>
      <c r="O3020" t="s">
        <v>532</v>
      </c>
      <c r="P3020" s="615" t="s">
        <v>317</v>
      </c>
      <c r="R3020" t="str">
        <f t="shared" si="143"/>
        <v>ZK110</v>
      </c>
      <c r="S3020">
        <f t="shared" si="144"/>
        <v>0</v>
      </c>
      <c r="T3020">
        <f t="shared" si="144"/>
        <v>0</v>
      </c>
      <c r="U3020">
        <f t="shared" si="144"/>
        <v>0</v>
      </c>
    </row>
    <row r="3021" spans="1:21" x14ac:dyDescent="0.25">
      <c r="A3021" t="s">
        <v>3556</v>
      </c>
      <c r="B3021" t="str">
        <f t="shared" si="142"/>
        <v>ZK110.K120.C110</v>
      </c>
      <c r="C3021">
        <f>+IFERROR(VLOOKUP(B3021,'[1]Sum table'!$A:$D,4,FALSE),0)</f>
        <v>0</v>
      </c>
      <c r="D3021">
        <f>+IFERROR(VLOOKUP(B3021,'[1]Sum table'!$A:$E,5,FALSE),0)</f>
        <v>0</v>
      </c>
      <c r="E3021">
        <f>+IFERROR(VLOOKUP(B3021,'[1]Sum table'!$A:$F,6,FALSE),0)</f>
        <v>0</v>
      </c>
      <c r="O3021" t="s">
        <v>532</v>
      </c>
      <c r="P3021" s="615" t="s">
        <v>318</v>
      </c>
      <c r="R3021" t="str">
        <f t="shared" si="143"/>
        <v>ZK110</v>
      </c>
      <c r="S3021">
        <f t="shared" si="144"/>
        <v>0</v>
      </c>
      <c r="T3021">
        <f t="shared" si="144"/>
        <v>0</v>
      </c>
      <c r="U3021">
        <f t="shared" si="144"/>
        <v>0</v>
      </c>
    </row>
    <row r="3022" spans="1:21" x14ac:dyDescent="0.25">
      <c r="A3022" t="s">
        <v>3557</v>
      </c>
      <c r="B3022" t="str">
        <f t="shared" si="142"/>
        <v>ZK110.K121.C110</v>
      </c>
      <c r="C3022">
        <f>+IFERROR(VLOOKUP(B3022,'[1]Sum table'!$A:$D,4,FALSE),0)</f>
        <v>0</v>
      </c>
      <c r="D3022">
        <f>+IFERROR(VLOOKUP(B3022,'[1]Sum table'!$A:$E,5,FALSE),0)</f>
        <v>0</v>
      </c>
      <c r="E3022">
        <f>+IFERROR(VLOOKUP(B3022,'[1]Sum table'!$A:$F,6,FALSE),0)</f>
        <v>0</v>
      </c>
      <c r="O3022" t="s">
        <v>532</v>
      </c>
      <c r="P3022" s="615" t="s">
        <v>319</v>
      </c>
      <c r="R3022" t="str">
        <f t="shared" si="143"/>
        <v>ZK110</v>
      </c>
      <c r="S3022">
        <f t="shared" si="144"/>
        <v>0</v>
      </c>
      <c r="T3022">
        <f t="shared" si="144"/>
        <v>0</v>
      </c>
      <c r="U3022">
        <f t="shared" si="144"/>
        <v>0</v>
      </c>
    </row>
    <row r="3023" spans="1:21" x14ac:dyDescent="0.25">
      <c r="A3023" t="s">
        <v>3558</v>
      </c>
      <c r="B3023" t="str">
        <f t="shared" si="142"/>
        <v>ZK110.K122.C110</v>
      </c>
      <c r="C3023">
        <f>+IFERROR(VLOOKUP(B3023,'[1]Sum table'!$A:$D,4,FALSE),0)</f>
        <v>0</v>
      </c>
      <c r="D3023">
        <f>+IFERROR(VLOOKUP(B3023,'[1]Sum table'!$A:$E,5,FALSE),0)</f>
        <v>0</v>
      </c>
      <c r="E3023">
        <f>+IFERROR(VLOOKUP(B3023,'[1]Sum table'!$A:$F,6,FALSE),0)</f>
        <v>0</v>
      </c>
      <c r="O3023" t="s">
        <v>532</v>
      </c>
      <c r="P3023" s="615" t="s">
        <v>227</v>
      </c>
      <c r="R3023" t="str">
        <f t="shared" si="143"/>
        <v>ZK110</v>
      </c>
      <c r="S3023">
        <f t="shared" si="144"/>
        <v>0</v>
      </c>
      <c r="T3023">
        <f t="shared" si="144"/>
        <v>0</v>
      </c>
      <c r="U3023">
        <f t="shared" si="144"/>
        <v>0</v>
      </c>
    </row>
    <row r="3024" spans="1:21" x14ac:dyDescent="0.25">
      <c r="A3024" t="s">
        <v>3559</v>
      </c>
      <c r="B3024" t="str">
        <f t="shared" si="142"/>
        <v>ZK110.K123.C110</v>
      </c>
      <c r="C3024">
        <f>+IFERROR(VLOOKUP(B3024,'[1]Sum table'!$A:$D,4,FALSE),0)</f>
        <v>0</v>
      </c>
      <c r="D3024">
        <f>+IFERROR(VLOOKUP(B3024,'[1]Sum table'!$A:$E,5,FALSE),0)</f>
        <v>0</v>
      </c>
      <c r="E3024">
        <f>+IFERROR(VLOOKUP(B3024,'[1]Sum table'!$A:$F,6,FALSE),0)</f>
        <v>0</v>
      </c>
      <c r="O3024" t="s">
        <v>532</v>
      </c>
      <c r="P3024" s="615" t="s">
        <v>320</v>
      </c>
      <c r="R3024" t="str">
        <f t="shared" si="143"/>
        <v>ZK110</v>
      </c>
      <c r="S3024">
        <f t="shared" si="144"/>
        <v>0</v>
      </c>
      <c r="T3024">
        <f t="shared" si="144"/>
        <v>0</v>
      </c>
      <c r="U3024">
        <f t="shared" si="144"/>
        <v>0</v>
      </c>
    </row>
    <row r="3025" spans="1:21" x14ac:dyDescent="0.25">
      <c r="A3025" t="s">
        <v>3560</v>
      </c>
      <c r="B3025" t="str">
        <f t="shared" si="142"/>
        <v>ZK110.K124.C110</v>
      </c>
      <c r="C3025">
        <f>+IFERROR(VLOOKUP(B3025,'[1]Sum table'!$A:$D,4,FALSE),0)</f>
        <v>0</v>
      </c>
      <c r="D3025">
        <f>+IFERROR(VLOOKUP(B3025,'[1]Sum table'!$A:$E,5,FALSE),0)</f>
        <v>0</v>
      </c>
      <c r="E3025">
        <f>+IFERROR(VLOOKUP(B3025,'[1]Sum table'!$A:$F,6,FALSE),0)</f>
        <v>0</v>
      </c>
      <c r="O3025" t="s">
        <v>532</v>
      </c>
      <c r="P3025" s="615" t="s">
        <v>321</v>
      </c>
      <c r="R3025" t="str">
        <f t="shared" si="143"/>
        <v>ZK110</v>
      </c>
      <c r="S3025">
        <f t="shared" si="144"/>
        <v>0</v>
      </c>
      <c r="T3025">
        <f t="shared" si="144"/>
        <v>0</v>
      </c>
      <c r="U3025">
        <f t="shared" si="144"/>
        <v>0</v>
      </c>
    </row>
    <row r="3026" spans="1:21" x14ac:dyDescent="0.25">
      <c r="A3026" t="s">
        <v>3561</v>
      </c>
      <c r="B3026" t="str">
        <f t="shared" si="142"/>
        <v>ZK110.K125.C110</v>
      </c>
      <c r="C3026">
        <f>+IFERROR(VLOOKUP(B3026,'[1]Sum table'!$A:$D,4,FALSE),0)</f>
        <v>0</v>
      </c>
      <c r="D3026">
        <f>+IFERROR(VLOOKUP(B3026,'[1]Sum table'!$A:$E,5,FALSE),0)</f>
        <v>0</v>
      </c>
      <c r="E3026">
        <f>+IFERROR(VLOOKUP(B3026,'[1]Sum table'!$A:$F,6,FALSE),0)</f>
        <v>0</v>
      </c>
      <c r="O3026" t="s">
        <v>532</v>
      </c>
      <c r="P3026" s="616" t="s">
        <v>322</v>
      </c>
      <c r="R3026" t="str">
        <f t="shared" si="143"/>
        <v>ZK110</v>
      </c>
      <c r="S3026">
        <f t="shared" si="144"/>
        <v>0</v>
      </c>
      <c r="T3026">
        <f t="shared" si="144"/>
        <v>0</v>
      </c>
      <c r="U3026">
        <f t="shared" si="144"/>
        <v>0</v>
      </c>
    </row>
    <row r="3027" spans="1:21" x14ac:dyDescent="0.25">
      <c r="A3027" t="s">
        <v>3562</v>
      </c>
      <c r="B3027" t="str">
        <f t="shared" si="142"/>
        <v>ZK110.K126.C110</v>
      </c>
      <c r="C3027">
        <f>+IFERROR(VLOOKUP(B3027,'[1]Sum table'!$A:$D,4,FALSE),0)</f>
        <v>0</v>
      </c>
      <c r="D3027">
        <f>+IFERROR(VLOOKUP(B3027,'[1]Sum table'!$A:$E,5,FALSE),0)</f>
        <v>0</v>
      </c>
      <c r="E3027">
        <f>+IFERROR(VLOOKUP(B3027,'[1]Sum table'!$A:$F,6,FALSE),0)</f>
        <v>0</v>
      </c>
      <c r="O3027" t="s">
        <v>532</v>
      </c>
      <c r="P3027" s="616" t="s">
        <v>323</v>
      </c>
      <c r="R3027" t="str">
        <f t="shared" si="143"/>
        <v>ZK110</v>
      </c>
      <c r="S3027">
        <f t="shared" si="144"/>
        <v>0</v>
      </c>
      <c r="T3027">
        <f t="shared" si="144"/>
        <v>0</v>
      </c>
      <c r="U3027">
        <f t="shared" si="144"/>
        <v>0</v>
      </c>
    </row>
    <row r="3028" spans="1:21" x14ac:dyDescent="0.25">
      <c r="A3028" t="s">
        <v>3563</v>
      </c>
      <c r="B3028" t="str">
        <f t="shared" si="142"/>
        <v>ZK110.K127.C110</v>
      </c>
      <c r="C3028">
        <f>+IFERROR(VLOOKUP(B3028,'[1]Sum table'!$A:$D,4,FALSE),0)</f>
        <v>0</v>
      </c>
      <c r="D3028">
        <f>+IFERROR(VLOOKUP(B3028,'[1]Sum table'!$A:$E,5,FALSE),0)</f>
        <v>0</v>
      </c>
      <c r="E3028">
        <f>+IFERROR(VLOOKUP(B3028,'[1]Sum table'!$A:$F,6,FALSE),0)</f>
        <v>0</v>
      </c>
      <c r="O3028" t="s">
        <v>532</v>
      </c>
      <c r="P3028" s="616" t="s">
        <v>324</v>
      </c>
      <c r="R3028" t="str">
        <f t="shared" si="143"/>
        <v>ZK110</v>
      </c>
      <c r="S3028">
        <f t="shared" si="144"/>
        <v>0</v>
      </c>
      <c r="T3028">
        <f t="shared" si="144"/>
        <v>0</v>
      </c>
      <c r="U3028">
        <f t="shared" si="144"/>
        <v>0</v>
      </c>
    </row>
    <row r="3029" spans="1:21" x14ac:dyDescent="0.25">
      <c r="A3029" t="s">
        <v>3564</v>
      </c>
      <c r="B3029" t="str">
        <f t="shared" si="142"/>
        <v>ZK110.K128.C110</v>
      </c>
      <c r="C3029">
        <f>+IFERROR(VLOOKUP(B3029,'[1]Sum table'!$A:$D,4,FALSE),0)</f>
        <v>0</v>
      </c>
      <c r="D3029">
        <f>+IFERROR(VLOOKUP(B3029,'[1]Sum table'!$A:$E,5,FALSE),0)</f>
        <v>0</v>
      </c>
      <c r="E3029">
        <f>+IFERROR(VLOOKUP(B3029,'[1]Sum table'!$A:$F,6,FALSE),0)</f>
        <v>0</v>
      </c>
      <c r="O3029" t="s">
        <v>532</v>
      </c>
      <c r="P3029" s="616" t="s">
        <v>325</v>
      </c>
      <c r="R3029" t="str">
        <f t="shared" si="143"/>
        <v>ZK110</v>
      </c>
      <c r="S3029">
        <f t="shared" si="144"/>
        <v>0</v>
      </c>
      <c r="T3029">
        <f t="shared" si="144"/>
        <v>0</v>
      </c>
      <c r="U3029">
        <f t="shared" si="144"/>
        <v>0</v>
      </c>
    </row>
    <row r="3030" spans="1:21" x14ac:dyDescent="0.25">
      <c r="A3030" t="s">
        <v>3565</v>
      </c>
      <c r="B3030" t="str">
        <f t="shared" si="142"/>
        <v>ZK110.K129.C110</v>
      </c>
      <c r="C3030">
        <f>+IFERROR(VLOOKUP(B3030,'[1]Sum table'!$A:$D,4,FALSE),0)</f>
        <v>0</v>
      </c>
      <c r="D3030">
        <f>+IFERROR(VLOOKUP(B3030,'[1]Sum table'!$A:$E,5,FALSE),0)</f>
        <v>0</v>
      </c>
      <c r="E3030">
        <f>+IFERROR(VLOOKUP(B3030,'[1]Sum table'!$A:$F,6,FALSE),0)</f>
        <v>0</v>
      </c>
      <c r="O3030" t="s">
        <v>532</v>
      </c>
      <c r="P3030" s="616" t="s">
        <v>326</v>
      </c>
      <c r="R3030" t="str">
        <f t="shared" si="143"/>
        <v>ZK110</v>
      </c>
      <c r="S3030">
        <f t="shared" si="144"/>
        <v>0</v>
      </c>
      <c r="T3030">
        <f t="shared" si="144"/>
        <v>0</v>
      </c>
      <c r="U3030">
        <f t="shared" si="144"/>
        <v>0</v>
      </c>
    </row>
    <row r="3031" spans="1:21" x14ac:dyDescent="0.25">
      <c r="A3031" t="s">
        <v>3566</v>
      </c>
      <c r="B3031" t="str">
        <f t="shared" si="142"/>
        <v>ZK110.K130.C110</v>
      </c>
      <c r="C3031">
        <f>+IFERROR(VLOOKUP(B3031,'[1]Sum table'!$A:$D,4,FALSE),0)</f>
        <v>0</v>
      </c>
      <c r="D3031">
        <f>+IFERROR(VLOOKUP(B3031,'[1]Sum table'!$A:$E,5,FALSE),0)</f>
        <v>0</v>
      </c>
      <c r="E3031">
        <f>+IFERROR(VLOOKUP(B3031,'[1]Sum table'!$A:$F,6,FALSE),0)</f>
        <v>0</v>
      </c>
      <c r="O3031" t="s">
        <v>532</v>
      </c>
      <c r="P3031" s="615" t="s">
        <v>152</v>
      </c>
      <c r="R3031" t="str">
        <f t="shared" si="143"/>
        <v>ZK110</v>
      </c>
      <c r="S3031">
        <f t="shared" si="144"/>
        <v>0</v>
      </c>
      <c r="T3031">
        <f t="shared" si="144"/>
        <v>0</v>
      </c>
      <c r="U3031">
        <f t="shared" si="144"/>
        <v>0</v>
      </c>
    </row>
    <row r="3032" spans="1:21" x14ac:dyDescent="0.25">
      <c r="A3032" t="s">
        <v>3567</v>
      </c>
      <c r="B3032" t="str">
        <f t="shared" si="142"/>
        <v>ZK110.K131.C110</v>
      </c>
      <c r="C3032">
        <f>+IFERROR(VLOOKUP(B3032,'[1]Sum table'!$A:$D,4,FALSE),0)</f>
        <v>0</v>
      </c>
      <c r="D3032">
        <f>+IFERROR(VLOOKUP(B3032,'[1]Sum table'!$A:$E,5,FALSE),0)</f>
        <v>0</v>
      </c>
      <c r="E3032">
        <f>+IFERROR(VLOOKUP(B3032,'[1]Sum table'!$A:$F,6,FALSE),0)</f>
        <v>0</v>
      </c>
      <c r="O3032" t="s">
        <v>532</v>
      </c>
      <c r="P3032" s="615" t="s">
        <v>214</v>
      </c>
      <c r="R3032" t="str">
        <f t="shared" si="143"/>
        <v>ZK110</v>
      </c>
      <c r="S3032">
        <f t="shared" si="144"/>
        <v>0</v>
      </c>
      <c r="T3032">
        <f t="shared" si="144"/>
        <v>0</v>
      </c>
      <c r="U3032">
        <f t="shared" si="144"/>
        <v>0</v>
      </c>
    </row>
    <row r="3033" spans="1:21" x14ac:dyDescent="0.25">
      <c r="A3033" t="s">
        <v>3568</v>
      </c>
      <c r="B3033" t="str">
        <f t="shared" si="142"/>
        <v>ZK110.K132.C110</v>
      </c>
      <c r="C3033">
        <f>+IFERROR(VLOOKUP(B3033,'[1]Sum table'!$A:$D,4,FALSE),0)</f>
        <v>0</v>
      </c>
      <c r="D3033">
        <f>+IFERROR(VLOOKUP(B3033,'[1]Sum table'!$A:$E,5,FALSE),0)</f>
        <v>0</v>
      </c>
      <c r="E3033">
        <f>+IFERROR(VLOOKUP(B3033,'[1]Sum table'!$A:$F,6,FALSE),0)</f>
        <v>0</v>
      </c>
      <c r="O3033" t="s">
        <v>532</v>
      </c>
      <c r="P3033" s="615" t="s">
        <v>239</v>
      </c>
      <c r="R3033" t="str">
        <f t="shared" si="143"/>
        <v>ZK110</v>
      </c>
      <c r="S3033">
        <f t="shared" si="144"/>
        <v>0</v>
      </c>
      <c r="T3033">
        <f t="shared" si="144"/>
        <v>0</v>
      </c>
      <c r="U3033">
        <f t="shared" si="144"/>
        <v>0</v>
      </c>
    </row>
    <row r="3034" spans="1:21" x14ac:dyDescent="0.25">
      <c r="A3034" t="s">
        <v>3569</v>
      </c>
      <c r="B3034" t="str">
        <f t="shared" si="142"/>
        <v>ZK110.K133.C110</v>
      </c>
      <c r="C3034">
        <f>+IFERROR(VLOOKUP(B3034,'[1]Sum table'!$A:$D,4,FALSE),0)</f>
        <v>0</v>
      </c>
      <c r="D3034">
        <f>+IFERROR(VLOOKUP(B3034,'[1]Sum table'!$A:$E,5,FALSE),0)</f>
        <v>0</v>
      </c>
      <c r="E3034">
        <f>+IFERROR(VLOOKUP(B3034,'[1]Sum table'!$A:$F,6,FALSE),0)</f>
        <v>0</v>
      </c>
      <c r="O3034" t="s">
        <v>532</v>
      </c>
      <c r="P3034" s="615" t="s">
        <v>327</v>
      </c>
      <c r="R3034" t="str">
        <f t="shared" si="143"/>
        <v>ZK110</v>
      </c>
      <c r="S3034">
        <f t="shared" si="144"/>
        <v>0</v>
      </c>
      <c r="T3034">
        <f t="shared" si="144"/>
        <v>0</v>
      </c>
      <c r="U3034">
        <f t="shared" si="144"/>
        <v>0</v>
      </c>
    </row>
    <row r="3035" spans="1:21" x14ac:dyDescent="0.25">
      <c r="A3035" t="s">
        <v>3570</v>
      </c>
      <c r="B3035" t="str">
        <f t="shared" si="142"/>
        <v>ZK110.K134.C110</v>
      </c>
      <c r="C3035">
        <f>+IFERROR(VLOOKUP(B3035,'[1]Sum table'!$A:$D,4,FALSE),0)</f>
        <v>0</v>
      </c>
      <c r="D3035">
        <f>+IFERROR(VLOOKUP(B3035,'[1]Sum table'!$A:$E,5,FALSE),0)</f>
        <v>0</v>
      </c>
      <c r="E3035">
        <f>+IFERROR(VLOOKUP(B3035,'[1]Sum table'!$A:$F,6,FALSE),0)</f>
        <v>0</v>
      </c>
      <c r="O3035" t="s">
        <v>532</v>
      </c>
      <c r="P3035" s="615" t="s">
        <v>328</v>
      </c>
      <c r="R3035" t="str">
        <f t="shared" si="143"/>
        <v>ZK110</v>
      </c>
      <c r="S3035">
        <f t="shared" si="144"/>
        <v>0</v>
      </c>
      <c r="T3035">
        <f t="shared" si="144"/>
        <v>0</v>
      </c>
      <c r="U3035">
        <f t="shared" si="144"/>
        <v>0</v>
      </c>
    </row>
    <row r="3036" spans="1:21" x14ac:dyDescent="0.25">
      <c r="A3036" t="s">
        <v>3571</v>
      </c>
      <c r="B3036" t="str">
        <f t="shared" si="142"/>
        <v>ZK110.K135.C110</v>
      </c>
      <c r="C3036">
        <f>+IFERROR(VLOOKUP(B3036,'[1]Sum table'!$A:$D,4,FALSE),0)</f>
        <v>0</v>
      </c>
      <c r="D3036">
        <f>+IFERROR(VLOOKUP(B3036,'[1]Sum table'!$A:$E,5,FALSE),0)</f>
        <v>0</v>
      </c>
      <c r="E3036">
        <f>+IFERROR(VLOOKUP(B3036,'[1]Sum table'!$A:$F,6,FALSE),0)</f>
        <v>0</v>
      </c>
      <c r="O3036" t="s">
        <v>532</v>
      </c>
      <c r="P3036" s="615" t="s">
        <v>329</v>
      </c>
      <c r="R3036" t="str">
        <f t="shared" si="143"/>
        <v>ZK110</v>
      </c>
      <c r="S3036">
        <f t="shared" si="144"/>
        <v>0</v>
      </c>
      <c r="T3036">
        <f t="shared" si="144"/>
        <v>0</v>
      </c>
      <c r="U3036">
        <f t="shared" si="144"/>
        <v>0</v>
      </c>
    </row>
    <row r="3037" spans="1:21" x14ac:dyDescent="0.25">
      <c r="A3037" t="s">
        <v>3572</v>
      </c>
      <c r="B3037" t="str">
        <f t="shared" si="142"/>
        <v>ZK110.K136.C110</v>
      </c>
      <c r="C3037">
        <f>+IFERROR(VLOOKUP(B3037,'[1]Sum table'!$A:$D,4,FALSE),0)</f>
        <v>0</v>
      </c>
      <c r="D3037">
        <f>+IFERROR(VLOOKUP(B3037,'[1]Sum table'!$A:$E,5,FALSE),0)</f>
        <v>0</v>
      </c>
      <c r="E3037">
        <f>+IFERROR(VLOOKUP(B3037,'[1]Sum table'!$A:$F,6,FALSE),0)</f>
        <v>0</v>
      </c>
      <c r="O3037" t="s">
        <v>532</v>
      </c>
      <c r="P3037" s="615" t="s">
        <v>330</v>
      </c>
      <c r="R3037" t="str">
        <f t="shared" si="143"/>
        <v>ZK110</v>
      </c>
      <c r="S3037">
        <f t="shared" si="144"/>
        <v>0</v>
      </c>
      <c r="T3037">
        <f t="shared" si="144"/>
        <v>0</v>
      </c>
      <c r="U3037">
        <f t="shared" si="144"/>
        <v>0</v>
      </c>
    </row>
    <row r="3038" spans="1:21" x14ac:dyDescent="0.25">
      <c r="A3038" t="s">
        <v>3573</v>
      </c>
      <c r="B3038" t="str">
        <f t="shared" si="142"/>
        <v>ZK110.K137.C110</v>
      </c>
      <c r="C3038">
        <f>+IFERROR(VLOOKUP(B3038,'[1]Sum table'!$A:$D,4,FALSE),0)</f>
        <v>0</v>
      </c>
      <c r="D3038">
        <f>+IFERROR(VLOOKUP(B3038,'[1]Sum table'!$A:$E,5,FALSE),0)</f>
        <v>0</v>
      </c>
      <c r="E3038">
        <f>+IFERROR(VLOOKUP(B3038,'[1]Sum table'!$A:$F,6,FALSE),0)</f>
        <v>0</v>
      </c>
      <c r="O3038" t="s">
        <v>532</v>
      </c>
      <c r="P3038" s="615" t="s">
        <v>331</v>
      </c>
      <c r="R3038" t="str">
        <f t="shared" si="143"/>
        <v>ZK110</v>
      </c>
      <c r="S3038">
        <f t="shared" si="144"/>
        <v>0</v>
      </c>
      <c r="T3038">
        <f t="shared" si="144"/>
        <v>0</v>
      </c>
      <c r="U3038">
        <f t="shared" si="144"/>
        <v>0</v>
      </c>
    </row>
    <row r="3039" spans="1:21" x14ac:dyDescent="0.25">
      <c r="A3039" t="s">
        <v>3574</v>
      </c>
      <c r="B3039" t="str">
        <f t="shared" si="142"/>
        <v>ZK110.K138.C110</v>
      </c>
      <c r="C3039">
        <f>+IFERROR(VLOOKUP(B3039,'[1]Sum table'!$A:$D,4,FALSE),0)</f>
        <v>0</v>
      </c>
      <c r="D3039">
        <f>+IFERROR(VLOOKUP(B3039,'[1]Sum table'!$A:$E,5,FALSE),0)</f>
        <v>0</v>
      </c>
      <c r="E3039">
        <f>+IFERROR(VLOOKUP(B3039,'[1]Sum table'!$A:$F,6,FALSE),0)</f>
        <v>0</v>
      </c>
      <c r="O3039" t="s">
        <v>532</v>
      </c>
      <c r="P3039" s="615" t="s">
        <v>165</v>
      </c>
      <c r="R3039" t="str">
        <f t="shared" si="143"/>
        <v>ZK110</v>
      </c>
      <c r="S3039">
        <f t="shared" si="144"/>
        <v>0</v>
      </c>
      <c r="T3039">
        <f t="shared" si="144"/>
        <v>0</v>
      </c>
      <c r="U3039">
        <f t="shared" si="144"/>
        <v>0</v>
      </c>
    </row>
    <row r="3040" spans="1:21" x14ac:dyDescent="0.25">
      <c r="A3040" t="s">
        <v>3575</v>
      </c>
      <c r="B3040" t="str">
        <f t="shared" si="142"/>
        <v>ZK110.K139.C110</v>
      </c>
      <c r="C3040">
        <f>+IFERROR(VLOOKUP(B3040,'[1]Sum table'!$A:$D,4,FALSE),0)</f>
        <v>0</v>
      </c>
      <c r="D3040">
        <f>+IFERROR(VLOOKUP(B3040,'[1]Sum table'!$A:$E,5,FALSE),0)</f>
        <v>0</v>
      </c>
      <c r="E3040">
        <f>+IFERROR(VLOOKUP(B3040,'[1]Sum table'!$A:$F,6,FALSE),0)</f>
        <v>0</v>
      </c>
      <c r="O3040" t="s">
        <v>532</v>
      </c>
      <c r="P3040" s="615" t="s">
        <v>180</v>
      </c>
      <c r="R3040" t="str">
        <f t="shared" si="143"/>
        <v>ZK110</v>
      </c>
      <c r="S3040">
        <f t="shared" si="144"/>
        <v>0</v>
      </c>
      <c r="T3040">
        <f t="shared" si="144"/>
        <v>0</v>
      </c>
      <c r="U3040">
        <f t="shared" si="144"/>
        <v>0</v>
      </c>
    </row>
    <row r="3041" spans="1:21" x14ac:dyDescent="0.25">
      <c r="A3041" t="s">
        <v>3576</v>
      </c>
      <c r="B3041" t="str">
        <f t="shared" si="142"/>
        <v>ZK110.K140.C110</v>
      </c>
      <c r="C3041">
        <f>+IFERROR(VLOOKUP(B3041,'[1]Sum table'!$A:$D,4,FALSE),0)</f>
        <v>0</v>
      </c>
      <c r="D3041">
        <f>+IFERROR(VLOOKUP(B3041,'[1]Sum table'!$A:$E,5,FALSE),0)</f>
        <v>0</v>
      </c>
      <c r="E3041">
        <f>+IFERROR(VLOOKUP(B3041,'[1]Sum table'!$A:$F,6,FALSE),0)</f>
        <v>0</v>
      </c>
      <c r="O3041" t="s">
        <v>532</v>
      </c>
      <c r="P3041" s="615" t="s">
        <v>192</v>
      </c>
      <c r="R3041" t="str">
        <f t="shared" si="143"/>
        <v>ZK110</v>
      </c>
      <c r="S3041">
        <f t="shared" si="144"/>
        <v>0</v>
      </c>
      <c r="T3041">
        <f t="shared" si="144"/>
        <v>0</v>
      </c>
      <c r="U3041">
        <f t="shared" si="144"/>
        <v>0</v>
      </c>
    </row>
    <row r="3042" spans="1:21" x14ac:dyDescent="0.25">
      <c r="A3042" t="s">
        <v>3577</v>
      </c>
      <c r="B3042" t="str">
        <f t="shared" si="142"/>
        <v>ZK110.K141.C110</v>
      </c>
      <c r="C3042">
        <f>+IFERROR(VLOOKUP(B3042,'[1]Sum table'!$A:$D,4,FALSE),0)</f>
        <v>0</v>
      </c>
      <c r="D3042">
        <f>+IFERROR(VLOOKUP(B3042,'[1]Sum table'!$A:$E,5,FALSE),0)</f>
        <v>0</v>
      </c>
      <c r="E3042">
        <f>+IFERROR(VLOOKUP(B3042,'[1]Sum table'!$A:$F,6,FALSE),0)</f>
        <v>0</v>
      </c>
      <c r="O3042" t="s">
        <v>532</v>
      </c>
      <c r="P3042" s="616" t="s">
        <v>332</v>
      </c>
      <c r="R3042" t="str">
        <f t="shared" si="143"/>
        <v>ZK110</v>
      </c>
      <c r="S3042">
        <f t="shared" si="144"/>
        <v>0</v>
      </c>
      <c r="T3042">
        <f t="shared" si="144"/>
        <v>0</v>
      </c>
      <c r="U3042">
        <f t="shared" si="144"/>
        <v>0</v>
      </c>
    </row>
    <row r="3043" spans="1:21" x14ac:dyDescent="0.25">
      <c r="A3043" t="s">
        <v>3578</v>
      </c>
      <c r="B3043" t="str">
        <f t="shared" si="142"/>
        <v>ZK110.K142.C110</v>
      </c>
      <c r="C3043">
        <f>+IFERROR(VLOOKUP(B3043,'[1]Sum table'!$A:$D,4,FALSE),0)</f>
        <v>0</v>
      </c>
      <c r="D3043">
        <f>+IFERROR(VLOOKUP(B3043,'[1]Sum table'!$A:$E,5,FALSE),0)</f>
        <v>0</v>
      </c>
      <c r="E3043">
        <f>+IFERROR(VLOOKUP(B3043,'[1]Sum table'!$A:$F,6,FALSE),0)</f>
        <v>0</v>
      </c>
      <c r="O3043" t="s">
        <v>532</v>
      </c>
      <c r="P3043" s="616" t="s">
        <v>333</v>
      </c>
      <c r="R3043" t="str">
        <f t="shared" si="143"/>
        <v>ZK110</v>
      </c>
      <c r="S3043">
        <f t="shared" si="144"/>
        <v>0</v>
      </c>
      <c r="T3043">
        <f t="shared" si="144"/>
        <v>0</v>
      </c>
      <c r="U3043">
        <f t="shared" si="144"/>
        <v>0</v>
      </c>
    </row>
    <row r="3044" spans="1:21" x14ac:dyDescent="0.25">
      <c r="A3044" t="s">
        <v>3579</v>
      </c>
      <c r="B3044" t="str">
        <f t="shared" si="142"/>
        <v>ZK110.K143.C110</v>
      </c>
      <c r="C3044">
        <f>+IFERROR(VLOOKUP(B3044,'[1]Sum table'!$A:$D,4,FALSE),0)</f>
        <v>0</v>
      </c>
      <c r="D3044">
        <f>+IFERROR(VLOOKUP(B3044,'[1]Sum table'!$A:$E,5,FALSE),0)</f>
        <v>0</v>
      </c>
      <c r="E3044">
        <f>+IFERROR(VLOOKUP(B3044,'[1]Sum table'!$A:$F,6,FALSE),0)</f>
        <v>0</v>
      </c>
      <c r="O3044" t="s">
        <v>532</v>
      </c>
      <c r="P3044" s="616" t="s">
        <v>334</v>
      </c>
      <c r="R3044" t="str">
        <f t="shared" si="143"/>
        <v>ZK110</v>
      </c>
      <c r="S3044">
        <f t="shared" si="144"/>
        <v>0</v>
      </c>
      <c r="T3044">
        <f t="shared" si="144"/>
        <v>0</v>
      </c>
      <c r="U3044">
        <f t="shared" si="144"/>
        <v>0</v>
      </c>
    </row>
    <row r="3045" spans="1:21" x14ac:dyDescent="0.25">
      <c r="A3045" t="s">
        <v>3580</v>
      </c>
      <c r="B3045" t="str">
        <f t="shared" si="142"/>
        <v>ZK110.K144.C110</v>
      </c>
      <c r="C3045">
        <f>+IFERROR(VLOOKUP(B3045,'[1]Sum table'!$A:$D,4,FALSE),0)</f>
        <v>0</v>
      </c>
      <c r="D3045">
        <f>+IFERROR(VLOOKUP(B3045,'[1]Sum table'!$A:$E,5,FALSE),0)</f>
        <v>0</v>
      </c>
      <c r="E3045">
        <f>+IFERROR(VLOOKUP(B3045,'[1]Sum table'!$A:$F,6,FALSE),0)</f>
        <v>0</v>
      </c>
      <c r="O3045" t="s">
        <v>532</v>
      </c>
      <c r="P3045" s="616" t="s">
        <v>335</v>
      </c>
      <c r="R3045" t="str">
        <f t="shared" si="143"/>
        <v>ZK110</v>
      </c>
      <c r="S3045">
        <f t="shared" si="144"/>
        <v>0</v>
      </c>
      <c r="T3045">
        <f t="shared" si="144"/>
        <v>0</v>
      </c>
      <c r="U3045">
        <f t="shared" si="144"/>
        <v>0</v>
      </c>
    </row>
    <row r="3046" spans="1:21" x14ac:dyDescent="0.25">
      <c r="A3046" t="s">
        <v>3581</v>
      </c>
      <c r="B3046" t="str">
        <f t="shared" si="142"/>
        <v>ZK110.K145.C110</v>
      </c>
      <c r="C3046">
        <f>+IFERROR(VLOOKUP(B3046,'[1]Sum table'!$A:$D,4,FALSE),0)</f>
        <v>0</v>
      </c>
      <c r="D3046">
        <f>+IFERROR(VLOOKUP(B3046,'[1]Sum table'!$A:$E,5,FALSE),0)</f>
        <v>0</v>
      </c>
      <c r="E3046">
        <f>+IFERROR(VLOOKUP(B3046,'[1]Sum table'!$A:$F,6,FALSE),0)</f>
        <v>0</v>
      </c>
      <c r="O3046" t="s">
        <v>532</v>
      </c>
      <c r="P3046" s="616" t="s">
        <v>336</v>
      </c>
      <c r="R3046" t="str">
        <f t="shared" si="143"/>
        <v>ZK110</v>
      </c>
      <c r="S3046">
        <f t="shared" si="144"/>
        <v>0</v>
      </c>
      <c r="T3046">
        <f t="shared" si="144"/>
        <v>0</v>
      </c>
      <c r="U3046">
        <f t="shared" si="144"/>
        <v>0</v>
      </c>
    </row>
    <row r="3047" spans="1:21" x14ac:dyDescent="0.25">
      <c r="A3047" t="s">
        <v>3582</v>
      </c>
      <c r="B3047" t="str">
        <f t="shared" si="142"/>
        <v>ZK110.K146.C110</v>
      </c>
      <c r="C3047">
        <f>+IFERROR(VLOOKUP(B3047,'[1]Sum table'!$A:$D,4,FALSE),0)</f>
        <v>0</v>
      </c>
      <c r="D3047">
        <f>+IFERROR(VLOOKUP(B3047,'[1]Sum table'!$A:$E,5,FALSE),0)</f>
        <v>0</v>
      </c>
      <c r="E3047">
        <f>+IFERROR(VLOOKUP(B3047,'[1]Sum table'!$A:$F,6,FALSE),0)</f>
        <v>0</v>
      </c>
      <c r="O3047" t="s">
        <v>532</v>
      </c>
      <c r="P3047" s="616" t="s">
        <v>337</v>
      </c>
      <c r="R3047" t="str">
        <f t="shared" si="143"/>
        <v>ZK110</v>
      </c>
      <c r="S3047">
        <f t="shared" si="144"/>
        <v>0</v>
      </c>
      <c r="T3047">
        <f t="shared" si="144"/>
        <v>0</v>
      </c>
      <c r="U3047">
        <f t="shared" si="144"/>
        <v>0</v>
      </c>
    </row>
    <row r="3048" spans="1:21" x14ac:dyDescent="0.25">
      <c r="A3048" t="s">
        <v>3583</v>
      </c>
      <c r="B3048" t="str">
        <f t="shared" si="142"/>
        <v>ZK110.K147.C110</v>
      </c>
      <c r="C3048">
        <f>+IFERROR(VLOOKUP(B3048,'[1]Sum table'!$A:$D,4,FALSE),0)</f>
        <v>0</v>
      </c>
      <c r="D3048">
        <f>+IFERROR(VLOOKUP(B3048,'[1]Sum table'!$A:$E,5,FALSE),0)</f>
        <v>0</v>
      </c>
      <c r="E3048">
        <f>+IFERROR(VLOOKUP(B3048,'[1]Sum table'!$A:$F,6,FALSE),0)</f>
        <v>0</v>
      </c>
      <c r="O3048" t="s">
        <v>532</v>
      </c>
      <c r="P3048" s="615" t="s">
        <v>178</v>
      </c>
      <c r="R3048" t="str">
        <f t="shared" si="143"/>
        <v>ZK110</v>
      </c>
      <c r="S3048">
        <f t="shared" si="144"/>
        <v>0</v>
      </c>
      <c r="T3048">
        <f t="shared" si="144"/>
        <v>0</v>
      </c>
      <c r="U3048">
        <f t="shared" si="144"/>
        <v>0</v>
      </c>
    </row>
    <row r="3049" spans="1:21" x14ac:dyDescent="0.25">
      <c r="A3049" t="s">
        <v>3584</v>
      </c>
      <c r="B3049" t="str">
        <f t="shared" si="142"/>
        <v>ZK110.K148.C110</v>
      </c>
      <c r="C3049">
        <f>+IFERROR(VLOOKUP(B3049,'[1]Sum table'!$A:$D,4,FALSE),0)</f>
        <v>0</v>
      </c>
      <c r="D3049">
        <f>+IFERROR(VLOOKUP(B3049,'[1]Sum table'!$A:$E,5,FALSE),0)</f>
        <v>0</v>
      </c>
      <c r="E3049">
        <f>+IFERROR(VLOOKUP(B3049,'[1]Sum table'!$A:$F,6,FALSE),0)</f>
        <v>0</v>
      </c>
      <c r="O3049" t="s">
        <v>532</v>
      </c>
      <c r="P3049" s="615" t="s">
        <v>338</v>
      </c>
      <c r="R3049" t="str">
        <f t="shared" si="143"/>
        <v>ZK110</v>
      </c>
      <c r="S3049">
        <f t="shared" si="144"/>
        <v>0</v>
      </c>
      <c r="T3049">
        <f t="shared" si="144"/>
        <v>0</v>
      </c>
      <c r="U3049">
        <f t="shared" si="144"/>
        <v>0</v>
      </c>
    </row>
    <row r="3050" spans="1:21" x14ac:dyDescent="0.25">
      <c r="A3050" t="s">
        <v>3585</v>
      </c>
      <c r="B3050" t="str">
        <f t="shared" si="142"/>
        <v>ZK110.K149.C110</v>
      </c>
      <c r="C3050">
        <f>+IFERROR(VLOOKUP(B3050,'[1]Sum table'!$A:$D,4,FALSE),0)</f>
        <v>0</v>
      </c>
      <c r="D3050">
        <f>+IFERROR(VLOOKUP(B3050,'[1]Sum table'!$A:$E,5,FALSE),0)</f>
        <v>0</v>
      </c>
      <c r="E3050">
        <f>+IFERROR(VLOOKUP(B3050,'[1]Sum table'!$A:$F,6,FALSE),0)</f>
        <v>0</v>
      </c>
      <c r="O3050" t="s">
        <v>532</v>
      </c>
      <c r="P3050" s="615" t="s">
        <v>339</v>
      </c>
      <c r="R3050" t="str">
        <f t="shared" si="143"/>
        <v>ZK110</v>
      </c>
      <c r="S3050">
        <f t="shared" si="144"/>
        <v>0</v>
      </c>
      <c r="T3050">
        <f t="shared" si="144"/>
        <v>0</v>
      </c>
      <c r="U3050">
        <f t="shared" si="144"/>
        <v>0</v>
      </c>
    </row>
    <row r="3051" spans="1:21" x14ac:dyDescent="0.25">
      <c r="A3051" t="s">
        <v>3586</v>
      </c>
      <c r="B3051" t="str">
        <f t="shared" si="142"/>
        <v>ZK110.K150.C110</v>
      </c>
      <c r="C3051">
        <f>+IFERROR(VLOOKUP(B3051,'[1]Sum table'!$A:$D,4,FALSE),0)</f>
        <v>0</v>
      </c>
      <c r="D3051">
        <f>+IFERROR(VLOOKUP(B3051,'[1]Sum table'!$A:$E,5,FALSE),0)</f>
        <v>0</v>
      </c>
      <c r="E3051">
        <f>+IFERROR(VLOOKUP(B3051,'[1]Sum table'!$A:$F,6,FALSE),0)</f>
        <v>0</v>
      </c>
      <c r="O3051" t="s">
        <v>532</v>
      </c>
      <c r="P3051" s="616" t="s">
        <v>340</v>
      </c>
      <c r="R3051" t="str">
        <f t="shared" si="143"/>
        <v>ZK110</v>
      </c>
      <c r="S3051">
        <f t="shared" si="144"/>
        <v>0</v>
      </c>
      <c r="T3051">
        <f t="shared" si="144"/>
        <v>0</v>
      </c>
      <c r="U3051">
        <f t="shared" si="144"/>
        <v>0</v>
      </c>
    </row>
    <row r="3052" spans="1:21" x14ac:dyDescent="0.25">
      <c r="A3052" t="s">
        <v>3587</v>
      </c>
      <c r="B3052" t="str">
        <f t="shared" si="142"/>
        <v>ZK110.K151.C110</v>
      </c>
      <c r="C3052">
        <f>+IFERROR(VLOOKUP(B3052,'[1]Sum table'!$A:$D,4,FALSE),0)</f>
        <v>0</v>
      </c>
      <c r="D3052">
        <f>+IFERROR(VLOOKUP(B3052,'[1]Sum table'!$A:$E,5,FALSE),0)</f>
        <v>0</v>
      </c>
      <c r="E3052">
        <f>+IFERROR(VLOOKUP(B3052,'[1]Sum table'!$A:$F,6,FALSE),0)</f>
        <v>0</v>
      </c>
      <c r="O3052" t="s">
        <v>532</v>
      </c>
      <c r="P3052" s="616" t="s">
        <v>341</v>
      </c>
      <c r="R3052" t="str">
        <f t="shared" si="143"/>
        <v>ZK110</v>
      </c>
      <c r="S3052">
        <f t="shared" si="144"/>
        <v>0</v>
      </c>
      <c r="T3052">
        <f t="shared" si="144"/>
        <v>0</v>
      </c>
      <c r="U3052">
        <f t="shared" si="144"/>
        <v>0</v>
      </c>
    </row>
    <row r="3053" spans="1:21" x14ac:dyDescent="0.25">
      <c r="A3053" t="s">
        <v>3588</v>
      </c>
      <c r="B3053" t="str">
        <f t="shared" si="142"/>
        <v>ZK110.K152.C110</v>
      </c>
      <c r="C3053">
        <f>+IFERROR(VLOOKUP(B3053,'[1]Sum table'!$A:$D,4,FALSE),0)</f>
        <v>0</v>
      </c>
      <c r="D3053">
        <f>+IFERROR(VLOOKUP(B3053,'[1]Sum table'!$A:$E,5,FALSE),0)</f>
        <v>0</v>
      </c>
      <c r="E3053">
        <f>+IFERROR(VLOOKUP(B3053,'[1]Sum table'!$A:$F,6,FALSE),0)</f>
        <v>0</v>
      </c>
      <c r="O3053" t="s">
        <v>532</v>
      </c>
      <c r="P3053" s="616" t="s">
        <v>342</v>
      </c>
      <c r="R3053" t="str">
        <f t="shared" si="143"/>
        <v>ZK110</v>
      </c>
      <c r="S3053">
        <f t="shared" si="144"/>
        <v>0</v>
      </c>
      <c r="T3053">
        <f t="shared" si="144"/>
        <v>0</v>
      </c>
      <c r="U3053">
        <f t="shared" si="144"/>
        <v>0</v>
      </c>
    </row>
    <row r="3054" spans="1:21" x14ac:dyDescent="0.25">
      <c r="A3054" t="s">
        <v>3589</v>
      </c>
      <c r="B3054" t="str">
        <f t="shared" si="142"/>
        <v>ZK110.K153.C110</v>
      </c>
      <c r="C3054">
        <f>+IFERROR(VLOOKUP(B3054,'[1]Sum table'!$A:$D,4,FALSE),0)</f>
        <v>0</v>
      </c>
      <c r="D3054">
        <f>+IFERROR(VLOOKUP(B3054,'[1]Sum table'!$A:$E,5,FALSE),0)</f>
        <v>0</v>
      </c>
      <c r="E3054">
        <f>+IFERROR(VLOOKUP(B3054,'[1]Sum table'!$A:$F,6,FALSE),0)</f>
        <v>0</v>
      </c>
      <c r="O3054" t="s">
        <v>532</v>
      </c>
      <c r="P3054" s="616" t="s">
        <v>343</v>
      </c>
      <c r="R3054" t="str">
        <f t="shared" si="143"/>
        <v>ZK110</v>
      </c>
      <c r="S3054">
        <f t="shared" si="144"/>
        <v>0</v>
      </c>
      <c r="T3054">
        <f t="shared" si="144"/>
        <v>0</v>
      </c>
      <c r="U3054">
        <f t="shared" si="144"/>
        <v>0</v>
      </c>
    </row>
    <row r="3055" spans="1:21" x14ac:dyDescent="0.25">
      <c r="A3055" t="s">
        <v>3590</v>
      </c>
      <c r="B3055" t="str">
        <f t="shared" si="142"/>
        <v>ZK110.K154.C110</v>
      </c>
      <c r="C3055">
        <f>+IFERROR(VLOOKUP(B3055,'[1]Sum table'!$A:$D,4,FALSE),0)</f>
        <v>0</v>
      </c>
      <c r="D3055">
        <f>+IFERROR(VLOOKUP(B3055,'[1]Sum table'!$A:$E,5,FALSE),0)</f>
        <v>0</v>
      </c>
      <c r="E3055">
        <f>+IFERROR(VLOOKUP(B3055,'[1]Sum table'!$A:$F,6,FALSE),0)</f>
        <v>0</v>
      </c>
      <c r="O3055" t="s">
        <v>532</v>
      </c>
      <c r="P3055" s="616" t="s">
        <v>344</v>
      </c>
      <c r="R3055" t="str">
        <f t="shared" si="143"/>
        <v>ZK110</v>
      </c>
      <c r="S3055">
        <f t="shared" si="144"/>
        <v>0</v>
      </c>
      <c r="T3055">
        <f t="shared" si="144"/>
        <v>0</v>
      </c>
      <c r="U3055">
        <f t="shared" si="144"/>
        <v>0</v>
      </c>
    </row>
    <row r="3056" spans="1:21" x14ac:dyDescent="0.25">
      <c r="A3056" t="s">
        <v>3591</v>
      </c>
      <c r="B3056" t="str">
        <f t="shared" si="142"/>
        <v>ZK110.K155.C110</v>
      </c>
      <c r="C3056">
        <f>+IFERROR(VLOOKUP(B3056,'[1]Sum table'!$A:$D,4,FALSE),0)</f>
        <v>0</v>
      </c>
      <c r="D3056">
        <f>+IFERROR(VLOOKUP(B3056,'[1]Sum table'!$A:$E,5,FALSE),0)</f>
        <v>0</v>
      </c>
      <c r="E3056">
        <f>+IFERROR(VLOOKUP(B3056,'[1]Sum table'!$A:$F,6,FALSE),0)</f>
        <v>0</v>
      </c>
      <c r="O3056" t="s">
        <v>532</v>
      </c>
      <c r="P3056" s="616" t="s">
        <v>345</v>
      </c>
      <c r="R3056" t="str">
        <f t="shared" si="143"/>
        <v>ZK110</v>
      </c>
      <c r="S3056">
        <f t="shared" si="144"/>
        <v>0</v>
      </c>
      <c r="T3056">
        <f t="shared" si="144"/>
        <v>0</v>
      </c>
      <c r="U3056">
        <f t="shared" si="144"/>
        <v>0</v>
      </c>
    </row>
    <row r="3057" spans="1:21" x14ac:dyDescent="0.25">
      <c r="A3057" t="s">
        <v>3592</v>
      </c>
      <c r="B3057" t="str">
        <f t="shared" si="142"/>
        <v>ZK110.K156.C110</v>
      </c>
      <c r="C3057">
        <f>+IFERROR(VLOOKUP(B3057,'[1]Sum table'!$A:$D,4,FALSE),0)</f>
        <v>0</v>
      </c>
      <c r="D3057">
        <f>+IFERROR(VLOOKUP(B3057,'[1]Sum table'!$A:$E,5,FALSE),0)</f>
        <v>0</v>
      </c>
      <c r="E3057">
        <f>+IFERROR(VLOOKUP(B3057,'[1]Sum table'!$A:$F,6,FALSE),0)</f>
        <v>0</v>
      </c>
      <c r="O3057" t="s">
        <v>532</v>
      </c>
      <c r="P3057" s="616" t="s">
        <v>346</v>
      </c>
      <c r="R3057" t="str">
        <f t="shared" si="143"/>
        <v>ZK110</v>
      </c>
      <c r="S3057">
        <f t="shared" si="144"/>
        <v>0</v>
      </c>
      <c r="T3057">
        <f t="shared" si="144"/>
        <v>0</v>
      </c>
      <c r="U3057">
        <f t="shared" si="144"/>
        <v>0</v>
      </c>
    </row>
    <row r="3058" spans="1:21" x14ac:dyDescent="0.25">
      <c r="A3058" t="s">
        <v>3593</v>
      </c>
      <c r="B3058" t="str">
        <f t="shared" si="142"/>
        <v>ZK110.K157.C110</v>
      </c>
      <c r="C3058">
        <f>+IFERROR(VLOOKUP(B3058,'[1]Sum table'!$A:$D,4,FALSE),0)</f>
        <v>0</v>
      </c>
      <c r="D3058">
        <f>+IFERROR(VLOOKUP(B3058,'[1]Sum table'!$A:$E,5,FALSE),0)</f>
        <v>0</v>
      </c>
      <c r="E3058">
        <f>+IFERROR(VLOOKUP(B3058,'[1]Sum table'!$A:$F,6,FALSE),0)</f>
        <v>0</v>
      </c>
      <c r="O3058" t="s">
        <v>532</v>
      </c>
      <c r="P3058" s="616" t="s">
        <v>347</v>
      </c>
      <c r="R3058" t="str">
        <f t="shared" si="143"/>
        <v>ZK110</v>
      </c>
      <c r="S3058">
        <f t="shared" si="144"/>
        <v>0</v>
      </c>
      <c r="T3058">
        <f t="shared" si="144"/>
        <v>0</v>
      </c>
      <c r="U3058">
        <f t="shared" si="144"/>
        <v>0</v>
      </c>
    </row>
    <row r="3059" spans="1:21" x14ac:dyDescent="0.25">
      <c r="A3059" t="s">
        <v>3594</v>
      </c>
      <c r="B3059" t="str">
        <f t="shared" si="142"/>
        <v>ZK110.K158.C110</v>
      </c>
      <c r="C3059">
        <f>+IFERROR(VLOOKUP(B3059,'[1]Sum table'!$A:$D,4,FALSE),0)</f>
        <v>0</v>
      </c>
      <c r="D3059">
        <f>+IFERROR(VLOOKUP(B3059,'[1]Sum table'!$A:$E,5,FALSE),0)</f>
        <v>0</v>
      </c>
      <c r="E3059">
        <f>+IFERROR(VLOOKUP(B3059,'[1]Sum table'!$A:$F,6,FALSE),0)</f>
        <v>0</v>
      </c>
      <c r="O3059" t="s">
        <v>532</v>
      </c>
      <c r="P3059" s="616" t="s">
        <v>348</v>
      </c>
      <c r="R3059" t="str">
        <f t="shared" si="143"/>
        <v>ZK110</v>
      </c>
      <c r="S3059">
        <f t="shared" si="144"/>
        <v>0</v>
      </c>
      <c r="T3059">
        <f t="shared" si="144"/>
        <v>0</v>
      </c>
      <c r="U3059">
        <f t="shared" si="144"/>
        <v>0</v>
      </c>
    </row>
    <row r="3060" spans="1:21" x14ac:dyDescent="0.25">
      <c r="A3060" t="s">
        <v>3595</v>
      </c>
      <c r="B3060" t="str">
        <f t="shared" si="142"/>
        <v>ZK110.K159.C110</v>
      </c>
      <c r="C3060">
        <f>+IFERROR(VLOOKUP(B3060,'[1]Sum table'!$A:$D,4,FALSE),0)</f>
        <v>0</v>
      </c>
      <c r="D3060">
        <f>+IFERROR(VLOOKUP(B3060,'[1]Sum table'!$A:$E,5,FALSE),0)</f>
        <v>0</v>
      </c>
      <c r="E3060">
        <f>+IFERROR(VLOOKUP(B3060,'[1]Sum table'!$A:$F,6,FALSE),0)</f>
        <v>0</v>
      </c>
      <c r="O3060" t="s">
        <v>532</v>
      </c>
      <c r="P3060" s="616" t="s">
        <v>349</v>
      </c>
      <c r="R3060" t="str">
        <f t="shared" si="143"/>
        <v>ZK110</v>
      </c>
      <c r="S3060">
        <f t="shared" si="144"/>
        <v>0</v>
      </c>
      <c r="T3060">
        <f t="shared" si="144"/>
        <v>0</v>
      </c>
      <c r="U3060">
        <f t="shared" si="144"/>
        <v>0</v>
      </c>
    </row>
    <row r="3061" spans="1:21" x14ac:dyDescent="0.25">
      <c r="A3061" t="s">
        <v>3596</v>
      </c>
      <c r="B3061" t="str">
        <f t="shared" si="142"/>
        <v>ZK110.K160.C110</v>
      </c>
      <c r="C3061">
        <f>+IFERROR(VLOOKUP(B3061,'[1]Sum table'!$A:$D,4,FALSE),0)</f>
        <v>0</v>
      </c>
      <c r="D3061">
        <f>+IFERROR(VLOOKUP(B3061,'[1]Sum table'!$A:$E,5,FALSE),0)</f>
        <v>0</v>
      </c>
      <c r="E3061">
        <f>+IFERROR(VLOOKUP(B3061,'[1]Sum table'!$A:$F,6,FALSE),0)</f>
        <v>0</v>
      </c>
      <c r="O3061" t="s">
        <v>532</v>
      </c>
      <c r="P3061" s="615" t="s">
        <v>194</v>
      </c>
      <c r="R3061" t="str">
        <f t="shared" si="143"/>
        <v>ZK110</v>
      </c>
      <c r="S3061">
        <f t="shared" si="144"/>
        <v>0</v>
      </c>
      <c r="T3061">
        <f t="shared" si="144"/>
        <v>0</v>
      </c>
      <c r="U3061">
        <f t="shared" si="144"/>
        <v>0</v>
      </c>
    </row>
    <row r="3062" spans="1:21" x14ac:dyDescent="0.25">
      <c r="A3062" t="s">
        <v>3597</v>
      </c>
      <c r="B3062" t="str">
        <f t="shared" si="142"/>
        <v>ZK110.K161.C110</v>
      </c>
      <c r="C3062">
        <f>+IFERROR(VLOOKUP(B3062,'[1]Sum table'!$A:$D,4,FALSE),0)</f>
        <v>0</v>
      </c>
      <c r="D3062">
        <f>+IFERROR(VLOOKUP(B3062,'[1]Sum table'!$A:$E,5,FALSE),0)</f>
        <v>0</v>
      </c>
      <c r="E3062">
        <f>+IFERROR(VLOOKUP(B3062,'[1]Sum table'!$A:$F,6,FALSE),0)</f>
        <v>0</v>
      </c>
      <c r="O3062" t="s">
        <v>532</v>
      </c>
      <c r="P3062" s="615" t="s">
        <v>195</v>
      </c>
      <c r="R3062" t="str">
        <f t="shared" si="143"/>
        <v>ZK110</v>
      </c>
      <c r="S3062">
        <f t="shared" si="144"/>
        <v>0</v>
      </c>
      <c r="T3062">
        <f t="shared" si="144"/>
        <v>0</v>
      </c>
      <c r="U3062">
        <f t="shared" si="144"/>
        <v>0</v>
      </c>
    </row>
    <row r="3063" spans="1:21" x14ac:dyDescent="0.25">
      <c r="A3063" t="s">
        <v>3598</v>
      </c>
      <c r="B3063" t="str">
        <f t="shared" si="142"/>
        <v>ZK110.K162.C110</v>
      </c>
      <c r="C3063">
        <f>+IFERROR(VLOOKUP(B3063,'[1]Sum table'!$A:$D,4,FALSE),0)</f>
        <v>0</v>
      </c>
      <c r="D3063">
        <f>+IFERROR(VLOOKUP(B3063,'[1]Sum table'!$A:$E,5,FALSE),0)</f>
        <v>0</v>
      </c>
      <c r="E3063">
        <f>+IFERROR(VLOOKUP(B3063,'[1]Sum table'!$A:$F,6,FALSE),0)</f>
        <v>0</v>
      </c>
      <c r="O3063" t="s">
        <v>532</v>
      </c>
      <c r="P3063" s="615" t="s">
        <v>350</v>
      </c>
      <c r="R3063" t="str">
        <f t="shared" si="143"/>
        <v>ZK110</v>
      </c>
      <c r="S3063">
        <f t="shared" si="144"/>
        <v>0</v>
      </c>
      <c r="T3063">
        <f t="shared" si="144"/>
        <v>0</v>
      </c>
      <c r="U3063">
        <f t="shared" si="144"/>
        <v>0</v>
      </c>
    </row>
    <row r="3064" spans="1:21" x14ac:dyDescent="0.25">
      <c r="A3064" t="s">
        <v>3599</v>
      </c>
      <c r="B3064" t="str">
        <f t="shared" si="142"/>
        <v>ZK110.K163.C110</v>
      </c>
      <c r="C3064">
        <f>+IFERROR(VLOOKUP(B3064,'[1]Sum table'!$A:$D,4,FALSE),0)</f>
        <v>0</v>
      </c>
      <c r="D3064">
        <f>+IFERROR(VLOOKUP(B3064,'[1]Sum table'!$A:$E,5,FALSE),0)</f>
        <v>0</v>
      </c>
      <c r="E3064">
        <f>+IFERROR(VLOOKUP(B3064,'[1]Sum table'!$A:$F,6,FALSE),0)</f>
        <v>0</v>
      </c>
      <c r="O3064" t="s">
        <v>532</v>
      </c>
      <c r="P3064" s="615" t="s">
        <v>118</v>
      </c>
      <c r="R3064" t="str">
        <f t="shared" si="143"/>
        <v>ZK110</v>
      </c>
      <c r="S3064">
        <f t="shared" si="144"/>
        <v>0</v>
      </c>
      <c r="T3064">
        <f t="shared" si="144"/>
        <v>0</v>
      </c>
      <c r="U3064">
        <f t="shared" si="144"/>
        <v>0</v>
      </c>
    </row>
    <row r="3065" spans="1:21" x14ac:dyDescent="0.25">
      <c r="A3065" t="s">
        <v>3600</v>
      </c>
      <c r="B3065" t="str">
        <f t="shared" si="142"/>
        <v>ZK110.K164.C110</v>
      </c>
      <c r="C3065">
        <f>+IFERROR(VLOOKUP(B3065,'[1]Sum table'!$A:$D,4,FALSE),0)</f>
        <v>0</v>
      </c>
      <c r="D3065">
        <f>+IFERROR(VLOOKUP(B3065,'[1]Sum table'!$A:$E,5,FALSE),0)</f>
        <v>0</v>
      </c>
      <c r="E3065">
        <f>+IFERROR(VLOOKUP(B3065,'[1]Sum table'!$A:$F,6,FALSE),0)</f>
        <v>0</v>
      </c>
      <c r="O3065" t="s">
        <v>532</v>
      </c>
      <c r="P3065" s="615" t="s">
        <v>184</v>
      </c>
      <c r="R3065" t="str">
        <f t="shared" si="143"/>
        <v>ZK110</v>
      </c>
      <c r="S3065">
        <f t="shared" si="144"/>
        <v>0</v>
      </c>
      <c r="T3065">
        <f t="shared" si="144"/>
        <v>0</v>
      </c>
      <c r="U3065">
        <f t="shared" si="144"/>
        <v>0</v>
      </c>
    </row>
    <row r="3066" spans="1:21" x14ac:dyDescent="0.25">
      <c r="A3066" t="s">
        <v>3601</v>
      </c>
      <c r="B3066" t="str">
        <f t="shared" si="142"/>
        <v>ZK110.K165.C110</v>
      </c>
      <c r="C3066">
        <f>+IFERROR(VLOOKUP(B3066,'[1]Sum table'!$A:$D,4,FALSE),0)</f>
        <v>0</v>
      </c>
      <c r="D3066">
        <f>+IFERROR(VLOOKUP(B3066,'[1]Sum table'!$A:$E,5,FALSE),0)</f>
        <v>0</v>
      </c>
      <c r="E3066">
        <f>+IFERROR(VLOOKUP(B3066,'[1]Sum table'!$A:$F,6,FALSE),0)</f>
        <v>0</v>
      </c>
      <c r="O3066" t="s">
        <v>532</v>
      </c>
      <c r="P3066" s="615" t="s">
        <v>351</v>
      </c>
      <c r="R3066" t="str">
        <f t="shared" si="143"/>
        <v>ZK110</v>
      </c>
      <c r="S3066">
        <f t="shared" si="144"/>
        <v>0</v>
      </c>
      <c r="T3066">
        <f t="shared" si="144"/>
        <v>0</v>
      </c>
      <c r="U3066">
        <f t="shared" si="144"/>
        <v>0</v>
      </c>
    </row>
    <row r="3067" spans="1:21" x14ac:dyDescent="0.25">
      <c r="A3067" t="s">
        <v>3602</v>
      </c>
      <c r="B3067" t="str">
        <f t="shared" si="142"/>
        <v>ZK110.K166.C110</v>
      </c>
      <c r="C3067">
        <f>+IFERROR(VLOOKUP(B3067,'[1]Sum table'!$A:$D,4,FALSE),0)</f>
        <v>0</v>
      </c>
      <c r="D3067">
        <f>+IFERROR(VLOOKUP(B3067,'[1]Sum table'!$A:$E,5,FALSE),0)</f>
        <v>0</v>
      </c>
      <c r="E3067">
        <f>+IFERROR(VLOOKUP(B3067,'[1]Sum table'!$A:$F,6,FALSE),0)</f>
        <v>0</v>
      </c>
      <c r="O3067" t="s">
        <v>532</v>
      </c>
      <c r="P3067" s="616" t="s">
        <v>352</v>
      </c>
      <c r="R3067" t="str">
        <f t="shared" si="143"/>
        <v>ZK110</v>
      </c>
      <c r="S3067">
        <f t="shared" si="144"/>
        <v>0</v>
      </c>
      <c r="T3067">
        <f t="shared" si="144"/>
        <v>0</v>
      </c>
      <c r="U3067">
        <f t="shared" si="144"/>
        <v>0</v>
      </c>
    </row>
    <row r="3068" spans="1:21" x14ac:dyDescent="0.25">
      <c r="A3068" t="s">
        <v>3603</v>
      </c>
      <c r="B3068" t="str">
        <f t="shared" si="142"/>
        <v>ZK110.K167.C110</v>
      </c>
      <c r="C3068">
        <f>+IFERROR(VLOOKUP(B3068,'[1]Sum table'!$A:$D,4,FALSE),0)</f>
        <v>0</v>
      </c>
      <c r="D3068">
        <f>+IFERROR(VLOOKUP(B3068,'[1]Sum table'!$A:$E,5,FALSE),0)</f>
        <v>0</v>
      </c>
      <c r="E3068">
        <f>+IFERROR(VLOOKUP(B3068,'[1]Sum table'!$A:$F,6,FALSE),0)</f>
        <v>0</v>
      </c>
      <c r="O3068" t="s">
        <v>532</v>
      </c>
      <c r="P3068" s="616" t="s">
        <v>353</v>
      </c>
      <c r="R3068" t="str">
        <f t="shared" si="143"/>
        <v>ZK110</v>
      </c>
      <c r="S3068">
        <f t="shared" si="144"/>
        <v>0</v>
      </c>
      <c r="T3068">
        <f t="shared" si="144"/>
        <v>0</v>
      </c>
      <c r="U3068">
        <f t="shared" si="144"/>
        <v>0</v>
      </c>
    </row>
    <row r="3069" spans="1:21" x14ac:dyDescent="0.25">
      <c r="A3069" t="s">
        <v>3604</v>
      </c>
      <c r="B3069" t="str">
        <f t="shared" si="142"/>
        <v>ZK110.K168.C110</v>
      </c>
      <c r="C3069">
        <f>+IFERROR(VLOOKUP(B3069,'[1]Sum table'!$A:$D,4,FALSE),0)</f>
        <v>0</v>
      </c>
      <c r="D3069">
        <f>+IFERROR(VLOOKUP(B3069,'[1]Sum table'!$A:$E,5,FALSE),0)</f>
        <v>0</v>
      </c>
      <c r="E3069">
        <f>+IFERROR(VLOOKUP(B3069,'[1]Sum table'!$A:$F,6,FALSE),0)</f>
        <v>0</v>
      </c>
      <c r="O3069" t="s">
        <v>532</v>
      </c>
      <c r="P3069" s="616" t="s">
        <v>354</v>
      </c>
      <c r="R3069" t="str">
        <f t="shared" si="143"/>
        <v>ZK110</v>
      </c>
      <c r="S3069">
        <f t="shared" si="144"/>
        <v>0</v>
      </c>
      <c r="T3069">
        <f t="shared" si="144"/>
        <v>0</v>
      </c>
      <c r="U3069">
        <f t="shared" si="144"/>
        <v>0</v>
      </c>
    </row>
    <row r="3070" spans="1:21" x14ac:dyDescent="0.25">
      <c r="A3070" t="s">
        <v>3605</v>
      </c>
      <c r="B3070" t="str">
        <f t="shared" si="142"/>
        <v>ZK110.K169.C110</v>
      </c>
      <c r="C3070">
        <f>+IFERROR(VLOOKUP(B3070,'[1]Sum table'!$A:$D,4,FALSE),0)</f>
        <v>0</v>
      </c>
      <c r="D3070">
        <f>+IFERROR(VLOOKUP(B3070,'[1]Sum table'!$A:$E,5,FALSE),0)</f>
        <v>0</v>
      </c>
      <c r="E3070">
        <f>+IFERROR(VLOOKUP(B3070,'[1]Sum table'!$A:$F,6,FALSE),0)</f>
        <v>0</v>
      </c>
      <c r="O3070" t="s">
        <v>532</v>
      </c>
      <c r="P3070" s="616" t="s">
        <v>355</v>
      </c>
      <c r="R3070" t="str">
        <f t="shared" si="143"/>
        <v>ZK110</v>
      </c>
      <c r="S3070">
        <f t="shared" si="144"/>
        <v>0</v>
      </c>
      <c r="T3070">
        <f t="shared" si="144"/>
        <v>0</v>
      </c>
      <c r="U3070">
        <f t="shared" si="144"/>
        <v>0</v>
      </c>
    </row>
    <row r="3071" spans="1:21" x14ac:dyDescent="0.25">
      <c r="A3071" t="s">
        <v>3606</v>
      </c>
      <c r="B3071" t="str">
        <f t="shared" si="142"/>
        <v>ZK110.K170.C110</v>
      </c>
      <c r="C3071">
        <f>+IFERROR(VLOOKUP(B3071,'[1]Sum table'!$A:$D,4,FALSE),0)</f>
        <v>0</v>
      </c>
      <c r="D3071">
        <f>+IFERROR(VLOOKUP(B3071,'[1]Sum table'!$A:$E,5,FALSE),0)</f>
        <v>0</v>
      </c>
      <c r="E3071">
        <f>+IFERROR(VLOOKUP(B3071,'[1]Sum table'!$A:$F,6,FALSE),0)</f>
        <v>0</v>
      </c>
      <c r="O3071" t="s">
        <v>532</v>
      </c>
      <c r="P3071" s="616" t="s">
        <v>356</v>
      </c>
      <c r="R3071" t="str">
        <f t="shared" si="143"/>
        <v>ZK110</v>
      </c>
      <c r="S3071">
        <f t="shared" si="144"/>
        <v>0</v>
      </c>
      <c r="T3071">
        <f t="shared" si="144"/>
        <v>0</v>
      </c>
      <c r="U3071">
        <f t="shared" si="144"/>
        <v>0</v>
      </c>
    </row>
    <row r="3072" spans="1:21" x14ac:dyDescent="0.25">
      <c r="A3072" t="s">
        <v>3607</v>
      </c>
      <c r="B3072" t="str">
        <f t="shared" si="142"/>
        <v>ZK110.K171.C110</v>
      </c>
      <c r="C3072">
        <f>+IFERROR(VLOOKUP(B3072,'[1]Sum table'!$A:$D,4,FALSE),0)</f>
        <v>0</v>
      </c>
      <c r="D3072">
        <f>+IFERROR(VLOOKUP(B3072,'[1]Sum table'!$A:$E,5,FALSE),0)</f>
        <v>0</v>
      </c>
      <c r="E3072">
        <f>+IFERROR(VLOOKUP(B3072,'[1]Sum table'!$A:$F,6,FALSE),0)</f>
        <v>0</v>
      </c>
      <c r="O3072" t="s">
        <v>532</v>
      </c>
      <c r="P3072" s="616" t="s">
        <v>357</v>
      </c>
      <c r="R3072" t="str">
        <f t="shared" si="143"/>
        <v>ZK110</v>
      </c>
      <c r="S3072">
        <f t="shared" si="144"/>
        <v>0</v>
      </c>
      <c r="T3072">
        <f t="shared" si="144"/>
        <v>0</v>
      </c>
      <c r="U3072">
        <f t="shared" si="144"/>
        <v>0</v>
      </c>
    </row>
    <row r="3073" spans="1:21" x14ac:dyDescent="0.25">
      <c r="A3073" t="s">
        <v>3608</v>
      </c>
      <c r="B3073" t="str">
        <f t="shared" si="142"/>
        <v>ZK110.K172.C110</v>
      </c>
      <c r="C3073">
        <f>+IFERROR(VLOOKUP(B3073,'[1]Sum table'!$A:$D,4,FALSE),0)</f>
        <v>0</v>
      </c>
      <c r="D3073">
        <f>+IFERROR(VLOOKUP(B3073,'[1]Sum table'!$A:$E,5,FALSE),0)</f>
        <v>0</v>
      </c>
      <c r="E3073">
        <f>+IFERROR(VLOOKUP(B3073,'[1]Sum table'!$A:$F,6,FALSE),0)</f>
        <v>0</v>
      </c>
      <c r="O3073" t="s">
        <v>532</v>
      </c>
      <c r="P3073" s="615" t="s">
        <v>221</v>
      </c>
      <c r="R3073" t="str">
        <f t="shared" si="143"/>
        <v>ZK110</v>
      </c>
      <c r="S3073">
        <f t="shared" si="144"/>
        <v>0</v>
      </c>
      <c r="T3073">
        <f t="shared" si="144"/>
        <v>0</v>
      </c>
      <c r="U3073">
        <f t="shared" si="144"/>
        <v>0</v>
      </c>
    </row>
    <row r="3074" spans="1:21" x14ac:dyDescent="0.25">
      <c r="A3074" t="s">
        <v>3609</v>
      </c>
      <c r="B3074" t="str">
        <f t="shared" si="142"/>
        <v>ZK110.K173.C110</v>
      </c>
      <c r="C3074">
        <f>+IFERROR(VLOOKUP(B3074,'[1]Sum table'!$A:$D,4,FALSE),0)</f>
        <v>0</v>
      </c>
      <c r="D3074">
        <f>+IFERROR(VLOOKUP(B3074,'[1]Sum table'!$A:$E,5,FALSE),0)</f>
        <v>0</v>
      </c>
      <c r="E3074">
        <f>+IFERROR(VLOOKUP(B3074,'[1]Sum table'!$A:$F,6,FALSE),0)</f>
        <v>0</v>
      </c>
      <c r="O3074" t="s">
        <v>532</v>
      </c>
      <c r="P3074" s="615" t="s">
        <v>358</v>
      </c>
      <c r="R3074" t="str">
        <f t="shared" si="143"/>
        <v>ZK110</v>
      </c>
      <c r="S3074">
        <f t="shared" si="144"/>
        <v>0</v>
      </c>
      <c r="T3074">
        <f t="shared" si="144"/>
        <v>0</v>
      </c>
      <c r="U3074">
        <f t="shared" si="144"/>
        <v>0</v>
      </c>
    </row>
    <row r="3075" spans="1:21" x14ac:dyDescent="0.25">
      <c r="A3075" t="s">
        <v>3610</v>
      </c>
      <c r="B3075" t="str">
        <f t="shared" ref="B3075:B3138" si="145">+A3075&amp;"."&amp;$A$1</f>
        <v>ZK110.K174.C110</v>
      </c>
      <c r="C3075">
        <f>+IFERROR(VLOOKUP(B3075,'[1]Sum table'!$A:$D,4,FALSE),0)</f>
        <v>0</v>
      </c>
      <c r="D3075">
        <f>+IFERROR(VLOOKUP(B3075,'[1]Sum table'!$A:$E,5,FALSE),0)</f>
        <v>0</v>
      </c>
      <c r="E3075">
        <f>+IFERROR(VLOOKUP(B3075,'[1]Sum table'!$A:$F,6,FALSE),0)</f>
        <v>0</v>
      </c>
      <c r="O3075" t="s">
        <v>532</v>
      </c>
      <c r="P3075" s="616" t="s">
        <v>359</v>
      </c>
      <c r="R3075" t="str">
        <f t="shared" ref="R3075:R3138" si="146">+LEFT(B3075,5)</f>
        <v>ZK110</v>
      </c>
      <c r="S3075">
        <f t="shared" ref="S3075:U3138" si="147">+C3075</f>
        <v>0</v>
      </c>
      <c r="T3075">
        <f t="shared" si="147"/>
        <v>0</v>
      </c>
      <c r="U3075">
        <f t="shared" si="147"/>
        <v>0</v>
      </c>
    </row>
    <row r="3076" spans="1:21" x14ac:dyDescent="0.25">
      <c r="A3076" t="s">
        <v>3611</v>
      </c>
      <c r="B3076" t="str">
        <f t="shared" si="145"/>
        <v>ZK110.K175.C110</v>
      </c>
      <c r="C3076">
        <f>+IFERROR(VLOOKUP(B3076,'[1]Sum table'!$A:$D,4,FALSE),0)</f>
        <v>0</v>
      </c>
      <c r="D3076">
        <f>+IFERROR(VLOOKUP(B3076,'[1]Sum table'!$A:$E,5,FALSE),0)</f>
        <v>0</v>
      </c>
      <c r="E3076">
        <f>+IFERROR(VLOOKUP(B3076,'[1]Sum table'!$A:$F,6,FALSE),0)</f>
        <v>0</v>
      </c>
      <c r="O3076" t="s">
        <v>532</v>
      </c>
      <c r="P3076" s="616" t="s">
        <v>360</v>
      </c>
      <c r="R3076" t="str">
        <f t="shared" si="146"/>
        <v>ZK110</v>
      </c>
      <c r="S3076">
        <f t="shared" si="147"/>
        <v>0</v>
      </c>
      <c r="T3076">
        <f t="shared" si="147"/>
        <v>0</v>
      </c>
      <c r="U3076">
        <f t="shared" si="147"/>
        <v>0</v>
      </c>
    </row>
    <row r="3077" spans="1:21" x14ac:dyDescent="0.25">
      <c r="A3077" t="s">
        <v>3612</v>
      </c>
      <c r="B3077" t="str">
        <f t="shared" si="145"/>
        <v>ZK110.K176.C110</v>
      </c>
      <c r="C3077">
        <f>+IFERROR(VLOOKUP(B3077,'[1]Sum table'!$A:$D,4,FALSE),0)</f>
        <v>0</v>
      </c>
      <c r="D3077">
        <f>+IFERROR(VLOOKUP(B3077,'[1]Sum table'!$A:$E,5,FALSE),0)</f>
        <v>0</v>
      </c>
      <c r="E3077">
        <f>+IFERROR(VLOOKUP(B3077,'[1]Sum table'!$A:$F,6,FALSE),0)</f>
        <v>0</v>
      </c>
      <c r="O3077" t="s">
        <v>532</v>
      </c>
      <c r="P3077" s="616" t="s">
        <v>361</v>
      </c>
      <c r="R3077" t="str">
        <f t="shared" si="146"/>
        <v>ZK110</v>
      </c>
      <c r="S3077">
        <f t="shared" si="147"/>
        <v>0</v>
      </c>
      <c r="T3077">
        <f t="shared" si="147"/>
        <v>0</v>
      </c>
      <c r="U3077">
        <f t="shared" si="147"/>
        <v>0</v>
      </c>
    </row>
    <row r="3078" spans="1:21" x14ac:dyDescent="0.25">
      <c r="A3078" t="s">
        <v>3613</v>
      </c>
      <c r="B3078" t="str">
        <f t="shared" si="145"/>
        <v>ZK110.K177.C110</v>
      </c>
      <c r="C3078">
        <f>+IFERROR(VLOOKUP(B3078,'[1]Sum table'!$A:$D,4,FALSE),0)</f>
        <v>0</v>
      </c>
      <c r="D3078">
        <f>+IFERROR(VLOOKUP(B3078,'[1]Sum table'!$A:$E,5,FALSE),0)</f>
        <v>0</v>
      </c>
      <c r="E3078">
        <f>+IFERROR(VLOOKUP(B3078,'[1]Sum table'!$A:$F,6,FALSE),0)</f>
        <v>0</v>
      </c>
      <c r="O3078" t="s">
        <v>532</v>
      </c>
      <c r="P3078" s="615" t="s">
        <v>362</v>
      </c>
      <c r="R3078" t="str">
        <f t="shared" si="146"/>
        <v>ZK110</v>
      </c>
      <c r="S3078">
        <f t="shared" si="147"/>
        <v>0</v>
      </c>
      <c r="T3078">
        <f t="shared" si="147"/>
        <v>0</v>
      </c>
      <c r="U3078">
        <f t="shared" si="147"/>
        <v>0</v>
      </c>
    </row>
    <row r="3079" spans="1:21" x14ac:dyDescent="0.25">
      <c r="A3079" t="s">
        <v>3614</v>
      </c>
      <c r="B3079" t="str">
        <f t="shared" si="145"/>
        <v>ZK110.K178.C110</v>
      </c>
      <c r="C3079">
        <f>+IFERROR(VLOOKUP(B3079,'[1]Sum table'!$A:$D,4,FALSE),0)</f>
        <v>0</v>
      </c>
      <c r="D3079">
        <f>+IFERROR(VLOOKUP(B3079,'[1]Sum table'!$A:$E,5,FALSE),0)</f>
        <v>0</v>
      </c>
      <c r="E3079">
        <f>+IFERROR(VLOOKUP(B3079,'[1]Sum table'!$A:$F,6,FALSE),0)</f>
        <v>0</v>
      </c>
      <c r="O3079" t="s">
        <v>532</v>
      </c>
      <c r="P3079" s="615" t="s">
        <v>363</v>
      </c>
      <c r="R3079" t="str">
        <f t="shared" si="146"/>
        <v>ZK110</v>
      </c>
      <c r="S3079">
        <f t="shared" si="147"/>
        <v>0</v>
      </c>
      <c r="T3079">
        <f t="shared" si="147"/>
        <v>0</v>
      </c>
      <c r="U3079">
        <f t="shared" si="147"/>
        <v>0</v>
      </c>
    </row>
    <row r="3080" spans="1:21" x14ac:dyDescent="0.25">
      <c r="A3080" t="s">
        <v>3615</v>
      </c>
      <c r="B3080" t="str">
        <f t="shared" si="145"/>
        <v>ZK110.K179.C110</v>
      </c>
      <c r="C3080">
        <f>+IFERROR(VLOOKUP(B3080,'[1]Sum table'!$A:$D,4,FALSE),0)</f>
        <v>0</v>
      </c>
      <c r="D3080">
        <f>+IFERROR(VLOOKUP(B3080,'[1]Sum table'!$A:$E,5,FALSE),0)</f>
        <v>0</v>
      </c>
      <c r="E3080">
        <f>+IFERROR(VLOOKUP(B3080,'[1]Sum table'!$A:$F,6,FALSE),0)</f>
        <v>0</v>
      </c>
      <c r="O3080" t="s">
        <v>532</v>
      </c>
      <c r="P3080" s="615" t="s">
        <v>364</v>
      </c>
      <c r="R3080" t="str">
        <f t="shared" si="146"/>
        <v>ZK110</v>
      </c>
      <c r="S3080">
        <f t="shared" si="147"/>
        <v>0</v>
      </c>
      <c r="T3080">
        <f t="shared" si="147"/>
        <v>0</v>
      </c>
      <c r="U3080">
        <f t="shared" si="147"/>
        <v>0</v>
      </c>
    </row>
    <row r="3081" spans="1:21" x14ac:dyDescent="0.25">
      <c r="A3081" t="s">
        <v>3616</v>
      </c>
      <c r="B3081" t="str">
        <f t="shared" si="145"/>
        <v>ZK110.K180.C110</v>
      </c>
      <c r="C3081">
        <f>+IFERROR(VLOOKUP(B3081,'[1]Sum table'!$A:$D,4,FALSE),0)</f>
        <v>0</v>
      </c>
      <c r="D3081">
        <f>+IFERROR(VLOOKUP(B3081,'[1]Sum table'!$A:$E,5,FALSE),0)</f>
        <v>0</v>
      </c>
      <c r="E3081">
        <f>+IFERROR(VLOOKUP(B3081,'[1]Sum table'!$A:$F,6,FALSE),0)</f>
        <v>0</v>
      </c>
      <c r="O3081" t="s">
        <v>532</v>
      </c>
      <c r="P3081" s="615" t="s">
        <v>365</v>
      </c>
      <c r="R3081" t="str">
        <f t="shared" si="146"/>
        <v>ZK110</v>
      </c>
      <c r="S3081">
        <f t="shared" si="147"/>
        <v>0</v>
      </c>
      <c r="T3081">
        <f t="shared" si="147"/>
        <v>0</v>
      </c>
      <c r="U3081">
        <f t="shared" si="147"/>
        <v>0</v>
      </c>
    </row>
    <row r="3082" spans="1:21" x14ac:dyDescent="0.25">
      <c r="A3082" t="s">
        <v>3617</v>
      </c>
      <c r="B3082" t="str">
        <f t="shared" si="145"/>
        <v>ZK110.K181.C110</v>
      </c>
      <c r="C3082">
        <f>+IFERROR(VLOOKUP(B3082,'[1]Sum table'!$A:$D,4,FALSE),0)</f>
        <v>0</v>
      </c>
      <c r="D3082">
        <f>+IFERROR(VLOOKUP(B3082,'[1]Sum table'!$A:$E,5,FALSE),0)</f>
        <v>0</v>
      </c>
      <c r="E3082">
        <f>+IFERROR(VLOOKUP(B3082,'[1]Sum table'!$A:$F,6,FALSE),0)</f>
        <v>0</v>
      </c>
      <c r="O3082" t="s">
        <v>532</v>
      </c>
      <c r="P3082" s="616" t="s">
        <v>366</v>
      </c>
      <c r="R3082" t="str">
        <f t="shared" si="146"/>
        <v>ZK110</v>
      </c>
      <c r="S3082">
        <f t="shared" si="147"/>
        <v>0</v>
      </c>
      <c r="T3082">
        <f t="shared" si="147"/>
        <v>0</v>
      </c>
      <c r="U3082">
        <f t="shared" si="147"/>
        <v>0</v>
      </c>
    </row>
    <row r="3083" spans="1:21" x14ac:dyDescent="0.25">
      <c r="A3083" t="s">
        <v>3618</v>
      </c>
      <c r="B3083" t="str">
        <f t="shared" si="145"/>
        <v>ZK110.K182.C110</v>
      </c>
      <c r="C3083">
        <f>+IFERROR(VLOOKUP(B3083,'[1]Sum table'!$A:$D,4,FALSE),0)</f>
        <v>0</v>
      </c>
      <c r="D3083">
        <f>+IFERROR(VLOOKUP(B3083,'[1]Sum table'!$A:$E,5,FALSE),0)</f>
        <v>0</v>
      </c>
      <c r="E3083">
        <f>+IFERROR(VLOOKUP(B3083,'[1]Sum table'!$A:$F,6,FALSE),0)</f>
        <v>0</v>
      </c>
      <c r="O3083" t="s">
        <v>532</v>
      </c>
      <c r="P3083" s="616" t="s">
        <v>367</v>
      </c>
      <c r="R3083" t="str">
        <f t="shared" si="146"/>
        <v>ZK110</v>
      </c>
      <c r="S3083">
        <f t="shared" si="147"/>
        <v>0</v>
      </c>
      <c r="T3083">
        <f t="shared" si="147"/>
        <v>0</v>
      </c>
      <c r="U3083">
        <f t="shared" si="147"/>
        <v>0</v>
      </c>
    </row>
    <row r="3084" spans="1:21" x14ac:dyDescent="0.25">
      <c r="A3084" t="s">
        <v>3619</v>
      </c>
      <c r="B3084" t="str">
        <f t="shared" si="145"/>
        <v>ZK110.K183.C110</v>
      </c>
      <c r="C3084">
        <f>+IFERROR(VLOOKUP(B3084,'[1]Sum table'!$A:$D,4,FALSE),0)</f>
        <v>0</v>
      </c>
      <c r="D3084">
        <f>+IFERROR(VLOOKUP(B3084,'[1]Sum table'!$A:$E,5,FALSE),0)</f>
        <v>0</v>
      </c>
      <c r="E3084">
        <f>+IFERROR(VLOOKUP(B3084,'[1]Sum table'!$A:$F,6,FALSE),0)</f>
        <v>0</v>
      </c>
      <c r="O3084" t="s">
        <v>532</v>
      </c>
      <c r="P3084" s="615" t="s">
        <v>368</v>
      </c>
      <c r="R3084" t="str">
        <f t="shared" si="146"/>
        <v>ZK110</v>
      </c>
      <c r="S3084">
        <f t="shared" si="147"/>
        <v>0</v>
      </c>
      <c r="T3084">
        <f t="shared" si="147"/>
        <v>0</v>
      </c>
      <c r="U3084">
        <f t="shared" si="147"/>
        <v>0</v>
      </c>
    </row>
    <row r="3085" spans="1:21" x14ac:dyDescent="0.25">
      <c r="A3085" t="s">
        <v>3620</v>
      </c>
      <c r="B3085" t="str">
        <f t="shared" si="145"/>
        <v>ZK110.K184.C110</v>
      </c>
      <c r="C3085">
        <f>+IFERROR(VLOOKUP(B3085,'[1]Sum table'!$A:$D,4,FALSE),0)</f>
        <v>0</v>
      </c>
      <c r="D3085">
        <f>+IFERROR(VLOOKUP(B3085,'[1]Sum table'!$A:$E,5,FALSE),0)</f>
        <v>0</v>
      </c>
      <c r="E3085">
        <f>+IFERROR(VLOOKUP(B3085,'[1]Sum table'!$A:$F,6,FALSE),0)</f>
        <v>0</v>
      </c>
      <c r="O3085" t="s">
        <v>532</v>
      </c>
      <c r="P3085" s="615" t="s">
        <v>369</v>
      </c>
      <c r="R3085" t="str">
        <f t="shared" si="146"/>
        <v>ZK110</v>
      </c>
      <c r="S3085">
        <f t="shared" si="147"/>
        <v>0</v>
      </c>
      <c r="T3085">
        <f t="shared" si="147"/>
        <v>0</v>
      </c>
      <c r="U3085">
        <f t="shared" si="147"/>
        <v>0</v>
      </c>
    </row>
    <row r="3086" spans="1:21" x14ac:dyDescent="0.25">
      <c r="A3086" t="s">
        <v>3621</v>
      </c>
      <c r="B3086" t="str">
        <f t="shared" si="145"/>
        <v>ZK110.K185.C110</v>
      </c>
      <c r="C3086">
        <f>+IFERROR(VLOOKUP(B3086,'[1]Sum table'!$A:$D,4,FALSE),0)</f>
        <v>0</v>
      </c>
      <c r="D3086">
        <f>+IFERROR(VLOOKUP(B3086,'[1]Sum table'!$A:$E,5,FALSE),0)</f>
        <v>0</v>
      </c>
      <c r="E3086">
        <f>+IFERROR(VLOOKUP(B3086,'[1]Sum table'!$A:$F,6,FALSE),0)</f>
        <v>0</v>
      </c>
      <c r="O3086" t="s">
        <v>532</v>
      </c>
      <c r="P3086" s="616" t="s">
        <v>370</v>
      </c>
      <c r="R3086" t="str">
        <f t="shared" si="146"/>
        <v>ZK110</v>
      </c>
      <c r="S3086">
        <f t="shared" si="147"/>
        <v>0</v>
      </c>
      <c r="T3086">
        <f t="shared" si="147"/>
        <v>0</v>
      </c>
      <c r="U3086">
        <f t="shared" si="147"/>
        <v>0</v>
      </c>
    </row>
    <row r="3087" spans="1:21" x14ac:dyDescent="0.25">
      <c r="A3087" t="s">
        <v>3622</v>
      </c>
      <c r="B3087" t="str">
        <f t="shared" si="145"/>
        <v>ZK110.K186.C110</v>
      </c>
      <c r="C3087">
        <f>+IFERROR(VLOOKUP(B3087,'[1]Sum table'!$A:$D,4,FALSE),0)</f>
        <v>0</v>
      </c>
      <c r="D3087">
        <f>+IFERROR(VLOOKUP(B3087,'[1]Sum table'!$A:$E,5,FALSE),0)</f>
        <v>0</v>
      </c>
      <c r="E3087">
        <f>+IFERROR(VLOOKUP(B3087,'[1]Sum table'!$A:$F,6,FALSE),0)</f>
        <v>0</v>
      </c>
      <c r="O3087" t="s">
        <v>532</v>
      </c>
      <c r="P3087" s="616" t="s">
        <v>371</v>
      </c>
      <c r="R3087" t="str">
        <f t="shared" si="146"/>
        <v>ZK110</v>
      </c>
      <c r="S3087">
        <f t="shared" si="147"/>
        <v>0</v>
      </c>
      <c r="T3087">
        <f t="shared" si="147"/>
        <v>0</v>
      </c>
      <c r="U3087">
        <f t="shared" si="147"/>
        <v>0</v>
      </c>
    </row>
    <row r="3088" spans="1:21" x14ac:dyDescent="0.25">
      <c r="A3088" t="s">
        <v>3623</v>
      </c>
      <c r="B3088" t="str">
        <f t="shared" si="145"/>
        <v>ZK110.K187.C110</v>
      </c>
      <c r="C3088">
        <f>+IFERROR(VLOOKUP(B3088,'[1]Sum table'!$A:$D,4,FALSE),0)</f>
        <v>0</v>
      </c>
      <c r="D3088">
        <f>+IFERROR(VLOOKUP(B3088,'[1]Sum table'!$A:$E,5,FALSE),0)</f>
        <v>0</v>
      </c>
      <c r="E3088">
        <f>+IFERROR(VLOOKUP(B3088,'[1]Sum table'!$A:$F,6,FALSE),0)</f>
        <v>0</v>
      </c>
      <c r="O3088" t="s">
        <v>532</v>
      </c>
      <c r="P3088" s="615" t="s">
        <v>372</v>
      </c>
      <c r="R3088" t="str">
        <f t="shared" si="146"/>
        <v>ZK110</v>
      </c>
      <c r="S3088">
        <f t="shared" si="147"/>
        <v>0</v>
      </c>
      <c r="T3088">
        <f t="shared" si="147"/>
        <v>0</v>
      </c>
      <c r="U3088">
        <f t="shared" si="147"/>
        <v>0</v>
      </c>
    </row>
    <row r="3089" spans="1:21" x14ac:dyDescent="0.25">
      <c r="A3089" t="s">
        <v>3624</v>
      </c>
      <c r="B3089" t="str">
        <f t="shared" si="145"/>
        <v>ZK110.K188.C110</v>
      </c>
      <c r="C3089">
        <f>+IFERROR(VLOOKUP(B3089,'[1]Sum table'!$A:$D,4,FALSE),0)</f>
        <v>0</v>
      </c>
      <c r="D3089">
        <f>+IFERROR(VLOOKUP(B3089,'[1]Sum table'!$A:$E,5,FALSE),0)</f>
        <v>0</v>
      </c>
      <c r="E3089">
        <f>+IFERROR(VLOOKUP(B3089,'[1]Sum table'!$A:$F,6,FALSE),0)</f>
        <v>0</v>
      </c>
      <c r="O3089" t="s">
        <v>532</v>
      </c>
      <c r="P3089" s="615" t="s">
        <v>373</v>
      </c>
      <c r="R3089" t="str">
        <f t="shared" si="146"/>
        <v>ZK110</v>
      </c>
      <c r="S3089">
        <f t="shared" si="147"/>
        <v>0</v>
      </c>
      <c r="T3089">
        <f t="shared" si="147"/>
        <v>0</v>
      </c>
      <c r="U3089">
        <f t="shared" si="147"/>
        <v>0</v>
      </c>
    </row>
    <row r="3090" spans="1:21" x14ac:dyDescent="0.25">
      <c r="A3090" t="s">
        <v>3625</v>
      </c>
      <c r="B3090" t="str">
        <f t="shared" si="145"/>
        <v>ZK110.K189.C110</v>
      </c>
      <c r="C3090">
        <f>+IFERROR(VLOOKUP(B3090,'[1]Sum table'!$A:$D,4,FALSE),0)</f>
        <v>0</v>
      </c>
      <c r="D3090">
        <f>+IFERROR(VLOOKUP(B3090,'[1]Sum table'!$A:$E,5,FALSE),0)</f>
        <v>0</v>
      </c>
      <c r="E3090">
        <f>+IFERROR(VLOOKUP(B3090,'[1]Sum table'!$A:$F,6,FALSE),0)</f>
        <v>0</v>
      </c>
      <c r="O3090" t="s">
        <v>532</v>
      </c>
      <c r="P3090" s="615" t="s">
        <v>374</v>
      </c>
      <c r="R3090" t="str">
        <f t="shared" si="146"/>
        <v>ZK110</v>
      </c>
      <c r="S3090">
        <f t="shared" si="147"/>
        <v>0</v>
      </c>
      <c r="T3090">
        <f t="shared" si="147"/>
        <v>0</v>
      </c>
      <c r="U3090">
        <f t="shared" si="147"/>
        <v>0</v>
      </c>
    </row>
    <row r="3091" spans="1:21" x14ac:dyDescent="0.25">
      <c r="A3091" t="s">
        <v>3626</v>
      </c>
      <c r="B3091" t="str">
        <f t="shared" si="145"/>
        <v>ZK110.K190.C110</v>
      </c>
      <c r="C3091">
        <f>+IFERROR(VLOOKUP(B3091,'[1]Sum table'!$A:$D,4,FALSE),0)</f>
        <v>0</v>
      </c>
      <c r="D3091">
        <f>+IFERROR(VLOOKUP(B3091,'[1]Sum table'!$A:$E,5,FALSE),0)</f>
        <v>0</v>
      </c>
      <c r="E3091">
        <f>+IFERROR(VLOOKUP(B3091,'[1]Sum table'!$A:$F,6,FALSE),0)</f>
        <v>0</v>
      </c>
      <c r="O3091" t="s">
        <v>532</v>
      </c>
      <c r="P3091" s="616" t="s">
        <v>375</v>
      </c>
      <c r="R3091" t="str">
        <f t="shared" si="146"/>
        <v>ZK110</v>
      </c>
      <c r="S3091">
        <f t="shared" si="147"/>
        <v>0</v>
      </c>
      <c r="T3091">
        <f t="shared" si="147"/>
        <v>0</v>
      </c>
      <c r="U3091">
        <f t="shared" si="147"/>
        <v>0</v>
      </c>
    </row>
    <row r="3092" spans="1:21" x14ac:dyDescent="0.25">
      <c r="A3092" t="s">
        <v>3627</v>
      </c>
      <c r="B3092" t="str">
        <f t="shared" si="145"/>
        <v>ZK110.K191.C110</v>
      </c>
      <c r="C3092">
        <f>+IFERROR(VLOOKUP(B3092,'[1]Sum table'!$A:$D,4,FALSE),0)</f>
        <v>0</v>
      </c>
      <c r="D3092">
        <f>+IFERROR(VLOOKUP(B3092,'[1]Sum table'!$A:$E,5,FALSE),0)</f>
        <v>0</v>
      </c>
      <c r="E3092">
        <f>+IFERROR(VLOOKUP(B3092,'[1]Sum table'!$A:$F,6,FALSE),0)</f>
        <v>0</v>
      </c>
      <c r="O3092" t="s">
        <v>532</v>
      </c>
      <c r="P3092" s="616" t="s">
        <v>376</v>
      </c>
      <c r="R3092" t="str">
        <f t="shared" si="146"/>
        <v>ZK110</v>
      </c>
      <c r="S3092">
        <f t="shared" si="147"/>
        <v>0</v>
      </c>
      <c r="T3092">
        <f t="shared" si="147"/>
        <v>0</v>
      </c>
      <c r="U3092">
        <f t="shared" si="147"/>
        <v>0</v>
      </c>
    </row>
    <row r="3093" spans="1:21" x14ac:dyDescent="0.25">
      <c r="A3093" t="s">
        <v>3628</v>
      </c>
      <c r="B3093" t="str">
        <f t="shared" si="145"/>
        <v>ZK110.K192.C110</v>
      </c>
      <c r="C3093">
        <f>+IFERROR(VLOOKUP(B3093,'[1]Sum table'!$A:$D,4,FALSE),0)</f>
        <v>0</v>
      </c>
      <c r="D3093">
        <f>+IFERROR(VLOOKUP(B3093,'[1]Sum table'!$A:$E,5,FALSE),0)</f>
        <v>0</v>
      </c>
      <c r="E3093">
        <f>+IFERROR(VLOOKUP(B3093,'[1]Sum table'!$A:$F,6,FALSE),0)</f>
        <v>0</v>
      </c>
      <c r="O3093" t="s">
        <v>532</v>
      </c>
      <c r="P3093" s="616" t="s">
        <v>377</v>
      </c>
      <c r="R3093" t="str">
        <f t="shared" si="146"/>
        <v>ZK110</v>
      </c>
      <c r="S3093">
        <f t="shared" si="147"/>
        <v>0</v>
      </c>
      <c r="T3093">
        <f t="shared" si="147"/>
        <v>0</v>
      </c>
      <c r="U3093">
        <f t="shared" si="147"/>
        <v>0</v>
      </c>
    </row>
    <row r="3094" spans="1:21" x14ac:dyDescent="0.25">
      <c r="A3094" t="s">
        <v>3629</v>
      </c>
      <c r="B3094" t="str">
        <f t="shared" si="145"/>
        <v>ZK110.K193.C110</v>
      </c>
      <c r="C3094">
        <f>+IFERROR(VLOOKUP(B3094,'[1]Sum table'!$A:$D,4,FALSE),0)</f>
        <v>0</v>
      </c>
      <c r="D3094">
        <f>+IFERROR(VLOOKUP(B3094,'[1]Sum table'!$A:$E,5,FALSE),0)</f>
        <v>0</v>
      </c>
      <c r="E3094">
        <f>+IFERROR(VLOOKUP(B3094,'[1]Sum table'!$A:$F,6,FALSE),0)</f>
        <v>0</v>
      </c>
      <c r="O3094" t="s">
        <v>532</v>
      </c>
      <c r="P3094" s="616" t="s">
        <v>378</v>
      </c>
      <c r="R3094" t="str">
        <f t="shared" si="146"/>
        <v>ZK110</v>
      </c>
      <c r="S3094">
        <f t="shared" si="147"/>
        <v>0</v>
      </c>
      <c r="T3094">
        <f t="shared" si="147"/>
        <v>0</v>
      </c>
      <c r="U3094">
        <f t="shared" si="147"/>
        <v>0</v>
      </c>
    </row>
    <row r="3095" spans="1:21" x14ac:dyDescent="0.25">
      <c r="A3095" t="s">
        <v>3630</v>
      </c>
      <c r="B3095" t="str">
        <f t="shared" si="145"/>
        <v>ZK110.K194.C110</v>
      </c>
      <c r="C3095">
        <f>+IFERROR(VLOOKUP(B3095,'[1]Sum table'!$A:$D,4,FALSE),0)</f>
        <v>0</v>
      </c>
      <c r="D3095">
        <f>+IFERROR(VLOOKUP(B3095,'[1]Sum table'!$A:$E,5,FALSE),0)</f>
        <v>0</v>
      </c>
      <c r="E3095">
        <f>+IFERROR(VLOOKUP(B3095,'[1]Sum table'!$A:$F,6,FALSE),0)</f>
        <v>0</v>
      </c>
      <c r="O3095" t="s">
        <v>532</v>
      </c>
      <c r="P3095" s="616" t="s">
        <v>379</v>
      </c>
      <c r="R3095" t="str">
        <f t="shared" si="146"/>
        <v>ZK110</v>
      </c>
      <c r="S3095">
        <f t="shared" si="147"/>
        <v>0</v>
      </c>
      <c r="T3095">
        <f t="shared" si="147"/>
        <v>0</v>
      </c>
      <c r="U3095">
        <f t="shared" si="147"/>
        <v>0</v>
      </c>
    </row>
    <row r="3096" spans="1:21" x14ac:dyDescent="0.25">
      <c r="A3096" t="s">
        <v>3631</v>
      </c>
      <c r="B3096" t="str">
        <f t="shared" si="145"/>
        <v>ZK110.K195.C110</v>
      </c>
      <c r="C3096">
        <f>+IFERROR(VLOOKUP(B3096,'[1]Sum table'!$A:$D,4,FALSE),0)</f>
        <v>0</v>
      </c>
      <c r="D3096">
        <f>+IFERROR(VLOOKUP(B3096,'[1]Sum table'!$A:$E,5,FALSE),0)</f>
        <v>0</v>
      </c>
      <c r="E3096">
        <f>+IFERROR(VLOOKUP(B3096,'[1]Sum table'!$A:$F,6,FALSE),0)</f>
        <v>0</v>
      </c>
      <c r="O3096" t="s">
        <v>532</v>
      </c>
      <c r="P3096" s="616" t="s">
        <v>380</v>
      </c>
      <c r="R3096" t="str">
        <f t="shared" si="146"/>
        <v>ZK110</v>
      </c>
      <c r="S3096">
        <f t="shared" si="147"/>
        <v>0</v>
      </c>
      <c r="T3096">
        <f t="shared" si="147"/>
        <v>0</v>
      </c>
      <c r="U3096">
        <f t="shared" si="147"/>
        <v>0</v>
      </c>
    </row>
    <row r="3097" spans="1:21" x14ac:dyDescent="0.25">
      <c r="A3097" t="s">
        <v>3632</v>
      </c>
      <c r="B3097" t="str">
        <f t="shared" si="145"/>
        <v>ZK110.K196.C110</v>
      </c>
      <c r="C3097">
        <f>+IFERROR(VLOOKUP(B3097,'[1]Sum table'!$A:$D,4,FALSE),0)</f>
        <v>0</v>
      </c>
      <c r="D3097">
        <f>+IFERROR(VLOOKUP(B3097,'[1]Sum table'!$A:$E,5,FALSE),0)</f>
        <v>0</v>
      </c>
      <c r="E3097">
        <f>+IFERROR(VLOOKUP(B3097,'[1]Sum table'!$A:$F,6,FALSE),0)</f>
        <v>0</v>
      </c>
      <c r="O3097" t="s">
        <v>532</v>
      </c>
      <c r="P3097" s="616" t="s">
        <v>381</v>
      </c>
      <c r="R3097" t="str">
        <f t="shared" si="146"/>
        <v>ZK110</v>
      </c>
      <c r="S3097">
        <f t="shared" si="147"/>
        <v>0</v>
      </c>
      <c r="T3097">
        <f t="shared" si="147"/>
        <v>0</v>
      </c>
      <c r="U3097">
        <f t="shared" si="147"/>
        <v>0</v>
      </c>
    </row>
    <row r="3098" spans="1:21" x14ac:dyDescent="0.25">
      <c r="A3098" t="s">
        <v>3633</v>
      </c>
      <c r="B3098" t="str">
        <f t="shared" si="145"/>
        <v>ZK110.K197.C110</v>
      </c>
      <c r="C3098">
        <f>+IFERROR(VLOOKUP(B3098,'[1]Sum table'!$A:$D,4,FALSE),0)</f>
        <v>0</v>
      </c>
      <c r="D3098">
        <f>+IFERROR(VLOOKUP(B3098,'[1]Sum table'!$A:$E,5,FALSE),0)</f>
        <v>0</v>
      </c>
      <c r="E3098">
        <f>+IFERROR(VLOOKUP(B3098,'[1]Sum table'!$A:$F,6,FALSE),0)</f>
        <v>0</v>
      </c>
      <c r="O3098" t="s">
        <v>532</v>
      </c>
      <c r="P3098" s="616" t="s">
        <v>382</v>
      </c>
      <c r="R3098" t="str">
        <f t="shared" si="146"/>
        <v>ZK110</v>
      </c>
      <c r="S3098">
        <f t="shared" si="147"/>
        <v>0</v>
      </c>
      <c r="T3098">
        <f t="shared" si="147"/>
        <v>0</v>
      </c>
      <c r="U3098">
        <f t="shared" si="147"/>
        <v>0</v>
      </c>
    </row>
    <row r="3099" spans="1:21" x14ac:dyDescent="0.25">
      <c r="A3099" t="s">
        <v>3634</v>
      </c>
      <c r="B3099" t="str">
        <f t="shared" si="145"/>
        <v>ZK110.K198.C110</v>
      </c>
      <c r="C3099">
        <f>+IFERROR(VLOOKUP(B3099,'[1]Sum table'!$A:$D,4,FALSE),0)</f>
        <v>0</v>
      </c>
      <c r="D3099">
        <f>+IFERROR(VLOOKUP(B3099,'[1]Sum table'!$A:$E,5,FALSE),0)</f>
        <v>0</v>
      </c>
      <c r="E3099">
        <f>+IFERROR(VLOOKUP(B3099,'[1]Sum table'!$A:$F,6,FALSE),0)</f>
        <v>0</v>
      </c>
      <c r="O3099" t="s">
        <v>532</v>
      </c>
      <c r="P3099" s="616" t="s">
        <v>383</v>
      </c>
      <c r="R3099" t="str">
        <f t="shared" si="146"/>
        <v>ZK110</v>
      </c>
      <c r="S3099">
        <f t="shared" si="147"/>
        <v>0</v>
      </c>
      <c r="T3099">
        <f t="shared" si="147"/>
        <v>0</v>
      </c>
      <c r="U3099">
        <f t="shared" si="147"/>
        <v>0</v>
      </c>
    </row>
    <row r="3100" spans="1:21" x14ac:dyDescent="0.25">
      <c r="A3100" t="s">
        <v>3635</v>
      </c>
      <c r="B3100" t="str">
        <f t="shared" si="145"/>
        <v>ZK110.K199.C110</v>
      </c>
      <c r="C3100">
        <f>+IFERROR(VLOOKUP(B3100,'[1]Sum table'!$A:$D,4,FALSE),0)</f>
        <v>0</v>
      </c>
      <c r="D3100">
        <f>+IFERROR(VLOOKUP(B3100,'[1]Sum table'!$A:$E,5,FALSE),0)</f>
        <v>0</v>
      </c>
      <c r="E3100">
        <f>+IFERROR(VLOOKUP(B3100,'[1]Sum table'!$A:$F,6,FALSE),0)</f>
        <v>0</v>
      </c>
      <c r="O3100" t="s">
        <v>532</v>
      </c>
      <c r="P3100" s="616" t="s">
        <v>384</v>
      </c>
      <c r="R3100" t="str">
        <f t="shared" si="146"/>
        <v>ZK110</v>
      </c>
      <c r="S3100">
        <f t="shared" si="147"/>
        <v>0</v>
      </c>
      <c r="T3100">
        <f t="shared" si="147"/>
        <v>0</v>
      </c>
      <c r="U3100">
        <f t="shared" si="147"/>
        <v>0</v>
      </c>
    </row>
    <row r="3101" spans="1:21" x14ac:dyDescent="0.25">
      <c r="A3101" t="s">
        <v>3636</v>
      </c>
      <c r="B3101" t="str">
        <f t="shared" si="145"/>
        <v>ZK110.K200.C110</v>
      </c>
      <c r="C3101">
        <f>+IFERROR(VLOOKUP(B3101,'[1]Sum table'!$A:$D,4,FALSE),0)</f>
        <v>0</v>
      </c>
      <c r="D3101">
        <f>+IFERROR(VLOOKUP(B3101,'[1]Sum table'!$A:$E,5,FALSE),0)</f>
        <v>0</v>
      </c>
      <c r="E3101">
        <f>+IFERROR(VLOOKUP(B3101,'[1]Sum table'!$A:$F,6,FALSE),0)</f>
        <v>0</v>
      </c>
      <c r="O3101" t="s">
        <v>532</v>
      </c>
      <c r="P3101" s="616" t="s">
        <v>385</v>
      </c>
      <c r="R3101" t="str">
        <f t="shared" si="146"/>
        <v>ZK110</v>
      </c>
      <c r="S3101">
        <f t="shared" si="147"/>
        <v>0</v>
      </c>
      <c r="T3101">
        <f t="shared" si="147"/>
        <v>0</v>
      </c>
      <c r="U3101">
        <f t="shared" si="147"/>
        <v>0</v>
      </c>
    </row>
    <row r="3102" spans="1:21" ht="15.75" thickBot="1" x14ac:dyDescent="0.3">
      <c r="A3102" t="s">
        <v>3637</v>
      </c>
      <c r="B3102" t="str">
        <f t="shared" si="145"/>
        <v>ZK110.K201.C110</v>
      </c>
      <c r="C3102">
        <f>+IFERROR(VLOOKUP(B3102,'[1]Sum table'!$A:$D,4,FALSE),0)</f>
        <v>0</v>
      </c>
      <c r="D3102">
        <f>+IFERROR(VLOOKUP(B3102,'[1]Sum table'!$A:$E,5,FALSE),0)</f>
        <v>0</v>
      </c>
      <c r="E3102">
        <f>+IFERROR(VLOOKUP(B3102,'[1]Sum table'!$A:$F,6,FALSE),0)</f>
        <v>0</v>
      </c>
      <c r="O3102" t="s">
        <v>532</v>
      </c>
      <c r="P3102" s="618" t="s">
        <v>386</v>
      </c>
      <c r="R3102" t="str">
        <f t="shared" si="146"/>
        <v>ZK110</v>
      </c>
      <c r="S3102">
        <f t="shared" si="147"/>
        <v>0</v>
      </c>
      <c r="T3102">
        <f t="shared" si="147"/>
        <v>0</v>
      </c>
      <c r="U3102">
        <f t="shared" si="147"/>
        <v>0</v>
      </c>
    </row>
    <row r="3103" spans="1:21" x14ac:dyDescent="0.25">
      <c r="A3103" t="s">
        <v>3638</v>
      </c>
      <c r="B3103" t="str">
        <f t="shared" si="145"/>
        <v>ZK110.K202.C110</v>
      </c>
      <c r="C3103">
        <f>+IFERROR(VLOOKUP(B3103,'[1]Sum table'!$A:$D,4,FALSE),0)</f>
        <v>0</v>
      </c>
      <c r="D3103">
        <f>+IFERROR(VLOOKUP(B3103,'[1]Sum table'!$A:$E,5,FALSE),0)</f>
        <v>0</v>
      </c>
      <c r="E3103">
        <f>+IFERROR(VLOOKUP(B3103,'[1]Sum table'!$A:$F,6,FALSE),0)</f>
        <v>0</v>
      </c>
      <c r="O3103" t="s">
        <v>532</v>
      </c>
      <c r="P3103" s="619" t="s">
        <v>267</v>
      </c>
      <c r="R3103" t="str">
        <f t="shared" si="146"/>
        <v>ZK110</v>
      </c>
      <c r="S3103">
        <f t="shared" si="147"/>
        <v>0</v>
      </c>
      <c r="T3103">
        <f t="shared" si="147"/>
        <v>0</v>
      </c>
      <c r="U3103">
        <f t="shared" si="147"/>
        <v>0</v>
      </c>
    </row>
    <row r="3104" spans="1:21" x14ac:dyDescent="0.25">
      <c r="A3104" t="s">
        <v>3639</v>
      </c>
      <c r="B3104" t="str">
        <f t="shared" si="145"/>
        <v>ZK110.K203.C110</v>
      </c>
      <c r="C3104">
        <f>+IFERROR(VLOOKUP(B3104,'[1]Sum table'!$A:$D,4,FALSE),0)</f>
        <v>0</v>
      </c>
      <c r="D3104">
        <f>+IFERROR(VLOOKUP(B3104,'[1]Sum table'!$A:$E,5,FALSE),0)</f>
        <v>0</v>
      </c>
      <c r="E3104">
        <f>+IFERROR(VLOOKUP(B3104,'[1]Sum table'!$A:$F,6,FALSE),0)</f>
        <v>0</v>
      </c>
      <c r="O3104" t="s">
        <v>532</v>
      </c>
      <c r="P3104" s="619" t="s">
        <v>108</v>
      </c>
      <c r="R3104" t="str">
        <f t="shared" si="146"/>
        <v>ZK110</v>
      </c>
      <c r="S3104">
        <f t="shared" si="147"/>
        <v>0</v>
      </c>
      <c r="T3104">
        <f t="shared" si="147"/>
        <v>0</v>
      </c>
      <c r="U3104">
        <f t="shared" si="147"/>
        <v>0</v>
      </c>
    </row>
    <row r="3105" spans="1:21" x14ac:dyDescent="0.25">
      <c r="A3105" t="s">
        <v>3640</v>
      </c>
      <c r="B3105" t="str">
        <f t="shared" si="145"/>
        <v>ZK110.K204.C110</v>
      </c>
      <c r="C3105">
        <f>+IFERROR(VLOOKUP(B3105,'[1]Sum table'!$A:$D,4,FALSE),0)</f>
        <v>0</v>
      </c>
      <c r="D3105">
        <f>+IFERROR(VLOOKUP(B3105,'[1]Sum table'!$A:$E,5,FALSE),0)</f>
        <v>0</v>
      </c>
      <c r="E3105">
        <f>+IFERROR(VLOOKUP(B3105,'[1]Sum table'!$A:$F,6,FALSE),0)</f>
        <v>0</v>
      </c>
      <c r="O3105" t="s">
        <v>532</v>
      </c>
      <c r="P3105" s="619" t="s">
        <v>114</v>
      </c>
      <c r="R3105" t="str">
        <f t="shared" si="146"/>
        <v>ZK110</v>
      </c>
      <c r="S3105">
        <f t="shared" si="147"/>
        <v>0</v>
      </c>
      <c r="T3105">
        <f t="shared" si="147"/>
        <v>0</v>
      </c>
      <c r="U3105">
        <f t="shared" si="147"/>
        <v>0</v>
      </c>
    </row>
    <row r="3106" spans="1:21" x14ac:dyDescent="0.25">
      <c r="A3106" t="s">
        <v>3641</v>
      </c>
      <c r="B3106" t="str">
        <f t="shared" si="145"/>
        <v>ZK110.K205.C110</v>
      </c>
      <c r="C3106">
        <f>+IFERROR(VLOOKUP(B3106,'[1]Sum table'!$A:$D,4,FALSE),0)</f>
        <v>0</v>
      </c>
      <c r="D3106">
        <f>+IFERROR(VLOOKUP(B3106,'[1]Sum table'!$A:$E,5,FALSE),0)</f>
        <v>0</v>
      </c>
      <c r="E3106">
        <f>+IFERROR(VLOOKUP(B3106,'[1]Sum table'!$A:$F,6,FALSE),0)</f>
        <v>0</v>
      </c>
      <c r="O3106" t="s">
        <v>532</v>
      </c>
      <c r="P3106" s="619" t="s">
        <v>116</v>
      </c>
      <c r="R3106" t="str">
        <f t="shared" si="146"/>
        <v>ZK110</v>
      </c>
      <c r="S3106">
        <f t="shared" si="147"/>
        <v>0</v>
      </c>
      <c r="T3106">
        <f t="shared" si="147"/>
        <v>0</v>
      </c>
      <c r="U3106">
        <f t="shared" si="147"/>
        <v>0</v>
      </c>
    </row>
    <row r="3107" spans="1:21" x14ac:dyDescent="0.25">
      <c r="A3107" t="s">
        <v>3642</v>
      </c>
      <c r="B3107" t="str">
        <f t="shared" si="145"/>
        <v>ZK110.K206.C110</v>
      </c>
      <c r="C3107">
        <f>+IFERROR(VLOOKUP(B3107,'[1]Sum table'!$A:$D,4,FALSE),0)</f>
        <v>0</v>
      </c>
      <c r="D3107">
        <f>+IFERROR(VLOOKUP(B3107,'[1]Sum table'!$A:$E,5,FALSE),0)</f>
        <v>0</v>
      </c>
      <c r="E3107">
        <f>+IFERROR(VLOOKUP(B3107,'[1]Sum table'!$A:$F,6,FALSE),0)</f>
        <v>0</v>
      </c>
      <c r="O3107" t="s">
        <v>532</v>
      </c>
      <c r="P3107" s="617" t="s">
        <v>387</v>
      </c>
      <c r="R3107" t="str">
        <f t="shared" si="146"/>
        <v>ZK110</v>
      </c>
      <c r="S3107">
        <f t="shared" si="147"/>
        <v>0</v>
      </c>
      <c r="T3107">
        <f t="shared" si="147"/>
        <v>0</v>
      </c>
      <c r="U3107">
        <f t="shared" si="147"/>
        <v>0</v>
      </c>
    </row>
    <row r="3108" spans="1:21" x14ac:dyDescent="0.25">
      <c r="A3108" t="s">
        <v>3643</v>
      </c>
      <c r="B3108" t="str">
        <f t="shared" si="145"/>
        <v>ZK110.K207.C110</v>
      </c>
      <c r="C3108">
        <f>+IFERROR(VLOOKUP(B3108,'[1]Sum table'!$A:$D,4,FALSE),0)</f>
        <v>0</v>
      </c>
      <c r="D3108">
        <f>+IFERROR(VLOOKUP(B3108,'[1]Sum table'!$A:$E,5,FALSE),0)</f>
        <v>0</v>
      </c>
      <c r="E3108">
        <f>+IFERROR(VLOOKUP(B3108,'[1]Sum table'!$A:$F,6,FALSE),0)</f>
        <v>0</v>
      </c>
      <c r="O3108" t="s">
        <v>532</v>
      </c>
      <c r="P3108" s="617" t="s">
        <v>388</v>
      </c>
      <c r="R3108" t="str">
        <f t="shared" si="146"/>
        <v>ZK110</v>
      </c>
      <c r="S3108">
        <f t="shared" si="147"/>
        <v>0</v>
      </c>
      <c r="T3108">
        <f t="shared" si="147"/>
        <v>0</v>
      </c>
      <c r="U3108">
        <f t="shared" si="147"/>
        <v>0</v>
      </c>
    </row>
    <row r="3109" spans="1:21" x14ac:dyDescent="0.25">
      <c r="A3109" t="s">
        <v>3644</v>
      </c>
      <c r="B3109" t="str">
        <f t="shared" si="145"/>
        <v>ZK110.K208.C110</v>
      </c>
      <c r="C3109">
        <f>+IFERROR(VLOOKUP(B3109,'[1]Sum table'!$A:$D,4,FALSE),0)</f>
        <v>0</v>
      </c>
      <c r="D3109">
        <f>+IFERROR(VLOOKUP(B3109,'[1]Sum table'!$A:$E,5,FALSE),0)</f>
        <v>0</v>
      </c>
      <c r="E3109">
        <f>+IFERROR(VLOOKUP(B3109,'[1]Sum table'!$A:$F,6,FALSE),0)</f>
        <v>0</v>
      </c>
      <c r="O3109" t="s">
        <v>532</v>
      </c>
      <c r="P3109" s="617" t="s">
        <v>389</v>
      </c>
      <c r="R3109" t="str">
        <f t="shared" si="146"/>
        <v>ZK110</v>
      </c>
      <c r="S3109">
        <f t="shared" si="147"/>
        <v>0</v>
      </c>
      <c r="T3109">
        <f t="shared" si="147"/>
        <v>0</v>
      </c>
      <c r="U3109">
        <f t="shared" si="147"/>
        <v>0</v>
      </c>
    </row>
    <row r="3110" spans="1:21" x14ac:dyDescent="0.25">
      <c r="A3110" t="s">
        <v>3645</v>
      </c>
      <c r="B3110" t="str">
        <f t="shared" si="145"/>
        <v>ZK110.K209.C110</v>
      </c>
      <c r="C3110">
        <f>+IFERROR(VLOOKUP(B3110,'[1]Sum table'!$A:$D,4,FALSE),0)</f>
        <v>0</v>
      </c>
      <c r="D3110">
        <f>+IFERROR(VLOOKUP(B3110,'[1]Sum table'!$A:$E,5,FALSE),0)</f>
        <v>0</v>
      </c>
      <c r="E3110">
        <f>+IFERROR(VLOOKUP(B3110,'[1]Sum table'!$A:$F,6,FALSE),0)</f>
        <v>0</v>
      </c>
      <c r="O3110" t="s">
        <v>532</v>
      </c>
      <c r="P3110" s="619" t="s">
        <v>82</v>
      </c>
      <c r="R3110" t="str">
        <f t="shared" si="146"/>
        <v>ZK110</v>
      </c>
      <c r="S3110">
        <f t="shared" si="147"/>
        <v>0</v>
      </c>
      <c r="T3110">
        <f t="shared" si="147"/>
        <v>0</v>
      </c>
      <c r="U3110">
        <f t="shared" si="147"/>
        <v>0</v>
      </c>
    </row>
    <row r="3111" spans="1:21" x14ac:dyDescent="0.25">
      <c r="A3111" t="s">
        <v>3646</v>
      </c>
      <c r="B3111" t="str">
        <f t="shared" si="145"/>
        <v>ZK110.K210.C110</v>
      </c>
      <c r="C3111">
        <f>+IFERROR(VLOOKUP(B3111,'[1]Sum table'!$A:$D,4,FALSE),0)</f>
        <v>0</v>
      </c>
      <c r="D3111">
        <f>+IFERROR(VLOOKUP(B3111,'[1]Sum table'!$A:$E,5,FALSE),0)</f>
        <v>0</v>
      </c>
      <c r="E3111">
        <f>+IFERROR(VLOOKUP(B3111,'[1]Sum table'!$A:$F,6,FALSE),0)</f>
        <v>0</v>
      </c>
      <c r="O3111" t="s">
        <v>532</v>
      </c>
      <c r="P3111" s="619" t="s">
        <v>84</v>
      </c>
      <c r="R3111" t="str">
        <f t="shared" si="146"/>
        <v>ZK110</v>
      </c>
      <c r="S3111">
        <f t="shared" si="147"/>
        <v>0</v>
      </c>
      <c r="T3111">
        <f t="shared" si="147"/>
        <v>0</v>
      </c>
      <c r="U3111">
        <f t="shared" si="147"/>
        <v>0</v>
      </c>
    </row>
    <row r="3112" spans="1:21" x14ac:dyDescent="0.25">
      <c r="A3112" t="s">
        <v>3647</v>
      </c>
      <c r="B3112" t="str">
        <f t="shared" si="145"/>
        <v>ZK110.K211.C110</v>
      </c>
      <c r="C3112">
        <f>+IFERROR(VLOOKUP(B3112,'[1]Sum table'!$A:$D,4,FALSE),0)</f>
        <v>0</v>
      </c>
      <c r="D3112">
        <f>+IFERROR(VLOOKUP(B3112,'[1]Sum table'!$A:$E,5,FALSE),0)</f>
        <v>0</v>
      </c>
      <c r="E3112">
        <f>+IFERROR(VLOOKUP(B3112,'[1]Sum table'!$A:$F,6,FALSE),0)</f>
        <v>0</v>
      </c>
      <c r="O3112" t="s">
        <v>532</v>
      </c>
      <c r="P3112" s="619" t="s">
        <v>86</v>
      </c>
      <c r="R3112" t="str">
        <f t="shared" si="146"/>
        <v>ZK110</v>
      </c>
      <c r="S3112">
        <f t="shared" si="147"/>
        <v>0</v>
      </c>
      <c r="T3112">
        <f t="shared" si="147"/>
        <v>0</v>
      </c>
      <c r="U3112">
        <f t="shared" si="147"/>
        <v>0</v>
      </c>
    </row>
    <row r="3113" spans="1:21" x14ac:dyDescent="0.25">
      <c r="A3113" t="s">
        <v>3648</v>
      </c>
      <c r="B3113" t="str">
        <f t="shared" si="145"/>
        <v>ZK110.K212.C110</v>
      </c>
      <c r="C3113">
        <f>+IFERROR(VLOOKUP(B3113,'[1]Sum table'!$A:$D,4,FALSE),0)</f>
        <v>0</v>
      </c>
      <c r="D3113">
        <f>+IFERROR(VLOOKUP(B3113,'[1]Sum table'!$A:$E,5,FALSE),0)</f>
        <v>0</v>
      </c>
      <c r="E3113">
        <f>+IFERROR(VLOOKUP(B3113,'[1]Sum table'!$A:$F,6,FALSE),0)</f>
        <v>0</v>
      </c>
      <c r="O3113" t="s">
        <v>532</v>
      </c>
      <c r="P3113" s="619" t="s">
        <v>88</v>
      </c>
      <c r="R3113" t="str">
        <f t="shared" si="146"/>
        <v>ZK110</v>
      </c>
      <c r="S3113">
        <f t="shared" si="147"/>
        <v>0</v>
      </c>
      <c r="T3113">
        <f t="shared" si="147"/>
        <v>0</v>
      </c>
      <c r="U3113">
        <f t="shared" si="147"/>
        <v>0</v>
      </c>
    </row>
    <row r="3114" spans="1:21" x14ac:dyDescent="0.25">
      <c r="A3114" t="s">
        <v>3649</v>
      </c>
      <c r="B3114" t="str">
        <f t="shared" si="145"/>
        <v>ZK110.K213.C110</v>
      </c>
      <c r="C3114">
        <f>+IFERROR(VLOOKUP(B3114,'[1]Sum table'!$A:$D,4,FALSE),0)</f>
        <v>0</v>
      </c>
      <c r="D3114">
        <f>+IFERROR(VLOOKUP(B3114,'[1]Sum table'!$A:$E,5,FALSE),0)</f>
        <v>0</v>
      </c>
      <c r="E3114">
        <f>+IFERROR(VLOOKUP(B3114,'[1]Sum table'!$A:$F,6,FALSE),0)</f>
        <v>0</v>
      </c>
      <c r="O3114" t="s">
        <v>532</v>
      </c>
      <c r="P3114" s="619" t="s">
        <v>90</v>
      </c>
      <c r="R3114" t="str">
        <f t="shared" si="146"/>
        <v>ZK110</v>
      </c>
      <c r="S3114">
        <f t="shared" si="147"/>
        <v>0</v>
      </c>
      <c r="T3114">
        <f t="shared" si="147"/>
        <v>0</v>
      </c>
      <c r="U3114">
        <f t="shared" si="147"/>
        <v>0</v>
      </c>
    </row>
    <row r="3115" spans="1:21" x14ac:dyDescent="0.25">
      <c r="A3115" t="s">
        <v>3650</v>
      </c>
      <c r="B3115" t="str">
        <f t="shared" si="145"/>
        <v>ZK110.K214.C110</v>
      </c>
      <c r="C3115">
        <f>+IFERROR(VLOOKUP(B3115,'[1]Sum table'!$A:$D,4,FALSE),0)</f>
        <v>0</v>
      </c>
      <c r="D3115">
        <f>+IFERROR(VLOOKUP(B3115,'[1]Sum table'!$A:$E,5,FALSE),0)</f>
        <v>0</v>
      </c>
      <c r="E3115">
        <f>+IFERROR(VLOOKUP(B3115,'[1]Sum table'!$A:$F,6,FALSE),0)</f>
        <v>0</v>
      </c>
      <c r="O3115" t="s">
        <v>532</v>
      </c>
      <c r="P3115" s="619" t="s">
        <v>92</v>
      </c>
      <c r="R3115" t="str">
        <f t="shared" si="146"/>
        <v>ZK110</v>
      </c>
      <c r="S3115">
        <f t="shared" si="147"/>
        <v>0</v>
      </c>
      <c r="T3115">
        <f t="shared" si="147"/>
        <v>0</v>
      </c>
      <c r="U3115">
        <f t="shared" si="147"/>
        <v>0</v>
      </c>
    </row>
    <row r="3116" spans="1:21" x14ac:dyDescent="0.25">
      <c r="A3116" t="s">
        <v>3651</v>
      </c>
      <c r="B3116" t="str">
        <f t="shared" si="145"/>
        <v>ZK110.K215.C110</v>
      </c>
      <c r="C3116">
        <f>+IFERROR(VLOOKUP(B3116,'[1]Sum table'!$A:$D,4,FALSE),0)</f>
        <v>0</v>
      </c>
      <c r="D3116">
        <f>+IFERROR(VLOOKUP(B3116,'[1]Sum table'!$A:$E,5,FALSE),0)</f>
        <v>0</v>
      </c>
      <c r="E3116">
        <f>+IFERROR(VLOOKUP(B3116,'[1]Sum table'!$A:$F,6,FALSE),0)</f>
        <v>0</v>
      </c>
      <c r="O3116" t="s">
        <v>532</v>
      </c>
      <c r="P3116" s="619" t="s">
        <v>94</v>
      </c>
      <c r="R3116" t="str">
        <f t="shared" si="146"/>
        <v>ZK110</v>
      </c>
      <c r="S3116">
        <f t="shared" si="147"/>
        <v>0</v>
      </c>
      <c r="T3116">
        <f t="shared" si="147"/>
        <v>0</v>
      </c>
      <c r="U3116">
        <f t="shared" si="147"/>
        <v>0</v>
      </c>
    </row>
    <row r="3117" spans="1:21" x14ac:dyDescent="0.25">
      <c r="A3117" t="s">
        <v>3652</v>
      </c>
      <c r="B3117" t="str">
        <f t="shared" si="145"/>
        <v>ZK110.K216.C110</v>
      </c>
      <c r="C3117">
        <f>+IFERROR(VLOOKUP(B3117,'[1]Sum table'!$A:$D,4,FALSE),0)</f>
        <v>0</v>
      </c>
      <c r="D3117">
        <f>+IFERROR(VLOOKUP(B3117,'[1]Sum table'!$A:$E,5,FALSE),0)</f>
        <v>0</v>
      </c>
      <c r="E3117">
        <f>+IFERROR(VLOOKUP(B3117,'[1]Sum table'!$A:$F,6,FALSE),0)</f>
        <v>0</v>
      </c>
      <c r="O3117" t="s">
        <v>532</v>
      </c>
      <c r="P3117" s="619" t="s">
        <v>96</v>
      </c>
      <c r="R3117" t="str">
        <f t="shared" si="146"/>
        <v>ZK110</v>
      </c>
      <c r="S3117">
        <f t="shared" si="147"/>
        <v>0</v>
      </c>
      <c r="T3117">
        <f t="shared" si="147"/>
        <v>0</v>
      </c>
      <c r="U3117">
        <f t="shared" si="147"/>
        <v>0</v>
      </c>
    </row>
    <row r="3118" spans="1:21" x14ac:dyDescent="0.25">
      <c r="A3118" t="s">
        <v>3653</v>
      </c>
      <c r="B3118" t="str">
        <f t="shared" si="145"/>
        <v>ZK110.K217.C110</v>
      </c>
      <c r="C3118">
        <f>+IFERROR(VLOOKUP(B3118,'[1]Sum table'!$A:$D,4,FALSE),0)</f>
        <v>0</v>
      </c>
      <c r="D3118">
        <f>+IFERROR(VLOOKUP(B3118,'[1]Sum table'!$A:$E,5,FALSE),0)</f>
        <v>0</v>
      </c>
      <c r="E3118">
        <f>+IFERROR(VLOOKUP(B3118,'[1]Sum table'!$A:$F,6,FALSE),0)</f>
        <v>0</v>
      </c>
      <c r="O3118" t="s">
        <v>532</v>
      </c>
      <c r="P3118" s="619" t="s">
        <v>98</v>
      </c>
      <c r="R3118" t="str">
        <f t="shared" si="146"/>
        <v>ZK110</v>
      </c>
      <c r="S3118">
        <f t="shared" si="147"/>
        <v>0</v>
      </c>
      <c r="T3118">
        <f t="shared" si="147"/>
        <v>0</v>
      </c>
      <c r="U3118">
        <f t="shared" si="147"/>
        <v>0</v>
      </c>
    </row>
    <row r="3119" spans="1:21" x14ac:dyDescent="0.25">
      <c r="A3119" t="s">
        <v>3654</v>
      </c>
      <c r="B3119" t="str">
        <f t="shared" si="145"/>
        <v>ZK110.K218.C110</v>
      </c>
      <c r="C3119">
        <f>+IFERROR(VLOOKUP(B3119,'[1]Sum table'!$A:$D,4,FALSE),0)</f>
        <v>0</v>
      </c>
      <c r="D3119">
        <f>+IFERROR(VLOOKUP(B3119,'[1]Sum table'!$A:$E,5,FALSE),0)</f>
        <v>0</v>
      </c>
      <c r="E3119">
        <f>+IFERROR(VLOOKUP(B3119,'[1]Sum table'!$A:$F,6,FALSE),0)</f>
        <v>0</v>
      </c>
      <c r="O3119" t="s">
        <v>532</v>
      </c>
      <c r="P3119" s="619" t="s">
        <v>100</v>
      </c>
      <c r="R3119" t="str">
        <f t="shared" si="146"/>
        <v>ZK110</v>
      </c>
      <c r="S3119">
        <f t="shared" si="147"/>
        <v>0</v>
      </c>
      <c r="T3119">
        <f t="shared" si="147"/>
        <v>0</v>
      </c>
      <c r="U3119">
        <f t="shared" si="147"/>
        <v>0</v>
      </c>
    </row>
    <row r="3120" spans="1:21" x14ac:dyDescent="0.25">
      <c r="A3120" t="s">
        <v>3655</v>
      </c>
      <c r="B3120" t="str">
        <f t="shared" si="145"/>
        <v>ZK110.K219.C110</v>
      </c>
      <c r="C3120">
        <f>+IFERROR(VLOOKUP(B3120,'[1]Sum table'!$A:$D,4,FALSE),0)</f>
        <v>0</v>
      </c>
      <c r="D3120">
        <f>+IFERROR(VLOOKUP(B3120,'[1]Sum table'!$A:$E,5,FALSE),0)</f>
        <v>0</v>
      </c>
      <c r="E3120">
        <f>+IFERROR(VLOOKUP(B3120,'[1]Sum table'!$A:$F,6,FALSE),0)</f>
        <v>0</v>
      </c>
      <c r="O3120" t="s">
        <v>532</v>
      </c>
      <c r="P3120" s="619" t="s">
        <v>102</v>
      </c>
      <c r="R3120" t="str">
        <f t="shared" si="146"/>
        <v>ZK110</v>
      </c>
      <c r="S3120">
        <f t="shared" si="147"/>
        <v>0</v>
      </c>
      <c r="T3120">
        <f t="shared" si="147"/>
        <v>0</v>
      </c>
      <c r="U3120">
        <f t="shared" si="147"/>
        <v>0</v>
      </c>
    </row>
    <row r="3121" spans="1:21" x14ac:dyDescent="0.25">
      <c r="A3121" t="s">
        <v>3656</v>
      </c>
      <c r="B3121" t="str">
        <f t="shared" si="145"/>
        <v>ZK110.K220.C110</v>
      </c>
      <c r="C3121">
        <f>+IFERROR(VLOOKUP(B3121,'[1]Sum table'!$A:$D,4,FALSE),0)</f>
        <v>0</v>
      </c>
      <c r="D3121">
        <f>+IFERROR(VLOOKUP(B3121,'[1]Sum table'!$A:$E,5,FALSE),0)</f>
        <v>0</v>
      </c>
      <c r="E3121">
        <f>+IFERROR(VLOOKUP(B3121,'[1]Sum table'!$A:$F,6,FALSE),0)</f>
        <v>0</v>
      </c>
      <c r="O3121" t="s">
        <v>532</v>
      </c>
      <c r="P3121" s="619" t="s">
        <v>104</v>
      </c>
      <c r="R3121" t="str">
        <f t="shared" si="146"/>
        <v>ZK110</v>
      </c>
      <c r="S3121">
        <f t="shared" si="147"/>
        <v>0</v>
      </c>
      <c r="T3121">
        <f t="shared" si="147"/>
        <v>0</v>
      </c>
      <c r="U3121">
        <f t="shared" si="147"/>
        <v>0</v>
      </c>
    </row>
    <row r="3122" spans="1:21" x14ac:dyDescent="0.25">
      <c r="A3122" t="s">
        <v>3657</v>
      </c>
      <c r="B3122" t="str">
        <f t="shared" si="145"/>
        <v>ZK110.K221.C110</v>
      </c>
      <c r="C3122">
        <f>+IFERROR(VLOOKUP(B3122,'[1]Sum table'!$A:$D,4,FALSE),0)</f>
        <v>0</v>
      </c>
      <c r="D3122">
        <f>+IFERROR(VLOOKUP(B3122,'[1]Sum table'!$A:$E,5,FALSE),0)</f>
        <v>0</v>
      </c>
      <c r="E3122">
        <f>+IFERROR(VLOOKUP(B3122,'[1]Sum table'!$A:$F,6,FALSE),0)</f>
        <v>0</v>
      </c>
      <c r="O3122" t="s">
        <v>532</v>
      </c>
      <c r="P3122" s="619" t="s">
        <v>106</v>
      </c>
      <c r="R3122" t="str">
        <f t="shared" si="146"/>
        <v>ZK110</v>
      </c>
      <c r="S3122">
        <f t="shared" si="147"/>
        <v>0</v>
      </c>
      <c r="T3122">
        <f t="shared" si="147"/>
        <v>0</v>
      </c>
      <c r="U3122">
        <f t="shared" si="147"/>
        <v>0</v>
      </c>
    </row>
    <row r="3123" spans="1:21" x14ac:dyDescent="0.25">
      <c r="A3123" t="s">
        <v>3658</v>
      </c>
      <c r="B3123" t="str">
        <f t="shared" si="145"/>
        <v>ZK110.K222.C110</v>
      </c>
      <c r="C3123">
        <f>+IFERROR(VLOOKUP(B3123,'[1]Sum table'!$A:$D,4,FALSE),0)</f>
        <v>0</v>
      </c>
      <c r="D3123">
        <f>+IFERROR(VLOOKUP(B3123,'[1]Sum table'!$A:$E,5,FALSE),0)</f>
        <v>0</v>
      </c>
      <c r="E3123">
        <f>+IFERROR(VLOOKUP(B3123,'[1]Sum table'!$A:$F,6,FALSE),0)</f>
        <v>0</v>
      </c>
      <c r="O3123" t="s">
        <v>532</v>
      </c>
      <c r="P3123" s="617" t="s">
        <v>390</v>
      </c>
      <c r="R3123" t="str">
        <f t="shared" si="146"/>
        <v>ZK110</v>
      </c>
      <c r="S3123">
        <f t="shared" si="147"/>
        <v>0</v>
      </c>
      <c r="T3123">
        <f t="shared" si="147"/>
        <v>0</v>
      </c>
      <c r="U3123">
        <f t="shared" si="147"/>
        <v>0</v>
      </c>
    </row>
    <row r="3124" spans="1:21" x14ac:dyDescent="0.25">
      <c r="A3124" t="s">
        <v>3659</v>
      </c>
      <c r="B3124" t="str">
        <f t="shared" si="145"/>
        <v>ZK110.K223.C110</v>
      </c>
      <c r="C3124">
        <f>+IFERROR(VLOOKUP(B3124,'[1]Sum table'!$A:$D,4,FALSE),0)</f>
        <v>0</v>
      </c>
      <c r="D3124">
        <f>+IFERROR(VLOOKUP(B3124,'[1]Sum table'!$A:$E,5,FALSE),0)</f>
        <v>0</v>
      </c>
      <c r="E3124">
        <f>+IFERROR(VLOOKUP(B3124,'[1]Sum table'!$A:$F,6,FALSE),0)</f>
        <v>0</v>
      </c>
      <c r="O3124" t="s">
        <v>532</v>
      </c>
      <c r="P3124" s="617" t="s">
        <v>391</v>
      </c>
      <c r="R3124" t="str">
        <f t="shared" si="146"/>
        <v>ZK110</v>
      </c>
      <c r="S3124">
        <f t="shared" si="147"/>
        <v>0</v>
      </c>
      <c r="T3124">
        <f t="shared" si="147"/>
        <v>0</v>
      </c>
      <c r="U3124">
        <f t="shared" si="147"/>
        <v>0</v>
      </c>
    </row>
    <row r="3125" spans="1:21" x14ac:dyDescent="0.25">
      <c r="A3125" t="s">
        <v>3660</v>
      </c>
      <c r="B3125" t="str">
        <f t="shared" si="145"/>
        <v>ZK110.K224.C110</v>
      </c>
      <c r="C3125">
        <f>+IFERROR(VLOOKUP(B3125,'[1]Sum table'!$A:$D,4,FALSE),0)</f>
        <v>0</v>
      </c>
      <c r="D3125">
        <f>+IFERROR(VLOOKUP(B3125,'[1]Sum table'!$A:$E,5,FALSE),0)</f>
        <v>0</v>
      </c>
      <c r="E3125">
        <f>+IFERROR(VLOOKUP(B3125,'[1]Sum table'!$A:$F,6,FALSE),0)</f>
        <v>0</v>
      </c>
      <c r="O3125" t="s">
        <v>532</v>
      </c>
      <c r="P3125" s="617" t="s">
        <v>392</v>
      </c>
      <c r="R3125" t="str">
        <f t="shared" si="146"/>
        <v>ZK110</v>
      </c>
      <c r="S3125">
        <f t="shared" si="147"/>
        <v>0</v>
      </c>
      <c r="T3125">
        <f t="shared" si="147"/>
        <v>0</v>
      </c>
      <c r="U3125">
        <f t="shared" si="147"/>
        <v>0</v>
      </c>
    </row>
    <row r="3126" spans="1:21" x14ac:dyDescent="0.25">
      <c r="A3126" t="s">
        <v>3661</v>
      </c>
      <c r="B3126" t="str">
        <f t="shared" si="145"/>
        <v>ZK110.K225.C110</v>
      </c>
      <c r="C3126">
        <f>+IFERROR(VLOOKUP(B3126,'[1]Sum table'!$A:$D,4,FALSE),0)</f>
        <v>0</v>
      </c>
      <c r="D3126">
        <f>+IFERROR(VLOOKUP(B3126,'[1]Sum table'!$A:$E,5,FALSE),0)</f>
        <v>0</v>
      </c>
      <c r="E3126">
        <f>+IFERROR(VLOOKUP(B3126,'[1]Sum table'!$A:$F,6,FALSE),0)</f>
        <v>0</v>
      </c>
      <c r="O3126" t="s">
        <v>532</v>
      </c>
      <c r="P3126" s="619" t="s">
        <v>120</v>
      </c>
      <c r="R3126" t="str">
        <f t="shared" si="146"/>
        <v>ZK110</v>
      </c>
      <c r="S3126">
        <f t="shared" si="147"/>
        <v>0</v>
      </c>
      <c r="T3126">
        <f t="shared" si="147"/>
        <v>0</v>
      </c>
      <c r="U3126">
        <f t="shared" si="147"/>
        <v>0</v>
      </c>
    </row>
    <row r="3127" spans="1:21" x14ac:dyDescent="0.25">
      <c r="A3127" t="s">
        <v>3662</v>
      </c>
      <c r="B3127" t="str">
        <f t="shared" si="145"/>
        <v>ZK110.K226.C110</v>
      </c>
      <c r="C3127">
        <f>+IFERROR(VLOOKUP(B3127,'[1]Sum table'!$A:$D,4,FALSE),0)</f>
        <v>0</v>
      </c>
      <c r="D3127">
        <f>+IFERROR(VLOOKUP(B3127,'[1]Sum table'!$A:$E,5,FALSE),0)</f>
        <v>0</v>
      </c>
      <c r="E3127">
        <f>+IFERROR(VLOOKUP(B3127,'[1]Sum table'!$A:$F,6,FALSE),0)</f>
        <v>0</v>
      </c>
      <c r="O3127" t="s">
        <v>532</v>
      </c>
      <c r="P3127" s="619" t="s">
        <v>122</v>
      </c>
      <c r="R3127" t="str">
        <f t="shared" si="146"/>
        <v>ZK110</v>
      </c>
      <c r="S3127">
        <f t="shared" si="147"/>
        <v>0</v>
      </c>
      <c r="T3127">
        <f t="shared" si="147"/>
        <v>0</v>
      </c>
      <c r="U3127">
        <f t="shared" si="147"/>
        <v>0</v>
      </c>
    </row>
    <row r="3128" spans="1:21" x14ac:dyDescent="0.25">
      <c r="A3128" t="s">
        <v>3663</v>
      </c>
      <c r="B3128" t="str">
        <f t="shared" si="145"/>
        <v>ZK110.K227.C110</v>
      </c>
      <c r="C3128">
        <f>+IFERROR(VLOOKUP(B3128,'[1]Sum table'!$A:$D,4,FALSE),0)</f>
        <v>0</v>
      </c>
      <c r="D3128">
        <f>+IFERROR(VLOOKUP(B3128,'[1]Sum table'!$A:$E,5,FALSE),0)</f>
        <v>0</v>
      </c>
      <c r="E3128">
        <f>+IFERROR(VLOOKUP(B3128,'[1]Sum table'!$A:$F,6,FALSE),0)</f>
        <v>0</v>
      </c>
      <c r="O3128" t="s">
        <v>532</v>
      </c>
      <c r="P3128" s="619" t="s">
        <v>124</v>
      </c>
      <c r="R3128" t="str">
        <f t="shared" si="146"/>
        <v>ZK110</v>
      </c>
      <c r="S3128">
        <f t="shared" si="147"/>
        <v>0</v>
      </c>
      <c r="T3128">
        <f t="shared" si="147"/>
        <v>0</v>
      </c>
      <c r="U3128">
        <f t="shared" si="147"/>
        <v>0</v>
      </c>
    </row>
    <row r="3129" spans="1:21" x14ac:dyDescent="0.25">
      <c r="A3129" t="s">
        <v>3664</v>
      </c>
      <c r="B3129" t="str">
        <f t="shared" si="145"/>
        <v>ZK110.K228.C110</v>
      </c>
      <c r="C3129">
        <f>+IFERROR(VLOOKUP(B3129,'[1]Sum table'!$A:$D,4,FALSE),0)</f>
        <v>0</v>
      </c>
      <c r="D3129">
        <f>+IFERROR(VLOOKUP(B3129,'[1]Sum table'!$A:$E,5,FALSE),0)</f>
        <v>0</v>
      </c>
      <c r="E3129">
        <f>+IFERROR(VLOOKUP(B3129,'[1]Sum table'!$A:$F,6,FALSE),0)</f>
        <v>0</v>
      </c>
      <c r="O3129" t="s">
        <v>532</v>
      </c>
      <c r="P3129" s="619" t="s">
        <v>126</v>
      </c>
      <c r="R3129" t="str">
        <f t="shared" si="146"/>
        <v>ZK110</v>
      </c>
      <c r="S3129">
        <f t="shared" si="147"/>
        <v>0</v>
      </c>
      <c r="T3129">
        <f t="shared" si="147"/>
        <v>0</v>
      </c>
      <c r="U3129">
        <f t="shared" si="147"/>
        <v>0</v>
      </c>
    </row>
    <row r="3130" spans="1:21" x14ac:dyDescent="0.25">
      <c r="A3130" t="s">
        <v>3665</v>
      </c>
      <c r="B3130" t="str">
        <f t="shared" si="145"/>
        <v>ZK110.K229.C110</v>
      </c>
      <c r="C3130">
        <f>+IFERROR(VLOOKUP(B3130,'[1]Sum table'!$A:$D,4,FALSE),0)</f>
        <v>0</v>
      </c>
      <c r="D3130">
        <f>+IFERROR(VLOOKUP(B3130,'[1]Sum table'!$A:$E,5,FALSE),0)</f>
        <v>0</v>
      </c>
      <c r="E3130">
        <f>+IFERROR(VLOOKUP(B3130,'[1]Sum table'!$A:$F,6,FALSE),0)</f>
        <v>0</v>
      </c>
      <c r="O3130" t="s">
        <v>532</v>
      </c>
      <c r="P3130" s="619" t="s">
        <v>128</v>
      </c>
      <c r="R3130" t="str">
        <f t="shared" si="146"/>
        <v>ZK110</v>
      </c>
      <c r="S3130">
        <f t="shared" si="147"/>
        <v>0</v>
      </c>
      <c r="T3130">
        <f t="shared" si="147"/>
        <v>0</v>
      </c>
      <c r="U3130">
        <f t="shared" si="147"/>
        <v>0</v>
      </c>
    </row>
    <row r="3131" spans="1:21" x14ac:dyDescent="0.25">
      <c r="A3131" t="s">
        <v>3666</v>
      </c>
      <c r="B3131" t="str">
        <f t="shared" si="145"/>
        <v>ZK110.K230.C110</v>
      </c>
      <c r="C3131">
        <f>+IFERROR(VLOOKUP(B3131,'[1]Sum table'!$A:$D,4,FALSE),0)</f>
        <v>0</v>
      </c>
      <c r="D3131">
        <f>+IFERROR(VLOOKUP(B3131,'[1]Sum table'!$A:$E,5,FALSE),0)</f>
        <v>0</v>
      </c>
      <c r="E3131">
        <f>+IFERROR(VLOOKUP(B3131,'[1]Sum table'!$A:$F,6,FALSE),0)</f>
        <v>0</v>
      </c>
      <c r="O3131" t="s">
        <v>532</v>
      </c>
      <c r="P3131" s="617" t="s">
        <v>393</v>
      </c>
      <c r="R3131" t="str">
        <f t="shared" si="146"/>
        <v>ZK110</v>
      </c>
      <c r="S3131">
        <f t="shared" si="147"/>
        <v>0</v>
      </c>
      <c r="T3131">
        <f t="shared" si="147"/>
        <v>0</v>
      </c>
      <c r="U3131">
        <f t="shared" si="147"/>
        <v>0</v>
      </c>
    </row>
    <row r="3132" spans="1:21" x14ac:dyDescent="0.25">
      <c r="A3132" t="s">
        <v>3667</v>
      </c>
      <c r="B3132" t="str">
        <f t="shared" si="145"/>
        <v>ZK110.K231.C110</v>
      </c>
      <c r="C3132">
        <f>+IFERROR(VLOOKUP(B3132,'[1]Sum table'!$A:$D,4,FALSE),0)</f>
        <v>0</v>
      </c>
      <c r="D3132">
        <f>+IFERROR(VLOOKUP(B3132,'[1]Sum table'!$A:$E,5,FALSE),0)</f>
        <v>0</v>
      </c>
      <c r="E3132">
        <f>+IFERROR(VLOOKUP(B3132,'[1]Sum table'!$A:$F,6,FALSE),0)</f>
        <v>0</v>
      </c>
      <c r="O3132" t="s">
        <v>532</v>
      </c>
      <c r="P3132" s="617" t="s">
        <v>394</v>
      </c>
      <c r="R3132" t="str">
        <f t="shared" si="146"/>
        <v>ZK110</v>
      </c>
      <c r="S3132">
        <f t="shared" si="147"/>
        <v>0</v>
      </c>
      <c r="T3132">
        <f t="shared" si="147"/>
        <v>0</v>
      </c>
      <c r="U3132">
        <f t="shared" si="147"/>
        <v>0</v>
      </c>
    </row>
    <row r="3133" spans="1:21" x14ac:dyDescent="0.25">
      <c r="A3133" t="s">
        <v>3668</v>
      </c>
      <c r="B3133" t="str">
        <f t="shared" si="145"/>
        <v>ZK110.K232.C110</v>
      </c>
      <c r="C3133">
        <f>+IFERROR(VLOOKUP(B3133,'[1]Sum table'!$A:$D,4,FALSE),0)</f>
        <v>0</v>
      </c>
      <c r="D3133">
        <f>+IFERROR(VLOOKUP(B3133,'[1]Sum table'!$A:$E,5,FALSE),0)</f>
        <v>0</v>
      </c>
      <c r="E3133">
        <f>+IFERROR(VLOOKUP(B3133,'[1]Sum table'!$A:$F,6,FALSE),0)</f>
        <v>0</v>
      </c>
      <c r="O3133" t="s">
        <v>532</v>
      </c>
      <c r="P3133" s="617" t="s">
        <v>395</v>
      </c>
      <c r="R3133" t="str">
        <f t="shared" si="146"/>
        <v>ZK110</v>
      </c>
      <c r="S3133">
        <f t="shared" si="147"/>
        <v>0</v>
      </c>
      <c r="T3133">
        <f t="shared" si="147"/>
        <v>0</v>
      </c>
      <c r="U3133">
        <f t="shared" si="147"/>
        <v>0</v>
      </c>
    </row>
    <row r="3134" spans="1:21" x14ac:dyDescent="0.25">
      <c r="A3134" t="s">
        <v>3669</v>
      </c>
      <c r="B3134" t="str">
        <f t="shared" si="145"/>
        <v>ZK110.K233.C110</v>
      </c>
      <c r="C3134">
        <f>+IFERROR(VLOOKUP(B3134,'[1]Sum table'!$A:$D,4,FALSE),0)</f>
        <v>0</v>
      </c>
      <c r="D3134">
        <f>+IFERROR(VLOOKUP(B3134,'[1]Sum table'!$A:$E,5,FALSE),0)</f>
        <v>0</v>
      </c>
      <c r="E3134">
        <f>+IFERROR(VLOOKUP(B3134,'[1]Sum table'!$A:$F,6,FALSE),0)</f>
        <v>0</v>
      </c>
      <c r="O3134" t="s">
        <v>532</v>
      </c>
      <c r="P3134" s="619" t="s">
        <v>130</v>
      </c>
      <c r="R3134" t="str">
        <f t="shared" si="146"/>
        <v>ZK110</v>
      </c>
      <c r="S3134">
        <f t="shared" si="147"/>
        <v>0</v>
      </c>
      <c r="T3134">
        <f t="shared" si="147"/>
        <v>0</v>
      </c>
      <c r="U3134">
        <f t="shared" si="147"/>
        <v>0</v>
      </c>
    </row>
    <row r="3135" spans="1:21" x14ac:dyDescent="0.25">
      <c r="A3135" t="s">
        <v>3670</v>
      </c>
      <c r="B3135" t="str">
        <f t="shared" si="145"/>
        <v>ZK110.K234.C110</v>
      </c>
      <c r="C3135">
        <f>+IFERROR(VLOOKUP(B3135,'[1]Sum table'!$A:$D,4,FALSE),0)</f>
        <v>0</v>
      </c>
      <c r="D3135">
        <f>+IFERROR(VLOOKUP(B3135,'[1]Sum table'!$A:$E,5,FALSE),0)</f>
        <v>0</v>
      </c>
      <c r="E3135">
        <f>+IFERROR(VLOOKUP(B3135,'[1]Sum table'!$A:$F,6,FALSE),0)</f>
        <v>0</v>
      </c>
      <c r="O3135" t="s">
        <v>532</v>
      </c>
      <c r="P3135" s="619" t="s">
        <v>132</v>
      </c>
      <c r="R3135" t="str">
        <f t="shared" si="146"/>
        <v>ZK110</v>
      </c>
      <c r="S3135">
        <f t="shared" si="147"/>
        <v>0</v>
      </c>
      <c r="T3135">
        <f t="shared" si="147"/>
        <v>0</v>
      </c>
      <c r="U3135">
        <f t="shared" si="147"/>
        <v>0</v>
      </c>
    </row>
    <row r="3136" spans="1:21" x14ac:dyDescent="0.25">
      <c r="A3136" t="s">
        <v>3671</v>
      </c>
      <c r="B3136" t="str">
        <f t="shared" si="145"/>
        <v>ZK110.K235.C110</v>
      </c>
      <c r="C3136">
        <f>+IFERROR(VLOOKUP(B3136,'[1]Sum table'!$A:$D,4,FALSE),0)</f>
        <v>0</v>
      </c>
      <c r="D3136">
        <f>+IFERROR(VLOOKUP(B3136,'[1]Sum table'!$A:$E,5,FALSE),0)</f>
        <v>0</v>
      </c>
      <c r="E3136">
        <f>+IFERROR(VLOOKUP(B3136,'[1]Sum table'!$A:$F,6,FALSE),0)</f>
        <v>0</v>
      </c>
      <c r="O3136" t="s">
        <v>532</v>
      </c>
      <c r="P3136" s="619" t="s">
        <v>134</v>
      </c>
      <c r="R3136" t="str">
        <f t="shared" si="146"/>
        <v>ZK110</v>
      </c>
      <c r="S3136">
        <f t="shared" si="147"/>
        <v>0</v>
      </c>
      <c r="T3136">
        <f t="shared" si="147"/>
        <v>0</v>
      </c>
      <c r="U3136">
        <f t="shared" si="147"/>
        <v>0</v>
      </c>
    </row>
    <row r="3137" spans="1:21" x14ac:dyDescent="0.25">
      <c r="A3137" t="s">
        <v>3672</v>
      </c>
      <c r="B3137" t="str">
        <f t="shared" si="145"/>
        <v>ZK110.K236.C110</v>
      </c>
      <c r="C3137">
        <f>+IFERROR(VLOOKUP(B3137,'[1]Sum table'!$A:$D,4,FALSE),0)</f>
        <v>0</v>
      </c>
      <c r="D3137">
        <f>+IFERROR(VLOOKUP(B3137,'[1]Sum table'!$A:$E,5,FALSE),0)</f>
        <v>0</v>
      </c>
      <c r="E3137">
        <f>+IFERROR(VLOOKUP(B3137,'[1]Sum table'!$A:$F,6,FALSE),0)</f>
        <v>0</v>
      </c>
      <c r="O3137" t="s">
        <v>532</v>
      </c>
      <c r="P3137" s="617" t="s">
        <v>396</v>
      </c>
      <c r="R3137" t="str">
        <f t="shared" si="146"/>
        <v>ZK110</v>
      </c>
      <c r="S3137">
        <f t="shared" si="147"/>
        <v>0</v>
      </c>
      <c r="T3137">
        <f t="shared" si="147"/>
        <v>0</v>
      </c>
      <c r="U3137">
        <f t="shared" si="147"/>
        <v>0</v>
      </c>
    </row>
    <row r="3138" spans="1:21" x14ac:dyDescent="0.25">
      <c r="A3138" t="s">
        <v>3673</v>
      </c>
      <c r="B3138" t="str">
        <f t="shared" si="145"/>
        <v>ZK110.K237.C110</v>
      </c>
      <c r="C3138">
        <f>+IFERROR(VLOOKUP(B3138,'[1]Sum table'!$A:$D,4,FALSE),0)</f>
        <v>0</v>
      </c>
      <c r="D3138">
        <f>+IFERROR(VLOOKUP(B3138,'[1]Sum table'!$A:$E,5,FALSE),0)</f>
        <v>0</v>
      </c>
      <c r="E3138">
        <f>+IFERROR(VLOOKUP(B3138,'[1]Sum table'!$A:$F,6,FALSE),0)</f>
        <v>0</v>
      </c>
      <c r="O3138" t="s">
        <v>532</v>
      </c>
      <c r="P3138" s="617" t="s">
        <v>397</v>
      </c>
      <c r="R3138" t="str">
        <f t="shared" si="146"/>
        <v>ZK110</v>
      </c>
      <c r="S3138">
        <f t="shared" si="147"/>
        <v>0</v>
      </c>
      <c r="T3138">
        <f t="shared" si="147"/>
        <v>0</v>
      </c>
      <c r="U3138">
        <f t="shared" si="147"/>
        <v>0</v>
      </c>
    </row>
    <row r="3139" spans="1:21" x14ac:dyDescent="0.25">
      <c r="A3139" t="s">
        <v>3674</v>
      </c>
      <c r="B3139" t="str">
        <f t="shared" ref="B3139:B3202" si="148">+A3139&amp;"."&amp;$A$1</f>
        <v>ZK110.K238.C110</v>
      </c>
      <c r="C3139">
        <f>+IFERROR(VLOOKUP(B3139,'[1]Sum table'!$A:$D,4,FALSE),0)</f>
        <v>0</v>
      </c>
      <c r="D3139">
        <f>+IFERROR(VLOOKUP(B3139,'[1]Sum table'!$A:$E,5,FALSE),0)</f>
        <v>0</v>
      </c>
      <c r="E3139">
        <f>+IFERROR(VLOOKUP(B3139,'[1]Sum table'!$A:$F,6,FALSE),0)</f>
        <v>0</v>
      </c>
      <c r="O3139" t="s">
        <v>532</v>
      </c>
      <c r="P3139" s="617" t="s">
        <v>398</v>
      </c>
      <c r="R3139" t="str">
        <f t="shared" ref="R3139:R3202" si="149">+LEFT(B3139,5)</f>
        <v>ZK110</v>
      </c>
      <c r="S3139">
        <f t="shared" ref="S3139:U3202" si="150">+C3139</f>
        <v>0</v>
      </c>
      <c r="T3139">
        <f t="shared" si="150"/>
        <v>0</v>
      </c>
      <c r="U3139">
        <f t="shared" si="150"/>
        <v>0</v>
      </c>
    </row>
    <row r="3140" spans="1:21" x14ac:dyDescent="0.25">
      <c r="A3140" t="s">
        <v>3675</v>
      </c>
      <c r="B3140" t="str">
        <f t="shared" si="148"/>
        <v>ZK110.K239.C110</v>
      </c>
      <c r="C3140">
        <f>+IFERROR(VLOOKUP(B3140,'[1]Sum table'!$A:$D,4,FALSE),0)</f>
        <v>0</v>
      </c>
      <c r="D3140">
        <f>+IFERROR(VLOOKUP(B3140,'[1]Sum table'!$A:$E,5,FALSE),0)</f>
        <v>0</v>
      </c>
      <c r="E3140">
        <f>+IFERROR(VLOOKUP(B3140,'[1]Sum table'!$A:$F,6,FALSE),0)</f>
        <v>0</v>
      </c>
      <c r="O3140" t="s">
        <v>532</v>
      </c>
      <c r="P3140" s="619" t="s">
        <v>136</v>
      </c>
      <c r="R3140" t="str">
        <f t="shared" si="149"/>
        <v>ZK110</v>
      </c>
      <c r="S3140">
        <f t="shared" si="150"/>
        <v>0</v>
      </c>
      <c r="T3140">
        <f t="shared" si="150"/>
        <v>0</v>
      </c>
      <c r="U3140">
        <f t="shared" si="150"/>
        <v>0</v>
      </c>
    </row>
    <row r="3141" spans="1:21" x14ac:dyDescent="0.25">
      <c r="A3141" t="s">
        <v>3676</v>
      </c>
      <c r="B3141" t="str">
        <f t="shared" si="148"/>
        <v>ZK110.K240.C110</v>
      </c>
      <c r="C3141">
        <f>+IFERROR(VLOOKUP(B3141,'[1]Sum table'!$A:$D,4,FALSE),0)</f>
        <v>0</v>
      </c>
      <c r="D3141">
        <f>+IFERROR(VLOOKUP(B3141,'[1]Sum table'!$A:$E,5,FALSE),0)</f>
        <v>0</v>
      </c>
      <c r="E3141">
        <f>+IFERROR(VLOOKUP(B3141,'[1]Sum table'!$A:$F,6,FALSE),0)</f>
        <v>0</v>
      </c>
      <c r="O3141" t="s">
        <v>532</v>
      </c>
      <c r="P3141" s="619" t="s">
        <v>138</v>
      </c>
      <c r="R3141" t="str">
        <f t="shared" si="149"/>
        <v>ZK110</v>
      </c>
      <c r="S3141">
        <f t="shared" si="150"/>
        <v>0</v>
      </c>
      <c r="T3141">
        <f t="shared" si="150"/>
        <v>0</v>
      </c>
      <c r="U3141">
        <f t="shared" si="150"/>
        <v>0</v>
      </c>
    </row>
    <row r="3142" spans="1:21" x14ac:dyDescent="0.25">
      <c r="A3142" t="s">
        <v>3677</v>
      </c>
      <c r="B3142" t="str">
        <f t="shared" si="148"/>
        <v>ZK110.K241.C110</v>
      </c>
      <c r="C3142">
        <f>+IFERROR(VLOOKUP(B3142,'[1]Sum table'!$A:$D,4,FALSE),0)</f>
        <v>0</v>
      </c>
      <c r="D3142">
        <f>+IFERROR(VLOOKUP(B3142,'[1]Sum table'!$A:$E,5,FALSE),0)</f>
        <v>0</v>
      </c>
      <c r="E3142">
        <f>+IFERROR(VLOOKUP(B3142,'[1]Sum table'!$A:$F,6,FALSE),0)</f>
        <v>0</v>
      </c>
      <c r="O3142" t="s">
        <v>532</v>
      </c>
      <c r="P3142" s="619" t="s">
        <v>140</v>
      </c>
      <c r="R3142" t="str">
        <f t="shared" si="149"/>
        <v>ZK110</v>
      </c>
      <c r="S3142">
        <f t="shared" si="150"/>
        <v>0</v>
      </c>
      <c r="T3142">
        <f t="shared" si="150"/>
        <v>0</v>
      </c>
      <c r="U3142">
        <f t="shared" si="150"/>
        <v>0</v>
      </c>
    </row>
    <row r="3143" spans="1:21" x14ac:dyDescent="0.25">
      <c r="A3143" t="s">
        <v>3678</v>
      </c>
      <c r="B3143" t="str">
        <f t="shared" si="148"/>
        <v>ZK110.K242.C110</v>
      </c>
      <c r="C3143">
        <f>+IFERROR(VLOOKUP(B3143,'[1]Sum table'!$A:$D,4,FALSE),0)</f>
        <v>0</v>
      </c>
      <c r="D3143">
        <f>+IFERROR(VLOOKUP(B3143,'[1]Sum table'!$A:$E,5,FALSE),0)</f>
        <v>0</v>
      </c>
      <c r="E3143">
        <f>+IFERROR(VLOOKUP(B3143,'[1]Sum table'!$A:$F,6,FALSE),0)</f>
        <v>0</v>
      </c>
      <c r="O3143" t="s">
        <v>532</v>
      </c>
      <c r="P3143" s="619" t="s">
        <v>142</v>
      </c>
      <c r="R3143" t="str">
        <f t="shared" si="149"/>
        <v>ZK110</v>
      </c>
      <c r="S3143">
        <f t="shared" si="150"/>
        <v>0</v>
      </c>
      <c r="T3143">
        <f t="shared" si="150"/>
        <v>0</v>
      </c>
      <c r="U3143">
        <f t="shared" si="150"/>
        <v>0</v>
      </c>
    </row>
    <row r="3144" spans="1:21" x14ac:dyDescent="0.25">
      <c r="A3144" t="s">
        <v>3679</v>
      </c>
      <c r="B3144" t="str">
        <f t="shared" si="148"/>
        <v>ZK110.K243.C110</v>
      </c>
      <c r="C3144">
        <f>+IFERROR(VLOOKUP(B3144,'[1]Sum table'!$A:$D,4,FALSE),0)</f>
        <v>0</v>
      </c>
      <c r="D3144">
        <f>+IFERROR(VLOOKUP(B3144,'[1]Sum table'!$A:$E,5,FALSE),0)</f>
        <v>0</v>
      </c>
      <c r="E3144">
        <f>+IFERROR(VLOOKUP(B3144,'[1]Sum table'!$A:$F,6,FALSE),0)</f>
        <v>0</v>
      </c>
      <c r="O3144" t="s">
        <v>532</v>
      </c>
      <c r="P3144" s="617" t="s">
        <v>399</v>
      </c>
      <c r="R3144" t="str">
        <f t="shared" si="149"/>
        <v>ZK110</v>
      </c>
      <c r="S3144">
        <f t="shared" si="150"/>
        <v>0</v>
      </c>
      <c r="T3144">
        <f t="shared" si="150"/>
        <v>0</v>
      </c>
      <c r="U3144">
        <f t="shared" si="150"/>
        <v>0</v>
      </c>
    </row>
    <row r="3145" spans="1:21" x14ac:dyDescent="0.25">
      <c r="A3145" t="s">
        <v>3680</v>
      </c>
      <c r="B3145" t="str">
        <f t="shared" si="148"/>
        <v>ZK110.K244.C110</v>
      </c>
      <c r="C3145">
        <f>+IFERROR(VLOOKUP(B3145,'[1]Sum table'!$A:$D,4,FALSE),0)</f>
        <v>0</v>
      </c>
      <c r="D3145">
        <f>+IFERROR(VLOOKUP(B3145,'[1]Sum table'!$A:$E,5,FALSE),0)</f>
        <v>0</v>
      </c>
      <c r="E3145">
        <f>+IFERROR(VLOOKUP(B3145,'[1]Sum table'!$A:$F,6,FALSE),0)</f>
        <v>0</v>
      </c>
      <c r="O3145" t="s">
        <v>532</v>
      </c>
      <c r="P3145" s="617" t="s">
        <v>400</v>
      </c>
      <c r="R3145" t="str">
        <f t="shared" si="149"/>
        <v>ZK110</v>
      </c>
      <c r="S3145">
        <f t="shared" si="150"/>
        <v>0</v>
      </c>
      <c r="T3145">
        <f t="shared" si="150"/>
        <v>0</v>
      </c>
      <c r="U3145">
        <f t="shared" si="150"/>
        <v>0</v>
      </c>
    </row>
    <row r="3146" spans="1:21" x14ac:dyDescent="0.25">
      <c r="A3146" t="s">
        <v>3681</v>
      </c>
      <c r="B3146" t="str">
        <f t="shared" si="148"/>
        <v>ZK110.K245.C110</v>
      </c>
      <c r="C3146">
        <f>+IFERROR(VLOOKUP(B3146,'[1]Sum table'!$A:$D,4,FALSE),0)</f>
        <v>0</v>
      </c>
      <c r="D3146">
        <f>+IFERROR(VLOOKUP(B3146,'[1]Sum table'!$A:$E,5,FALSE),0)</f>
        <v>0</v>
      </c>
      <c r="E3146">
        <f>+IFERROR(VLOOKUP(B3146,'[1]Sum table'!$A:$F,6,FALSE),0)</f>
        <v>0</v>
      </c>
      <c r="O3146" t="s">
        <v>532</v>
      </c>
      <c r="P3146" s="617" t="s">
        <v>401</v>
      </c>
      <c r="R3146" t="str">
        <f t="shared" si="149"/>
        <v>ZK110</v>
      </c>
      <c r="S3146">
        <f t="shared" si="150"/>
        <v>0</v>
      </c>
      <c r="T3146">
        <f t="shared" si="150"/>
        <v>0</v>
      </c>
      <c r="U3146">
        <f t="shared" si="150"/>
        <v>0</v>
      </c>
    </row>
    <row r="3147" spans="1:21" x14ac:dyDescent="0.25">
      <c r="A3147" t="s">
        <v>3682</v>
      </c>
      <c r="B3147" t="str">
        <f t="shared" si="148"/>
        <v>ZK110.K246.C110</v>
      </c>
      <c r="C3147">
        <f>+IFERROR(VLOOKUP(B3147,'[1]Sum table'!$A:$D,4,FALSE),0)</f>
        <v>0</v>
      </c>
      <c r="D3147">
        <f>+IFERROR(VLOOKUP(B3147,'[1]Sum table'!$A:$E,5,FALSE),0)</f>
        <v>0</v>
      </c>
      <c r="E3147">
        <f>+IFERROR(VLOOKUP(B3147,'[1]Sum table'!$A:$F,6,FALSE),0)</f>
        <v>0</v>
      </c>
      <c r="O3147" t="s">
        <v>532</v>
      </c>
      <c r="P3147" s="619" t="s">
        <v>144</v>
      </c>
      <c r="R3147" t="str">
        <f t="shared" si="149"/>
        <v>ZK110</v>
      </c>
      <c r="S3147">
        <f t="shared" si="150"/>
        <v>0</v>
      </c>
      <c r="T3147">
        <f t="shared" si="150"/>
        <v>0</v>
      </c>
      <c r="U3147">
        <f t="shared" si="150"/>
        <v>0</v>
      </c>
    </row>
    <row r="3148" spans="1:21" x14ac:dyDescent="0.25">
      <c r="A3148" t="s">
        <v>3683</v>
      </c>
      <c r="B3148" t="str">
        <f t="shared" si="148"/>
        <v>ZK110.K247.C110</v>
      </c>
      <c r="C3148">
        <f>+IFERROR(VLOOKUP(B3148,'[1]Sum table'!$A:$D,4,FALSE),0)</f>
        <v>0</v>
      </c>
      <c r="D3148">
        <f>+IFERROR(VLOOKUP(B3148,'[1]Sum table'!$A:$E,5,FALSE),0)</f>
        <v>0</v>
      </c>
      <c r="E3148">
        <f>+IFERROR(VLOOKUP(B3148,'[1]Sum table'!$A:$F,6,FALSE),0)</f>
        <v>0</v>
      </c>
      <c r="O3148" t="s">
        <v>532</v>
      </c>
      <c r="P3148" s="619" t="s">
        <v>146</v>
      </c>
      <c r="R3148" t="str">
        <f t="shared" si="149"/>
        <v>ZK110</v>
      </c>
      <c r="S3148">
        <f t="shared" si="150"/>
        <v>0</v>
      </c>
      <c r="T3148">
        <f t="shared" si="150"/>
        <v>0</v>
      </c>
      <c r="U3148">
        <f t="shared" si="150"/>
        <v>0</v>
      </c>
    </row>
    <row r="3149" spans="1:21" x14ac:dyDescent="0.25">
      <c r="A3149" t="s">
        <v>3684</v>
      </c>
      <c r="B3149" t="str">
        <f t="shared" si="148"/>
        <v>ZK110.K248.C110</v>
      </c>
      <c r="C3149">
        <f>+IFERROR(VLOOKUP(B3149,'[1]Sum table'!$A:$D,4,FALSE),0)</f>
        <v>0</v>
      </c>
      <c r="D3149">
        <f>+IFERROR(VLOOKUP(B3149,'[1]Sum table'!$A:$E,5,FALSE),0)</f>
        <v>0</v>
      </c>
      <c r="E3149">
        <f>+IFERROR(VLOOKUP(B3149,'[1]Sum table'!$A:$F,6,FALSE),0)</f>
        <v>0</v>
      </c>
      <c r="O3149" t="s">
        <v>532</v>
      </c>
      <c r="P3149" s="619" t="s">
        <v>148</v>
      </c>
      <c r="R3149" t="str">
        <f t="shared" si="149"/>
        <v>ZK110</v>
      </c>
      <c r="S3149">
        <f t="shared" si="150"/>
        <v>0</v>
      </c>
      <c r="T3149">
        <f t="shared" si="150"/>
        <v>0</v>
      </c>
      <c r="U3149">
        <f t="shared" si="150"/>
        <v>0</v>
      </c>
    </row>
    <row r="3150" spans="1:21" x14ac:dyDescent="0.25">
      <c r="A3150" t="s">
        <v>3685</v>
      </c>
      <c r="B3150" t="str">
        <f t="shared" si="148"/>
        <v>ZK110.K249.C110</v>
      </c>
      <c r="C3150">
        <f>+IFERROR(VLOOKUP(B3150,'[1]Sum table'!$A:$D,4,FALSE),0)</f>
        <v>0</v>
      </c>
      <c r="D3150">
        <f>+IFERROR(VLOOKUP(B3150,'[1]Sum table'!$A:$E,5,FALSE),0)</f>
        <v>0</v>
      </c>
      <c r="E3150">
        <f>+IFERROR(VLOOKUP(B3150,'[1]Sum table'!$A:$F,6,FALSE),0)</f>
        <v>0</v>
      </c>
      <c r="O3150" t="s">
        <v>532</v>
      </c>
      <c r="P3150" s="619" t="s">
        <v>150</v>
      </c>
      <c r="R3150" t="str">
        <f t="shared" si="149"/>
        <v>ZK110</v>
      </c>
      <c r="S3150">
        <f t="shared" si="150"/>
        <v>0</v>
      </c>
      <c r="T3150">
        <f t="shared" si="150"/>
        <v>0</v>
      </c>
      <c r="U3150">
        <f t="shared" si="150"/>
        <v>0</v>
      </c>
    </row>
    <row r="3151" spans="1:21" x14ac:dyDescent="0.25">
      <c r="A3151" t="s">
        <v>3686</v>
      </c>
      <c r="B3151" t="str">
        <f t="shared" si="148"/>
        <v>ZK110.K250.C110</v>
      </c>
      <c r="C3151">
        <f>+IFERROR(VLOOKUP(B3151,'[1]Sum table'!$A:$D,4,FALSE),0)</f>
        <v>0</v>
      </c>
      <c r="D3151">
        <f>+IFERROR(VLOOKUP(B3151,'[1]Sum table'!$A:$E,5,FALSE),0)</f>
        <v>0</v>
      </c>
      <c r="E3151">
        <f>+IFERROR(VLOOKUP(B3151,'[1]Sum table'!$A:$F,6,FALSE),0)</f>
        <v>0</v>
      </c>
      <c r="O3151" t="s">
        <v>532</v>
      </c>
      <c r="P3151" s="619" t="s">
        <v>154</v>
      </c>
      <c r="R3151" t="str">
        <f t="shared" si="149"/>
        <v>ZK110</v>
      </c>
      <c r="S3151">
        <f t="shared" si="150"/>
        <v>0</v>
      </c>
      <c r="T3151">
        <f t="shared" si="150"/>
        <v>0</v>
      </c>
      <c r="U3151">
        <f t="shared" si="150"/>
        <v>0</v>
      </c>
    </row>
    <row r="3152" spans="1:21" x14ac:dyDescent="0.25">
      <c r="A3152" t="s">
        <v>3687</v>
      </c>
      <c r="B3152" t="str">
        <f t="shared" si="148"/>
        <v>ZK110.K251.C110</v>
      </c>
      <c r="C3152">
        <f>+IFERROR(VLOOKUP(B3152,'[1]Sum table'!$A:$D,4,FALSE),0)</f>
        <v>0</v>
      </c>
      <c r="D3152">
        <f>+IFERROR(VLOOKUP(B3152,'[1]Sum table'!$A:$E,5,FALSE),0)</f>
        <v>0</v>
      </c>
      <c r="E3152">
        <f>+IFERROR(VLOOKUP(B3152,'[1]Sum table'!$A:$F,6,FALSE),0)</f>
        <v>0</v>
      </c>
      <c r="O3152" t="s">
        <v>532</v>
      </c>
      <c r="P3152" s="619" t="s">
        <v>156</v>
      </c>
      <c r="R3152" t="str">
        <f t="shared" si="149"/>
        <v>ZK110</v>
      </c>
      <c r="S3152">
        <f t="shared" si="150"/>
        <v>0</v>
      </c>
      <c r="T3152">
        <f t="shared" si="150"/>
        <v>0</v>
      </c>
      <c r="U3152">
        <f t="shared" si="150"/>
        <v>0</v>
      </c>
    </row>
    <row r="3153" spans="1:21" x14ac:dyDescent="0.25">
      <c r="A3153" t="s">
        <v>3688</v>
      </c>
      <c r="B3153" t="str">
        <f t="shared" si="148"/>
        <v>ZK110.K252.C110</v>
      </c>
      <c r="C3153">
        <f>+IFERROR(VLOOKUP(B3153,'[1]Sum table'!$A:$D,4,FALSE),0)</f>
        <v>0</v>
      </c>
      <c r="D3153">
        <f>+IFERROR(VLOOKUP(B3153,'[1]Sum table'!$A:$E,5,FALSE),0)</f>
        <v>0</v>
      </c>
      <c r="E3153">
        <f>+IFERROR(VLOOKUP(B3153,'[1]Sum table'!$A:$F,6,FALSE),0)</f>
        <v>0</v>
      </c>
      <c r="O3153" t="s">
        <v>532</v>
      </c>
      <c r="P3153" s="619" t="s">
        <v>157</v>
      </c>
      <c r="R3153" t="str">
        <f t="shared" si="149"/>
        <v>ZK110</v>
      </c>
      <c r="S3153">
        <f t="shared" si="150"/>
        <v>0</v>
      </c>
      <c r="T3153">
        <f t="shared" si="150"/>
        <v>0</v>
      </c>
      <c r="U3153">
        <f t="shared" si="150"/>
        <v>0</v>
      </c>
    </row>
    <row r="3154" spans="1:21" x14ac:dyDescent="0.25">
      <c r="A3154" t="s">
        <v>3689</v>
      </c>
      <c r="B3154" t="str">
        <f t="shared" si="148"/>
        <v>ZK110.K253.C110</v>
      </c>
      <c r="C3154">
        <f>+IFERROR(VLOOKUP(B3154,'[1]Sum table'!$A:$D,4,FALSE),0)</f>
        <v>0</v>
      </c>
      <c r="D3154">
        <f>+IFERROR(VLOOKUP(B3154,'[1]Sum table'!$A:$E,5,FALSE),0)</f>
        <v>0</v>
      </c>
      <c r="E3154">
        <f>+IFERROR(VLOOKUP(B3154,'[1]Sum table'!$A:$F,6,FALSE),0)</f>
        <v>0</v>
      </c>
      <c r="O3154" t="s">
        <v>532</v>
      </c>
      <c r="P3154" s="619" t="s">
        <v>159</v>
      </c>
      <c r="R3154" t="str">
        <f t="shared" si="149"/>
        <v>ZK110</v>
      </c>
      <c r="S3154">
        <f t="shared" si="150"/>
        <v>0</v>
      </c>
      <c r="T3154">
        <f t="shared" si="150"/>
        <v>0</v>
      </c>
      <c r="U3154">
        <f t="shared" si="150"/>
        <v>0</v>
      </c>
    </row>
    <row r="3155" spans="1:21" x14ac:dyDescent="0.25">
      <c r="A3155" t="s">
        <v>3690</v>
      </c>
      <c r="B3155" t="str">
        <f t="shared" si="148"/>
        <v>ZK110.K254.C110</v>
      </c>
      <c r="C3155">
        <f>+IFERROR(VLOOKUP(B3155,'[1]Sum table'!$A:$D,4,FALSE),0)</f>
        <v>0</v>
      </c>
      <c r="D3155">
        <f>+IFERROR(VLOOKUP(B3155,'[1]Sum table'!$A:$E,5,FALSE),0)</f>
        <v>0</v>
      </c>
      <c r="E3155">
        <f>+IFERROR(VLOOKUP(B3155,'[1]Sum table'!$A:$F,6,FALSE),0)</f>
        <v>0</v>
      </c>
      <c r="O3155" t="s">
        <v>532</v>
      </c>
      <c r="P3155" s="619" t="s">
        <v>161</v>
      </c>
      <c r="R3155" t="str">
        <f t="shared" si="149"/>
        <v>ZK110</v>
      </c>
      <c r="S3155">
        <f t="shared" si="150"/>
        <v>0</v>
      </c>
      <c r="T3155">
        <f t="shared" si="150"/>
        <v>0</v>
      </c>
      <c r="U3155">
        <f t="shared" si="150"/>
        <v>0</v>
      </c>
    </row>
    <row r="3156" spans="1:21" x14ac:dyDescent="0.25">
      <c r="A3156" t="s">
        <v>3691</v>
      </c>
      <c r="B3156" t="str">
        <f t="shared" si="148"/>
        <v>ZK110.K255.C110</v>
      </c>
      <c r="C3156">
        <f>+IFERROR(VLOOKUP(B3156,'[1]Sum table'!$A:$D,4,FALSE),0)</f>
        <v>0</v>
      </c>
      <c r="D3156">
        <f>+IFERROR(VLOOKUP(B3156,'[1]Sum table'!$A:$E,5,FALSE),0)</f>
        <v>0</v>
      </c>
      <c r="E3156">
        <f>+IFERROR(VLOOKUP(B3156,'[1]Sum table'!$A:$F,6,FALSE),0)</f>
        <v>0</v>
      </c>
      <c r="O3156" t="s">
        <v>532</v>
      </c>
      <c r="P3156" s="619" t="s">
        <v>163</v>
      </c>
      <c r="R3156" t="str">
        <f t="shared" si="149"/>
        <v>ZK110</v>
      </c>
      <c r="S3156">
        <f t="shared" si="150"/>
        <v>0</v>
      </c>
      <c r="T3156">
        <f t="shared" si="150"/>
        <v>0</v>
      </c>
      <c r="U3156">
        <f t="shared" si="150"/>
        <v>0</v>
      </c>
    </row>
    <row r="3157" spans="1:21" x14ac:dyDescent="0.25">
      <c r="A3157" t="s">
        <v>3692</v>
      </c>
      <c r="B3157" t="str">
        <f t="shared" si="148"/>
        <v>ZK110.K256.C110</v>
      </c>
      <c r="C3157">
        <f>+IFERROR(VLOOKUP(B3157,'[1]Sum table'!$A:$D,4,FALSE),0)</f>
        <v>0</v>
      </c>
      <c r="D3157">
        <f>+IFERROR(VLOOKUP(B3157,'[1]Sum table'!$A:$E,5,FALSE),0)</f>
        <v>0</v>
      </c>
      <c r="E3157">
        <f>+IFERROR(VLOOKUP(B3157,'[1]Sum table'!$A:$F,6,FALSE),0)</f>
        <v>0</v>
      </c>
      <c r="O3157" t="s">
        <v>532</v>
      </c>
      <c r="P3157" s="617" t="s">
        <v>402</v>
      </c>
      <c r="R3157" t="str">
        <f t="shared" si="149"/>
        <v>ZK110</v>
      </c>
      <c r="S3157">
        <f t="shared" si="150"/>
        <v>0</v>
      </c>
      <c r="T3157">
        <f t="shared" si="150"/>
        <v>0</v>
      </c>
      <c r="U3157">
        <f t="shared" si="150"/>
        <v>0</v>
      </c>
    </row>
    <row r="3158" spans="1:21" x14ac:dyDescent="0.25">
      <c r="A3158" t="s">
        <v>3693</v>
      </c>
      <c r="B3158" t="str">
        <f t="shared" si="148"/>
        <v>ZK110.K257.C110</v>
      </c>
      <c r="C3158">
        <f>+IFERROR(VLOOKUP(B3158,'[1]Sum table'!$A:$D,4,FALSE),0)</f>
        <v>0</v>
      </c>
      <c r="D3158">
        <f>+IFERROR(VLOOKUP(B3158,'[1]Sum table'!$A:$E,5,FALSE),0)</f>
        <v>0</v>
      </c>
      <c r="E3158">
        <f>+IFERROR(VLOOKUP(B3158,'[1]Sum table'!$A:$F,6,FALSE),0)</f>
        <v>0</v>
      </c>
      <c r="O3158" t="s">
        <v>532</v>
      </c>
      <c r="P3158" s="617" t="s">
        <v>403</v>
      </c>
      <c r="R3158" t="str">
        <f t="shared" si="149"/>
        <v>ZK110</v>
      </c>
      <c r="S3158">
        <f t="shared" si="150"/>
        <v>0</v>
      </c>
      <c r="T3158">
        <f t="shared" si="150"/>
        <v>0</v>
      </c>
      <c r="U3158">
        <f t="shared" si="150"/>
        <v>0</v>
      </c>
    </row>
    <row r="3159" spans="1:21" x14ac:dyDescent="0.25">
      <c r="A3159" t="s">
        <v>3694</v>
      </c>
      <c r="B3159" t="str">
        <f t="shared" si="148"/>
        <v>ZK110.K258.C110</v>
      </c>
      <c r="C3159">
        <f>+IFERROR(VLOOKUP(B3159,'[1]Sum table'!$A:$D,4,FALSE),0)</f>
        <v>0</v>
      </c>
      <c r="D3159">
        <f>+IFERROR(VLOOKUP(B3159,'[1]Sum table'!$A:$E,5,FALSE),0)</f>
        <v>0</v>
      </c>
      <c r="E3159">
        <f>+IFERROR(VLOOKUP(B3159,'[1]Sum table'!$A:$F,6,FALSE),0)</f>
        <v>0</v>
      </c>
      <c r="O3159" t="s">
        <v>532</v>
      </c>
      <c r="P3159" s="617" t="s">
        <v>404</v>
      </c>
      <c r="R3159" t="str">
        <f t="shared" si="149"/>
        <v>ZK110</v>
      </c>
      <c r="S3159">
        <f t="shared" si="150"/>
        <v>0</v>
      </c>
      <c r="T3159">
        <f t="shared" si="150"/>
        <v>0</v>
      </c>
      <c r="U3159">
        <f t="shared" si="150"/>
        <v>0</v>
      </c>
    </row>
    <row r="3160" spans="1:21" x14ac:dyDescent="0.25">
      <c r="A3160" t="s">
        <v>3695</v>
      </c>
      <c r="B3160" t="str">
        <f t="shared" si="148"/>
        <v>ZK110.K259.C110</v>
      </c>
      <c r="C3160">
        <f>+IFERROR(VLOOKUP(B3160,'[1]Sum table'!$A:$D,4,FALSE),0)</f>
        <v>0</v>
      </c>
      <c r="D3160">
        <f>+IFERROR(VLOOKUP(B3160,'[1]Sum table'!$A:$E,5,FALSE),0)</f>
        <v>0</v>
      </c>
      <c r="E3160">
        <f>+IFERROR(VLOOKUP(B3160,'[1]Sum table'!$A:$F,6,FALSE),0)</f>
        <v>0</v>
      </c>
      <c r="O3160" t="s">
        <v>532</v>
      </c>
      <c r="P3160" s="619" t="s">
        <v>167</v>
      </c>
      <c r="R3160" t="str">
        <f t="shared" si="149"/>
        <v>ZK110</v>
      </c>
      <c r="S3160">
        <f t="shared" si="150"/>
        <v>0</v>
      </c>
      <c r="T3160">
        <f t="shared" si="150"/>
        <v>0</v>
      </c>
      <c r="U3160">
        <f t="shared" si="150"/>
        <v>0</v>
      </c>
    </row>
    <row r="3161" spans="1:21" x14ac:dyDescent="0.25">
      <c r="A3161" t="s">
        <v>3696</v>
      </c>
      <c r="B3161" t="str">
        <f t="shared" si="148"/>
        <v>ZK110.K260.C110</v>
      </c>
      <c r="C3161">
        <f>+IFERROR(VLOOKUP(B3161,'[1]Sum table'!$A:$D,4,FALSE),0)</f>
        <v>0</v>
      </c>
      <c r="D3161">
        <f>+IFERROR(VLOOKUP(B3161,'[1]Sum table'!$A:$E,5,FALSE),0)</f>
        <v>0</v>
      </c>
      <c r="E3161">
        <f>+IFERROR(VLOOKUP(B3161,'[1]Sum table'!$A:$F,6,FALSE),0)</f>
        <v>0</v>
      </c>
      <c r="O3161" t="s">
        <v>532</v>
      </c>
      <c r="P3161" s="619" t="s">
        <v>169</v>
      </c>
      <c r="R3161" t="str">
        <f t="shared" si="149"/>
        <v>ZK110</v>
      </c>
      <c r="S3161">
        <f t="shared" si="150"/>
        <v>0</v>
      </c>
      <c r="T3161">
        <f t="shared" si="150"/>
        <v>0</v>
      </c>
      <c r="U3161">
        <f t="shared" si="150"/>
        <v>0</v>
      </c>
    </row>
    <row r="3162" spans="1:21" x14ac:dyDescent="0.25">
      <c r="A3162" t="s">
        <v>3697</v>
      </c>
      <c r="B3162" t="str">
        <f t="shared" si="148"/>
        <v>ZK110.K261.C110</v>
      </c>
      <c r="C3162">
        <f>+IFERROR(VLOOKUP(B3162,'[1]Sum table'!$A:$D,4,FALSE),0)</f>
        <v>0</v>
      </c>
      <c r="D3162">
        <f>+IFERROR(VLOOKUP(B3162,'[1]Sum table'!$A:$E,5,FALSE),0)</f>
        <v>0</v>
      </c>
      <c r="E3162">
        <f>+IFERROR(VLOOKUP(B3162,'[1]Sum table'!$A:$F,6,FALSE),0)</f>
        <v>0</v>
      </c>
      <c r="O3162" t="s">
        <v>532</v>
      </c>
      <c r="P3162" s="619" t="s">
        <v>171</v>
      </c>
      <c r="R3162" t="str">
        <f t="shared" si="149"/>
        <v>ZK110</v>
      </c>
      <c r="S3162">
        <f t="shared" si="150"/>
        <v>0</v>
      </c>
      <c r="T3162">
        <f t="shared" si="150"/>
        <v>0</v>
      </c>
      <c r="U3162">
        <f t="shared" si="150"/>
        <v>0</v>
      </c>
    </row>
    <row r="3163" spans="1:21" x14ac:dyDescent="0.25">
      <c r="A3163" t="s">
        <v>3698</v>
      </c>
      <c r="B3163" t="str">
        <f t="shared" si="148"/>
        <v>ZK110.K262.C110</v>
      </c>
      <c r="C3163">
        <f>+IFERROR(VLOOKUP(B3163,'[1]Sum table'!$A:$D,4,FALSE),0)</f>
        <v>0</v>
      </c>
      <c r="D3163">
        <f>+IFERROR(VLOOKUP(B3163,'[1]Sum table'!$A:$E,5,FALSE),0)</f>
        <v>0</v>
      </c>
      <c r="E3163">
        <f>+IFERROR(VLOOKUP(B3163,'[1]Sum table'!$A:$F,6,FALSE),0)</f>
        <v>0</v>
      </c>
      <c r="O3163" t="s">
        <v>532</v>
      </c>
      <c r="P3163" s="619" t="s">
        <v>173</v>
      </c>
      <c r="R3163" t="str">
        <f t="shared" si="149"/>
        <v>ZK110</v>
      </c>
      <c r="S3163">
        <f t="shared" si="150"/>
        <v>0</v>
      </c>
      <c r="T3163">
        <f t="shared" si="150"/>
        <v>0</v>
      </c>
      <c r="U3163">
        <f t="shared" si="150"/>
        <v>0</v>
      </c>
    </row>
    <row r="3164" spans="1:21" x14ac:dyDescent="0.25">
      <c r="A3164" t="s">
        <v>3699</v>
      </c>
      <c r="B3164" t="str">
        <f t="shared" si="148"/>
        <v>ZK110.K263.C110</v>
      </c>
      <c r="C3164">
        <f>+IFERROR(VLOOKUP(B3164,'[1]Sum table'!$A:$D,4,FALSE),0)</f>
        <v>0</v>
      </c>
      <c r="D3164">
        <f>+IFERROR(VLOOKUP(B3164,'[1]Sum table'!$A:$E,5,FALSE),0)</f>
        <v>0</v>
      </c>
      <c r="E3164">
        <f>+IFERROR(VLOOKUP(B3164,'[1]Sum table'!$A:$F,6,FALSE),0)</f>
        <v>0</v>
      </c>
      <c r="O3164" t="s">
        <v>532</v>
      </c>
      <c r="P3164" s="619" t="s">
        <v>175</v>
      </c>
      <c r="R3164" t="str">
        <f t="shared" si="149"/>
        <v>ZK110</v>
      </c>
      <c r="S3164">
        <f t="shared" si="150"/>
        <v>0</v>
      </c>
      <c r="T3164">
        <f t="shared" si="150"/>
        <v>0</v>
      </c>
      <c r="U3164">
        <f t="shared" si="150"/>
        <v>0</v>
      </c>
    </row>
    <row r="3165" spans="1:21" x14ac:dyDescent="0.25">
      <c r="A3165" t="s">
        <v>3700</v>
      </c>
      <c r="B3165" t="str">
        <f t="shared" si="148"/>
        <v>ZK110.K264.C110</v>
      </c>
      <c r="C3165">
        <f>+IFERROR(VLOOKUP(B3165,'[1]Sum table'!$A:$D,4,FALSE),0)</f>
        <v>0</v>
      </c>
      <c r="D3165">
        <f>+IFERROR(VLOOKUP(B3165,'[1]Sum table'!$A:$E,5,FALSE),0)</f>
        <v>0</v>
      </c>
      <c r="E3165">
        <f>+IFERROR(VLOOKUP(B3165,'[1]Sum table'!$A:$F,6,FALSE),0)</f>
        <v>0</v>
      </c>
      <c r="O3165" t="s">
        <v>532</v>
      </c>
      <c r="P3165" s="617" t="s">
        <v>405</v>
      </c>
      <c r="R3165" t="str">
        <f t="shared" si="149"/>
        <v>ZK110</v>
      </c>
      <c r="S3165">
        <f t="shared" si="150"/>
        <v>0</v>
      </c>
      <c r="T3165">
        <f t="shared" si="150"/>
        <v>0</v>
      </c>
      <c r="U3165">
        <f t="shared" si="150"/>
        <v>0</v>
      </c>
    </row>
    <row r="3166" spans="1:21" x14ac:dyDescent="0.25">
      <c r="A3166" t="s">
        <v>3701</v>
      </c>
      <c r="B3166" t="str">
        <f t="shared" si="148"/>
        <v>ZK110.K265.C110</v>
      </c>
      <c r="C3166">
        <f>+IFERROR(VLOOKUP(B3166,'[1]Sum table'!$A:$D,4,FALSE),0)</f>
        <v>0</v>
      </c>
      <c r="D3166">
        <f>+IFERROR(VLOOKUP(B3166,'[1]Sum table'!$A:$E,5,FALSE),0)</f>
        <v>0</v>
      </c>
      <c r="E3166">
        <f>+IFERROR(VLOOKUP(B3166,'[1]Sum table'!$A:$F,6,FALSE),0)</f>
        <v>0</v>
      </c>
      <c r="O3166" t="s">
        <v>532</v>
      </c>
      <c r="P3166" s="617" t="s">
        <v>406</v>
      </c>
      <c r="R3166" t="str">
        <f t="shared" si="149"/>
        <v>ZK110</v>
      </c>
      <c r="S3166">
        <f t="shared" si="150"/>
        <v>0</v>
      </c>
      <c r="T3166">
        <f t="shared" si="150"/>
        <v>0</v>
      </c>
      <c r="U3166">
        <f t="shared" si="150"/>
        <v>0</v>
      </c>
    </row>
    <row r="3167" spans="1:21" x14ac:dyDescent="0.25">
      <c r="A3167" t="s">
        <v>3702</v>
      </c>
      <c r="B3167" t="str">
        <f t="shared" si="148"/>
        <v>ZK110.K266.C110</v>
      </c>
      <c r="C3167">
        <f>+IFERROR(VLOOKUP(B3167,'[1]Sum table'!$A:$D,4,FALSE),0)</f>
        <v>0</v>
      </c>
      <c r="D3167">
        <f>+IFERROR(VLOOKUP(B3167,'[1]Sum table'!$A:$E,5,FALSE),0)</f>
        <v>0</v>
      </c>
      <c r="E3167">
        <f>+IFERROR(VLOOKUP(B3167,'[1]Sum table'!$A:$F,6,FALSE),0)</f>
        <v>0</v>
      </c>
      <c r="O3167" t="s">
        <v>532</v>
      </c>
      <c r="P3167" s="617" t="s">
        <v>407</v>
      </c>
      <c r="R3167" t="str">
        <f t="shared" si="149"/>
        <v>ZK110</v>
      </c>
      <c r="S3167">
        <f t="shared" si="150"/>
        <v>0</v>
      </c>
      <c r="T3167">
        <f t="shared" si="150"/>
        <v>0</v>
      </c>
      <c r="U3167">
        <f t="shared" si="150"/>
        <v>0</v>
      </c>
    </row>
    <row r="3168" spans="1:21" x14ac:dyDescent="0.25">
      <c r="A3168" t="s">
        <v>3703</v>
      </c>
      <c r="B3168" t="str">
        <f t="shared" si="148"/>
        <v>ZK110.K267.C110</v>
      </c>
      <c r="C3168">
        <f>+IFERROR(VLOOKUP(B3168,'[1]Sum table'!$A:$D,4,FALSE),0)</f>
        <v>0</v>
      </c>
      <c r="D3168">
        <f>+IFERROR(VLOOKUP(B3168,'[1]Sum table'!$A:$E,5,FALSE),0)</f>
        <v>0</v>
      </c>
      <c r="E3168">
        <f>+IFERROR(VLOOKUP(B3168,'[1]Sum table'!$A:$F,6,FALSE),0)</f>
        <v>0</v>
      </c>
      <c r="O3168" t="s">
        <v>532</v>
      </c>
      <c r="P3168" s="619" t="s">
        <v>182</v>
      </c>
      <c r="R3168" t="str">
        <f t="shared" si="149"/>
        <v>ZK110</v>
      </c>
      <c r="S3168">
        <f t="shared" si="150"/>
        <v>0</v>
      </c>
      <c r="T3168">
        <f t="shared" si="150"/>
        <v>0</v>
      </c>
      <c r="U3168">
        <f t="shared" si="150"/>
        <v>0</v>
      </c>
    </row>
    <row r="3169" spans="1:21" x14ac:dyDescent="0.25">
      <c r="A3169" t="s">
        <v>3704</v>
      </c>
      <c r="B3169" t="str">
        <f t="shared" si="148"/>
        <v>ZK110.K268.C110</v>
      </c>
      <c r="C3169">
        <f>+IFERROR(VLOOKUP(B3169,'[1]Sum table'!$A:$D,4,FALSE),0)</f>
        <v>0</v>
      </c>
      <c r="D3169">
        <f>+IFERROR(VLOOKUP(B3169,'[1]Sum table'!$A:$E,5,FALSE),0)</f>
        <v>0</v>
      </c>
      <c r="E3169">
        <f>+IFERROR(VLOOKUP(B3169,'[1]Sum table'!$A:$F,6,FALSE),0)</f>
        <v>0</v>
      </c>
      <c r="O3169" t="s">
        <v>532</v>
      </c>
      <c r="P3169" s="619" t="s">
        <v>186</v>
      </c>
      <c r="R3169" t="str">
        <f t="shared" si="149"/>
        <v>ZK110</v>
      </c>
      <c r="S3169">
        <f t="shared" si="150"/>
        <v>0</v>
      </c>
      <c r="T3169">
        <f t="shared" si="150"/>
        <v>0</v>
      </c>
      <c r="U3169">
        <f t="shared" si="150"/>
        <v>0</v>
      </c>
    </row>
    <row r="3170" spans="1:21" x14ac:dyDescent="0.25">
      <c r="A3170" t="s">
        <v>3705</v>
      </c>
      <c r="B3170" t="str">
        <f t="shared" si="148"/>
        <v>ZK110.K269.C110</v>
      </c>
      <c r="C3170">
        <f>+IFERROR(VLOOKUP(B3170,'[1]Sum table'!$A:$D,4,FALSE),0)</f>
        <v>0</v>
      </c>
      <c r="D3170">
        <f>+IFERROR(VLOOKUP(B3170,'[1]Sum table'!$A:$E,5,FALSE),0)</f>
        <v>0</v>
      </c>
      <c r="E3170">
        <f>+IFERROR(VLOOKUP(B3170,'[1]Sum table'!$A:$F,6,FALSE),0)</f>
        <v>0</v>
      </c>
      <c r="O3170" t="s">
        <v>532</v>
      </c>
      <c r="P3170" s="617" t="s">
        <v>408</v>
      </c>
      <c r="R3170" t="str">
        <f t="shared" si="149"/>
        <v>ZK110</v>
      </c>
      <c r="S3170">
        <f t="shared" si="150"/>
        <v>0</v>
      </c>
      <c r="T3170">
        <f t="shared" si="150"/>
        <v>0</v>
      </c>
      <c r="U3170">
        <f t="shared" si="150"/>
        <v>0</v>
      </c>
    </row>
    <row r="3171" spans="1:21" x14ac:dyDescent="0.25">
      <c r="A3171" t="s">
        <v>3706</v>
      </c>
      <c r="B3171" t="str">
        <f t="shared" si="148"/>
        <v>ZK110.K270.C110</v>
      </c>
      <c r="C3171">
        <f>+IFERROR(VLOOKUP(B3171,'[1]Sum table'!$A:$D,4,FALSE),0)</f>
        <v>0</v>
      </c>
      <c r="D3171">
        <f>+IFERROR(VLOOKUP(B3171,'[1]Sum table'!$A:$E,5,FALSE),0)</f>
        <v>0</v>
      </c>
      <c r="E3171">
        <f>+IFERROR(VLOOKUP(B3171,'[1]Sum table'!$A:$F,6,FALSE),0)</f>
        <v>0</v>
      </c>
      <c r="O3171" t="s">
        <v>532</v>
      </c>
      <c r="P3171" s="617" t="s">
        <v>409</v>
      </c>
      <c r="R3171" t="str">
        <f t="shared" si="149"/>
        <v>ZK110</v>
      </c>
      <c r="S3171">
        <f t="shared" si="150"/>
        <v>0</v>
      </c>
      <c r="T3171">
        <f t="shared" si="150"/>
        <v>0</v>
      </c>
      <c r="U3171">
        <f t="shared" si="150"/>
        <v>0</v>
      </c>
    </row>
    <row r="3172" spans="1:21" x14ac:dyDescent="0.25">
      <c r="A3172" t="s">
        <v>3707</v>
      </c>
      <c r="B3172" t="str">
        <f t="shared" si="148"/>
        <v>ZK110.K271.C110</v>
      </c>
      <c r="C3172">
        <f>+IFERROR(VLOOKUP(B3172,'[1]Sum table'!$A:$D,4,FALSE),0)</f>
        <v>0</v>
      </c>
      <c r="D3172">
        <f>+IFERROR(VLOOKUP(B3172,'[1]Sum table'!$A:$E,5,FALSE),0)</f>
        <v>0</v>
      </c>
      <c r="E3172">
        <f>+IFERROR(VLOOKUP(B3172,'[1]Sum table'!$A:$F,6,FALSE),0)</f>
        <v>0</v>
      </c>
      <c r="O3172" t="s">
        <v>532</v>
      </c>
      <c r="P3172" s="617" t="s">
        <v>410</v>
      </c>
      <c r="R3172" t="str">
        <f t="shared" si="149"/>
        <v>ZK110</v>
      </c>
      <c r="S3172">
        <f t="shared" si="150"/>
        <v>0</v>
      </c>
      <c r="T3172">
        <f t="shared" si="150"/>
        <v>0</v>
      </c>
      <c r="U3172">
        <f t="shared" si="150"/>
        <v>0</v>
      </c>
    </row>
    <row r="3173" spans="1:21" x14ac:dyDescent="0.25">
      <c r="A3173" t="s">
        <v>3708</v>
      </c>
      <c r="B3173" t="str">
        <f t="shared" si="148"/>
        <v>ZK110.K272.C110</v>
      </c>
      <c r="C3173">
        <f>+IFERROR(VLOOKUP(B3173,'[1]Sum table'!$A:$D,4,FALSE),0)</f>
        <v>0</v>
      </c>
      <c r="D3173">
        <f>+IFERROR(VLOOKUP(B3173,'[1]Sum table'!$A:$E,5,FALSE),0)</f>
        <v>0</v>
      </c>
      <c r="E3173">
        <f>+IFERROR(VLOOKUP(B3173,'[1]Sum table'!$A:$F,6,FALSE),0)</f>
        <v>0</v>
      </c>
      <c r="O3173" t="s">
        <v>532</v>
      </c>
      <c r="P3173" s="619" t="s">
        <v>188</v>
      </c>
      <c r="R3173" t="str">
        <f t="shared" si="149"/>
        <v>ZK110</v>
      </c>
      <c r="S3173">
        <f t="shared" si="150"/>
        <v>0</v>
      </c>
      <c r="T3173">
        <f t="shared" si="150"/>
        <v>0</v>
      </c>
      <c r="U3173">
        <f t="shared" si="150"/>
        <v>0</v>
      </c>
    </row>
    <row r="3174" spans="1:21" x14ac:dyDescent="0.25">
      <c r="A3174" t="s">
        <v>3709</v>
      </c>
      <c r="B3174" t="str">
        <f t="shared" si="148"/>
        <v>ZK110.K273.C110</v>
      </c>
      <c r="C3174">
        <f>+IFERROR(VLOOKUP(B3174,'[1]Sum table'!$A:$D,4,FALSE),0)</f>
        <v>0</v>
      </c>
      <c r="D3174">
        <f>+IFERROR(VLOOKUP(B3174,'[1]Sum table'!$A:$E,5,FALSE),0)</f>
        <v>0</v>
      </c>
      <c r="E3174">
        <f>+IFERROR(VLOOKUP(B3174,'[1]Sum table'!$A:$F,6,FALSE),0)</f>
        <v>0</v>
      </c>
      <c r="O3174" t="s">
        <v>532</v>
      </c>
      <c r="P3174" s="619" t="s">
        <v>190</v>
      </c>
      <c r="R3174" t="str">
        <f t="shared" si="149"/>
        <v>ZK110</v>
      </c>
      <c r="S3174">
        <f t="shared" si="150"/>
        <v>0</v>
      </c>
      <c r="T3174">
        <f t="shared" si="150"/>
        <v>0</v>
      </c>
      <c r="U3174">
        <f t="shared" si="150"/>
        <v>0</v>
      </c>
    </row>
    <row r="3175" spans="1:21" x14ac:dyDescent="0.25">
      <c r="A3175" t="s">
        <v>3710</v>
      </c>
      <c r="B3175" t="str">
        <f t="shared" si="148"/>
        <v>ZK110.K274.C110</v>
      </c>
      <c r="C3175">
        <f>+IFERROR(VLOOKUP(B3175,'[1]Sum table'!$A:$D,4,FALSE),0)</f>
        <v>0</v>
      </c>
      <c r="D3175">
        <f>+IFERROR(VLOOKUP(B3175,'[1]Sum table'!$A:$E,5,FALSE),0)</f>
        <v>0</v>
      </c>
      <c r="E3175">
        <f>+IFERROR(VLOOKUP(B3175,'[1]Sum table'!$A:$F,6,FALSE),0)</f>
        <v>0</v>
      </c>
      <c r="O3175" t="s">
        <v>532</v>
      </c>
      <c r="P3175" s="619" t="s">
        <v>198</v>
      </c>
      <c r="R3175" t="str">
        <f t="shared" si="149"/>
        <v>ZK110</v>
      </c>
      <c r="S3175">
        <f t="shared" si="150"/>
        <v>0</v>
      </c>
      <c r="T3175">
        <f t="shared" si="150"/>
        <v>0</v>
      </c>
      <c r="U3175">
        <f t="shared" si="150"/>
        <v>0</v>
      </c>
    </row>
    <row r="3176" spans="1:21" x14ac:dyDescent="0.25">
      <c r="A3176" t="s">
        <v>3711</v>
      </c>
      <c r="B3176" t="str">
        <f t="shared" si="148"/>
        <v>ZK110.K275.C110</v>
      </c>
      <c r="C3176">
        <f>+IFERROR(VLOOKUP(B3176,'[1]Sum table'!$A:$D,4,FALSE),0)</f>
        <v>0</v>
      </c>
      <c r="D3176">
        <f>+IFERROR(VLOOKUP(B3176,'[1]Sum table'!$A:$E,5,FALSE),0)</f>
        <v>0</v>
      </c>
      <c r="E3176">
        <f>+IFERROR(VLOOKUP(B3176,'[1]Sum table'!$A:$F,6,FALSE),0)</f>
        <v>0</v>
      </c>
      <c r="O3176" t="s">
        <v>532</v>
      </c>
      <c r="P3176" s="619" t="s">
        <v>200</v>
      </c>
      <c r="R3176" t="str">
        <f t="shared" si="149"/>
        <v>ZK110</v>
      </c>
      <c r="S3176">
        <f t="shared" si="150"/>
        <v>0</v>
      </c>
      <c r="T3176">
        <f t="shared" si="150"/>
        <v>0</v>
      </c>
      <c r="U3176">
        <f t="shared" si="150"/>
        <v>0</v>
      </c>
    </row>
    <row r="3177" spans="1:21" x14ac:dyDescent="0.25">
      <c r="A3177" t="s">
        <v>3712</v>
      </c>
      <c r="B3177" t="str">
        <f t="shared" si="148"/>
        <v>ZK110.K276.C110</v>
      </c>
      <c r="C3177">
        <f>+IFERROR(VLOOKUP(B3177,'[1]Sum table'!$A:$D,4,FALSE),0)</f>
        <v>0</v>
      </c>
      <c r="D3177">
        <f>+IFERROR(VLOOKUP(B3177,'[1]Sum table'!$A:$E,5,FALSE),0)</f>
        <v>0</v>
      </c>
      <c r="E3177">
        <f>+IFERROR(VLOOKUP(B3177,'[1]Sum table'!$A:$F,6,FALSE),0)</f>
        <v>0</v>
      </c>
      <c r="O3177" t="s">
        <v>532</v>
      </c>
      <c r="P3177" s="619" t="s">
        <v>202</v>
      </c>
      <c r="R3177" t="str">
        <f t="shared" si="149"/>
        <v>ZK110</v>
      </c>
      <c r="S3177">
        <f t="shared" si="150"/>
        <v>0</v>
      </c>
      <c r="T3177">
        <f t="shared" si="150"/>
        <v>0</v>
      </c>
      <c r="U3177">
        <f t="shared" si="150"/>
        <v>0</v>
      </c>
    </row>
    <row r="3178" spans="1:21" x14ac:dyDescent="0.25">
      <c r="A3178" t="s">
        <v>3713</v>
      </c>
      <c r="B3178" t="str">
        <f t="shared" si="148"/>
        <v>ZK110.K277.C110</v>
      </c>
      <c r="C3178">
        <f>+IFERROR(VLOOKUP(B3178,'[1]Sum table'!$A:$D,4,FALSE),0)</f>
        <v>0</v>
      </c>
      <c r="D3178">
        <f>+IFERROR(VLOOKUP(B3178,'[1]Sum table'!$A:$E,5,FALSE),0)</f>
        <v>0</v>
      </c>
      <c r="E3178">
        <f>+IFERROR(VLOOKUP(B3178,'[1]Sum table'!$A:$F,6,FALSE),0)</f>
        <v>0</v>
      </c>
      <c r="O3178" t="s">
        <v>532</v>
      </c>
      <c r="P3178" s="617" t="s">
        <v>411</v>
      </c>
      <c r="R3178" t="str">
        <f t="shared" si="149"/>
        <v>ZK110</v>
      </c>
      <c r="S3178">
        <f t="shared" si="150"/>
        <v>0</v>
      </c>
      <c r="T3178">
        <f t="shared" si="150"/>
        <v>0</v>
      </c>
      <c r="U3178">
        <f t="shared" si="150"/>
        <v>0</v>
      </c>
    </row>
    <row r="3179" spans="1:21" x14ac:dyDescent="0.25">
      <c r="A3179" t="s">
        <v>3714</v>
      </c>
      <c r="B3179" t="str">
        <f t="shared" si="148"/>
        <v>ZK110.K278.C110</v>
      </c>
      <c r="C3179">
        <f>+IFERROR(VLOOKUP(B3179,'[1]Sum table'!$A:$D,4,FALSE),0)</f>
        <v>0</v>
      </c>
      <c r="D3179">
        <f>+IFERROR(VLOOKUP(B3179,'[1]Sum table'!$A:$E,5,FALSE),0)</f>
        <v>0</v>
      </c>
      <c r="E3179">
        <f>+IFERROR(VLOOKUP(B3179,'[1]Sum table'!$A:$F,6,FALSE),0)</f>
        <v>0</v>
      </c>
      <c r="O3179" t="s">
        <v>532</v>
      </c>
      <c r="P3179" s="617" t="s">
        <v>412</v>
      </c>
      <c r="R3179" t="str">
        <f t="shared" si="149"/>
        <v>ZK110</v>
      </c>
      <c r="S3179">
        <f t="shared" si="150"/>
        <v>0</v>
      </c>
      <c r="T3179">
        <f t="shared" si="150"/>
        <v>0</v>
      </c>
      <c r="U3179">
        <f t="shared" si="150"/>
        <v>0</v>
      </c>
    </row>
    <row r="3180" spans="1:21" x14ac:dyDescent="0.25">
      <c r="A3180" t="s">
        <v>3715</v>
      </c>
      <c r="B3180" t="str">
        <f t="shared" si="148"/>
        <v>ZK110.K279.C110</v>
      </c>
      <c r="C3180">
        <f>+IFERROR(VLOOKUP(B3180,'[1]Sum table'!$A:$D,4,FALSE),0)</f>
        <v>0</v>
      </c>
      <c r="D3180">
        <f>+IFERROR(VLOOKUP(B3180,'[1]Sum table'!$A:$E,5,FALSE),0)</f>
        <v>0</v>
      </c>
      <c r="E3180">
        <f>+IFERROR(VLOOKUP(B3180,'[1]Sum table'!$A:$F,6,FALSE),0)</f>
        <v>0</v>
      </c>
      <c r="O3180" t="s">
        <v>532</v>
      </c>
      <c r="P3180" s="617" t="s">
        <v>413</v>
      </c>
      <c r="R3180" t="str">
        <f t="shared" si="149"/>
        <v>ZK110</v>
      </c>
      <c r="S3180">
        <f t="shared" si="150"/>
        <v>0</v>
      </c>
      <c r="T3180">
        <f t="shared" si="150"/>
        <v>0</v>
      </c>
      <c r="U3180">
        <f t="shared" si="150"/>
        <v>0</v>
      </c>
    </row>
    <row r="3181" spans="1:21" x14ac:dyDescent="0.25">
      <c r="A3181" t="s">
        <v>3716</v>
      </c>
      <c r="B3181" t="str">
        <f t="shared" si="148"/>
        <v>ZK110.K280.C110</v>
      </c>
      <c r="C3181">
        <f>+IFERROR(VLOOKUP(B3181,'[1]Sum table'!$A:$D,4,FALSE),0)</f>
        <v>0</v>
      </c>
      <c r="D3181">
        <f>+IFERROR(VLOOKUP(B3181,'[1]Sum table'!$A:$E,5,FALSE),0)</f>
        <v>0</v>
      </c>
      <c r="E3181">
        <f>+IFERROR(VLOOKUP(B3181,'[1]Sum table'!$A:$F,6,FALSE),0)</f>
        <v>0</v>
      </c>
      <c r="O3181" t="s">
        <v>532</v>
      </c>
      <c r="P3181" s="619" t="s">
        <v>204</v>
      </c>
      <c r="R3181" t="str">
        <f t="shared" si="149"/>
        <v>ZK110</v>
      </c>
      <c r="S3181">
        <f t="shared" si="150"/>
        <v>0</v>
      </c>
      <c r="T3181">
        <f t="shared" si="150"/>
        <v>0</v>
      </c>
      <c r="U3181">
        <f t="shared" si="150"/>
        <v>0</v>
      </c>
    </row>
    <row r="3182" spans="1:21" x14ac:dyDescent="0.25">
      <c r="A3182" t="s">
        <v>3717</v>
      </c>
      <c r="B3182" t="str">
        <f t="shared" si="148"/>
        <v>ZK110.K281.C110</v>
      </c>
      <c r="C3182">
        <f>+IFERROR(VLOOKUP(B3182,'[1]Sum table'!$A:$D,4,FALSE),0)</f>
        <v>0</v>
      </c>
      <c r="D3182">
        <f>+IFERROR(VLOOKUP(B3182,'[1]Sum table'!$A:$E,5,FALSE),0)</f>
        <v>0</v>
      </c>
      <c r="E3182">
        <f>+IFERROR(VLOOKUP(B3182,'[1]Sum table'!$A:$F,6,FALSE),0)</f>
        <v>0</v>
      </c>
      <c r="O3182" t="s">
        <v>532</v>
      </c>
      <c r="P3182" s="619" t="s">
        <v>206</v>
      </c>
      <c r="R3182" t="str">
        <f t="shared" si="149"/>
        <v>ZK110</v>
      </c>
      <c r="S3182">
        <f t="shared" si="150"/>
        <v>0</v>
      </c>
      <c r="T3182">
        <f t="shared" si="150"/>
        <v>0</v>
      </c>
      <c r="U3182">
        <f t="shared" si="150"/>
        <v>0</v>
      </c>
    </row>
    <row r="3183" spans="1:21" x14ac:dyDescent="0.25">
      <c r="A3183" t="s">
        <v>3718</v>
      </c>
      <c r="B3183" t="str">
        <f t="shared" si="148"/>
        <v>ZK110.K282.C110</v>
      </c>
      <c r="C3183">
        <f>+IFERROR(VLOOKUP(B3183,'[1]Sum table'!$A:$D,4,FALSE),0)</f>
        <v>0</v>
      </c>
      <c r="D3183">
        <f>+IFERROR(VLOOKUP(B3183,'[1]Sum table'!$A:$E,5,FALSE),0)</f>
        <v>0</v>
      </c>
      <c r="E3183">
        <f>+IFERROR(VLOOKUP(B3183,'[1]Sum table'!$A:$F,6,FALSE),0)</f>
        <v>0</v>
      </c>
      <c r="O3183" t="s">
        <v>532</v>
      </c>
      <c r="P3183" s="619" t="s">
        <v>208</v>
      </c>
      <c r="R3183" t="str">
        <f t="shared" si="149"/>
        <v>ZK110</v>
      </c>
      <c r="S3183">
        <f t="shared" si="150"/>
        <v>0</v>
      </c>
      <c r="T3183">
        <f t="shared" si="150"/>
        <v>0</v>
      </c>
      <c r="U3183">
        <f t="shared" si="150"/>
        <v>0</v>
      </c>
    </row>
    <row r="3184" spans="1:21" x14ac:dyDescent="0.25">
      <c r="A3184" t="s">
        <v>3719</v>
      </c>
      <c r="B3184" t="str">
        <f t="shared" si="148"/>
        <v>ZK110.K283.C110</v>
      </c>
      <c r="C3184">
        <f>+IFERROR(VLOOKUP(B3184,'[1]Sum table'!$A:$D,4,FALSE),0)</f>
        <v>0</v>
      </c>
      <c r="D3184">
        <f>+IFERROR(VLOOKUP(B3184,'[1]Sum table'!$A:$E,5,FALSE),0)</f>
        <v>0</v>
      </c>
      <c r="E3184">
        <f>+IFERROR(VLOOKUP(B3184,'[1]Sum table'!$A:$F,6,FALSE),0)</f>
        <v>0</v>
      </c>
      <c r="O3184" t="s">
        <v>532</v>
      </c>
      <c r="P3184" s="619" t="s">
        <v>210</v>
      </c>
      <c r="R3184" t="str">
        <f t="shared" si="149"/>
        <v>ZK110</v>
      </c>
      <c r="S3184">
        <f t="shared" si="150"/>
        <v>0</v>
      </c>
      <c r="T3184">
        <f t="shared" si="150"/>
        <v>0</v>
      </c>
      <c r="U3184">
        <f t="shared" si="150"/>
        <v>0</v>
      </c>
    </row>
    <row r="3185" spans="1:21" x14ac:dyDescent="0.25">
      <c r="A3185" t="s">
        <v>3720</v>
      </c>
      <c r="B3185" t="str">
        <f t="shared" si="148"/>
        <v>ZK110.K284.C110</v>
      </c>
      <c r="C3185">
        <f>+IFERROR(VLOOKUP(B3185,'[1]Sum table'!$A:$D,4,FALSE),0)</f>
        <v>0</v>
      </c>
      <c r="D3185">
        <f>+IFERROR(VLOOKUP(B3185,'[1]Sum table'!$A:$E,5,FALSE),0)</f>
        <v>0</v>
      </c>
      <c r="E3185">
        <f>+IFERROR(VLOOKUP(B3185,'[1]Sum table'!$A:$F,6,FALSE),0)</f>
        <v>0</v>
      </c>
      <c r="O3185" t="s">
        <v>532</v>
      </c>
      <c r="P3185" s="619" t="s">
        <v>212</v>
      </c>
      <c r="R3185" t="str">
        <f t="shared" si="149"/>
        <v>ZK110</v>
      </c>
      <c r="S3185">
        <f t="shared" si="150"/>
        <v>0</v>
      </c>
      <c r="T3185">
        <f t="shared" si="150"/>
        <v>0</v>
      </c>
      <c r="U3185">
        <f t="shared" si="150"/>
        <v>0</v>
      </c>
    </row>
    <row r="3186" spans="1:21" x14ac:dyDescent="0.25">
      <c r="A3186" t="s">
        <v>3721</v>
      </c>
      <c r="B3186" t="str">
        <f t="shared" si="148"/>
        <v>ZK110.K285.C110</v>
      </c>
      <c r="C3186">
        <f>+IFERROR(VLOOKUP(B3186,'[1]Sum table'!$A:$D,4,FALSE),0)</f>
        <v>0</v>
      </c>
      <c r="D3186">
        <f>+IFERROR(VLOOKUP(B3186,'[1]Sum table'!$A:$E,5,FALSE),0)</f>
        <v>0</v>
      </c>
      <c r="E3186">
        <f>+IFERROR(VLOOKUP(B3186,'[1]Sum table'!$A:$F,6,FALSE),0)</f>
        <v>0</v>
      </c>
      <c r="O3186" t="s">
        <v>532</v>
      </c>
      <c r="P3186" s="619" t="s">
        <v>217</v>
      </c>
      <c r="R3186" t="str">
        <f t="shared" si="149"/>
        <v>ZK110</v>
      </c>
      <c r="S3186">
        <f t="shared" si="150"/>
        <v>0</v>
      </c>
      <c r="T3186">
        <f t="shared" si="150"/>
        <v>0</v>
      </c>
      <c r="U3186">
        <f t="shared" si="150"/>
        <v>0</v>
      </c>
    </row>
    <row r="3187" spans="1:21" x14ac:dyDescent="0.25">
      <c r="A3187" t="s">
        <v>3722</v>
      </c>
      <c r="B3187" t="str">
        <f t="shared" si="148"/>
        <v>ZK110.K286.C110</v>
      </c>
      <c r="C3187">
        <f>+IFERROR(VLOOKUP(B3187,'[1]Sum table'!$A:$D,4,FALSE),0)</f>
        <v>0</v>
      </c>
      <c r="D3187">
        <f>+IFERROR(VLOOKUP(B3187,'[1]Sum table'!$A:$E,5,FALSE),0)</f>
        <v>0</v>
      </c>
      <c r="E3187">
        <f>+IFERROR(VLOOKUP(B3187,'[1]Sum table'!$A:$F,6,FALSE),0)</f>
        <v>0</v>
      </c>
      <c r="O3187" t="s">
        <v>532</v>
      </c>
      <c r="P3187" s="617" t="s">
        <v>414</v>
      </c>
      <c r="R3187" t="str">
        <f t="shared" si="149"/>
        <v>ZK110</v>
      </c>
      <c r="S3187">
        <f t="shared" si="150"/>
        <v>0</v>
      </c>
      <c r="T3187">
        <f t="shared" si="150"/>
        <v>0</v>
      </c>
      <c r="U3187">
        <f t="shared" si="150"/>
        <v>0</v>
      </c>
    </row>
    <row r="3188" spans="1:21" x14ac:dyDescent="0.25">
      <c r="A3188" t="s">
        <v>3723</v>
      </c>
      <c r="B3188" t="str">
        <f t="shared" si="148"/>
        <v>ZK110.K287.C110</v>
      </c>
      <c r="C3188">
        <f>+IFERROR(VLOOKUP(B3188,'[1]Sum table'!$A:$D,4,FALSE),0)</f>
        <v>0</v>
      </c>
      <c r="D3188">
        <f>+IFERROR(VLOOKUP(B3188,'[1]Sum table'!$A:$E,5,FALSE),0)</f>
        <v>0</v>
      </c>
      <c r="E3188">
        <f>+IFERROR(VLOOKUP(B3188,'[1]Sum table'!$A:$F,6,FALSE),0)</f>
        <v>0</v>
      </c>
      <c r="O3188" t="s">
        <v>532</v>
      </c>
      <c r="P3188" s="617" t="s">
        <v>415</v>
      </c>
      <c r="R3188" t="str">
        <f t="shared" si="149"/>
        <v>ZK110</v>
      </c>
      <c r="S3188">
        <f t="shared" si="150"/>
        <v>0</v>
      </c>
      <c r="T3188">
        <f t="shared" si="150"/>
        <v>0</v>
      </c>
      <c r="U3188">
        <f t="shared" si="150"/>
        <v>0</v>
      </c>
    </row>
    <row r="3189" spans="1:21" x14ac:dyDescent="0.25">
      <c r="A3189" t="s">
        <v>3724</v>
      </c>
      <c r="B3189" t="str">
        <f t="shared" si="148"/>
        <v>ZK110.K288.C110</v>
      </c>
      <c r="C3189">
        <f>+IFERROR(VLOOKUP(B3189,'[1]Sum table'!$A:$D,4,FALSE),0)</f>
        <v>0</v>
      </c>
      <c r="D3189">
        <f>+IFERROR(VLOOKUP(B3189,'[1]Sum table'!$A:$E,5,FALSE),0)</f>
        <v>0</v>
      </c>
      <c r="E3189">
        <f>+IFERROR(VLOOKUP(B3189,'[1]Sum table'!$A:$F,6,FALSE),0)</f>
        <v>0</v>
      </c>
      <c r="O3189" t="s">
        <v>532</v>
      </c>
      <c r="P3189" s="617" t="s">
        <v>416</v>
      </c>
      <c r="R3189" t="str">
        <f t="shared" si="149"/>
        <v>ZK110</v>
      </c>
      <c r="S3189">
        <f t="shared" si="150"/>
        <v>0</v>
      </c>
      <c r="T3189">
        <f t="shared" si="150"/>
        <v>0</v>
      </c>
      <c r="U3189">
        <f t="shared" si="150"/>
        <v>0</v>
      </c>
    </row>
    <row r="3190" spans="1:21" x14ac:dyDescent="0.25">
      <c r="A3190" t="s">
        <v>3725</v>
      </c>
      <c r="B3190" t="str">
        <f t="shared" si="148"/>
        <v>ZK110.K289.C110</v>
      </c>
      <c r="C3190">
        <f>+IFERROR(VLOOKUP(B3190,'[1]Sum table'!$A:$D,4,FALSE),0)</f>
        <v>0</v>
      </c>
      <c r="D3190">
        <f>+IFERROR(VLOOKUP(B3190,'[1]Sum table'!$A:$E,5,FALSE),0)</f>
        <v>0</v>
      </c>
      <c r="E3190">
        <f>+IFERROR(VLOOKUP(B3190,'[1]Sum table'!$A:$F,6,FALSE),0)</f>
        <v>0</v>
      </c>
      <c r="O3190" t="s">
        <v>532</v>
      </c>
      <c r="P3190" s="619" t="s">
        <v>223</v>
      </c>
      <c r="R3190" t="str">
        <f t="shared" si="149"/>
        <v>ZK110</v>
      </c>
      <c r="S3190">
        <f t="shared" si="150"/>
        <v>0</v>
      </c>
      <c r="T3190">
        <f t="shared" si="150"/>
        <v>0</v>
      </c>
      <c r="U3190">
        <f t="shared" si="150"/>
        <v>0</v>
      </c>
    </row>
    <row r="3191" spans="1:21" x14ac:dyDescent="0.25">
      <c r="A3191" t="s">
        <v>3726</v>
      </c>
      <c r="B3191" t="str">
        <f t="shared" si="148"/>
        <v>ZK110.K290.C110</v>
      </c>
      <c r="C3191">
        <f>+IFERROR(VLOOKUP(B3191,'[1]Sum table'!$A:$D,4,FALSE),0)</f>
        <v>0</v>
      </c>
      <c r="D3191">
        <f>+IFERROR(VLOOKUP(B3191,'[1]Sum table'!$A:$E,5,FALSE),0)</f>
        <v>0</v>
      </c>
      <c r="E3191">
        <f>+IFERROR(VLOOKUP(B3191,'[1]Sum table'!$A:$F,6,FALSE),0)</f>
        <v>0</v>
      </c>
      <c r="O3191" t="s">
        <v>532</v>
      </c>
      <c r="P3191" s="619" t="s">
        <v>225</v>
      </c>
      <c r="R3191" t="str">
        <f t="shared" si="149"/>
        <v>ZK110</v>
      </c>
      <c r="S3191">
        <f t="shared" si="150"/>
        <v>0</v>
      </c>
      <c r="T3191">
        <f t="shared" si="150"/>
        <v>0</v>
      </c>
      <c r="U3191">
        <f t="shared" si="150"/>
        <v>0</v>
      </c>
    </row>
    <row r="3192" spans="1:21" x14ac:dyDescent="0.25">
      <c r="A3192" t="s">
        <v>3727</v>
      </c>
      <c r="B3192" t="str">
        <f t="shared" si="148"/>
        <v>ZK110.K291.C110</v>
      </c>
      <c r="C3192">
        <f>+IFERROR(VLOOKUP(B3192,'[1]Sum table'!$A:$D,4,FALSE),0)</f>
        <v>0</v>
      </c>
      <c r="D3192">
        <f>+IFERROR(VLOOKUP(B3192,'[1]Sum table'!$A:$E,5,FALSE),0)</f>
        <v>0</v>
      </c>
      <c r="E3192">
        <f>+IFERROR(VLOOKUP(B3192,'[1]Sum table'!$A:$F,6,FALSE),0)</f>
        <v>0</v>
      </c>
      <c r="O3192" t="s">
        <v>532</v>
      </c>
      <c r="P3192" s="619" t="s">
        <v>229</v>
      </c>
      <c r="R3192" t="str">
        <f t="shared" si="149"/>
        <v>ZK110</v>
      </c>
      <c r="S3192">
        <f t="shared" si="150"/>
        <v>0</v>
      </c>
      <c r="T3192">
        <f t="shared" si="150"/>
        <v>0</v>
      </c>
      <c r="U3192">
        <f t="shared" si="150"/>
        <v>0</v>
      </c>
    </row>
    <row r="3193" spans="1:21" x14ac:dyDescent="0.25">
      <c r="A3193" t="s">
        <v>3728</v>
      </c>
      <c r="B3193" t="str">
        <f t="shared" si="148"/>
        <v>ZK110.K292.C110</v>
      </c>
      <c r="C3193">
        <f>+IFERROR(VLOOKUP(B3193,'[1]Sum table'!$A:$D,4,FALSE),0)</f>
        <v>0</v>
      </c>
      <c r="D3193">
        <f>+IFERROR(VLOOKUP(B3193,'[1]Sum table'!$A:$E,5,FALSE),0)</f>
        <v>0</v>
      </c>
      <c r="E3193">
        <f>+IFERROR(VLOOKUP(B3193,'[1]Sum table'!$A:$F,6,FALSE),0)</f>
        <v>0</v>
      </c>
      <c r="O3193" t="s">
        <v>532</v>
      </c>
      <c r="P3193" s="617" t="s">
        <v>417</v>
      </c>
      <c r="R3193" t="str">
        <f t="shared" si="149"/>
        <v>ZK110</v>
      </c>
      <c r="S3193">
        <f t="shared" si="150"/>
        <v>0</v>
      </c>
      <c r="T3193">
        <f t="shared" si="150"/>
        <v>0</v>
      </c>
      <c r="U3193">
        <f t="shared" si="150"/>
        <v>0</v>
      </c>
    </row>
    <row r="3194" spans="1:21" x14ac:dyDescent="0.25">
      <c r="A3194" t="s">
        <v>3729</v>
      </c>
      <c r="B3194" t="str">
        <f t="shared" si="148"/>
        <v>ZK110.K293.C110</v>
      </c>
      <c r="C3194">
        <f>+IFERROR(VLOOKUP(B3194,'[1]Sum table'!$A:$D,4,FALSE),0)</f>
        <v>0</v>
      </c>
      <c r="D3194">
        <f>+IFERROR(VLOOKUP(B3194,'[1]Sum table'!$A:$E,5,FALSE),0)</f>
        <v>0</v>
      </c>
      <c r="E3194">
        <f>+IFERROR(VLOOKUP(B3194,'[1]Sum table'!$A:$F,6,FALSE),0)</f>
        <v>0</v>
      </c>
      <c r="O3194" t="s">
        <v>532</v>
      </c>
      <c r="P3194" s="617" t="s">
        <v>418</v>
      </c>
      <c r="R3194" t="str">
        <f t="shared" si="149"/>
        <v>ZK110</v>
      </c>
      <c r="S3194">
        <f t="shared" si="150"/>
        <v>0</v>
      </c>
      <c r="T3194">
        <f t="shared" si="150"/>
        <v>0</v>
      </c>
      <c r="U3194">
        <f t="shared" si="150"/>
        <v>0</v>
      </c>
    </row>
    <row r="3195" spans="1:21" x14ac:dyDescent="0.25">
      <c r="A3195" t="s">
        <v>3730</v>
      </c>
      <c r="B3195" t="str">
        <f t="shared" si="148"/>
        <v>ZK110.K294.C110</v>
      </c>
      <c r="C3195">
        <f>+IFERROR(VLOOKUP(B3195,'[1]Sum table'!$A:$D,4,FALSE),0)</f>
        <v>0</v>
      </c>
      <c r="D3195">
        <f>+IFERROR(VLOOKUP(B3195,'[1]Sum table'!$A:$E,5,FALSE),0)</f>
        <v>0</v>
      </c>
      <c r="E3195">
        <f>+IFERROR(VLOOKUP(B3195,'[1]Sum table'!$A:$F,6,FALSE),0)</f>
        <v>0</v>
      </c>
      <c r="O3195" t="s">
        <v>532</v>
      </c>
      <c r="P3195" s="617" t="s">
        <v>419</v>
      </c>
      <c r="R3195" t="str">
        <f t="shared" si="149"/>
        <v>ZK110</v>
      </c>
      <c r="S3195">
        <f t="shared" si="150"/>
        <v>0</v>
      </c>
      <c r="T3195">
        <f t="shared" si="150"/>
        <v>0</v>
      </c>
      <c r="U3195">
        <f t="shared" si="150"/>
        <v>0</v>
      </c>
    </row>
    <row r="3196" spans="1:21" x14ac:dyDescent="0.25">
      <c r="A3196" t="s">
        <v>3731</v>
      </c>
      <c r="B3196" t="str">
        <f t="shared" si="148"/>
        <v>ZK110.K295.C110</v>
      </c>
      <c r="C3196">
        <f>+IFERROR(VLOOKUP(B3196,'[1]Sum table'!$A:$D,4,FALSE),0)</f>
        <v>0</v>
      </c>
      <c r="D3196">
        <f>+IFERROR(VLOOKUP(B3196,'[1]Sum table'!$A:$E,5,FALSE),0)</f>
        <v>0</v>
      </c>
      <c r="E3196">
        <f>+IFERROR(VLOOKUP(B3196,'[1]Sum table'!$A:$F,6,FALSE),0)</f>
        <v>0</v>
      </c>
      <c r="O3196" t="s">
        <v>532</v>
      </c>
      <c r="P3196" s="619" t="s">
        <v>231</v>
      </c>
      <c r="R3196" t="str">
        <f t="shared" si="149"/>
        <v>ZK110</v>
      </c>
      <c r="S3196">
        <f t="shared" si="150"/>
        <v>0</v>
      </c>
      <c r="T3196">
        <f t="shared" si="150"/>
        <v>0</v>
      </c>
      <c r="U3196">
        <f t="shared" si="150"/>
        <v>0</v>
      </c>
    </row>
    <row r="3197" spans="1:21" x14ac:dyDescent="0.25">
      <c r="A3197" t="s">
        <v>3732</v>
      </c>
      <c r="B3197" t="str">
        <f t="shared" si="148"/>
        <v>ZK110.K296.C110</v>
      </c>
      <c r="C3197">
        <f>+IFERROR(VLOOKUP(B3197,'[1]Sum table'!$A:$D,4,FALSE),0)</f>
        <v>0</v>
      </c>
      <c r="D3197">
        <f>+IFERROR(VLOOKUP(B3197,'[1]Sum table'!$A:$E,5,FALSE),0)</f>
        <v>0</v>
      </c>
      <c r="E3197">
        <f>+IFERROR(VLOOKUP(B3197,'[1]Sum table'!$A:$F,6,FALSE),0)</f>
        <v>0</v>
      </c>
      <c r="O3197" t="s">
        <v>532</v>
      </c>
      <c r="P3197" s="619" t="s">
        <v>233</v>
      </c>
      <c r="R3197" t="str">
        <f t="shared" si="149"/>
        <v>ZK110</v>
      </c>
      <c r="S3197">
        <f t="shared" si="150"/>
        <v>0</v>
      </c>
      <c r="T3197">
        <f t="shared" si="150"/>
        <v>0</v>
      </c>
      <c r="U3197">
        <f t="shared" si="150"/>
        <v>0</v>
      </c>
    </row>
    <row r="3198" spans="1:21" x14ac:dyDescent="0.25">
      <c r="A3198" t="s">
        <v>3733</v>
      </c>
      <c r="B3198" t="str">
        <f t="shared" si="148"/>
        <v>ZK110.K297.C110</v>
      </c>
      <c r="C3198">
        <f>+IFERROR(VLOOKUP(B3198,'[1]Sum table'!$A:$D,4,FALSE),0)</f>
        <v>0</v>
      </c>
      <c r="D3198">
        <f>+IFERROR(VLOOKUP(B3198,'[1]Sum table'!$A:$E,5,FALSE),0)</f>
        <v>0</v>
      </c>
      <c r="E3198">
        <f>+IFERROR(VLOOKUP(B3198,'[1]Sum table'!$A:$F,6,FALSE),0)</f>
        <v>0</v>
      </c>
      <c r="O3198" t="s">
        <v>532</v>
      </c>
      <c r="P3198" s="619" t="s">
        <v>235</v>
      </c>
      <c r="R3198" t="str">
        <f t="shared" si="149"/>
        <v>ZK110</v>
      </c>
      <c r="S3198">
        <f t="shared" si="150"/>
        <v>0</v>
      </c>
      <c r="T3198">
        <f t="shared" si="150"/>
        <v>0</v>
      </c>
      <c r="U3198">
        <f t="shared" si="150"/>
        <v>0</v>
      </c>
    </row>
    <row r="3199" spans="1:21" x14ac:dyDescent="0.25">
      <c r="A3199" t="s">
        <v>3734</v>
      </c>
      <c r="B3199" t="str">
        <f t="shared" si="148"/>
        <v>ZK110.K298.C110</v>
      </c>
      <c r="C3199">
        <f>+IFERROR(VLOOKUP(B3199,'[1]Sum table'!$A:$D,4,FALSE),0)</f>
        <v>0</v>
      </c>
      <c r="D3199">
        <f>+IFERROR(VLOOKUP(B3199,'[1]Sum table'!$A:$E,5,FALSE),0)</f>
        <v>0</v>
      </c>
      <c r="E3199">
        <f>+IFERROR(VLOOKUP(B3199,'[1]Sum table'!$A:$F,6,FALSE),0)</f>
        <v>0</v>
      </c>
      <c r="O3199" t="s">
        <v>532</v>
      </c>
      <c r="P3199" s="617" t="s">
        <v>420</v>
      </c>
      <c r="R3199" t="str">
        <f t="shared" si="149"/>
        <v>ZK110</v>
      </c>
      <c r="S3199">
        <f t="shared" si="150"/>
        <v>0</v>
      </c>
      <c r="T3199">
        <f t="shared" si="150"/>
        <v>0</v>
      </c>
      <c r="U3199">
        <f t="shared" si="150"/>
        <v>0</v>
      </c>
    </row>
    <row r="3200" spans="1:21" x14ac:dyDescent="0.25">
      <c r="A3200" t="s">
        <v>3735</v>
      </c>
      <c r="B3200" t="str">
        <f t="shared" si="148"/>
        <v>ZK110.K299.C110</v>
      </c>
      <c r="C3200">
        <f>+IFERROR(VLOOKUP(B3200,'[1]Sum table'!$A:$D,4,FALSE),0)</f>
        <v>0</v>
      </c>
      <c r="D3200">
        <f>+IFERROR(VLOOKUP(B3200,'[1]Sum table'!$A:$E,5,FALSE),0)</f>
        <v>0</v>
      </c>
      <c r="E3200">
        <f>+IFERROR(VLOOKUP(B3200,'[1]Sum table'!$A:$F,6,FALSE),0)</f>
        <v>0</v>
      </c>
      <c r="O3200" t="s">
        <v>532</v>
      </c>
      <c r="P3200" s="617" t="s">
        <v>421</v>
      </c>
      <c r="R3200" t="str">
        <f t="shared" si="149"/>
        <v>ZK110</v>
      </c>
      <c r="S3200">
        <f t="shared" si="150"/>
        <v>0</v>
      </c>
      <c r="T3200">
        <f t="shared" si="150"/>
        <v>0</v>
      </c>
      <c r="U3200">
        <f t="shared" si="150"/>
        <v>0</v>
      </c>
    </row>
    <row r="3201" spans="1:21" x14ac:dyDescent="0.25">
      <c r="A3201" t="s">
        <v>3736</v>
      </c>
      <c r="B3201" t="str">
        <f t="shared" si="148"/>
        <v>ZK110.K300.C110</v>
      </c>
      <c r="C3201">
        <f>+IFERROR(VLOOKUP(B3201,'[1]Sum table'!$A:$D,4,FALSE),0)</f>
        <v>0</v>
      </c>
      <c r="D3201">
        <f>+IFERROR(VLOOKUP(B3201,'[1]Sum table'!$A:$E,5,FALSE),0)</f>
        <v>0</v>
      </c>
      <c r="E3201">
        <f>+IFERROR(VLOOKUP(B3201,'[1]Sum table'!$A:$F,6,FALSE),0)</f>
        <v>0</v>
      </c>
      <c r="O3201" t="s">
        <v>532</v>
      </c>
      <c r="P3201" s="617" t="s">
        <v>422</v>
      </c>
      <c r="R3201" t="str">
        <f t="shared" si="149"/>
        <v>ZK110</v>
      </c>
      <c r="S3201">
        <f t="shared" si="150"/>
        <v>0</v>
      </c>
      <c r="T3201">
        <f t="shared" si="150"/>
        <v>0</v>
      </c>
      <c r="U3201">
        <f t="shared" si="150"/>
        <v>0</v>
      </c>
    </row>
    <row r="3202" spans="1:21" ht="15.75" thickBot="1" x14ac:dyDescent="0.3">
      <c r="A3202" t="s">
        <v>3737</v>
      </c>
      <c r="B3202" t="str">
        <f t="shared" si="148"/>
        <v>ZK110.K301.C110</v>
      </c>
      <c r="C3202">
        <f>+IFERROR(VLOOKUP(B3202,'[1]Sum table'!$A:$D,4,FALSE),0)</f>
        <v>0</v>
      </c>
      <c r="D3202">
        <f>+IFERROR(VLOOKUP(B3202,'[1]Sum table'!$A:$E,5,FALSE),0)</f>
        <v>0</v>
      </c>
      <c r="E3202">
        <f>+IFERROR(VLOOKUP(B3202,'[1]Sum table'!$A:$F,6,FALSE),0)</f>
        <v>0</v>
      </c>
      <c r="O3202" t="s">
        <v>532</v>
      </c>
      <c r="P3202" s="619" t="s">
        <v>237</v>
      </c>
      <c r="R3202" t="str">
        <f t="shared" si="149"/>
        <v>ZK110</v>
      </c>
      <c r="S3202">
        <f t="shared" si="150"/>
        <v>0</v>
      </c>
      <c r="T3202">
        <f t="shared" si="150"/>
        <v>0</v>
      </c>
      <c r="U3202">
        <f t="shared" si="150"/>
        <v>0</v>
      </c>
    </row>
    <row r="3203" spans="1:21" x14ac:dyDescent="0.25">
      <c r="A3203" t="s">
        <v>3738</v>
      </c>
      <c r="B3203" t="str">
        <f t="shared" ref="B3203:B3266" si="151">+A3203&amp;"."&amp;$A$1</f>
        <v>ZK110.K302.C110</v>
      </c>
      <c r="C3203">
        <f>+IFERROR(VLOOKUP(B3203,'[1]Sum table'!$A:$D,4,FALSE),0)</f>
        <v>0</v>
      </c>
      <c r="D3203">
        <f>+IFERROR(VLOOKUP(B3203,'[1]Sum table'!$A:$E,5,FALSE),0)</f>
        <v>0</v>
      </c>
      <c r="E3203">
        <f>+IFERROR(VLOOKUP(B3203,'[1]Sum table'!$A:$F,6,FALSE),0)</f>
        <v>0</v>
      </c>
      <c r="O3203" t="s">
        <v>532</v>
      </c>
      <c r="P3203" s="614" t="s">
        <v>423</v>
      </c>
      <c r="R3203" t="str">
        <f t="shared" ref="R3203:R3266" si="152">+LEFT(B3203,5)</f>
        <v>ZK110</v>
      </c>
      <c r="S3203">
        <f t="shared" ref="S3203:U3266" si="153">+C3203</f>
        <v>0</v>
      </c>
      <c r="T3203">
        <f t="shared" si="153"/>
        <v>0</v>
      </c>
      <c r="U3203">
        <f t="shared" si="153"/>
        <v>0</v>
      </c>
    </row>
    <row r="3204" spans="1:21" x14ac:dyDescent="0.25">
      <c r="A3204" t="s">
        <v>3739</v>
      </c>
      <c r="B3204" t="str">
        <f t="shared" si="151"/>
        <v>ZK110.K303.C110</v>
      </c>
      <c r="C3204">
        <f>+IFERROR(VLOOKUP(B3204,'[1]Sum table'!$A:$D,4,FALSE),0)</f>
        <v>0</v>
      </c>
      <c r="D3204">
        <f>+IFERROR(VLOOKUP(B3204,'[1]Sum table'!$A:$E,5,FALSE),0)</f>
        <v>0</v>
      </c>
      <c r="E3204">
        <f>+IFERROR(VLOOKUP(B3204,'[1]Sum table'!$A:$F,6,FALSE),0)</f>
        <v>0</v>
      </c>
      <c r="O3204" t="s">
        <v>532</v>
      </c>
      <c r="P3204" s="615" t="s">
        <v>424</v>
      </c>
      <c r="R3204" t="str">
        <f t="shared" si="152"/>
        <v>ZK110</v>
      </c>
      <c r="S3204">
        <f t="shared" si="153"/>
        <v>0</v>
      </c>
      <c r="T3204">
        <f t="shared" si="153"/>
        <v>0</v>
      </c>
      <c r="U3204">
        <f t="shared" si="153"/>
        <v>0</v>
      </c>
    </row>
    <row r="3205" spans="1:21" x14ac:dyDescent="0.25">
      <c r="A3205" t="s">
        <v>3740</v>
      </c>
      <c r="B3205" t="str">
        <f t="shared" si="151"/>
        <v>ZK110.K304.C110</v>
      </c>
      <c r="C3205">
        <f>+IFERROR(VLOOKUP(B3205,'[1]Sum table'!$A:$D,4,FALSE),0)</f>
        <v>0</v>
      </c>
      <c r="D3205">
        <f>+IFERROR(VLOOKUP(B3205,'[1]Sum table'!$A:$E,5,FALSE),0)</f>
        <v>0</v>
      </c>
      <c r="E3205">
        <f>+IFERROR(VLOOKUP(B3205,'[1]Sum table'!$A:$F,6,FALSE),0)</f>
        <v>0</v>
      </c>
      <c r="O3205" t="s">
        <v>532</v>
      </c>
      <c r="P3205" s="615" t="s">
        <v>425</v>
      </c>
      <c r="R3205" t="str">
        <f t="shared" si="152"/>
        <v>ZK110</v>
      </c>
      <c r="S3205">
        <f t="shared" si="153"/>
        <v>0</v>
      </c>
      <c r="T3205">
        <f t="shared" si="153"/>
        <v>0</v>
      </c>
      <c r="U3205">
        <f t="shared" si="153"/>
        <v>0</v>
      </c>
    </row>
    <row r="3206" spans="1:21" x14ac:dyDescent="0.25">
      <c r="A3206" t="s">
        <v>3741</v>
      </c>
      <c r="B3206" t="str">
        <f t="shared" si="151"/>
        <v>ZK110.K305.C110</v>
      </c>
      <c r="C3206">
        <f>+IFERROR(VLOOKUP(B3206,'[1]Sum table'!$A:$D,4,FALSE),0)</f>
        <v>0</v>
      </c>
      <c r="D3206">
        <f>+IFERROR(VLOOKUP(B3206,'[1]Sum table'!$A:$E,5,FALSE),0)</f>
        <v>0</v>
      </c>
      <c r="E3206">
        <f>+IFERROR(VLOOKUP(B3206,'[1]Sum table'!$A:$F,6,FALSE),0)</f>
        <v>0</v>
      </c>
      <c r="O3206" t="s">
        <v>532</v>
      </c>
      <c r="P3206" s="615" t="s">
        <v>426</v>
      </c>
      <c r="R3206" t="str">
        <f t="shared" si="152"/>
        <v>ZK110</v>
      </c>
      <c r="S3206">
        <f t="shared" si="153"/>
        <v>0</v>
      </c>
      <c r="T3206">
        <f t="shared" si="153"/>
        <v>0</v>
      </c>
      <c r="U3206">
        <f t="shared" si="153"/>
        <v>0</v>
      </c>
    </row>
    <row r="3207" spans="1:21" x14ac:dyDescent="0.25">
      <c r="A3207" t="s">
        <v>3742</v>
      </c>
      <c r="B3207" t="str">
        <f t="shared" si="151"/>
        <v>ZK110.K306.C110</v>
      </c>
      <c r="C3207">
        <f>+IFERROR(VLOOKUP(B3207,'[1]Sum table'!$A:$D,4,FALSE),0)</f>
        <v>0</v>
      </c>
      <c r="D3207">
        <f>+IFERROR(VLOOKUP(B3207,'[1]Sum table'!$A:$E,5,FALSE),0)</f>
        <v>0</v>
      </c>
      <c r="E3207">
        <f>+IFERROR(VLOOKUP(B3207,'[1]Sum table'!$A:$F,6,FALSE),0)</f>
        <v>0</v>
      </c>
      <c r="O3207" t="s">
        <v>532</v>
      </c>
      <c r="P3207" s="615" t="s">
        <v>427</v>
      </c>
      <c r="R3207" t="str">
        <f t="shared" si="152"/>
        <v>ZK110</v>
      </c>
      <c r="S3207">
        <f t="shared" si="153"/>
        <v>0</v>
      </c>
      <c r="T3207">
        <f t="shared" si="153"/>
        <v>0</v>
      </c>
      <c r="U3207">
        <f t="shared" si="153"/>
        <v>0</v>
      </c>
    </row>
    <row r="3208" spans="1:21" x14ac:dyDescent="0.25">
      <c r="A3208" t="s">
        <v>3743</v>
      </c>
      <c r="B3208" t="str">
        <f t="shared" si="151"/>
        <v>ZK110.K307.C110</v>
      </c>
      <c r="C3208">
        <f>+IFERROR(VLOOKUP(B3208,'[1]Sum table'!$A:$D,4,FALSE),0)</f>
        <v>0</v>
      </c>
      <c r="D3208">
        <f>+IFERROR(VLOOKUP(B3208,'[1]Sum table'!$A:$E,5,FALSE),0)</f>
        <v>0</v>
      </c>
      <c r="E3208">
        <f>+IFERROR(VLOOKUP(B3208,'[1]Sum table'!$A:$F,6,FALSE),0)</f>
        <v>0</v>
      </c>
      <c r="O3208" t="s">
        <v>532</v>
      </c>
      <c r="P3208" s="615" t="s">
        <v>428</v>
      </c>
      <c r="R3208" t="str">
        <f t="shared" si="152"/>
        <v>ZK110</v>
      </c>
      <c r="S3208">
        <f t="shared" si="153"/>
        <v>0</v>
      </c>
      <c r="T3208">
        <f t="shared" si="153"/>
        <v>0</v>
      </c>
      <c r="U3208">
        <f t="shared" si="153"/>
        <v>0</v>
      </c>
    </row>
    <row r="3209" spans="1:21" x14ac:dyDescent="0.25">
      <c r="A3209" t="s">
        <v>3744</v>
      </c>
      <c r="B3209" t="str">
        <f t="shared" si="151"/>
        <v>ZK110.K308.C110</v>
      </c>
      <c r="C3209">
        <f>+IFERROR(VLOOKUP(B3209,'[1]Sum table'!$A:$D,4,FALSE),0)</f>
        <v>0</v>
      </c>
      <c r="D3209">
        <f>+IFERROR(VLOOKUP(B3209,'[1]Sum table'!$A:$E,5,FALSE),0)</f>
        <v>0</v>
      </c>
      <c r="E3209">
        <f>+IFERROR(VLOOKUP(B3209,'[1]Sum table'!$A:$F,6,FALSE),0)</f>
        <v>0</v>
      </c>
      <c r="O3209" t="s">
        <v>532</v>
      </c>
      <c r="P3209" s="615" t="s">
        <v>429</v>
      </c>
      <c r="R3209" t="str">
        <f t="shared" si="152"/>
        <v>ZK110</v>
      </c>
      <c r="S3209">
        <f t="shared" si="153"/>
        <v>0</v>
      </c>
      <c r="T3209">
        <f t="shared" si="153"/>
        <v>0</v>
      </c>
      <c r="U3209">
        <f t="shared" si="153"/>
        <v>0</v>
      </c>
    </row>
    <row r="3210" spans="1:21" x14ac:dyDescent="0.25">
      <c r="A3210" t="s">
        <v>3745</v>
      </c>
      <c r="B3210" t="str">
        <f t="shared" si="151"/>
        <v>ZK110.K309.C110</v>
      </c>
      <c r="C3210">
        <f>+IFERROR(VLOOKUP(B3210,'[1]Sum table'!$A:$D,4,FALSE),0)</f>
        <v>0</v>
      </c>
      <c r="D3210">
        <f>+IFERROR(VLOOKUP(B3210,'[1]Sum table'!$A:$E,5,FALSE),0)</f>
        <v>0</v>
      </c>
      <c r="E3210">
        <f>+IFERROR(VLOOKUP(B3210,'[1]Sum table'!$A:$F,6,FALSE),0)</f>
        <v>0</v>
      </c>
      <c r="O3210" t="s">
        <v>532</v>
      </c>
      <c r="P3210" s="615" t="s">
        <v>430</v>
      </c>
      <c r="R3210" t="str">
        <f t="shared" si="152"/>
        <v>ZK110</v>
      </c>
      <c r="S3210">
        <f t="shared" si="153"/>
        <v>0</v>
      </c>
      <c r="T3210">
        <f t="shared" si="153"/>
        <v>0</v>
      </c>
      <c r="U3210">
        <f t="shared" si="153"/>
        <v>0</v>
      </c>
    </row>
    <row r="3211" spans="1:21" x14ac:dyDescent="0.25">
      <c r="A3211" t="s">
        <v>3746</v>
      </c>
      <c r="B3211" t="str">
        <f t="shared" si="151"/>
        <v>ZK110.K310.C110</v>
      </c>
      <c r="C3211">
        <f>+IFERROR(VLOOKUP(B3211,'[1]Sum table'!$A:$D,4,FALSE),0)</f>
        <v>0</v>
      </c>
      <c r="D3211">
        <f>+IFERROR(VLOOKUP(B3211,'[1]Sum table'!$A:$E,5,FALSE),0)</f>
        <v>0</v>
      </c>
      <c r="E3211">
        <f>+IFERROR(VLOOKUP(B3211,'[1]Sum table'!$A:$F,6,FALSE),0)</f>
        <v>0</v>
      </c>
      <c r="O3211" t="s">
        <v>532</v>
      </c>
      <c r="P3211" s="615" t="s">
        <v>431</v>
      </c>
      <c r="R3211" t="str">
        <f t="shared" si="152"/>
        <v>ZK110</v>
      </c>
      <c r="S3211">
        <f t="shared" si="153"/>
        <v>0</v>
      </c>
      <c r="T3211">
        <f t="shared" si="153"/>
        <v>0</v>
      </c>
      <c r="U3211">
        <f t="shared" si="153"/>
        <v>0</v>
      </c>
    </row>
    <row r="3212" spans="1:21" x14ac:dyDescent="0.25">
      <c r="A3212" t="s">
        <v>3747</v>
      </c>
      <c r="B3212" t="str">
        <f t="shared" si="151"/>
        <v>ZK110.K311.C110</v>
      </c>
      <c r="C3212">
        <f>+IFERROR(VLOOKUP(B3212,'[1]Sum table'!$A:$D,4,FALSE),0)</f>
        <v>0</v>
      </c>
      <c r="D3212">
        <f>+IFERROR(VLOOKUP(B3212,'[1]Sum table'!$A:$E,5,FALSE),0)</f>
        <v>0</v>
      </c>
      <c r="E3212">
        <f>+IFERROR(VLOOKUP(B3212,'[1]Sum table'!$A:$F,6,FALSE),0)</f>
        <v>0</v>
      </c>
      <c r="O3212" t="s">
        <v>532</v>
      </c>
      <c r="P3212" s="615" t="s">
        <v>432</v>
      </c>
      <c r="R3212" t="str">
        <f t="shared" si="152"/>
        <v>ZK110</v>
      </c>
      <c r="S3212">
        <f t="shared" si="153"/>
        <v>0</v>
      </c>
      <c r="T3212">
        <f t="shared" si="153"/>
        <v>0</v>
      </c>
      <c r="U3212">
        <f t="shared" si="153"/>
        <v>0</v>
      </c>
    </row>
    <row r="3213" spans="1:21" x14ac:dyDescent="0.25">
      <c r="A3213" t="s">
        <v>3748</v>
      </c>
      <c r="B3213" t="str">
        <f t="shared" si="151"/>
        <v>ZK110.K312.C110</v>
      </c>
      <c r="C3213">
        <f>+IFERROR(VLOOKUP(B3213,'[1]Sum table'!$A:$D,4,FALSE),0)</f>
        <v>0</v>
      </c>
      <c r="D3213">
        <f>+IFERROR(VLOOKUP(B3213,'[1]Sum table'!$A:$E,5,FALSE),0)</f>
        <v>0</v>
      </c>
      <c r="E3213">
        <f>+IFERROR(VLOOKUP(B3213,'[1]Sum table'!$A:$F,6,FALSE),0)</f>
        <v>0</v>
      </c>
      <c r="O3213" t="s">
        <v>532</v>
      </c>
      <c r="P3213" s="615" t="s">
        <v>433</v>
      </c>
      <c r="R3213" t="str">
        <f t="shared" si="152"/>
        <v>ZK110</v>
      </c>
      <c r="S3213">
        <f t="shared" si="153"/>
        <v>0</v>
      </c>
      <c r="T3213">
        <f t="shared" si="153"/>
        <v>0</v>
      </c>
      <c r="U3213">
        <f t="shared" si="153"/>
        <v>0</v>
      </c>
    </row>
    <row r="3214" spans="1:21" x14ac:dyDescent="0.25">
      <c r="A3214" t="s">
        <v>3749</v>
      </c>
      <c r="B3214" t="str">
        <f t="shared" si="151"/>
        <v>ZK110.K313.C110</v>
      </c>
      <c r="C3214">
        <f>+IFERROR(VLOOKUP(B3214,'[1]Sum table'!$A:$D,4,FALSE),0)</f>
        <v>0</v>
      </c>
      <c r="D3214">
        <f>+IFERROR(VLOOKUP(B3214,'[1]Sum table'!$A:$E,5,FALSE),0)</f>
        <v>0</v>
      </c>
      <c r="E3214">
        <f>+IFERROR(VLOOKUP(B3214,'[1]Sum table'!$A:$F,6,FALSE),0)</f>
        <v>0</v>
      </c>
      <c r="O3214" t="s">
        <v>532</v>
      </c>
      <c r="P3214" s="616" t="s">
        <v>434</v>
      </c>
      <c r="R3214" t="str">
        <f t="shared" si="152"/>
        <v>ZK110</v>
      </c>
      <c r="S3214">
        <f t="shared" si="153"/>
        <v>0</v>
      </c>
      <c r="T3214">
        <f t="shared" si="153"/>
        <v>0</v>
      </c>
      <c r="U3214">
        <f t="shared" si="153"/>
        <v>0</v>
      </c>
    </row>
    <row r="3215" spans="1:21" x14ac:dyDescent="0.25">
      <c r="A3215" t="s">
        <v>3750</v>
      </c>
      <c r="B3215" t="str">
        <f t="shared" si="151"/>
        <v>ZK110.K314.C110</v>
      </c>
      <c r="C3215">
        <f>+IFERROR(VLOOKUP(B3215,'[1]Sum table'!$A:$D,4,FALSE),0)</f>
        <v>0</v>
      </c>
      <c r="D3215">
        <f>+IFERROR(VLOOKUP(B3215,'[1]Sum table'!$A:$E,5,FALSE),0)</f>
        <v>0</v>
      </c>
      <c r="E3215">
        <f>+IFERROR(VLOOKUP(B3215,'[1]Sum table'!$A:$F,6,FALSE),0)</f>
        <v>0</v>
      </c>
      <c r="O3215" t="s">
        <v>532</v>
      </c>
      <c r="P3215" s="616" t="s">
        <v>435</v>
      </c>
      <c r="R3215" t="str">
        <f t="shared" si="152"/>
        <v>ZK110</v>
      </c>
      <c r="S3215">
        <f t="shared" si="153"/>
        <v>0</v>
      </c>
      <c r="T3215">
        <f t="shared" si="153"/>
        <v>0</v>
      </c>
      <c r="U3215">
        <f t="shared" si="153"/>
        <v>0</v>
      </c>
    </row>
    <row r="3216" spans="1:21" x14ac:dyDescent="0.25">
      <c r="A3216" t="s">
        <v>3751</v>
      </c>
      <c r="B3216" t="str">
        <f t="shared" si="151"/>
        <v>ZK110.K315.C110</v>
      </c>
      <c r="C3216">
        <f>+IFERROR(VLOOKUP(B3216,'[1]Sum table'!$A:$D,4,FALSE),0)</f>
        <v>0</v>
      </c>
      <c r="D3216">
        <f>+IFERROR(VLOOKUP(B3216,'[1]Sum table'!$A:$E,5,FALSE),0)</f>
        <v>0</v>
      </c>
      <c r="E3216">
        <f>+IFERROR(VLOOKUP(B3216,'[1]Sum table'!$A:$F,6,FALSE),0)</f>
        <v>0</v>
      </c>
      <c r="O3216" t="s">
        <v>532</v>
      </c>
      <c r="P3216" s="616" t="s">
        <v>436</v>
      </c>
      <c r="R3216" t="str">
        <f t="shared" si="152"/>
        <v>ZK110</v>
      </c>
      <c r="S3216">
        <f t="shared" si="153"/>
        <v>0</v>
      </c>
      <c r="T3216">
        <f t="shared" si="153"/>
        <v>0</v>
      </c>
      <c r="U3216">
        <f t="shared" si="153"/>
        <v>0</v>
      </c>
    </row>
    <row r="3217" spans="1:21" x14ac:dyDescent="0.25">
      <c r="A3217" t="s">
        <v>3752</v>
      </c>
      <c r="B3217" t="str">
        <f t="shared" si="151"/>
        <v>ZK110.K316.C110</v>
      </c>
      <c r="C3217">
        <f>+IFERROR(VLOOKUP(B3217,'[1]Sum table'!$A:$D,4,FALSE),0)</f>
        <v>0</v>
      </c>
      <c r="D3217">
        <f>+IFERROR(VLOOKUP(B3217,'[1]Sum table'!$A:$E,5,FALSE),0)</f>
        <v>0</v>
      </c>
      <c r="E3217">
        <f>+IFERROR(VLOOKUP(B3217,'[1]Sum table'!$A:$F,6,FALSE),0)</f>
        <v>0</v>
      </c>
      <c r="O3217" t="s">
        <v>532</v>
      </c>
      <c r="P3217" s="616" t="s">
        <v>437</v>
      </c>
      <c r="R3217" t="str">
        <f t="shared" si="152"/>
        <v>ZK110</v>
      </c>
      <c r="S3217">
        <f t="shared" si="153"/>
        <v>0</v>
      </c>
      <c r="T3217">
        <f t="shared" si="153"/>
        <v>0</v>
      </c>
      <c r="U3217">
        <f t="shared" si="153"/>
        <v>0</v>
      </c>
    </row>
    <row r="3218" spans="1:21" x14ac:dyDescent="0.25">
      <c r="A3218" t="s">
        <v>3753</v>
      </c>
      <c r="B3218" t="str">
        <f t="shared" si="151"/>
        <v>ZK110.K317.C110</v>
      </c>
      <c r="C3218">
        <f>+IFERROR(VLOOKUP(B3218,'[1]Sum table'!$A:$D,4,FALSE),0)</f>
        <v>0</v>
      </c>
      <c r="D3218">
        <f>+IFERROR(VLOOKUP(B3218,'[1]Sum table'!$A:$E,5,FALSE),0)</f>
        <v>0</v>
      </c>
      <c r="E3218">
        <f>+IFERROR(VLOOKUP(B3218,'[1]Sum table'!$A:$F,6,FALSE),0)</f>
        <v>0</v>
      </c>
      <c r="O3218" t="s">
        <v>532</v>
      </c>
      <c r="P3218" s="616" t="s">
        <v>438</v>
      </c>
      <c r="R3218" t="str">
        <f t="shared" si="152"/>
        <v>ZK110</v>
      </c>
      <c r="S3218">
        <f t="shared" si="153"/>
        <v>0</v>
      </c>
      <c r="T3218">
        <f t="shared" si="153"/>
        <v>0</v>
      </c>
      <c r="U3218">
        <f t="shared" si="153"/>
        <v>0</v>
      </c>
    </row>
    <row r="3219" spans="1:21" x14ac:dyDescent="0.25">
      <c r="A3219" t="s">
        <v>3754</v>
      </c>
      <c r="B3219" t="str">
        <f t="shared" si="151"/>
        <v>ZK110.K318.C110</v>
      </c>
      <c r="C3219">
        <f>+IFERROR(VLOOKUP(B3219,'[1]Sum table'!$A:$D,4,FALSE),0)</f>
        <v>0</v>
      </c>
      <c r="D3219">
        <f>+IFERROR(VLOOKUP(B3219,'[1]Sum table'!$A:$E,5,FALSE),0)</f>
        <v>0</v>
      </c>
      <c r="E3219">
        <f>+IFERROR(VLOOKUP(B3219,'[1]Sum table'!$A:$F,6,FALSE),0)</f>
        <v>0</v>
      </c>
      <c r="O3219" t="s">
        <v>532</v>
      </c>
      <c r="P3219" s="615" t="s">
        <v>439</v>
      </c>
      <c r="R3219" t="str">
        <f t="shared" si="152"/>
        <v>ZK110</v>
      </c>
      <c r="S3219">
        <f t="shared" si="153"/>
        <v>0</v>
      </c>
      <c r="T3219">
        <f t="shared" si="153"/>
        <v>0</v>
      </c>
      <c r="U3219">
        <f t="shared" si="153"/>
        <v>0</v>
      </c>
    </row>
    <row r="3220" spans="1:21" x14ac:dyDescent="0.25">
      <c r="A3220" t="s">
        <v>3755</v>
      </c>
      <c r="B3220" t="str">
        <f t="shared" si="151"/>
        <v>ZK110.K319.C110</v>
      </c>
      <c r="C3220">
        <f>+IFERROR(VLOOKUP(B3220,'[1]Sum table'!$A:$D,4,FALSE),0)</f>
        <v>0</v>
      </c>
      <c r="D3220">
        <f>+IFERROR(VLOOKUP(B3220,'[1]Sum table'!$A:$E,5,FALSE),0)</f>
        <v>0</v>
      </c>
      <c r="E3220">
        <f>+IFERROR(VLOOKUP(B3220,'[1]Sum table'!$A:$F,6,FALSE),0)</f>
        <v>0</v>
      </c>
      <c r="O3220" t="s">
        <v>532</v>
      </c>
      <c r="P3220" s="615" t="s">
        <v>440</v>
      </c>
      <c r="R3220" t="str">
        <f t="shared" si="152"/>
        <v>ZK110</v>
      </c>
      <c r="S3220">
        <f t="shared" si="153"/>
        <v>0</v>
      </c>
      <c r="T3220">
        <f t="shared" si="153"/>
        <v>0</v>
      </c>
      <c r="U3220">
        <f t="shared" si="153"/>
        <v>0</v>
      </c>
    </row>
    <row r="3221" spans="1:21" x14ac:dyDescent="0.25">
      <c r="A3221" t="s">
        <v>3756</v>
      </c>
      <c r="B3221" t="str">
        <f t="shared" si="151"/>
        <v>ZK110.K320.C110</v>
      </c>
      <c r="C3221">
        <f>+IFERROR(VLOOKUP(B3221,'[1]Sum table'!$A:$D,4,FALSE),0)</f>
        <v>0</v>
      </c>
      <c r="D3221">
        <f>+IFERROR(VLOOKUP(B3221,'[1]Sum table'!$A:$E,5,FALSE),0)</f>
        <v>0</v>
      </c>
      <c r="E3221">
        <f>+IFERROR(VLOOKUP(B3221,'[1]Sum table'!$A:$F,6,FALSE),0)</f>
        <v>0</v>
      </c>
      <c r="O3221" t="s">
        <v>532</v>
      </c>
      <c r="P3221" s="615" t="s">
        <v>441</v>
      </c>
      <c r="R3221" t="str">
        <f t="shared" si="152"/>
        <v>ZK110</v>
      </c>
      <c r="S3221">
        <f t="shared" si="153"/>
        <v>0</v>
      </c>
      <c r="T3221">
        <f t="shared" si="153"/>
        <v>0</v>
      </c>
      <c r="U3221">
        <f t="shared" si="153"/>
        <v>0</v>
      </c>
    </row>
    <row r="3222" spans="1:21" x14ac:dyDescent="0.25">
      <c r="A3222" t="s">
        <v>3757</v>
      </c>
      <c r="B3222" t="str">
        <f t="shared" si="151"/>
        <v>ZK110.K321.C110</v>
      </c>
      <c r="C3222">
        <f>+IFERROR(VLOOKUP(B3222,'[1]Sum table'!$A:$D,4,FALSE),0)</f>
        <v>0</v>
      </c>
      <c r="D3222">
        <f>+IFERROR(VLOOKUP(B3222,'[1]Sum table'!$A:$E,5,FALSE),0)</f>
        <v>0</v>
      </c>
      <c r="E3222">
        <f>+IFERROR(VLOOKUP(B3222,'[1]Sum table'!$A:$F,6,FALSE),0)</f>
        <v>0</v>
      </c>
      <c r="O3222" t="s">
        <v>532</v>
      </c>
      <c r="P3222" s="615" t="s">
        <v>442</v>
      </c>
      <c r="R3222" t="str">
        <f t="shared" si="152"/>
        <v>ZK110</v>
      </c>
      <c r="S3222">
        <f t="shared" si="153"/>
        <v>0</v>
      </c>
      <c r="T3222">
        <f t="shared" si="153"/>
        <v>0</v>
      </c>
      <c r="U3222">
        <f t="shared" si="153"/>
        <v>0</v>
      </c>
    </row>
    <row r="3223" spans="1:21" x14ac:dyDescent="0.25">
      <c r="A3223" t="s">
        <v>3758</v>
      </c>
      <c r="B3223" t="str">
        <f t="shared" si="151"/>
        <v>ZK110.K322.C110</v>
      </c>
      <c r="C3223">
        <f>+IFERROR(VLOOKUP(B3223,'[1]Sum table'!$A:$D,4,FALSE),0)</f>
        <v>0</v>
      </c>
      <c r="D3223">
        <f>+IFERROR(VLOOKUP(B3223,'[1]Sum table'!$A:$E,5,FALSE),0)</f>
        <v>0</v>
      </c>
      <c r="E3223">
        <f>+IFERROR(VLOOKUP(B3223,'[1]Sum table'!$A:$F,6,FALSE),0)</f>
        <v>0</v>
      </c>
      <c r="O3223" t="s">
        <v>532</v>
      </c>
      <c r="P3223" s="616" t="s">
        <v>443</v>
      </c>
      <c r="R3223" t="str">
        <f t="shared" si="152"/>
        <v>ZK110</v>
      </c>
      <c r="S3223">
        <f t="shared" si="153"/>
        <v>0</v>
      </c>
      <c r="T3223">
        <f t="shared" si="153"/>
        <v>0</v>
      </c>
      <c r="U3223">
        <f t="shared" si="153"/>
        <v>0</v>
      </c>
    </row>
    <row r="3224" spans="1:21" x14ac:dyDescent="0.25">
      <c r="A3224" t="s">
        <v>3759</v>
      </c>
      <c r="B3224" t="str">
        <f t="shared" si="151"/>
        <v>ZK110.K323.C110</v>
      </c>
      <c r="C3224">
        <f>+IFERROR(VLOOKUP(B3224,'[1]Sum table'!$A:$D,4,FALSE),0)</f>
        <v>0</v>
      </c>
      <c r="D3224">
        <f>+IFERROR(VLOOKUP(B3224,'[1]Sum table'!$A:$E,5,FALSE),0)</f>
        <v>0</v>
      </c>
      <c r="E3224">
        <f>+IFERROR(VLOOKUP(B3224,'[1]Sum table'!$A:$F,6,FALSE),0)</f>
        <v>0</v>
      </c>
      <c r="O3224" t="s">
        <v>532</v>
      </c>
      <c r="P3224" s="616" t="s">
        <v>444</v>
      </c>
      <c r="R3224" t="str">
        <f t="shared" si="152"/>
        <v>ZK110</v>
      </c>
      <c r="S3224">
        <f t="shared" si="153"/>
        <v>0</v>
      </c>
      <c r="T3224">
        <f t="shared" si="153"/>
        <v>0</v>
      </c>
      <c r="U3224">
        <f t="shared" si="153"/>
        <v>0</v>
      </c>
    </row>
    <row r="3225" spans="1:21" x14ac:dyDescent="0.25">
      <c r="A3225" t="s">
        <v>3760</v>
      </c>
      <c r="B3225" t="str">
        <f t="shared" si="151"/>
        <v>ZK110.K324.C110</v>
      </c>
      <c r="C3225">
        <f>+IFERROR(VLOOKUP(B3225,'[1]Sum table'!$A:$D,4,FALSE),0)</f>
        <v>0</v>
      </c>
      <c r="D3225">
        <f>+IFERROR(VLOOKUP(B3225,'[1]Sum table'!$A:$E,5,FALSE),0)</f>
        <v>0</v>
      </c>
      <c r="E3225">
        <f>+IFERROR(VLOOKUP(B3225,'[1]Sum table'!$A:$F,6,FALSE),0)</f>
        <v>0</v>
      </c>
      <c r="O3225" t="s">
        <v>532</v>
      </c>
      <c r="P3225" s="616" t="s">
        <v>445</v>
      </c>
      <c r="R3225" t="str">
        <f t="shared" si="152"/>
        <v>ZK110</v>
      </c>
      <c r="S3225">
        <f t="shared" si="153"/>
        <v>0</v>
      </c>
      <c r="T3225">
        <f t="shared" si="153"/>
        <v>0</v>
      </c>
      <c r="U3225">
        <f t="shared" si="153"/>
        <v>0</v>
      </c>
    </row>
    <row r="3226" spans="1:21" x14ac:dyDescent="0.25">
      <c r="A3226" t="s">
        <v>3761</v>
      </c>
      <c r="B3226" t="str">
        <f t="shared" si="151"/>
        <v>ZK110.K325.C110</v>
      </c>
      <c r="C3226">
        <f>+IFERROR(VLOOKUP(B3226,'[1]Sum table'!$A:$D,4,FALSE),0)</f>
        <v>0</v>
      </c>
      <c r="D3226">
        <f>+IFERROR(VLOOKUP(B3226,'[1]Sum table'!$A:$E,5,FALSE),0)</f>
        <v>0</v>
      </c>
      <c r="E3226">
        <f>+IFERROR(VLOOKUP(B3226,'[1]Sum table'!$A:$F,6,FALSE),0)</f>
        <v>0</v>
      </c>
      <c r="O3226" t="s">
        <v>532</v>
      </c>
      <c r="P3226" s="616" t="s">
        <v>446</v>
      </c>
      <c r="R3226" t="str">
        <f t="shared" si="152"/>
        <v>ZK110</v>
      </c>
      <c r="S3226">
        <f t="shared" si="153"/>
        <v>0</v>
      </c>
      <c r="T3226">
        <f t="shared" si="153"/>
        <v>0</v>
      </c>
      <c r="U3226">
        <f t="shared" si="153"/>
        <v>0</v>
      </c>
    </row>
    <row r="3227" spans="1:21" x14ac:dyDescent="0.25">
      <c r="A3227" t="s">
        <v>3762</v>
      </c>
      <c r="B3227" t="str">
        <f t="shared" si="151"/>
        <v>ZK110.K326.C110</v>
      </c>
      <c r="C3227">
        <f>+IFERROR(VLOOKUP(B3227,'[1]Sum table'!$A:$D,4,FALSE),0)</f>
        <v>0</v>
      </c>
      <c r="D3227">
        <f>+IFERROR(VLOOKUP(B3227,'[1]Sum table'!$A:$E,5,FALSE),0)</f>
        <v>0</v>
      </c>
      <c r="E3227">
        <f>+IFERROR(VLOOKUP(B3227,'[1]Sum table'!$A:$F,6,FALSE),0)</f>
        <v>0</v>
      </c>
      <c r="O3227" t="s">
        <v>532</v>
      </c>
      <c r="P3227" s="615" t="s">
        <v>447</v>
      </c>
      <c r="R3227" t="str">
        <f t="shared" si="152"/>
        <v>ZK110</v>
      </c>
      <c r="S3227">
        <f t="shared" si="153"/>
        <v>0</v>
      </c>
      <c r="T3227">
        <f t="shared" si="153"/>
        <v>0</v>
      </c>
      <c r="U3227">
        <f t="shared" si="153"/>
        <v>0</v>
      </c>
    </row>
    <row r="3228" spans="1:21" x14ac:dyDescent="0.25">
      <c r="A3228" t="s">
        <v>3763</v>
      </c>
      <c r="B3228" t="str">
        <f t="shared" si="151"/>
        <v>ZK110.K327.C110</v>
      </c>
      <c r="C3228">
        <f>+IFERROR(VLOOKUP(B3228,'[1]Sum table'!$A:$D,4,FALSE),0)</f>
        <v>0</v>
      </c>
      <c r="D3228">
        <f>+IFERROR(VLOOKUP(B3228,'[1]Sum table'!$A:$E,5,FALSE),0)</f>
        <v>0</v>
      </c>
      <c r="E3228">
        <f>+IFERROR(VLOOKUP(B3228,'[1]Sum table'!$A:$F,6,FALSE),0)</f>
        <v>0</v>
      </c>
      <c r="O3228" t="s">
        <v>532</v>
      </c>
      <c r="P3228" s="615" t="s">
        <v>448</v>
      </c>
      <c r="R3228" t="str">
        <f t="shared" si="152"/>
        <v>ZK110</v>
      </c>
      <c r="S3228">
        <f t="shared" si="153"/>
        <v>0</v>
      </c>
      <c r="T3228">
        <f t="shared" si="153"/>
        <v>0</v>
      </c>
      <c r="U3228">
        <f t="shared" si="153"/>
        <v>0</v>
      </c>
    </row>
    <row r="3229" spans="1:21" x14ac:dyDescent="0.25">
      <c r="A3229" t="s">
        <v>3764</v>
      </c>
      <c r="B3229" t="str">
        <f t="shared" si="151"/>
        <v>ZK110.K328.C110</v>
      </c>
      <c r="C3229">
        <f>+IFERROR(VLOOKUP(B3229,'[1]Sum table'!$A:$D,4,FALSE),0)</f>
        <v>0</v>
      </c>
      <c r="D3229">
        <f>+IFERROR(VLOOKUP(B3229,'[1]Sum table'!$A:$E,5,FALSE),0)</f>
        <v>0</v>
      </c>
      <c r="E3229">
        <f>+IFERROR(VLOOKUP(B3229,'[1]Sum table'!$A:$F,6,FALSE),0)</f>
        <v>0</v>
      </c>
      <c r="O3229" t="s">
        <v>532</v>
      </c>
      <c r="P3229" s="615" t="s">
        <v>449</v>
      </c>
      <c r="R3229" t="str">
        <f t="shared" si="152"/>
        <v>ZK110</v>
      </c>
      <c r="S3229">
        <f t="shared" si="153"/>
        <v>0</v>
      </c>
      <c r="T3229">
        <f t="shared" si="153"/>
        <v>0</v>
      </c>
      <c r="U3229">
        <f t="shared" si="153"/>
        <v>0</v>
      </c>
    </row>
    <row r="3230" spans="1:21" x14ac:dyDescent="0.25">
      <c r="A3230" t="s">
        <v>3765</v>
      </c>
      <c r="B3230" t="str">
        <f t="shared" si="151"/>
        <v>ZK110.K329.C110</v>
      </c>
      <c r="C3230">
        <f>+IFERROR(VLOOKUP(B3230,'[1]Sum table'!$A:$D,4,FALSE),0)</f>
        <v>0</v>
      </c>
      <c r="D3230">
        <f>+IFERROR(VLOOKUP(B3230,'[1]Sum table'!$A:$E,5,FALSE),0)</f>
        <v>0</v>
      </c>
      <c r="E3230">
        <f>+IFERROR(VLOOKUP(B3230,'[1]Sum table'!$A:$F,6,FALSE),0)</f>
        <v>0</v>
      </c>
      <c r="O3230" t="s">
        <v>532</v>
      </c>
      <c r="P3230" s="615" t="s">
        <v>450</v>
      </c>
      <c r="R3230" t="str">
        <f t="shared" si="152"/>
        <v>ZK110</v>
      </c>
      <c r="S3230">
        <f t="shared" si="153"/>
        <v>0</v>
      </c>
      <c r="T3230">
        <f t="shared" si="153"/>
        <v>0</v>
      </c>
      <c r="U3230">
        <f t="shared" si="153"/>
        <v>0</v>
      </c>
    </row>
    <row r="3231" spans="1:21" x14ac:dyDescent="0.25">
      <c r="A3231" t="s">
        <v>3766</v>
      </c>
      <c r="B3231" t="str">
        <f t="shared" si="151"/>
        <v>ZK110.K330.C110</v>
      </c>
      <c r="C3231">
        <f>+IFERROR(VLOOKUP(B3231,'[1]Sum table'!$A:$D,4,FALSE),0)</f>
        <v>0</v>
      </c>
      <c r="D3231">
        <f>+IFERROR(VLOOKUP(B3231,'[1]Sum table'!$A:$E,5,FALSE),0)</f>
        <v>0</v>
      </c>
      <c r="E3231">
        <f>+IFERROR(VLOOKUP(B3231,'[1]Sum table'!$A:$F,6,FALSE),0)</f>
        <v>0</v>
      </c>
      <c r="O3231" t="s">
        <v>532</v>
      </c>
      <c r="P3231" s="615" t="s">
        <v>451</v>
      </c>
      <c r="R3231" t="str">
        <f t="shared" si="152"/>
        <v>ZK110</v>
      </c>
      <c r="S3231">
        <f t="shared" si="153"/>
        <v>0</v>
      </c>
      <c r="T3231">
        <f t="shared" si="153"/>
        <v>0</v>
      </c>
      <c r="U3231">
        <f t="shared" si="153"/>
        <v>0</v>
      </c>
    </row>
    <row r="3232" spans="1:21" x14ac:dyDescent="0.25">
      <c r="A3232" t="s">
        <v>3767</v>
      </c>
      <c r="B3232" t="str">
        <f t="shared" si="151"/>
        <v>ZK110.K331.C110</v>
      </c>
      <c r="C3232">
        <f>+IFERROR(VLOOKUP(B3232,'[1]Sum table'!$A:$D,4,FALSE),0)</f>
        <v>0</v>
      </c>
      <c r="D3232">
        <f>+IFERROR(VLOOKUP(B3232,'[1]Sum table'!$A:$E,5,FALSE),0)</f>
        <v>0</v>
      </c>
      <c r="E3232">
        <f>+IFERROR(VLOOKUP(B3232,'[1]Sum table'!$A:$F,6,FALSE),0)</f>
        <v>0</v>
      </c>
      <c r="O3232" t="s">
        <v>532</v>
      </c>
      <c r="P3232" s="615" t="s">
        <v>452</v>
      </c>
      <c r="R3232" t="str">
        <f t="shared" si="152"/>
        <v>ZK110</v>
      </c>
      <c r="S3232">
        <f t="shared" si="153"/>
        <v>0</v>
      </c>
      <c r="T3232">
        <f t="shared" si="153"/>
        <v>0</v>
      </c>
      <c r="U3232">
        <f t="shared" si="153"/>
        <v>0</v>
      </c>
    </row>
    <row r="3233" spans="1:21" x14ac:dyDescent="0.25">
      <c r="A3233" t="s">
        <v>3768</v>
      </c>
      <c r="B3233" t="str">
        <f t="shared" si="151"/>
        <v>ZK110.K332.C110</v>
      </c>
      <c r="C3233">
        <f>+IFERROR(VLOOKUP(B3233,'[1]Sum table'!$A:$D,4,FALSE),0)</f>
        <v>0</v>
      </c>
      <c r="D3233">
        <f>+IFERROR(VLOOKUP(B3233,'[1]Sum table'!$A:$E,5,FALSE),0)</f>
        <v>0</v>
      </c>
      <c r="E3233">
        <f>+IFERROR(VLOOKUP(B3233,'[1]Sum table'!$A:$F,6,FALSE),0)</f>
        <v>0</v>
      </c>
      <c r="O3233" t="s">
        <v>532</v>
      </c>
      <c r="P3233" s="616" t="s">
        <v>453</v>
      </c>
      <c r="R3233" t="str">
        <f t="shared" si="152"/>
        <v>ZK110</v>
      </c>
      <c r="S3233">
        <f t="shared" si="153"/>
        <v>0</v>
      </c>
      <c r="T3233">
        <f t="shared" si="153"/>
        <v>0</v>
      </c>
      <c r="U3233">
        <f t="shared" si="153"/>
        <v>0</v>
      </c>
    </row>
    <row r="3234" spans="1:21" x14ac:dyDescent="0.25">
      <c r="A3234" t="s">
        <v>3769</v>
      </c>
      <c r="B3234" t="str">
        <f t="shared" si="151"/>
        <v>ZK110.K333.C110</v>
      </c>
      <c r="C3234">
        <f>+IFERROR(VLOOKUP(B3234,'[1]Sum table'!$A:$D,4,FALSE),0)</f>
        <v>0</v>
      </c>
      <c r="D3234">
        <f>+IFERROR(VLOOKUP(B3234,'[1]Sum table'!$A:$E,5,FALSE),0)</f>
        <v>0</v>
      </c>
      <c r="E3234">
        <f>+IFERROR(VLOOKUP(B3234,'[1]Sum table'!$A:$F,6,FALSE),0)</f>
        <v>0</v>
      </c>
      <c r="O3234" t="s">
        <v>532</v>
      </c>
      <c r="P3234" s="616" t="s">
        <v>454</v>
      </c>
      <c r="R3234" t="str">
        <f t="shared" si="152"/>
        <v>ZK110</v>
      </c>
      <c r="S3234">
        <f t="shared" si="153"/>
        <v>0</v>
      </c>
      <c r="T3234">
        <f t="shared" si="153"/>
        <v>0</v>
      </c>
      <c r="U3234">
        <f t="shared" si="153"/>
        <v>0</v>
      </c>
    </row>
    <row r="3235" spans="1:21" x14ac:dyDescent="0.25">
      <c r="A3235" t="s">
        <v>3770</v>
      </c>
      <c r="B3235" t="str">
        <f t="shared" si="151"/>
        <v>ZK110.K334.C110</v>
      </c>
      <c r="C3235">
        <f>+IFERROR(VLOOKUP(B3235,'[1]Sum table'!$A:$D,4,FALSE),0)</f>
        <v>0</v>
      </c>
      <c r="D3235">
        <f>+IFERROR(VLOOKUP(B3235,'[1]Sum table'!$A:$E,5,FALSE),0)</f>
        <v>0</v>
      </c>
      <c r="E3235">
        <f>+IFERROR(VLOOKUP(B3235,'[1]Sum table'!$A:$F,6,FALSE),0)</f>
        <v>0</v>
      </c>
      <c r="O3235" t="s">
        <v>532</v>
      </c>
      <c r="P3235" s="616" t="s">
        <v>455</v>
      </c>
      <c r="R3235" t="str">
        <f t="shared" si="152"/>
        <v>ZK110</v>
      </c>
      <c r="S3235">
        <f t="shared" si="153"/>
        <v>0</v>
      </c>
      <c r="T3235">
        <f t="shared" si="153"/>
        <v>0</v>
      </c>
      <c r="U3235">
        <f t="shared" si="153"/>
        <v>0</v>
      </c>
    </row>
    <row r="3236" spans="1:21" x14ac:dyDescent="0.25">
      <c r="A3236" t="s">
        <v>3771</v>
      </c>
      <c r="B3236" t="str">
        <f t="shared" si="151"/>
        <v>ZK110.K335.C110</v>
      </c>
      <c r="C3236">
        <f>+IFERROR(VLOOKUP(B3236,'[1]Sum table'!$A:$D,4,FALSE),0)</f>
        <v>0</v>
      </c>
      <c r="D3236">
        <f>+IFERROR(VLOOKUP(B3236,'[1]Sum table'!$A:$E,5,FALSE),0)</f>
        <v>0</v>
      </c>
      <c r="E3236">
        <f>+IFERROR(VLOOKUP(B3236,'[1]Sum table'!$A:$F,6,FALSE),0)</f>
        <v>0</v>
      </c>
      <c r="O3236" t="s">
        <v>532</v>
      </c>
      <c r="P3236" s="616" t="s">
        <v>456</v>
      </c>
      <c r="R3236" t="str">
        <f t="shared" si="152"/>
        <v>ZK110</v>
      </c>
      <c r="S3236">
        <f t="shared" si="153"/>
        <v>0</v>
      </c>
      <c r="T3236">
        <f t="shared" si="153"/>
        <v>0</v>
      </c>
      <c r="U3236">
        <f t="shared" si="153"/>
        <v>0</v>
      </c>
    </row>
    <row r="3237" spans="1:21" x14ac:dyDescent="0.25">
      <c r="A3237" t="s">
        <v>3772</v>
      </c>
      <c r="B3237" t="str">
        <f t="shared" si="151"/>
        <v>ZK110.K336.C110</v>
      </c>
      <c r="C3237">
        <f>+IFERROR(VLOOKUP(B3237,'[1]Sum table'!$A:$D,4,FALSE),0)</f>
        <v>0</v>
      </c>
      <c r="D3237">
        <f>+IFERROR(VLOOKUP(B3237,'[1]Sum table'!$A:$E,5,FALSE),0)</f>
        <v>0</v>
      </c>
      <c r="E3237">
        <f>+IFERROR(VLOOKUP(B3237,'[1]Sum table'!$A:$F,6,FALSE),0)</f>
        <v>0</v>
      </c>
      <c r="O3237" t="s">
        <v>532</v>
      </c>
      <c r="P3237" s="615" t="s">
        <v>457</v>
      </c>
      <c r="R3237" t="str">
        <f t="shared" si="152"/>
        <v>ZK110</v>
      </c>
      <c r="S3237">
        <f t="shared" si="153"/>
        <v>0</v>
      </c>
      <c r="T3237">
        <f t="shared" si="153"/>
        <v>0</v>
      </c>
      <c r="U3237">
        <f t="shared" si="153"/>
        <v>0</v>
      </c>
    </row>
    <row r="3238" spans="1:21" x14ac:dyDescent="0.25">
      <c r="A3238" t="s">
        <v>3773</v>
      </c>
      <c r="B3238" t="str">
        <f t="shared" si="151"/>
        <v>ZK110.K337.C110</v>
      </c>
      <c r="C3238">
        <f>+IFERROR(VLOOKUP(B3238,'[1]Sum table'!$A:$D,4,FALSE),0)</f>
        <v>0</v>
      </c>
      <c r="D3238">
        <f>+IFERROR(VLOOKUP(B3238,'[1]Sum table'!$A:$E,5,FALSE),0)</f>
        <v>0</v>
      </c>
      <c r="E3238">
        <f>+IFERROR(VLOOKUP(B3238,'[1]Sum table'!$A:$F,6,FALSE),0)</f>
        <v>0</v>
      </c>
      <c r="O3238" t="s">
        <v>532</v>
      </c>
      <c r="P3238" s="615" t="s">
        <v>458</v>
      </c>
      <c r="R3238" t="str">
        <f t="shared" si="152"/>
        <v>ZK110</v>
      </c>
      <c r="S3238">
        <f t="shared" si="153"/>
        <v>0</v>
      </c>
      <c r="T3238">
        <f t="shared" si="153"/>
        <v>0</v>
      </c>
      <c r="U3238">
        <f t="shared" si="153"/>
        <v>0</v>
      </c>
    </row>
    <row r="3239" spans="1:21" x14ac:dyDescent="0.25">
      <c r="A3239" t="s">
        <v>3774</v>
      </c>
      <c r="B3239" t="str">
        <f t="shared" si="151"/>
        <v>ZK110.K338.C110</v>
      </c>
      <c r="C3239">
        <f>+IFERROR(VLOOKUP(B3239,'[1]Sum table'!$A:$D,4,FALSE),0)</f>
        <v>0</v>
      </c>
      <c r="D3239">
        <f>+IFERROR(VLOOKUP(B3239,'[1]Sum table'!$A:$E,5,FALSE),0)</f>
        <v>0</v>
      </c>
      <c r="E3239">
        <f>+IFERROR(VLOOKUP(B3239,'[1]Sum table'!$A:$F,6,FALSE),0)</f>
        <v>0</v>
      </c>
      <c r="O3239" t="s">
        <v>532</v>
      </c>
      <c r="P3239" s="615" t="s">
        <v>459</v>
      </c>
      <c r="R3239" t="str">
        <f t="shared" si="152"/>
        <v>ZK110</v>
      </c>
      <c r="S3239">
        <f t="shared" si="153"/>
        <v>0</v>
      </c>
      <c r="T3239">
        <f t="shared" si="153"/>
        <v>0</v>
      </c>
      <c r="U3239">
        <f t="shared" si="153"/>
        <v>0</v>
      </c>
    </row>
    <row r="3240" spans="1:21" x14ac:dyDescent="0.25">
      <c r="A3240" t="s">
        <v>3775</v>
      </c>
      <c r="B3240" t="str">
        <f t="shared" si="151"/>
        <v>ZK110.K339.C110</v>
      </c>
      <c r="C3240">
        <f>+IFERROR(VLOOKUP(B3240,'[1]Sum table'!$A:$D,4,FALSE),0)</f>
        <v>0</v>
      </c>
      <c r="D3240">
        <f>+IFERROR(VLOOKUP(B3240,'[1]Sum table'!$A:$E,5,FALSE),0)</f>
        <v>0</v>
      </c>
      <c r="E3240">
        <f>+IFERROR(VLOOKUP(B3240,'[1]Sum table'!$A:$F,6,FALSE),0)</f>
        <v>0</v>
      </c>
      <c r="O3240" t="s">
        <v>532</v>
      </c>
      <c r="P3240" s="616" t="s">
        <v>460</v>
      </c>
      <c r="R3240" t="str">
        <f t="shared" si="152"/>
        <v>ZK110</v>
      </c>
      <c r="S3240">
        <f t="shared" si="153"/>
        <v>0</v>
      </c>
      <c r="T3240">
        <f t="shared" si="153"/>
        <v>0</v>
      </c>
      <c r="U3240">
        <f t="shared" si="153"/>
        <v>0</v>
      </c>
    </row>
    <row r="3241" spans="1:21" x14ac:dyDescent="0.25">
      <c r="A3241" t="s">
        <v>3776</v>
      </c>
      <c r="B3241" t="str">
        <f t="shared" si="151"/>
        <v>ZK110.K340.C110</v>
      </c>
      <c r="C3241">
        <f>+IFERROR(VLOOKUP(B3241,'[1]Sum table'!$A:$D,4,FALSE),0)</f>
        <v>0</v>
      </c>
      <c r="D3241">
        <f>+IFERROR(VLOOKUP(B3241,'[1]Sum table'!$A:$E,5,FALSE),0)</f>
        <v>0</v>
      </c>
      <c r="E3241">
        <f>+IFERROR(VLOOKUP(B3241,'[1]Sum table'!$A:$F,6,FALSE),0)</f>
        <v>0</v>
      </c>
      <c r="O3241" t="s">
        <v>532</v>
      </c>
      <c r="P3241" s="616" t="s">
        <v>461</v>
      </c>
      <c r="R3241" t="str">
        <f t="shared" si="152"/>
        <v>ZK110</v>
      </c>
      <c r="S3241">
        <f t="shared" si="153"/>
        <v>0</v>
      </c>
      <c r="T3241">
        <f t="shared" si="153"/>
        <v>0</v>
      </c>
      <c r="U3241">
        <f t="shared" si="153"/>
        <v>0</v>
      </c>
    </row>
    <row r="3242" spans="1:21" x14ac:dyDescent="0.25">
      <c r="A3242" t="s">
        <v>3777</v>
      </c>
      <c r="B3242" t="str">
        <f t="shared" si="151"/>
        <v>ZK110.K341.C110</v>
      </c>
      <c r="C3242">
        <f>+IFERROR(VLOOKUP(B3242,'[1]Sum table'!$A:$D,4,FALSE),0)</f>
        <v>0</v>
      </c>
      <c r="D3242">
        <f>+IFERROR(VLOOKUP(B3242,'[1]Sum table'!$A:$E,5,FALSE),0)</f>
        <v>0</v>
      </c>
      <c r="E3242">
        <f>+IFERROR(VLOOKUP(B3242,'[1]Sum table'!$A:$F,6,FALSE),0)</f>
        <v>0</v>
      </c>
      <c r="O3242" t="s">
        <v>532</v>
      </c>
      <c r="P3242" s="616" t="s">
        <v>462</v>
      </c>
      <c r="R3242" t="str">
        <f t="shared" si="152"/>
        <v>ZK110</v>
      </c>
      <c r="S3242">
        <f t="shared" si="153"/>
        <v>0</v>
      </c>
      <c r="T3242">
        <f t="shared" si="153"/>
        <v>0</v>
      </c>
      <c r="U3242">
        <f t="shared" si="153"/>
        <v>0</v>
      </c>
    </row>
    <row r="3243" spans="1:21" x14ac:dyDescent="0.25">
      <c r="A3243" t="s">
        <v>3778</v>
      </c>
      <c r="B3243" t="str">
        <f t="shared" si="151"/>
        <v>ZK110.K342.C110</v>
      </c>
      <c r="C3243">
        <f>+IFERROR(VLOOKUP(B3243,'[1]Sum table'!$A:$D,4,FALSE),0)</f>
        <v>0</v>
      </c>
      <c r="D3243">
        <f>+IFERROR(VLOOKUP(B3243,'[1]Sum table'!$A:$E,5,FALSE),0)</f>
        <v>0</v>
      </c>
      <c r="E3243">
        <f>+IFERROR(VLOOKUP(B3243,'[1]Sum table'!$A:$F,6,FALSE),0)</f>
        <v>0</v>
      </c>
      <c r="O3243" t="s">
        <v>532</v>
      </c>
      <c r="P3243" s="616" t="s">
        <v>463</v>
      </c>
      <c r="R3243" t="str">
        <f t="shared" si="152"/>
        <v>ZK110</v>
      </c>
      <c r="S3243">
        <f t="shared" si="153"/>
        <v>0</v>
      </c>
      <c r="T3243">
        <f t="shared" si="153"/>
        <v>0</v>
      </c>
      <c r="U3243">
        <f t="shared" si="153"/>
        <v>0</v>
      </c>
    </row>
    <row r="3244" spans="1:21" x14ac:dyDescent="0.25">
      <c r="A3244" t="s">
        <v>3779</v>
      </c>
      <c r="B3244" t="str">
        <f t="shared" si="151"/>
        <v>ZK110.K343.C110</v>
      </c>
      <c r="C3244">
        <f>+IFERROR(VLOOKUP(B3244,'[1]Sum table'!$A:$D,4,FALSE),0)</f>
        <v>0</v>
      </c>
      <c r="D3244">
        <f>+IFERROR(VLOOKUP(B3244,'[1]Sum table'!$A:$E,5,FALSE),0)</f>
        <v>0</v>
      </c>
      <c r="E3244">
        <f>+IFERROR(VLOOKUP(B3244,'[1]Sum table'!$A:$F,6,FALSE),0)</f>
        <v>0</v>
      </c>
      <c r="O3244" t="s">
        <v>532</v>
      </c>
      <c r="P3244" s="615" t="s">
        <v>464</v>
      </c>
      <c r="R3244" t="str">
        <f t="shared" si="152"/>
        <v>ZK110</v>
      </c>
      <c r="S3244">
        <f t="shared" si="153"/>
        <v>0</v>
      </c>
      <c r="T3244">
        <f t="shared" si="153"/>
        <v>0</v>
      </c>
      <c r="U3244">
        <f t="shared" si="153"/>
        <v>0</v>
      </c>
    </row>
    <row r="3245" spans="1:21" x14ac:dyDescent="0.25">
      <c r="A3245" t="s">
        <v>3780</v>
      </c>
      <c r="B3245" t="str">
        <f t="shared" si="151"/>
        <v>ZK110.K344.C110</v>
      </c>
      <c r="C3245">
        <f>+IFERROR(VLOOKUP(B3245,'[1]Sum table'!$A:$D,4,FALSE),0)</f>
        <v>0</v>
      </c>
      <c r="D3245">
        <f>+IFERROR(VLOOKUP(B3245,'[1]Sum table'!$A:$E,5,FALSE),0)</f>
        <v>0</v>
      </c>
      <c r="E3245">
        <f>+IFERROR(VLOOKUP(B3245,'[1]Sum table'!$A:$F,6,FALSE),0)</f>
        <v>0</v>
      </c>
      <c r="O3245" t="s">
        <v>532</v>
      </c>
      <c r="P3245" s="615" t="s">
        <v>465</v>
      </c>
      <c r="R3245" t="str">
        <f t="shared" si="152"/>
        <v>ZK110</v>
      </c>
      <c r="S3245">
        <f t="shared" si="153"/>
        <v>0</v>
      </c>
      <c r="T3245">
        <f t="shared" si="153"/>
        <v>0</v>
      </c>
      <c r="U3245">
        <f t="shared" si="153"/>
        <v>0</v>
      </c>
    </row>
    <row r="3246" spans="1:21" x14ac:dyDescent="0.25">
      <c r="A3246" t="s">
        <v>3781</v>
      </c>
      <c r="B3246" t="str">
        <f t="shared" si="151"/>
        <v>ZK110.K345.C110</v>
      </c>
      <c r="C3246">
        <f>+IFERROR(VLOOKUP(B3246,'[1]Sum table'!$A:$D,4,FALSE),0)</f>
        <v>0</v>
      </c>
      <c r="D3246">
        <f>+IFERROR(VLOOKUP(B3246,'[1]Sum table'!$A:$E,5,FALSE),0)</f>
        <v>0</v>
      </c>
      <c r="E3246">
        <f>+IFERROR(VLOOKUP(B3246,'[1]Sum table'!$A:$F,6,FALSE),0)</f>
        <v>0</v>
      </c>
      <c r="O3246" t="s">
        <v>532</v>
      </c>
      <c r="P3246" s="615" t="s">
        <v>466</v>
      </c>
      <c r="R3246" t="str">
        <f t="shared" si="152"/>
        <v>ZK110</v>
      </c>
      <c r="S3246">
        <f t="shared" si="153"/>
        <v>0</v>
      </c>
      <c r="T3246">
        <f t="shared" si="153"/>
        <v>0</v>
      </c>
      <c r="U3246">
        <f t="shared" si="153"/>
        <v>0</v>
      </c>
    </row>
    <row r="3247" spans="1:21" x14ac:dyDescent="0.25">
      <c r="A3247" t="s">
        <v>3782</v>
      </c>
      <c r="B3247" t="str">
        <f t="shared" si="151"/>
        <v>ZK110.K346.C110</v>
      </c>
      <c r="C3247">
        <f>+IFERROR(VLOOKUP(B3247,'[1]Sum table'!$A:$D,4,FALSE),0)</f>
        <v>0</v>
      </c>
      <c r="D3247">
        <f>+IFERROR(VLOOKUP(B3247,'[1]Sum table'!$A:$E,5,FALSE),0)</f>
        <v>0</v>
      </c>
      <c r="E3247">
        <f>+IFERROR(VLOOKUP(B3247,'[1]Sum table'!$A:$F,6,FALSE),0)</f>
        <v>0</v>
      </c>
      <c r="O3247" t="s">
        <v>532</v>
      </c>
      <c r="P3247" s="615" t="s">
        <v>467</v>
      </c>
      <c r="R3247" t="str">
        <f t="shared" si="152"/>
        <v>ZK110</v>
      </c>
      <c r="S3247">
        <f t="shared" si="153"/>
        <v>0</v>
      </c>
      <c r="T3247">
        <f t="shared" si="153"/>
        <v>0</v>
      </c>
      <c r="U3247">
        <f t="shared" si="153"/>
        <v>0</v>
      </c>
    </row>
    <row r="3248" spans="1:21" x14ac:dyDescent="0.25">
      <c r="A3248" t="s">
        <v>3783</v>
      </c>
      <c r="B3248" t="str">
        <f t="shared" si="151"/>
        <v>ZK110.K347.C110</v>
      </c>
      <c r="C3248">
        <f>+IFERROR(VLOOKUP(B3248,'[1]Sum table'!$A:$D,4,FALSE),0)</f>
        <v>0</v>
      </c>
      <c r="D3248">
        <f>+IFERROR(VLOOKUP(B3248,'[1]Sum table'!$A:$E,5,FALSE),0)</f>
        <v>0</v>
      </c>
      <c r="E3248">
        <f>+IFERROR(VLOOKUP(B3248,'[1]Sum table'!$A:$F,6,FALSE),0)</f>
        <v>0</v>
      </c>
      <c r="O3248" t="s">
        <v>532</v>
      </c>
      <c r="P3248" s="616" t="s">
        <v>468</v>
      </c>
      <c r="R3248" t="str">
        <f t="shared" si="152"/>
        <v>ZK110</v>
      </c>
      <c r="S3248">
        <f t="shared" si="153"/>
        <v>0</v>
      </c>
      <c r="T3248">
        <f t="shared" si="153"/>
        <v>0</v>
      </c>
      <c r="U3248">
        <f t="shared" si="153"/>
        <v>0</v>
      </c>
    </row>
    <row r="3249" spans="1:21" x14ac:dyDescent="0.25">
      <c r="A3249" t="s">
        <v>3784</v>
      </c>
      <c r="B3249" t="str">
        <f t="shared" si="151"/>
        <v>ZK110.K348.C110</v>
      </c>
      <c r="C3249">
        <f>+IFERROR(VLOOKUP(B3249,'[1]Sum table'!$A:$D,4,FALSE),0)</f>
        <v>0</v>
      </c>
      <c r="D3249">
        <f>+IFERROR(VLOOKUP(B3249,'[1]Sum table'!$A:$E,5,FALSE),0)</f>
        <v>0</v>
      </c>
      <c r="E3249">
        <f>+IFERROR(VLOOKUP(B3249,'[1]Sum table'!$A:$F,6,FALSE),0)</f>
        <v>0</v>
      </c>
      <c r="O3249" t="s">
        <v>532</v>
      </c>
      <c r="P3249" s="616" t="s">
        <v>469</v>
      </c>
      <c r="R3249" t="str">
        <f t="shared" si="152"/>
        <v>ZK110</v>
      </c>
      <c r="S3249">
        <f t="shared" si="153"/>
        <v>0</v>
      </c>
      <c r="T3249">
        <f t="shared" si="153"/>
        <v>0</v>
      </c>
      <c r="U3249">
        <f t="shared" si="153"/>
        <v>0</v>
      </c>
    </row>
    <row r="3250" spans="1:21" x14ac:dyDescent="0.25">
      <c r="A3250" t="s">
        <v>3785</v>
      </c>
      <c r="B3250" t="str">
        <f t="shared" si="151"/>
        <v>ZK110.K349.C110</v>
      </c>
      <c r="C3250">
        <f>+IFERROR(VLOOKUP(B3250,'[1]Sum table'!$A:$D,4,FALSE),0)</f>
        <v>0</v>
      </c>
      <c r="D3250">
        <f>+IFERROR(VLOOKUP(B3250,'[1]Sum table'!$A:$E,5,FALSE),0)</f>
        <v>0</v>
      </c>
      <c r="E3250">
        <f>+IFERROR(VLOOKUP(B3250,'[1]Sum table'!$A:$F,6,FALSE),0)</f>
        <v>0</v>
      </c>
      <c r="O3250" t="s">
        <v>532</v>
      </c>
      <c r="P3250" s="616" t="s">
        <v>470</v>
      </c>
      <c r="R3250" t="str">
        <f t="shared" si="152"/>
        <v>ZK110</v>
      </c>
      <c r="S3250">
        <f t="shared" si="153"/>
        <v>0</v>
      </c>
      <c r="T3250">
        <f t="shared" si="153"/>
        <v>0</v>
      </c>
      <c r="U3250">
        <f t="shared" si="153"/>
        <v>0</v>
      </c>
    </row>
    <row r="3251" spans="1:21" x14ac:dyDescent="0.25">
      <c r="A3251" t="s">
        <v>3786</v>
      </c>
      <c r="B3251" t="str">
        <f t="shared" si="151"/>
        <v>ZK110.K350.C110</v>
      </c>
      <c r="C3251">
        <f>+IFERROR(VLOOKUP(B3251,'[1]Sum table'!$A:$D,4,FALSE),0)</f>
        <v>0</v>
      </c>
      <c r="D3251">
        <f>+IFERROR(VLOOKUP(B3251,'[1]Sum table'!$A:$E,5,FALSE),0)</f>
        <v>0</v>
      </c>
      <c r="E3251">
        <f>+IFERROR(VLOOKUP(B3251,'[1]Sum table'!$A:$F,6,FALSE),0)</f>
        <v>0</v>
      </c>
      <c r="O3251" t="s">
        <v>532</v>
      </c>
      <c r="P3251" s="616" t="s">
        <v>471</v>
      </c>
      <c r="R3251" t="str">
        <f t="shared" si="152"/>
        <v>ZK110</v>
      </c>
      <c r="S3251">
        <f t="shared" si="153"/>
        <v>0</v>
      </c>
      <c r="T3251">
        <f t="shared" si="153"/>
        <v>0</v>
      </c>
      <c r="U3251">
        <f t="shared" si="153"/>
        <v>0</v>
      </c>
    </row>
    <row r="3252" spans="1:21" x14ac:dyDescent="0.25">
      <c r="A3252" t="s">
        <v>3787</v>
      </c>
      <c r="B3252" t="str">
        <f t="shared" si="151"/>
        <v>ZK110.K351.C110</v>
      </c>
      <c r="C3252">
        <f>+IFERROR(VLOOKUP(B3252,'[1]Sum table'!$A:$D,4,FALSE),0)</f>
        <v>0</v>
      </c>
      <c r="D3252">
        <f>+IFERROR(VLOOKUP(B3252,'[1]Sum table'!$A:$E,5,FALSE),0)</f>
        <v>0</v>
      </c>
      <c r="E3252">
        <f>+IFERROR(VLOOKUP(B3252,'[1]Sum table'!$A:$F,6,FALSE),0)</f>
        <v>0</v>
      </c>
      <c r="O3252" t="s">
        <v>532</v>
      </c>
      <c r="P3252" s="615" t="s">
        <v>472</v>
      </c>
      <c r="R3252" t="str">
        <f t="shared" si="152"/>
        <v>ZK110</v>
      </c>
      <c r="S3252">
        <f t="shared" si="153"/>
        <v>0</v>
      </c>
      <c r="T3252">
        <f t="shared" si="153"/>
        <v>0</v>
      </c>
      <c r="U3252">
        <f t="shared" si="153"/>
        <v>0</v>
      </c>
    </row>
    <row r="3253" spans="1:21" x14ac:dyDescent="0.25">
      <c r="A3253" t="s">
        <v>3788</v>
      </c>
      <c r="B3253" t="str">
        <f t="shared" si="151"/>
        <v>ZK110.K352.C110</v>
      </c>
      <c r="C3253">
        <f>+IFERROR(VLOOKUP(B3253,'[1]Sum table'!$A:$D,4,FALSE),0)</f>
        <v>0</v>
      </c>
      <c r="D3253">
        <f>+IFERROR(VLOOKUP(B3253,'[1]Sum table'!$A:$E,5,FALSE),0)</f>
        <v>0</v>
      </c>
      <c r="E3253">
        <f>+IFERROR(VLOOKUP(B3253,'[1]Sum table'!$A:$F,6,FALSE),0)</f>
        <v>0</v>
      </c>
      <c r="O3253" t="s">
        <v>532</v>
      </c>
      <c r="P3253" s="615" t="s">
        <v>473</v>
      </c>
      <c r="R3253" t="str">
        <f t="shared" si="152"/>
        <v>ZK110</v>
      </c>
      <c r="S3253">
        <f t="shared" si="153"/>
        <v>0</v>
      </c>
      <c r="T3253">
        <f t="shared" si="153"/>
        <v>0</v>
      </c>
      <c r="U3253">
        <f t="shared" si="153"/>
        <v>0</v>
      </c>
    </row>
    <row r="3254" spans="1:21" x14ac:dyDescent="0.25">
      <c r="A3254" t="s">
        <v>3789</v>
      </c>
      <c r="B3254" t="str">
        <f t="shared" si="151"/>
        <v>ZK110.K353.C110</v>
      </c>
      <c r="C3254">
        <f>+IFERROR(VLOOKUP(B3254,'[1]Sum table'!$A:$D,4,FALSE),0)</f>
        <v>0</v>
      </c>
      <c r="D3254">
        <f>+IFERROR(VLOOKUP(B3254,'[1]Sum table'!$A:$E,5,FALSE),0)</f>
        <v>0</v>
      </c>
      <c r="E3254">
        <f>+IFERROR(VLOOKUP(B3254,'[1]Sum table'!$A:$F,6,FALSE),0)</f>
        <v>0</v>
      </c>
      <c r="O3254" t="s">
        <v>532</v>
      </c>
      <c r="P3254" s="615" t="s">
        <v>474</v>
      </c>
      <c r="R3254" t="str">
        <f t="shared" si="152"/>
        <v>ZK110</v>
      </c>
      <c r="S3254">
        <f t="shared" si="153"/>
        <v>0</v>
      </c>
      <c r="T3254">
        <f t="shared" si="153"/>
        <v>0</v>
      </c>
      <c r="U3254">
        <f t="shared" si="153"/>
        <v>0</v>
      </c>
    </row>
    <row r="3255" spans="1:21" x14ac:dyDescent="0.25">
      <c r="A3255" t="s">
        <v>3790</v>
      </c>
      <c r="B3255" t="str">
        <f t="shared" si="151"/>
        <v>ZK110.K354.C110</v>
      </c>
      <c r="C3255">
        <f>+IFERROR(VLOOKUP(B3255,'[1]Sum table'!$A:$D,4,FALSE),0)</f>
        <v>0</v>
      </c>
      <c r="D3255">
        <f>+IFERROR(VLOOKUP(B3255,'[1]Sum table'!$A:$E,5,FALSE),0)</f>
        <v>0</v>
      </c>
      <c r="E3255">
        <f>+IFERROR(VLOOKUP(B3255,'[1]Sum table'!$A:$F,6,FALSE),0)</f>
        <v>0</v>
      </c>
      <c r="O3255" t="s">
        <v>532</v>
      </c>
      <c r="P3255" s="615" t="s">
        <v>475</v>
      </c>
      <c r="R3255" t="str">
        <f t="shared" si="152"/>
        <v>ZK110</v>
      </c>
      <c r="S3255">
        <f t="shared" si="153"/>
        <v>0</v>
      </c>
      <c r="T3255">
        <f t="shared" si="153"/>
        <v>0</v>
      </c>
      <c r="U3255">
        <f t="shared" si="153"/>
        <v>0</v>
      </c>
    </row>
    <row r="3256" spans="1:21" x14ac:dyDescent="0.25">
      <c r="A3256" t="s">
        <v>3791</v>
      </c>
      <c r="B3256" t="str">
        <f t="shared" si="151"/>
        <v>ZK110.K355.C110</v>
      </c>
      <c r="C3256">
        <f>+IFERROR(VLOOKUP(B3256,'[1]Sum table'!$A:$D,4,FALSE),0)</f>
        <v>0</v>
      </c>
      <c r="D3256">
        <f>+IFERROR(VLOOKUP(B3256,'[1]Sum table'!$A:$E,5,FALSE),0)</f>
        <v>0</v>
      </c>
      <c r="E3256">
        <f>+IFERROR(VLOOKUP(B3256,'[1]Sum table'!$A:$F,6,FALSE),0)</f>
        <v>0</v>
      </c>
      <c r="O3256" t="s">
        <v>532</v>
      </c>
      <c r="P3256" s="615" t="s">
        <v>476</v>
      </c>
      <c r="R3256" t="str">
        <f t="shared" si="152"/>
        <v>ZK110</v>
      </c>
      <c r="S3256">
        <f t="shared" si="153"/>
        <v>0</v>
      </c>
      <c r="T3256">
        <f t="shared" si="153"/>
        <v>0</v>
      </c>
      <c r="U3256">
        <f t="shared" si="153"/>
        <v>0</v>
      </c>
    </row>
    <row r="3257" spans="1:21" x14ac:dyDescent="0.25">
      <c r="A3257" t="s">
        <v>3792</v>
      </c>
      <c r="B3257" t="str">
        <f t="shared" si="151"/>
        <v>ZK110.K356.C110</v>
      </c>
      <c r="C3257">
        <f>+IFERROR(VLOOKUP(B3257,'[1]Sum table'!$A:$D,4,FALSE),0)</f>
        <v>0</v>
      </c>
      <c r="D3257">
        <f>+IFERROR(VLOOKUP(B3257,'[1]Sum table'!$A:$E,5,FALSE),0)</f>
        <v>0</v>
      </c>
      <c r="E3257">
        <f>+IFERROR(VLOOKUP(B3257,'[1]Sum table'!$A:$F,6,FALSE),0)</f>
        <v>0</v>
      </c>
      <c r="O3257" t="s">
        <v>532</v>
      </c>
      <c r="P3257" s="615" t="s">
        <v>477</v>
      </c>
      <c r="R3257" t="str">
        <f t="shared" si="152"/>
        <v>ZK110</v>
      </c>
      <c r="S3257">
        <f t="shared" si="153"/>
        <v>0</v>
      </c>
      <c r="T3257">
        <f t="shared" si="153"/>
        <v>0</v>
      </c>
      <c r="U3257">
        <f t="shared" si="153"/>
        <v>0</v>
      </c>
    </row>
    <row r="3258" spans="1:21" x14ac:dyDescent="0.25">
      <c r="A3258" t="s">
        <v>3793</v>
      </c>
      <c r="B3258" t="str">
        <f t="shared" si="151"/>
        <v>ZK110.K357.C110</v>
      </c>
      <c r="C3258">
        <f>+IFERROR(VLOOKUP(B3258,'[1]Sum table'!$A:$D,4,FALSE),0)</f>
        <v>0</v>
      </c>
      <c r="D3258">
        <f>+IFERROR(VLOOKUP(B3258,'[1]Sum table'!$A:$E,5,FALSE),0)</f>
        <v>0</v>
      </c>
      <c r="E3258">
        <f>+IFERROR(VLOOKUP(B3258,'[1]Sum table'!$A:$F,6,FALSE),0)</f>
        <v>0</v>
      </c>
      <c r="O3258" t="s">
        <v>532</v>
      </c>
      <c r="P3258" s="615" t="s">
        <v>478</v>
      </c>
      <c r="R3258" t="str">
        <f t="shared" si="152"/>
        <v>ZK110</v>
      </c>
      <c r="S3258">
        <f t="shared" si="153"/>
        <v>0</v>
      </c>
      <c r="T3258">
        <f t="shared" si="153"/>
        <v>0</v>
      </c>
      <c r="U3258">
        <f t="shared" si="153"/>
        <v>0</v>
      </c>
    </row>
    <row r="3259" spans="1:21" x14ac:dyDescent="0.25">
      <c r="A3259" t="s">
        <v>3794</v>
      </c>
      <c r="B3259" t="str">
        <f t="shared" si="151"/>
        <v>ZK110.K358.C110</v>
      </c>
      <c r="C3259">
        <f>+IFERROR(VLOOKUP(B3259,'[1]Sum table'!$A:$D,4,FALSE),0)</f>
        <v>0</v>
      </c>
      <c r="D3259">
        <f>+IFERROR(VLOOKUP(B3259,'[1]Sum table'!$A:$E,5,FALSE),0)</f>
        <v>0</v>
      </c>
      <c r="E3259">
        <f>+IFERROR(VLOOKUP(B3259,'[1]Sum table'!$A:$F,6,FALSE),0)</f>
        <v>0</v>
      </c>
      <c r="O3259" t="s">
        <v>532</v>
      </c>
      <c r="P3259" s="615" t="s">
        <v>479</v>
      </c>
      <c r="R3259" t="str">
        <f t="shared" si="152"/>
        <v>ZK110</v>
      </c>
      <c r="S3259">
        <f t="shared" si="153"/>
        <v>0</v>
      </c>
      <c r="T3259">
        <f t="shared" si="153"/>
        <v>0</v>
      </c>
      <c r="U3259">
        <f t="shared" si="153"/>
        <v>0</v>
      </c>
    </row>
    <row r="3260" spans="1:21" x14ac:dyDescent="0.25">
      <c r="A3260" t="s">
        <v>3795</v>
      </c>
      <c r="B3260" t="str">
        <f t="shared" si="151"/>
        <v>ZK110.K359.C110</v>
      </c>
      <c r="C3260">
        <f>+IFERROR(VLOOKUP(B3260,'[1]Sum table'!$A:$D,4,FALSE),0)</f>
        <v>0</v>
      </c>
      <c r="D3260">
        <f>+IFERROR(VLOOKUP(B3260,'[1]Sum table'!$A:$E,5,FALSE),0)</f>
        <v>0</v>
      </c>
      <c r="E3260">
        <f>+IFERROR(VLOOKUP(B3260,'[1]Sum table'!$A:$F,6,FALSE),0)</f>
        <v>0</v>
      </c>
      <c r="O3260" t="s">
        <v>532</v>
      </c>
      <c r="P3260" s="616" t="s">
        <v>480</v>
      </c>
      <c r="R3260" t="str">
        <f t="shared" si="152"/>
        <v>ZK110</v>
      </c>
      <c r="S3260">
        <f t="shared" si="153"/>
        <v>0</v>
      </c>
      <c r="T3260">
        <f t="shared" si="153"/>
        <v>0</v>
      </c>
      <c r="U3260">
        <f t="shared" si="153"/>
        <v>0</v>
      </c>
    </row>
    <row r="3261" spans="1:21" x14ac:dyDescent="0.25">
      <c r="A3261" t="s">
        <v>3796</v>
      </c>
      <c r="B3261" t="str">
        <f t="shared" si="151"/>
        <v>ZK110.K360.C110</v>
      </c>
      <c r="C3261">
        <f>+IFERROR(VLOOKUP(B3261,'[1]Sum table'!$A:$D,4,FALSE),0)</f>
        <v>0</v>
      </c>
      <c r="D3261">
        <f>+IFERROR(VLOOKUP(B3261,'[1]Sum table'!$A:$E,5,FALSE),0)</f>
        <v>0</v>
      </c>
      <c r="E3261">
        <f>+IFERROR(VLOOKUP(B3261,'[1]Sum table'!$A:$F,6,FALSE),0)</f>
        <v>0</v>
      </c>
      <c r="O3261" t="s">
        <v>532</v>
      </c>
      <c r="P3261" s="616" t="s">
        <v>481</v>
      </c>
      <c r="R3261" t="str">
        <f t="shared" si="152"/>
        <v>ZK110</v>
      </c>
      <c r="S3261">
        <f t="shared" si="153"/>
        <v>0</v>
      </c>
      <c r="T3261">
        <f t="shared" si="153"/>
        <v>0</v>
      </c>
      <c r="U3261">
        <f t="shared" si="153"/>
        <v>0</v>
      </c>
    </row>
    <row r="3262" spans="1:21" x14ac:dyDescent="0.25">
      <c r="A3262" t="s">
        <v>3797</v>
      </c>
      <c r="B3262" t="str">
        <f t="shared" si="151"/>
        <v>ZK110.K361.C110</v>
      </c>
      <c r="C3262">
        <f>+IFERROR(VLOOKUP(B3262,'[1]Sum table'!$A:$D,4,FALSE),0)</f>
        <v>0</v>
      </c>
      <c r="D3262">
        <f>+IFERROR(VLOOKUP(B3262,'[1]Sum table'!$A:$E,5,FALSE),0)</f>
        <v>0</v>
      </c>
      <c r="E3262">
        <f>+IFERROR(VLOOKUP(B3262,'[1]Sum table'!$A:$F,6,FALSE),0)</f>
        <v>0</v>
      </c>
      <c r="O3262" t="s">
        <v>532</v>
      </c>
      <c r="P3262" s="616" t="s">
        <v>482</v>
      </c>
      <c r="R3262" t="str">
        <f t="shared" si="152"/>
        <v>ZK110</v>
      </c>
      <c r="S3262">
        <f t="shared" si="153"/>
        <v>0</v>
      </c>
      <c r="T3262">
        <f t="shared" si="153"/>
        <v>0</v>
      </c>
      <c r="U3262">
        <f t="shared" si="153"/>
        <v>0</v>
      </c>
    </row>
    <row r="3263" spans="1:21" x14ac:dyDescent="0.25">
      <c r="A3263" t="s">
        <v>3798</v>
      </c>
      <c r="B3263" t="str">
        <f t="shared" si="151"/>
        <v>ZK110.K362.C110</v>
      </c>
      <c r="C3263">
        <f>+IFERROR(VLOOKUP(B3263,'[1]Sum table'!$A:$D,4,FALSE),0)</f>
        <v>0</v>
      </c>
      <c r="D3263">
        <f>+IFERROR(VLOOKUP(B3263,'[1]Sum table'!$A:$E,5,FALSE),0)</f>
        <v>0</v>
      </c>
      <c r="E3263">
        <f>+IFERROR(VLOOKUP(B3263,'[1]Sum table'!$A:$F,6,FALSE),0)</f>
        <v>0</v>
      </c>
      <c r="O3263" t="s">
        <v>532</v>
      </c>
      <c r="P3263" s="616" t="s">
        <v>483</v>
      </c>
      <c r="R3263" t="str">
        <f t="shared" si="152"/>
        <v>ZK110</v>
      </c>
      <c r="S3263">
        <f t="shared" si="153"/>
        <v>0</v>
      </c>
      <c r="T3263">
        <f t="shared" si="153"/>
        <v>0</v>
      </c>
      <c r="U3263">
        <f t="shared" si="153"/>
        <v>0</v>
      </c>
    </row>
    <row r="3264" spans="1:21" x14ac:dyDescent="0.25">
      <c r="A3264" t="s">
        <v>3799</v>
      </c>
      <c r="B3264" t="str">
        <f t="shared" si="151"/>
        <v>ZK110.K363.C110</v>
      </c>
      <c r="C3264">
        <f>+IFERROR(VLOOKUP(B3264,'[1]Sum table'!$A:$D,4,FALSE),0)</f>
        <v>0</v>
      </c>
      <c r="D3264">
        <f>+IFERROR(VLOOKUP(B3264,'[1]Sum table'!$A:$E,5,FALSE),0)</f>
        <v>0</v>
      </c>
      <c r="E3264">
        <f>+IFERROR(VLOOKUP(B3264,'[1]Sum table'!$A:$F,6,FALSE),0)</f>
        <v>0</v>
      </c>
      <c r="O3264" t="s">
        <v>532</v>
      </c>
      <c r="P3264" s="616" t="s">
        <v>484</v>
      </c>
      <c r="R3264" t="str">
        <f t="shared" si="152"/>
        <v>ZK110</v>
      </c>
      <c r="S3264">
        <f t="shared" si="153"/>
        <v>0</v>
      </c>
      <c r="T3264">
        <f t="shared" si="153"/>
        <v>0</v>
      </c>
      <c r="U3264">
        <f t="shared" si="153"/>
        <v>0</v>
      </c>
    </row>
    <row r="3265" spans="1:21" x14ac:dyDescent="0.25">
      <c r="A3265" t="s">
        <v>3800</v>
      </c>
      <c r="B3265" t="str">
        <f t="shared" si="151"/>
        <v>ZK110.K364.C110</v>
      </c>
      <c r="C3265">
        <f>+IFERROR(VLOOKUP(B3265,'[1]Sum table'!$A:$D,4,FALSE),0)</f>
        <v>0</v>
      </c>
      <c r="D3265">
        <f>+IFERROR(VLOOKUP(B3265,'[1]Sum table'!$A:$E,5,FALSE),0)</f>
        <v>0</v>
      </c>
      <c r="E3265">
        <f>+IFERROR(VLOOKUP(B3265,'[1]Sum table'!$A:$F,6,FALSE),0)</f>
        <v>0</v>
      </c>
      <c r="O3265" t="s">
        <v>532</v>
      </c>
      <c r="P3265" s="616" t="s">
        <v>485</v>
      </c>
      <c r="R3265" t="str">
        <f t="shared" si="152"/>
        <v>ZK110</v>
      </c>
      <c r="S3265">
        <f t="shared" si="153"/>
        <v>0</v>
      </c>
      <c r="T3265">
        <f t="shared" si="153"/>
        <v>0</v>
      </c>
      <c r="U3265">
        <f t="shared" si="153"/>
        <v>0</v>
      </c>
    </row>
    <row r="3266" spans="1:21" x14ac:dyDescent="0.25">
      <c r="A3266" t="s">
        <v>3801</v>
      </c>
      <c r="B3266" t="str">
        <f t="shared" si="151"/>
        <v>ZK110.K365.C110</v>
      </c>
      <c r="C3266">
        <f>+IFERROR(VLOOKUP(B3266,'[1]Sum table'!$A:$D,4,FALSE),0)</f>
        <v>0</v>
      </c>
      <c r="D3266">
        <f>+IFERROR(VLOOKUP(B3266,'[1]Sum table'!$A:$E,5,FALSE),0)</f>
        <v>0</v>
      </c>
      <c r="E3266">
        <f>+IFERROR(VLOOKUP(B3266,'[1]Sum table'!$A:$F,6,FALSE),0)</f>
        <v>0</v>
      </c>
      <c r="O3266" t="s">
        <v>532</v>
      </c>
      <c r="P3266" s="616" t="s">
        <v>486</v>
      </c>
      <c r="R3266" t="str">
        <f t="shared" si="152"/>
        <v>ZK110</v>
      </c>
      <c r="S3266">
        <f t="shared" si="153"/>
        <v>0</v>
      </c>
      <c r="T3266">
        <f t="shared" si="153"/>
        <v>0</v>
      </c>
      <c r="U3266">
        <f t="shared" si="153"/>
        <v>0</v>
      </c>
    </row>
    <row r="3267" spans="1:21" x14ac:dyDescent="0.25">
      <c r="A3267" t="s">
        <v>3802</v>
      </c>
      <c r="B3267" t="str">
        <f t="shared" ref="B3267:B3330" si="154">+A3267&amp;"."&amp;$A$1</f>
        <v>ZK110.K366.C110</v>
      </c>
      <c r="C3267">
        <f>+IFERROR(VLOOKUP(B3267,'[1]Sum table'!$A:$D,4,FALSE),0)</f>
        <v>0</v>
      </c>
      <c r="D3267">
        <f>+IFERROR(VLOOKUP(B3267,'[1]Sum table'!$A:$E,5,FALSE),0)</f>
        <v>0</v>
      </c>
      <c r="E3267">
        <f>+IFERROR(VLOOKUP(B3267,'[1]Sum table'!$A:$F,6,FALSE),0)</f>
        <v>0</v>
      </c>
      <c r="O3267" t="s">
        <v>532</v>
      </c>
      <c r="P3267" s="616" t="s">
        <v>487</v>
      </c>
      <c r="R3267" t="str">
        <f t="shared" ref="R3267:R3330" si="155">+LEFT(B3267,5)</f>
        <v>ZK110</v>
      </c>
      <c r="S3267">
        <f t="shared" ref="S3267:U3330" si="156">+C3267</f>
        <v>0</v>
      </c>
      <c r="T3267">
        <f t="shared" si="156"/>
        <v>0</v>
      </c>
      <c r="U3267">
        <f t="shared" si="156"/>
        <v>0</v>
      </c>
    </row>
    <row r="3268" spans="1:21" x14ac:dyDescent="0.25">
      <c r="A3268" t="s">
        <v>3803</v>
      </c>
      <c r="B3268" t="str">
        <f t="shared" si="154"/>
        <v>ZK110.K367.C110</v>
      </c>
      <c r="C3268">
        <f>+IFERROR(VLOOKUP(B3268,'[1]Sum table'!$A:$D,4,FALSE),0)</f>
        <v>0</v>
      </c>
      <c r="D3268">
        <f>+IFERROR(VLOOKUP(B3268,'[1]Sum table'!$A:$E,5,FALSE),0)</f>
        <v>0</v>
      </c>
      <c r="E3268">
        <f>+IFERROR(VLOOKUP(B3268,'[1]Sum table'!$A:$F,6,FALSE),0)</f>
        <v>0</v>
      </c>
      <c r="O3268" t="s">
        <v>532</v>
      </c>
      <c r="P3268" s="616" t="s">
        <v>488</v>
      </c>
      <c r="R3268" t="str">
        <f t="shared" si="155"/>
        <v>ZK110</v>
      </c>
      <c r="S3268">
        <f t="shared" si="156"/>
        <v>0</v>
      </c>
      <c r="T3268">
        <f t="shared" si="156"/>
        <v>0</v>
      </c>
      <c r="U3268">
        <f t="shared" si="156"/>
        <v>0</v>
      </c>
    </row>
    <row r="3269" spans="1:21" x14ac:dyDescent="0.25">
      <c r="A3269" t="s">
        <v>3804</v>
      </c>
      <c r="B3269" t="str">
        <f t="shared" si="154"/>
        <v>ZK110.K368.C110</v>
      </c>
      <c r="C3269">
        <f>+IFERROR(VLOOKUP(B3269,'[1]Sum table'!$A:$D,4,FALSE),0)</f>
        <v>0</v>
      </c>
      <c r="D3269">
        <f>+IFERROR(VLOOKUP(B3269,'[1]Sum table'!$A:$E,5,FALSE),0)</f>
        <v>0</v>
      </c>
      <c r="E3269">
        <f>+IFERROR(VLOOKUP(B3269,'[1]Sum table'!$A:$F,6,FALSE),0)</f>
        <v>0</v>
      </c>
      <c r="O3269" t="s">
        <v>532</v>
      </c>
      <c r="P3269" s="616" t="s">
        <v>489</v>
      </c>
      <c r="R3269" t="str">
        <f t="shared" si="155"/>
        <v>ZK110</v>
      </c>
      <c r="S3269">
        <f t="shared" si="156"/>
        <v>0</v>
      </c>
      <c r="T3269">
        <f t="shared" si="156"/>
        <v>0</v>
      </c>
      <c r="U3269">
        <f t="shared" si="156"/>
        <v>0</v>
      </c>
    </row>
    <row r="3270" spans="1:21" x14ac:dyDescent="0.25">
      <c r="A3270" t="s">
        <v>3805</v>
      </c>
      <c r="B3270" t="str">
        <f t="shared" si="154"/>
        <v>ZK110.K369.C110</v>
      </c>
      <c r="C3270">
        <f>+IFERROR(VLOOKUP(B3270,'[1]Sum table'!$A:$D,4,FALSE),0)</f>
        <v>0</v>
      </c>
      <c r="D3270">
        <f>+IFERROR(VLOOKUP(B3270,'[1]Sum table'!$A:$E,5,FALSE),0)</f>
        <v>0</v>
      </c>
      <c r="E3270">
        <f>+IFERROR(VLOOKUP(B3270,'[1]Sum table'!$A:$F,6,FALSE),0)</f>
        <v>0</v>
      </c>
      <c r="O3270" t="s">
        <v>532</v>
      </c>
      <c r="P3270" s="616" t="s">
        <v>490</v>
      </c>
      <c r="R3270" t="str">
        <f t="shared" si="155"/>
        <v>ZK110</v>
      </c>
      <c r="S3270">
        <f t="shared" si="156"/>
        <v>0</v>
      </c>
      <c r="T3270">
        <f t="shared" si="156"/>
        <v>0</v>
      </c>
      <c r="U3270">
        <f t="shared" si="156"/>
        <v>0</v>
      </c>
    </row>
    <row r="3271" spans="1:21" x14ac:dyDescent="0.25">
      <c r="A3271" t="s">
        <v>3806</v>
      </c>
      <c r="B3271" t="str">
        <f t="shared" si="154"/>
        <v>ZK110.K370.C110</v>
      </c>
      <c r="C3271">
        <f>+IFERROR(VLOOKUP(B3271,'[1]Sum table'!$A:$D,4,FALSE),0)</f>
        <v>0</v>
      </c>
      <c r="D3271">
        <f>+IFERROR(VLOOKUP(B3271,'[1]Sum table'!$A:$E,5,FALSE),0)</f>
        <v>0</v>
      </c>
      <c r="E3271">
        <f>+IFERROR(VLOOKUP(B3271,'[1]Sum table'!$A:$F,6,FALSE),0)</f>
        <v>0</v>
      </c>
      <c r="O3271" t="s">
        <v>532</v>
      </c>
      <c r="P3271" s="616" t="s">
        <v>491</v>
      </c>
      <c r="R3271" t="str">
        <f t="shared" si="155"/>
        <v>ZK110</v>
      </c>
      <c r="S3271">
        <f t="shared" si="156"/>
        <v>0</v>
      </c>
      <c r="T3271">
        <f t="shared" si="156"/>
        <v>0</v>
      </c>
      <c r="U3271">
        <f t="shared" si="156"/>
        <v>0</v>
      </c>
    </row>
    <row r="3272" spans="1:21" x14ac:dyDescent="0.25">
      <c r="A3272" t="s">
        <v>3807</v>
      </c>
      <c r="B3272" t="str">
        <f t="shared" si="154"/>
        <v>ZK110.K371.C110</v>
      </c>
      <c r="C3272">
        <f>+IFERROR(VLOOKUP(B3272,'[1]Sum table'!$A:$D,4,FALSE),0)</f>
        <v>0</v>
      </c>
      <c r="D3272">
        <f>+IFERROR(VLOOKUP(B3272,'[1]Sum table'!$A:$E,5,FALSE),0)</f>
        <v>0</v>
      </c>
      <c r="E3272">
        <f>+IFERROR(VLOOKUP(B3272,'[1]Sum table'!$A:$F,6,FALSE),0)</f>
        <v>0</v>
      </c>
      <c r="O3272" t="s">
        <v>532</v>
      </c>
      <c r="P3272" s="616" t="s">
        <v>492</v>
      </c>
      <c r="R3272" t="str">
        <f t="shared" si="155"/>
        <v>ZK110</v>
      </c>
      <c r="S3272">
        <f t="shared" si="156"/>
        <v>0</v>
      </c>
      <c r="T3272">
        <f t="shared" si="156"/>
        <v>0</v>
      </c>
      <c r="U3272">
        <f t="shared" si="156"/>
        <v>0</v>
      </c>
    </row>
    <row r="3273" spans="1:21" x14ac:dyDescent="0.25">
      <c r="A3273" t="s">
        <v>3808</v>
      </c>
      <c r="B3273" t="str">
        <f t="shared" si="154"/>
        <v>ZK110.K372.C110</v>
      </c>
      <c r="C3273">
        <f>+IFERROR(VLOOKUP(B3273,'[1]Sum table'!$A:$D,4,FALSE),0)</f>
        <v>0</v>
      </c>
      <c r="D3273">
        <f>+IFERROR(VLOOKUP(B3273,'[1]Sum table'!$A:$E,5,FALSE),0)</f>
        <v>0</v>
      </c>
      <c r="E3273">
        <f>+IFERROR(VLOOKUP(B3273,'[1]Sum table'!$A:$F,6,FALSE),0)</f>
        <v>0</v>
      </c>
      <c r="O3273" t="s">
        <v>532</v>
      </c>
      <c r="P3273" s="616" t="s">
        <v>493</v>
      </c>
      <c r="R3273" t="str">
        <f t="shared" si="155"/>
        <v>ZK110</v>
      </c>
      <c r="S3273">
        <f t="shared" si="156"/>
        <v>0</v>
      </c>
      <c r="T3273">
        <f t="shared" si="156"/>
        <v>0</v>
      </c>
      <c r="U3273">
        <f t="shared" si="156"/>
        <v>0</v>
      </c>
    </row>
    <row r="3274" spans="1:21" x14ac:dyDescent="0.25">
      <c r="A3274" t="s">
        <v>3809</v>
      </c>
      <c r="B3274" t="str">
        <f t="shared" si="154"/>
        <v>ZK110.K373.C110</v>
      </c>
      <c r="C3274">
        <f>+IFERROR(VLOOKUP(B3274,'[1]Sum table'!$A:$D,4,FALSE),0)</f>
        <v>0</v>
      </c>
      <c r="D3274">
        <f>+IFERROR(VLOOKUP(B3274,'[1]Sum table'!$A:$E,5,FALSE),0)</f>
        <v>0</v>
      </c>
      <c r="E3274">
        <f>+IFERROR(VLOOKUP(B3274,'[1]Sum table'!$A:$F,6,FALSE),0)</f>
        <v>0</v>
      </c>
      <c r="O3274" t="s">
        <v>532</v>
      </c>
      <c r="P3274" s="616" t="s">
        <v>494</v>
      </c>
      <c r="R3274" t="str">
        <f t="shared" si="155"/>
        <v>ZK110</v>
      </c>
      <c r="S3274">
        <f t="shared" si="156"/>
        <v>0</v>
      </c>
      <c r="T3274">
        <f t="shared" si="156"/>
        <v>0</v>
      </c>
      <c r="U3274">
        <f t="shared" si="156"/>
        <v>0</v>
      </c>
    </row>
    <row r="3275" spans="1:21" x14ac:dyDescent="0.25">
      <c r="A3275" t="s">
        <v>3810</v>
      </c>
      <c r="B3275" t="str">
        <f t="shared" si="154"/>
        <v>ZK110.K374.C110</v>
      </c>
      <c r="C3275">
        <f>+IFERROR(VLOOKUP(B3275,'[1]Sum table'!$A:$D,4,FALSE),0)</f>
        <v>0</v>
      </c>
      <c r="D3275">
        <f>+IFERROR(VLOOKUP(B3275,'[1]Sum table'!$A:$E,5,FALSE),0)</f>
        <v>0</v>
      </c>
      <c r="E3275">
        <f>+IFERROR(VLOOKUP(B3275,'[1]Sum table'!$A:$F,6,FALSE),0)</f>
        <v>0</v>
      </c>
      <c r="O3275" t="s">
        <v>532</v>
      </c>
      <c r="P3275" s="616" t="s">
        <v>495</v>
      </c>
      <c r="R3275" t="str">
        <f t="shared" si="155"/>
        <v>ZK110</v>
      </c>
      <c r="S3275">
        <f t="shared" si="156"/>
        <v>0</v>
      </c>
      <c r="T3275">
        <f t="shared" si="156"/>
        <v>0</v>
      </c>
      <c r="U3275">
        <f t="shared" si="156"/>
        <v>0</v>
      </c>
    </row>
    <row r="3276" spans="1:21" x14ac:dyDescent="0.25">
      <c r="A3276" t="s">
        <v>3811</v>
      </c>
      <c r="B3276" t="str">
        <f t="shared" si="154"/>
        <v>ZK110.K375.C110</v>
      </c>
      <c r="C3276">
        <f>+IFERROR(VLOOKUP(B3276,'[1]Sum table'!$A:$D,4,FALSE),0)</f>
        <v>0</v>
      </c>
      <c r="D3276">
        <f>+IFERROR(VLOOKUP(B3276,'[1]Sum table'!$A:$E,5,FALSE),0)</f>
        <v>0</v>
      </c>
      <c r="E3276">
        <f>+IFERROR(VLOOKUP(B3276,'[1]Sum table'!$A:$F,6,FALSE),0)</f>
        <v>0</v>
      </c>
      <c r="O3276" t="s">
        <v>532</v>
      </c>
      <c r="P3276" s="616" t="s">
        <v>496</v>
      </c>
      <c r="R3276" t="str">
        <f t="shared" si="155"/>
        <v>ZK110</v>
      </c>
      <c r="S3276">
        <f t="shared" si="156"/>
        <v>0</v>
      </c>
      <c r="T3276">
        <f t="shared" si="156"/>
        <v>0</v>
      </c>
      <c r="U3276">
        <f t="shared" si="156"/>
        <v>0</v>
      </c>
    </row>
    <row r="3277" spans="1:21" x14ac:dyDescent="0.25">
      <c r="A3277" t="s">
        <v>3812</v>
      </c>
      <c r="B3277" t="str">
        <f t="shared" si="154"/>
        <v>ZK110.K376.C110</v>
      </c>
      <c r="C3277">
        <f>+IFERROR(VLOOKUP(B3277,'[1]Sum table'!$A:$D,4,FALSE),0)</f>
        <v>0</v>
      </c>
      <c r="D3277">
        <f>+IFERROR(VLOOKUP(B3277,'[1]Sum table'!$A:$E,5,FALSE),0)</f>
        <v>0</v>
      </c>
      <c r="E3277">
        <f>+IFERROR(VLOOKUP(B3277,'[1]Sum table'!$A:$F,6,FALSE),0)</f>
        <v>0</v>
      </c>
      <c r="O3277" t="s">
        <v>532</v>
      </c>
      <c r="P3277" s="616" t="s">
        <v>497</v>
      </c>
      <c r="R3277" t="str">
        <f t="shared" si="155"/>
        <v>ZK110</v>
      </c>
      <c r="S3277">
        <f t="shared" si="156"/>
        <v>0</v>
      </c>
      <c r="T3277">
        <f t="shared" si="156"/>
        <v>0</v>
      </c>
      <c r="U3277">
        <f t="shared" si="156"/>
        <v>0</v>
      </c>
    </row>
    <row r="3278" spans="1:21" x14ac:dyDescent="0.25">
      <c r="A3278" t="s">
        <v>3813</v>
      </c>
      <c r="B3278" t="str">
        <f t="shared" si="154"/>
        <v>ZK110.K377.C110</v>
      </c>
      <c r="C3278">
        <f>+IFERROR(VLOOKUP(B3278,'[1]Sum table'!$A:$D,4,FALSE),0)</f>
        <v>0</v>
      </c>
      <c r="D3278">
        <f>+IFERROR(VLOOKUP(B3278,'[1]Sum table'!$A:$E,5,FALSE),0)</f>
        <v>0</v>
      </c>
      <c r="E3278">
        <f>+IFERROR(VLOOKUP(B3278,'[1]Sum table'!$A:$F,6,FALSE),0)</f>
        <v>0</v>
      </c>
      <c r="O3278" t="s">
        <v>532</v>
      </c>
      <c r="P3278" s="616" t="s">
        <v>498</v>
      </c>
      <c r="R3278" t="str">
        <f t="shared" si="155"/>
        <v>ZK110</v>
      </c>
      <c r="S3278">
        <f t="shared" si="156"/>
        <v>0</v>
      </c>
      <c r="T3278">
        <f t="shared" si="156"/>
        <v>0</v>
      </c>
      <c r="U3278">
        <f t="shared" si="156"/>
        <v>0</v>
      </c>
    </row>
    <row r="3279" spans="1:21" x14ac:dyDescent="0.25">
      <c r="A3279" t="s">
        <v>3814</v>
      </c>
      <c r="B3279" t="str">
        <f t="shared" si="154"/>
        <v>ZK110.K378.C110</v>
      </c>
      <c r="C3279">
        <f>+IFERROR(VLOOKUP(B3279,'[1]Sum table'!$A:$D,4,FALSE),0)</f>
        <v>0</v>
      </c>
      <c r="D3279">
        <f>+IFERROR(VLOOKUP(B3279,'[1]Sum table'!$A:$E,5,FALSE),0)</f>
        <v>0</v>
      </c>
      <c r="E3279">
        <f>+IFERROR(VLOOKUP(B3279,'[1]Sum table'!$A:$F,6,FALSE),0)</f>
        <v>0</v>
      </c>
      <c r="O3279" t="s">
        <v>532</v>
      </c>
      <c r="P3279" s="616" t="s">
        <v>499</v>
      </c>
      <c r="R3279" t="str">
        <f t="shared" si="155"/>
        <v>ZK110</v>
      </c>
      <c r="S3279">
        <f t="shared" si="156"/>
        <v>0</v>
      </c>
      <c r="T3279">
        <f t="shared" si="156"/>
        <v>0</v>
      </c>
      <c r="U3279">
        <f t="shared" si="156"/>
        <v>0</v>
      </c>
    </row>
    <row r="3280" spans="1:21" x14ac:dyDescent="0.25">
      <c r="A3280" t="s">
        <v>3815</v>
      </c>
      <c r="B3280" t="str">
        <f t="shared" si="154"/>
        <v>ZK110.K379.C110</v>
      </c>
      <c r="C3280">
        <f>+IFERROR(VLOOKUP(B3280,'[1]Sum table'!$A:$D,4,FALSE),0)</f>
        <v>0</v>
      </c>
      <c r="D3280">
        <f>+IFERROR(VLOOKUP(B3280,'[1]Sum table'!$A:$E,5,FALSE),0)</f>
        <v>0</v>
      </c>
      <c r="E3280">
        <f>+IFERROR(VLOOKUP(B3280,'[1]Sum table'!$A:$F,6,FALSE),0)</f>
        <v>0</v>
      </c>
      <c r="O3280" t="s">
        <v>532</v>
      </c>
      <c r="P3280" s="616" t="s">
        <v>500</v>
      </c>
      <c r="R3280" t="str">
        <f t="shared" si="155"/>
        <v>ZK110</v>
      </c>
      <c r="S3280">
        <f t="shared" si="156"/>
        <v>0</v>
      </c>
      <c r="T3280">
        <f t="shared" si="156"/>
        <v>0</v>
      </c>
      <c r="U3280">
        <f t="shared" si="156"/>
        <v>0</v>
      </c>
    </row>
    <row r="3281" spans="1:21" x14ac:dyDescent="0.25">
      <c r="A3281" t="s">
        <v>3816</v>
      </c>
      <c r="B3281" t="str">
        <f t="shared" si="154"/>
        <v>ZK110.K380.C110</v>
      </c>
      <c r="C3281">
        <f>+IFERROR(VLOOKUP(B3281,'[1]Sum table'!$A:$D,4,FALSE),0)</f>
        <v>0</v>
      </c>
      <c r="D3281">
        <f>+IFERROR(VLOOKUP(B3281,'[1]Sum table'!$A:$E,5,FALSE),0)</f>
        <v>0</v>
      </c>
      <c r="E3281">
        <f>+IFERROR(VLOOKUP(B3281,'[1]Sum table'!$A:$F,6,FALSE),0)</f>
        <v>0</v>
      </c>
      <c r="O3281" t="s">
        <v>532</v>
      </c>
      <c r="P3281" s="616" t="s">
        <v>501</v>
      </c>
      <c r="R3281" t="str">
        <f t="shared" si="155"/>
        <v>ZK110</v>
      </c>
      <c r="S3281">
        <f t="shared" si="156"/>
        <v>0</v>
      </c>
      <c r="T3281">
        <f t="shared" si="156"/>
        <v>0</v>
      </c>
      <c r="U3281">
        <f t="shared" si="156"/>
        <v>0</v>
      </c>
    </row>
    <row r="3282" spans="1:21" x14ac:dyDescent="0.25">
      <c r="A3282" t="s">
        <v>3817</v>
      </c>
      <c r="B3282" t="str">
        <f t="shared" si="154"/>
        <v>ZK110.K381.C110</v>
      </c>
      <c r="C3282">
        <f>+IFERROR(VLOOKUP(B3282,'[1]Sum table'!$A:$D,4,FALSE),0)</f>
        <v>0</v>
      </c>
      <c r="D3282">
        <f>+IFERROR(VLOOKUP(B3282,'[1]Sum table'!$A:$E,5,FALSE),0)</f>
        <v>0</v>
      </c>
      <c r="E3282">
        <f>+IFERROR(VLOOKUP(B3282,'[1]Sum table'!$A:$F,6,FALSE),0)</f>
        <v>0</v>
      </c>
      <c r="O3282" t="s">
        <v>532</v>
      </c>
      <c r="P3282" s="616" t="s">
        <v>502</v>
      </c>
      <c r="R3282" t="str">
        <f t="shared" si="155"/>
        <v>ZK110</v>
      </c>
      <c r="S3282">
        <f t="shared" si="156"/>
        <v>0</v>
      </c>
      <c r="T3282">
        <f t="shared" si="156"/>
        <v>0</v>
      </c>
      <c r="U3282">
        <f t="shared" si="156"/>
        <v>0</v>
      </c>
    </row>
    <row r="3283" spans="1:21" x14ac:dyDescent="0.25">
      <c r="A3283" t="s">
        <v>3818</v>
      </c>
      <c r="B3283" t="str">
        <f t="shared" si="154"/>
        <v>ZK110.K382.C110</v>
      </c>
      <c r="C3283">
        <f>+IFERROR(VLOOKUP(B3283,'[1]Sum table'!$A:$D,4,FALSE),0)</f>
        <v>0</v>
      </c>
      <c r="D3283">
        <f>+IFERROR(VLOOKUP(B3283,'[1]Sum table'!$A:$E,5,FALSE),0)</f>
        <v>0</v>
      </c>
      <c r="E3283">
        <f>+IFERROR(VLOOKUP(B3283,'[1]Sum table'!$A:$F,6,FALSE),0)</f>
        <v>0</v>
      </c>
      <c r="O3283" t="s">
        <v>532</v>
      </c>
      <c r="P3283" s="616" t="s">
        <v>503</v>
      </c>
      <c r="R3283" t="str">
        <f t="shared" si="155"/>
        <v>ZK110</v>
      </c>
      <c r="S3283">
        <f t="shared" si="156"/>
        <v>0</v>
      </c>
      <c r="T3283">
        <f t="shared" si="156"/>
        <v>0</v>
      </c>
      <c r="U3283">
        <f t="shared" si="156"/>
        <v>0</v>
      </c>
    </row>
    <row r="3284" spans="1:21" x14ac:dyDescent="0.25">
      <c r="A3284" t="s">
        <v>3819</v>
      </c>
      <c r="B3284" t="str">
        <f t="shared" si="154"/>
        <v>ZK110.K383.C110</v>
      </c>
      <c r="C3284">
        <f>+IFERROR(VLOOKUP(B3284,'[1]Sum table'!$A:$D,4,FALSE),0)</f>
        <v>0</v>
      </c>
      <c r="D3284">
        <f>+IFERROR(VLOOKUP(B3284,'[1]Sum table'!$A:$E,5,FALSE),0)</f>
        <v>0</v>
      </c>
      <c r="E3284">
        <f>+IFERROR(VLOOKUP(B3284,'[1]Sum table'!$A:$F,6,FALSE),0)</f>
        <v>0</v>
      </c>
      <c r="O3284" t="s">
        <v>532</v>
      </c>
      <c r="P3284" s="616" t="s">
        <v>504</v>
      </c>
      <c r="R3284" t="str">
        <f t="shared" si="155"/>
        <v>ZK110</v>
      </c>
      <c r="S3284">
        <f t="shared" si="156"/>
        <v>0</v>
      </c>
      <c r="T3284">
        <f t="shared" si="156"/>
        <v>0</v>
      </c>
      <c r="U3284">
        <f t="shared" si="156"/>
        <v>0</v>
      </c>
    </row>
    <row r="3285" spans="1:21" x14ac:dyDescent="0.25">
      <c r="A3285" t="s">
        <v>3820</v>
      </c>
      <c r="B3285" t="str">
        <f t="shared" si="154"/>
        <v>ZK110.K384.C110</v>
      </c>
      <c r="C3285">
        <f>+IFERROR(VLOOKUP(B3285,'[1]Sum table'!$A:$D,4,FALSE),0)</f>
        <v>0</v>
      </c>
      <c r="D3285">
        <f>+IFERROR(VLOOKUP(B3285,'[1]Sum table'!$A:$E,5,FALSE),0)</f>
        <v>0</v>
      </c>
      <c r="E3285">
        <f>+IFERROR(VLOOKUP(B3285,'[1]Sum table'!$A:$F,6,FALSE),0)</f>
        <v>0</v>
      </c>
      <c r="O3285" t="s">
        <v>532</v>
      </c>
      <c r="P3285" s="616" t="s">
        <v>505</v>
      </c>
      <c r="R3285" t="str">
        <f t="shared" si="155"/>
        <v>ZK110</v>
      </c>
      <c r="S3285">
        <f t="shared" si="156"/>
        <v>0</v>
      </c>
      <c r="T3285">
        <f t="shared" si="156"/>
        <v>0</v>
      </c>
      <c r="U3285">
        <f t="shared" si="156"/>
        <v>0</v>
      </c>
    </row>
    <row r="3286" spans="1:21" x14ac:dyDescent="0.25">
      <c r="A3286" t="s">
        <v>3821</v>
      </c>
      <c r="B3286" t="str">
        <f t="shared" si="154"/>
        <v>ZK110.K385.C110</v>
      </c>
      <c r="C3286">
        <f>+IFERROR(VLOOKUP(B3286,'[1]Sum table'!$A:$D,4,FALSE),0)</f>
        <v>0</v>
      </c>
      <c r="D3286">
        <f>+IFERROR(VLOOKUP(B3286,'[1]Sum table'!$A:$E,5,FALSE),0)</f>
        <v>0</v>
      </c>
      <c r="E3286">
        <f>+IFERROR(VLOOKUP(B3286,'[1]Sum table'!$A:$F,6,FALSE),0)</f>
        <v>0</v>
      </c>
      <c r="O3286" t="s">
        <v>532</v>
      </c>
      <c r="P3286" s="616" t="s">
        <v>506</v>
      </c>
      <c r="R3286" t="str">
        <f t="shared" si="155"/>
        <v>ZK110</v>
      </c>
      <c r="S3286">
        <f t="shared" si="156"/>
        <v>0</v>
      </c>
      <c r="T3286">
        <f t="shared" si="156"/>
        <v>0</v>
      </c>
      <c r="U3286">
        <f t="shared" si="156"/>
        <v>0</v>
      </c>
    </row>
    <row r="3287" spans="1:21" x14ac:dyDescent="0.25">
      <c r="A3287" t="s">
        <v>3822</v>
      </c>
      <c r="B3287" t="str">
        <f t="shared" si="154"/>
        <v>ZK110.K386.C110</v>
      </c>
      <c r="C3287">
        <f>+IFERROR(VLOOKUP(B3287,'[1]Sum table'!$A:$D,4,FALSE),0)</f>
        <v>0</v>
      </c>
      <c r="D3287">
        <f>+IFERROR(VLOOKUP(B3287,'[1]Sum table'!$A:$E,5,FALSE),0)</f>
        <v>0</v>
      </c>
      <c r="E3287">
        <f>+IFERROR(VLOOKUP(B3287,'[1]Sum table'!$A:$F,6,FALSE),0)</f>
        <v>0</v>
      </c>
      <c r="O3287" t="s">
        <v>532</v>
      </c>
      <c r="P3287" s="616" t="s">
        <v>507</v>
      </c>
      <c r="R3287" t="str">
        <f t="shared" si="155"/>
        <v>ZK110</v>
      </c>
      <c r="S3287">
        <f t="shared" si="156"/>
        <v>0</v>
      </c>
      <c r="T3287">
        <f t="shared" si="156"/>
        <v>0</v>
      </c>
      <c r="U3287">
        <f t="shared" si="156"/>
        <v>0</v>
      </c>
    </row>
    <row r="3288" spans="1:21" x14ac:dyDescent="0.25">
      <c r="A3288" t="s">
        <v>3823</v>
      </c>
      <c r="B3288" t="str">
        <f t="shared" si="154"/>
        <v>ZK110.K387.C110</v>
      </c>
      <c r="C3288">
        <f>+IFERROR(VLOOKUP(B3288,'[1]Sum table'!$A:$D,4,FALSE),0)</f>
        <v>0</v>
      </c>
      <c r="D3288">
        <f>+IFERROR(VLOOKUP(B3288,'[1]Sum table'!$A:$E,5,FALSE),0)</f>
        <v>0</v>
      </c>
      <c r="E3288">
        <f>+IFERROR(VLOOKUP(B3288,'[1]Sum table'!$A:$F,6,FALSE),0)</f>
        <v>0</v>
      </c>
      <c r="O3288" t="s">
        <v>532</v>
      </c>
      <c r="P3288" s="616" t="s">
        <v>508</v>
      </c>
      <c r="R3288" t="str">
        <f t="shared" si="155"/>
        <v>ZK110</v>
      </c>
      <c r="S3288">
        <f t="shared" si="156"/>
        <v>0</v>
      </c>
      <c r="T3288">
        <f t="shared" si="156"/>
        <v>0</v>
      </c>
      <c r="U3288">
        <f t="shared" si="156"/>
        <v>0</v>
      </c>
    </row>
    <row r="3289" spans="1:21" x14ac:dyDescent="0.25">
      <c r="A3289" t="s">
        <v>3824</v>
      </c>
      <c r="B3289" t="str">
        <f t="shared" si="154"/>
        <v>ZK110.K388.C110</v>
      </c>
      <c r="C3289">
        <f>+IFERROR(VLOOKUP(B3289,'[1]Sum table'!$A:$D,4,FALSE),0)</f>
        <v>0</v>
      </c>
      <c r="D3289">
        <f>+IFERROR(VLOOKUP(B3289,'[1]Sum table'!$A:$E,5,FALSE),0)</f>
        <v>0</v>
      </c>
      <c r="E3289">
        <f>+IFERROR(VLOOKUP(B3289,'[1]Sum table'!$A:$F,6,FALSE),0)</f>
        <v>0</v>
      </c>
      <c r="O3289" t="s">
        <v>532</v>
      </c>
      <c r="P3289" s="616" t="s">
        <v>509</v>
      </c>
      <c r="R3289" t="str">
        <f t="shared" si="155"/>
        <v>ZK110</v>
      </c>
      <c r="S3289">
        <f t="shared" si="156"/>
        <v>0</v>
      </c>
      <c r="T3289">
        <f t="shared" si="156"/>
        <v>0</v>
      </c>
      <c r="U3289">
        <f t="shared" si="156"/>
        <v>0</v>
      </c>
    </row>
    <row r="3290" spans="1:21" x14ac:dyDescent="0.25">
      <c r="A3290" t="s">
        <v>3825</v>
      </c>
      <c r="B3290" t="str">
        <f t="shared" si="154"/>
        <v>ZK110.K389.C110</v>
      </c>
      <c r="C3290">
        <f>+IFERROR(VLOOKUP(B3290,'[1]Sum table'!$A:$D,4,FALSE),0)</f>
        <v>0</v>
      </c>
      <c r="D3290">
        <f>+IFERROR(VLOOKUP(B3290,'[1]Sum table'!$A:$E,5,FALSE),0)</f>
        <v>0</v>
      </c>
      <c r="E3290">
        <f>+IFERROR(VLOOKUP(B3290,'[1]Sum table'!$A:$F,6,FALSE),0)</f>
        <v>0</v>
      </c>
      <c r="O3290" t="s">
        <v>532</v>
      </c>
      <c r="P3290" s="616" t="s">
        <v>510</v>
      </c>
      <c r="R3290" t="str">
        <f t="shared" si="155"/>
        <v>ZK110</v>
      </c>
      <c r="S3290">
        <f t="shared" si="156"/>
        <v>0</v>
      </c>
      <c r="T3290">
        <f t="shared" si="156"/>
        <v>0</v>
      </c>
      <c r="U3290">
        <f t="shared" si="156"/>
        <v>0</v>
      </c>
    </row>
    <row r="3291" spans="1:21" x14ac:dyDescent="0.25">
      <c r="A3291" t="s">
        <v>3826</v>
      </c>
      <c r="B3291" t="str">
        <f t="shared" si="154"/>
        <v>ZK110.K390.C110</v>
      </c>
      <c r="C3291">
        <f>+IFERROR(VLOOKUP(B3291,'[1]Sum table'!$A:$D,4,FALSE),0)</f>
        <v>0</v>
      </c>
      <c r="D3291">
        <f>+IFERROR(VLOOKUP(B3291,'[1]Sum table'!$A:$E,5,FALSE),0)</f>
        <v>0</v>
      </c>
      <c r="E3291">
        <f>+IFERROR(VLOOKUP(B3291,'[1]Sum table'!$A:$F,6,FALSE),0)</f>
        <v>0</v>
      </c>
      <c r="O3291" t="s">
        <v>532</v>
      </c>
      <c r="P3291" s="616" t="s">
        <v>511</v>
      </c>
      <c r="R3291" t="str">
        <f t="shared" si="155"/>
        <v>ZK110</v>
      </c>
      <c r="S3291">
        <f t="shared" si="156"/>
        <v>0</v>
      </c>
      <c r="T3291">
        <f t="shared" si="156"/>
        <v>0</v>
      </c>
      <c r="U3291">
        <f t="shared" si="156"/>
        <v>0</v>
      </c>
    </row>
    <row r="3292" spans="1:21" x14ac:dyDescent="0.25">
      <c r="A3292" t="s">
        <v>3827</v>
      </c>
      <c r="B3292" t="str">
        <f t="shared" si="154"/>
        <v>ZK110.K391.C110</v>
      </c>
      <c r="C3292">
        <f>+IFERROR(VLOOKUP(B3292,'[1]Sum table'!$A:$D,4,FALSE),0)</f>
        <v>0</v>
      </c>
      <c r="D3292">
        <f>+IFERROR(VLOOKUP(B3292,'[1]Sum table'!$A:$E,5,FALSE),0)</f>
        <v>0</v>
      </c>
      <c r="E3292">
        <f>+IFERROR(VLOOKUP(B3292,'[1]Sum table'!$A:$F,6,FALSE),0)</f>
        <v>0</v>
      </c>
      <c r="O3292" t="s">
        <v>532</v>
      </c>
      <c r="P3292" s="616" t="s">
        <v>512</v>
      </c>
      <c r="R3292" t="str">
        <f t="shared" si="155"/>
        <v>ZK110</v>
      </c>
      <c r="S3292">
        <f t="shared" si="156"/>
        <v>0</v>
      </c>
      <c r="T3292">
        <f t="shared" si="156"/>
        <v>0</v>
      </c>
      <c r="U3292">
        <f t="shared" si="156"/>
        <v>0</v>
      </c>
    </row>
    <row r="3293" spans="1:21" x14ac:dyDescent="0.25">
      <c r="A3293" t="s">
        <v>3828</v>
      </c>
      <c r="B3293" t="str">
        <f t="shared" si="154"/>
        <v>ZK110.K392.C110</v>
      </c>
      <c r="C3293">
        <f>+IFERROR(VLOOKUP(B3293,'[1]Sum table'!$A:$D,4,FALSE),0)</f>
        <v>0</v>
      </c>
      <c r="D3293">
        <f>+IFERROR(VLOOKUP(B3293,'[1]Sum table'!$A:$E,5,FALSE),0)</f>
        <v>0</v>
      </c>
      <c r="E3293">
        <f>+IFERROR(VLOOKUP(B3293,'[1]Sum table'!$A:$F,6,FALSE),0)</f>
        <v>0</v>
      </c>
      <c r="O3293" t="s">
        <v>532</v>
      </c>
      <c r="P3293" s="616" t="s">
        <v>513</v>
      </c>
      <c r="R3293" t="str">
        <f t="shared" si="155"/>
        <v>ZK110</v>
      </c>
      <c r="S3293">
        <f t="shared" si="156"/>
        <v>0</v>
      </c>
      <c r="T3293">
        <f t="shared" si="156"/>
        <v>0</v>
      </c>
      <c r="U3293">
        <f t="shared" si="156"/>
        <v>0</v>
      </c>
    </row>
    <row r="3294" spans="1:21" x14ac:dyDescent="0.25">
      <c r="A3294" t="s">
        <v>3829</v>
      </c>
      <c r="B3294" t="str">
        <f t="shared" si="154"/>
        <v>ZK110.K393.C110</v>
      </c>
      <c r="C3294">
        <f>+IFERROR(VLOOKUP(B3294,'[1]Sum table'!$A:$D,4,FALSE),0)</f>
        <v>0</v>
      </c>
      <c r="D3294">
        <f>+IFERROR(VLOOKUP(B3294,'[1]Sum table'!$A:$E,5,FALSE),0)</f>
        <v>0</v>
      </c>
      <c r="E3294">
        <f>+IFERROR(VLOOKUP(B3294,'[1]Sum table'!$A:$F,6,FALSE),0)</f>
        <v>0</v>
      </c>
      <c r="O3294" t="s">
        <v>532</v>
      </c>
      <c r="P3294" s="616" t="s">
        <v>514</v>
      </c>
      <c r="R3294" t="str">
        <f t="shared" si="155"/>
        <v>ZK110</v>
      </c>
      <c r="S3294">
        <f t="shared" si="156"/>
        <v>0</v>
      </c>
      <c r="T3294">
        <f t="shared" si="156"/>
        <v>0</v>
      </c>
      <c r="U3294">
        <f t="shared" si="156"/>
        <v>0</v>
      </c>
    </row>
    <row r="3295" spans="1:21" x14ac:dyDescent="0.25">
      <c r="A3295" t="s">
        <v>3830</v>
      </c>
      <c r="B3295" t="str">
        <f t="shared" si="154"/>
        <v>ZK110.K394.C110</v>
      </c>
      <c r="C3295">
        <f>+IFERROR(VLOOKUP(B3295,'[1]Sum table'!$A:$D,4,FALSE),0)</f>
        <v>0</v>
      </c>
      <c r="D3295">
        <f>+IFERROR(VLOOKUP(B3295,'[1]Sum table'!$A:$E,5,FALSE),0)</f>
        <v>0</v>
      </c>
      <c r="E3295">
        <f>+IFERROR(VLOOKUP(B3295,'[1]Sum table'!$A:$F,6,FALSE),0)</f>
        <v>0</v>
      </c>
      <c r="O3295" t="s">
        <v>532</v>
      </c>
      <c r="P3295" s="616" t="s">
        <v>515</v>
      </c>
      <c r="R3295" t="str">
        <f t="shared" si="155"/>
        <v>ZK110</v>
      </c>
      <c r="S3295">
        <f t="shared" si="156"/>
        <v>0</v>
      </c>
      <c r="T3295">
        <f t="shared" si="156"/>
        <v>0</v>
      </c>
      <c r="U3295">
        <f t="shared" si="156"/>
        <v>0</v>
      </c>
    </row>
    <row r="3296" spans="1:21" x14ac:dyDescent="0.25">
      <c r="A3296" t="s">
        <v>3831</v>
      </c>
      <c r="B3296" t="str">
        <f t="shared" si="154"/>
        <v>ZK110.K395.C110</v>
      </c>
      <c r="C3296">
        <f>+IFERROR(VLOOKUP(B3296,'[1]Sum table'!$A:$D,4,FALSE),0)</f>
        <v>0</v>
      </c>
      <c r="D3296">
        <f>+IFERROR(VLOOKUP(B3296,'[1]Sum table'!$A:$E,5,FALSE),0)</f>
        <v>0</v>
      </c>
      <c r="E3296">
        <f>+IFERROR(VLOOKUP(B3296,'[1]Sum table'!$A:$F,6,FALSE),0)</f>
        <v>0</v>
      </c>
      <c r="O3296" t="s">
        <v>532</v>
      </c>
      <c r="P3296" s="616" t="s">
        <v>516</v>
      </c>
      <c r="R3296" t="str">
        <f t="shared" si="155"/>
        <v>ZK110</v>
      </c>
      <c r="S3296">
        <f t="shared" si="156"/>
        <v>0</v>
      </c>
      <c r="T3296">
        <f t="shared" si="156"/>
        <v>0</v>
      </c>
      <c r="U3296">
        <f t="shared" si="156"/>
        <v>0</v>
      </c>
    </row>
    <row r="3297" spans="1:21" x14ac:dyDescent="0.25">
      <c r="A3297" t="s">
        <v>3832</v>
      </c>
      <c r="B3297" t="str">
        <f t="shared" si="154"/>
        <v>ZK110.K396.C110</v>
      </c>
      <c r="C3297">
        <f>+IFERROR(VLOOKUP(B3297,'[1]Sum table'!$A:$D,4,FALSE),0)</f>
        <v>0</v>
      </c>
      <c r="D3297">
        <f>+IFERROR(VLOOKUP(B3297,'[1]Sum table'!$A:$E,5,FALSE),0)</f>
        <v>0</v>
      </c>
      <c r="E3297">
        <f>+IFERROR(VLOOKUP(B3297,'[1]Sum table'!$A:$F,6,FALSE),0)</f>
        <v>0</v>
      </c>
      <c r="O3297" t="s">
        <v>532</v>
      </c>
      <c r="P3297" s="616" t="s">
        <v>517</v>
      </c>
      <c r="R3297" t="str">
        <f t="shared" si="155"/>
        <v>ZK110</v>
      </c>
      <c r="S3297">
        <f t="shared" si="156"/>
        <v>0</v>
      </c>
      <c r="T3297">
        <f t="shared" si="156"/>
        <v>0</v>
      </c>
      <c r="U3297">
        <f t="shared" si="156"/>
        <v>0</v>
      </c>
    </row>
    <row r="3298" spans="1:21" x14ac:dyDescent="0.25">
      <c r="A3298" t="s">
        <v>3833</v>
      </c>
      <c r="B3298" t="str">
        <f t="shared" si="154"/>
        <v>ZK110.K397.C110</v>
      </c>
      <c r="C3298">
        <f>+IFERROR(VLOOKUP(B3298,'[1]Sum table'!$A:$D,4,FALSE),0)</f>
        <v>0</v>
      </c>
      <c r="D3298">
        <f>+IFERROR(VLOOKUP(B3298,'[1]Sum table'!$A:$E,5,FALSE),0)</f>
        <v>0</v>
      </c>
      <c r="E3298">
        <f>+IFERROR(VLOOKUP(B3298,'[1]Sum table'!$A:$F,6,FALSE),0)</f>
        <v>0</v>
      </c>
      <c r="O3298" t="s">
        <v>532</v>
      </c>
      <c r="P3298" s="616" t="s">
        <v>518</v>
      </c>
      <c r="R3298" t="str">
        <f t="shared" si="155"/>
        <v>ZK110</v>
      </c>
      <c r="S3298">
        <f t="shared" si="156"/>
        <v>0</v>
      </c>
      <c r="T3298">
        <f t="shared" si="156"/>
        <v>0</v>
      </c>
      <c r="U3298">
        <f t="shared" si="156"/>
        <v>0</v>
      </c>
    </row>
    <row r="3299" spans="1:21" x14ac:dyDescent="0.25">
      <c r="A3299" t="s">
        <v>3834</v>
      </c>
      <c r="B3299" t="str">
        <f t="shared" si="154"/>
        <v>ZK110.K398.C110</v>
      </c>
      <c r="C3299">
        <f>+IFERROR(VLOOKUP(B3299,'[1]Sum table'!$A:$D,4,FALSE),0)</f>
        <v>0</v>
      </c>
      <c r="D3299">
        <f>+IFERROR(VLOOKUP(B3299,'[1]Sum table'!$A:$E,5,FALSE),0)</f>
        <v>0</v>
      </c>
      <c r="E3299">
        <f>+IFERROR(VLOOKUP(B3299,'[1]Sum table'!$A:$F,6,FALSE),0)</f>
        <v>0</v>
      </c>
      <c r="O3299" t="s">
        <v>532</v>
      </c>
      <c r="P3299" s="616" t="s">
        <v>519</v>
      </c>
      <c r="R3299" t="str">
        <f t="shared" si="155"/>
        <v>ZK110</v>
      </c>
      <c r="S3299">
        <f t="shared" si="156"/>
        <v>0</v>
      </c>
      <c r="T3299">
        <f t="shared" si="156"/>
        <v>0</v>
      </c>
      <c r="U3299">
        <f t="shared" si="156"/>
        <v>0</v>
      </c>
    </row>
    <row r="3300" spans="1:21" x14ac:dyDescent="0.25">
      <c r="A3300" t="s">
        <v>3835</v>
      </c>
      <c r="B3300" t="str">
        <f t="shared" si="154"/>
        <v>ZK110.K399.C110</v>
      </c>
      <c r="C3300">
        <f>+IFERROR(VLOOKUP(B3300,'[1]Sum table'!$A:$D,4,FALSE),0)</f>
        <v>0</v>
      </c>
      <c r="D3300">
        <f>+IFERROR(VLOOKUP(B3300,'[1]Sum table'!$A:$E,5,FALSE),0)</f>
        <v>0</v>
      </c>
      <c r="E3300">
        <f>+IFERROR(VLOOKUP(B3300,'[1]Sum table'!$A:$F,6,FALSE),0)</f>
        <v>0</v>
      </c>
      <c r="O3300" t="s">
        <v>532</v>
      </c>
      <c r="P3300" s="616" t="s">
        <v>520</v>
      </c>
      <c r="R3300" t="str">
        <f t="shared" si="155"/>
        <v>ZK110</v>
      </c>
      <c r="S3300">
        <f t="shared" si="156"/>
        <v>0</v>
      </c>
      <c r="T3300">
        <f t="shared" si="156"/>
        <v>0</v>
      </c>
      <c r="U3300">
        <f t="shared" si="156"/>
        <v>0</v>
      </c>
    </row>
    <row r="3301" spans="1:21" x14ac:dyDescent="0.25">
      <c r="A3301" t="s">
        <v>3836</v>
      </c>
      <c r="B3301" t="str">
        <f t="shared" si="154"/>
        <v>ZK111.K100.C110</v>
      </c>
      <c r="C3301">
        <f>+IFERROR(VLOOKUP(B3301,'[1]Sum table'!$A:$D,4,FALSE),0)</f>
        <v>0</v>
      </c>
      <c r="D3301">
        <f>+IFERROR(VLOOKUP(B3301,'[1]Sum table'!$A:$E,5,FALSE),0)</f>
        <v>0</v>
      </c>
      <c r="E3301">
        <f>+IFERROR(VLOOKUP(B3301,'[1]Sum table'!$A:$F,6,FALSE),0)</f>
        <v>0</v>
      </c>
      <c r="O3301" t="s">
        <v>532</v>
      </c>
      <c r="P3301" s="616" t="s">
        <v>521</v>
      </c>
      <c r="R3301" t="str">
        <f t="shared" si="155"/>
        <v>ZK111</v>
      </c>
      <c r="S3301">
        <f t="shared" si="156"/>
        <v>0</v>
      </c>
      <c r="T3301">
        <f t="shared" si="156"/>
        <v>0</v>
      </c>
      <c r="U3301">
        <f t="shared" si="156"/>
        <v>0</v>
      </c>
    </row>
    <row r="3302" spans="1:21" ht="15.75" thickBot="1" x14ac:dyDescent="0.3">
      <c r="A3302" t="s">
        <v>3837</v>
      </c>
      <c r="B3302" t="str">
        <f t="shared" si="154"/>
        <v>ZK111.K101.C110</v>
      </c>
      <c r="C3302">
        <f>+IFERROR(VLOOKUP(B3302,'[1]Sum table'!$A:$D,4,FALSE),0)</f>
        <v>0</v>
      </c>
      <c r="D3302">
        <f>+IFERROR(VLOOKUP(B3302,'[1]Sum table'!$A:$E,5,FALSE),0)</f>
        <v>0</v>
      </c>
      <c r="E3302">
        <f>+IFERROR(VLOOKUP(B3302,'[1]Sum table'!$A:$F,6,FALSE),0)</f>
        <v>0</v>
      </c>
      <c r="O3302" t="s">
        <v>532</v>
      </c>
      <c r="P3302" s="618" t="s">
        <v>522</v>
      </c>
      <c r="R3302" t="str">
        <f t="shared" si="155"/>
        <v>ZK111</v>
      </c>
      <c r="S3302">
        <f t="shared" si="156"/>
        <v>0</v>
      </c>
      <c r="T3302">
        <f t="shared" si="156"/>
        <v>0</v>
      </c>
      <c r="U3302">
        <f t="shared" si="156"/>
        <v>0</v>
      </c>
    </row>
    <row r="3303" spans="1:21" x14ac:dyDescent="0.25">
      <c r="A3303" t="s">
        <v>3838</v>
      </c>
      <c r="B3303" t="str">
        <f t="shared" si="154"/>
        <v>ZK111.K102.C110</v>
      </c>
      <c r="C3303">
        <f>+IFERROR(VLOOKUP(B3303,'[1]Sum table'!$A:$D,4,FALSE),0)</f>
        <v>0</v>
      </c>
      <c r="D3303">
        <f>+IFERROR(VLOOKUP(B3303,'[1]Sum table'!$A:$E,5,FALSE),0)</f>
        <v>0</v>
      </c>
      <c r="E3303">
        <f>+IFERROR(VLOOKUP(B3303,'[1]Sum table'!$A:$F,6,FALSE),0)</f>
        <v>0</v>
      </c>
      <c r="O3303" t="s">
        <v>533</v>
      </c>
      <c r="P3303" s="614" t="s">
        <v>304</v>
      </c>
      <c r="R3303" t="str">
        <f t="shared" si="155"/>
        <v>ZK111</v>
      </c>
      <c r="S3303">
        <f t="shared" si="156"/>
        <v>0</v>
      </c>
      <c r="T3303">
        <f t="shared" si="156"/>
        <v>0</v>
      </c>
      <c r="U3303">
        <f t="shared" si="156"/>
        <v>0</v>
      </c>
    </row>
    <row r="3304" spans="1:21" x14ac:dyDescent="0.25">
      <c r="A3304" t="s">
        <v>3839</v>
      </c>
      <c r="B3304" t="str">
        <f t="shared" si="154"/>
        <v>ZK111.K103.C110</v>
      </c>
      <c r="C3304">
        <f>+IFERROR(VLOOKUP(B3304,'[1]Sum table'!$A:$D,4,FALSE),0)</f>
        <v>0</v>
      </c>
      <c r="D3304">
        <f>+IFERROR(VLOOKUP(B3304,'[1]Sum table'!$A:$E,5,FALSE),0)</f>
        <v>0</v>
      </c>
      <c r="E3304">
        <f>+IFERROR(VLOOKUP(B3304,'[1]Sum table'!$A:$F,6,FALSE),0)</f>
        <v>0</v>
      </c>
      <c r="O3304" t="s">
        <v>533</v>
      </c>
      <c r="P3304" s="615" t="s">
        <v>305</v>
      </c>
      <c r="R3304" t="str">
        <f t="shared" si="155"/>
        <v>ZK111</v>
      </c>
      <c r="S3304">
        <f t="shared" si="156"/>
        <v>0</v>
      </c>
      <c r="T3304">
        <f t="shared" si="156"/>
        <v>0</v>
      </c>
      <c r="U3304">
        <f t="shared" si="156"/>
        <v>0</v>
      </c>
    </row>
    <row r="3305" spans="1:21" x14ac:dyDescent="0.25">
      <c r="A3305" t="s">
        <v>3840</v>
      </c>
      <c r="B3305" t="str">
        <f t="shared" si="154"/>
        <v>ZK111.K104.C110</v>
      </c>
      <c r="C3305">
        <f>+IFERROR(VLOOKUP(B3305,'[1]Sum table'!$A:$D,4,FALSE),0)</f>
        <v>0</v>
      </c>
      <c r="D3305">
        <f>+IFERROR(VLOOKUP(B3305,'[1]Sum table'!$A:$E,5,FALSE),0)</f>
        <v>0</v>
      </c>
      <c r="E3305">
        <f>+IFERROR(VLOOKUP(B3305,'[1]Sum table'!$A:$F,6,FALSE),0)</f>
        <v>0</v>
      </c>
      <c r="O3305" t="s">
        <v>533</v>
      </c>
      <c r="P3305" s="615" t="s">
        <v>306</v>
      </c>
      <c r="R3305" t="str">
        <f t="shared" si="155"/>
        <v>ZK111</v>
      </c>
      <c r="S3305">
        <f t="shared" si="156"/>
        <v>0</v>
      </c>
      <c r="T3305">
        <f t="shared" si="156"/>
        <v>0</v>
      </c>
      <c r="U3305">
        <f t="shared" si="156"/>
        <v>0</v>
      </c>
    </row>
    <row r="3306" spans="1:21" x14ac:dyDescent="0.25">
      <c r="A3306" t="s">
        <v>3841</v>
      </c>
      <c r="B3306" t="str">
        <f t="shared" si="154"/>
        <v>ZK111.K105.C110</v>
      </c>
      <c r="C3306">
        <f>+IFERROR(VLOOKUP(B3306,'[1]Sum table'!$A:$D,4,FALSE),0)</f>
        <v>0</v>
      </c>
      <c r="D3306">
        <f>+IFERROR(VLOOKUP(B3306,'[1]Sum table'!$A:$E,5,FALSE),0)</f>
        <v>0</v>
      </c>
      <c r="E3306">
        <f>+IFERROR(VLOOKUP(B3306,'[1]Sum table'!$A:$F,6,FALSE),0)</f>
        <v>0</v>
      </c>
      <c r="O3306" t="s">
        <v>533</v>
      </c>
      <c r="P3306" s="615" t="s">
        <v>307</v>
      </c>
      <c r="R3306" t="str">
        <f t="shared" si="155"/>
        <v>ZK111</v>
      </c>
      <c r="S3306">
        <f t="shared" si="156"/>
        <v>0</v>
      </c>
      <c r="T3306">
        <f t="shared" si="156"/>
        <v>0</v>
      </c>
      <c r="U3306">
        <f t="shared" si="156"/>
        <v>0</v>
      </c>
    </row>
    <row r="3307" spans="1:21" x14ac:dyDescent="0.25">
      <c r="A3307" t="s">
        <v>3842</v>
      </c>
      <c r="B3307" t="str">
        <f t="shared" si="154"/>
        <v>ZK111.K106.C110</v>
      </c>
      <c r="C3307">
        <f>+IFERROR(VLOOKUP(B3307,'[1]Sum table'!$A:$D,4,FALSE),0)</f>
        <v>0</v>
      </c>
      <c r="D3307">
        <f>+IFERROR(VLOOKUP(B3307,'[1]Sum table'!$A:$E,5,FALSE),0)</f>
        <v>0</v>
      </c>
      <c r="E3307">
        <f>+IFERROR(VLOOKUP(B3307,'[1]Sum table'!$A:$F,6,FALSE),0)</f>
        <v>0</v>
      </c>
      <c r="O3307" t="s">
        <v>533</v>
      </c>
      <c r="P3307" s="615" t="s">
        <v>308</v>
      </c>
      <c r="R3307" t="str">
        <f t="shared" si="155"/>
        <v>ZK111</v>
      </c>
      <c r="S3307">
        <f t="shared" si="156"/>
        <v>0</v>
      </c>
      <c r="T3307">
        <f t="shared" si="156"/>
        <v>0</v>
      </c>
      <c r="U3307">
        <f t="shared" si="156"/>
        <v>0</v>
      </c>
    </row>
    <row r="3308" spans="1:21" x14ac:dyDescent="0.25">
      <c r="A3308" t="s">
        <v>3843</v>
      </c>
      <c r="B3308" t="str">
        <f t="shared" si="154"/>
        <v>ZK111.K107.C110</v>
      </c>
      <c r="C3308">
        <f>+IFERROR(VLOOKUP(B3308,'[1]Sum table'!$A:$D,4,FALSE),0)</f>
        <v>0</v>
      </c>
      <c r="D3308">
        <f>+IFERROR(VLOOKUP(B3308,'[1]Sum table'!$A:$E,5,FALSE),0)</f>
        <v>0</v>
      </c>
      <c r="E3308">
        <f>+IFERROR(VLOOKUP(B3308,'[1]Sum table'!$A:$F,6,FALSE),0)</f>
        <v>0</v>
      </c>
      <c r="O3308" t="s">
        <v>533</v>
      </c>
      <c r="P3308" s="615" t="s">
        <v>219</v>
      </c>
      <c r="R3308" t="str">
        <f t="shared" si="155"/>
        <v>ZK111</v>
      </c>
      <c r="S3308">
        <f t="shared" si="156"/>
        <v>0</v>
      </c>
      <c r="T3308">
        <f t="shared" si="156"/>
        <v>0</v>
      </c>
      <c r="U3308">
        <f t="shared" si="156"/>
        <v>0</v>
      </c>
    </row>
    <row r="3309" spans="1:21" x14ac:dyDescent="0.25">
      <c r="A3309" t="s">
        <v>3844</v>
      </c>
      <c r="B3309" t="str">
        <f t="shared" si="154"/>
        <v>ZK111.K108.C110</v>
      </c>
      <c r="C3309">
        <f>+IFERROR(VLOOKUP(B3309,'[1]Sum table'!$A:$D,4,FALSE),0)</f>
        <v>0</v>
      </c>
      <c r="D3309">
        <f>+IFERROR(VLOOKUP(B3309,'[1]Sum table'!$A:$E,5,FALSE),0)</f>
        <v>0</v>
      </c>
      <c r="E3309">
        <f>+IFERROR(VLOOKUP(B3309,'[1]Sum table'!$A:$F,6,FALSE),0)</f>
        <v>0</v>
      </c>
      <c r="O3309" t="s">
        <v>533</v>
      </c>
      <c r="P3309" s="615" t="s">
        <v>215</v>
      </c>
      <c r="R3309" t="str">
        <f t="shared" si="155"/>
        <v>ZK111</v>
      </c>
      <c r="S3309">
        <f t="shared" si="156"/>
        <v>0</v>
      </c>
      <c r="T3309">
        <f t="shared" si="156"/>
        <v>0</v>
      </c>
      <c r="U3309">
        <f t="shared" si="156"/>
        <v>0</v>
      </c>
    </row>
    <row r="3310" spans="1:21" x14ac:dyDescent="0.25">
      <c r="A3310" t="s">
        <v>3845</v>
      </c>
      <c r="B3310" t="str">
        <f t="shared" si="154"/>
        <v>ZK111.K109.C110</v>
      </c>
      <c r="C3310">
        <f>+IFERROR(VLOOKUP(B3310,'[1]Sum table'!$A:$D,4,FALSE),0)</f>
        <v>0</v>
      </c>
      <c r="D3310">
        <f>+IFERROR(VLOOKUP(B3310,'[1]Sum table'!$A:$E,5,FALSE),0)</f>
        <v>0</v>
      </c>
      <c r="E3310">
        <f>+IFERROR(VLOOKUP(B3310,'[1]Sum table'!$A:$F,6,FALSE),0)</f>
        <v>0</v>
      </c>
      <c r="O3310" t="s">
        <v>533</v>
      </c>
      <c r="P3310" s="615" t="s">
        <v>309</v>
      </c>
      <c r="R3310" t="str">
        <f t="shared" si="155"/>
        <v>ZK111</v>
      </c>
      <c r="S3310">
        <f t="shared" si="156"/>
        <v>0</v>
      </c>
      <c r="T3310">
        <f t="shared" si="156"/>
        <v>0</v>
      </c>
      <c r="U3310">
        <f t="shared" si="156"/>
        <v>0</v>
      </c>
    </row>
    <row r="3311" spans="1:21" x14ac:dyDescent="0.25">
      <c r="A3311" t="s">
        <v>3846</v>
      </c>
      <c r="B3311" t="str">
        <f t="shared" si="154"/>
        <v>ZK111.K110.C110</v>
      </c>
      <c r="C3311">
        <f>+IFERROR(VLOOKUP(B3311,'[1]Sum table'!$A:$D,4,FALSE),0)</f>
        <v>0</v>
      </c>
      <c r="D3311">
        <f>+IFERROR(VLOOKUP(B3311,'[1]Sum table'!$A:$E,5,FALSE),0)</f>
        <v>0</v>
      </c>
      <c r="E3311">
        <f>+IFERROR(VLOOKUP(B3311,'[1]Sum table'!$A:$F,6,FALSE),0)</f>
        <v>0</v>
      </c>
      <c r="O3311" t="s">
        <v>533</v>
      </c>
      <c r="P3311" s="616" t="s">
        <v>310</v>
      </c>
      <c r="R3311" t="str">
        <f t="shared" si="155"/>
        <v>ZK111</v>
      </c>
      <c r="S3311">
        <f t="shared" si="156"/>
        <v>0</v>
      </c>
      <c r="T3311">
        <f t="shared" si="156"/>
        <v>0</v>
      </c>
      <c r="U3311">
        <f t="shared" si="156"/>
        <v>0</v>
      </c>
    </row>
    <row r="3312" spans="1:21" x14ac:dyDescent="0.25">
      <c r="A3312" t="s">
        <v>3847</v>
      </c>
      <c r="B3312" t="str">
        <f t="shared" si="154"/>
        <v>ZK111.K111.C110</v>
      </c>
      <c r="C3312">
        <f>+IFERROR(VLOOKUP(B3312,'[1]Sum table'!$A:$D,4,FALSE),0)</f>
        <v>0</v>
      </c>
      <c r="D3312">
        <f>+IFERROR(VLOOKUP(B3312,'[1]Sum table'!$A:$E,5,FALSE),0)</f>
        <v>0</v>
      </c>
      <c r="E3312">
        <f>+IFERROR(VLOOKUP(B3312,'[1]Sum table'!$A:$F,6,FALSE),0)</f>
        <v>0</v>
      </c>
      <c r="O3312" t="s">
        <v>533</v>
      </c>
      <c r="P3312" s="617" t="s">
        <v>311</v>
      </c>
      <c r="R3312" t="str">
        <f t="shared" si="155"/>
        <v>ZK111</v>
      </c>
      <c r="S3312">
        <f t="shared" si="156"/>
        <v>0</v>
      </c>
      <c r="T3312">
        <f t="shared" si="156"/>
        <v>0</v>
      </c>
      <c r="U3312">
        <f t="shared" si="156"/>
        <v>0</v>
      </c>
    </row>
    <row r="3313" spans="1:21" x14ac:dyDescent="0.25">
      <c r="A3313" t="s">
        <v>3848</v>
      </c>
      <c r="B3313" t="str">
        <f t="shared" si="154"/>
        <v>ZK111.K112.C110</v>
      </c>
      <c r="C3313">
        <f>+IFERROR(VLOOKUP(B3313,'[1]Sum table'!$A:$D,4,FALSE),0)</f>
        <v>0</v>
      </c>
      <c r="D3313">
        <f>+IFERROR(VLOOKUP(B3313,'[1]Sum table'!$A:$E,5,FALSE),0)</f>
        <v>0</v>
      </c>
      <c r="E3313">
        <f>+IFERROR(VLOOKUP(B3313,'[1]Sum table'!$A:$F,6,FALSE),0)</f>
        <v>0</v>
      </c>
      <c r="O3313" t="s">
        <v>533</v>
      </c>
      <c r="P3313" s="616" t="s">
        <v>312</v>
      </c>
      <c r="R3313" t="str">
        <f t="shared" si="155"/>
        <v>ZK111</v>
      </c>
      <c r="S3313">
        <f t="shared" si="156"/>
        <v>0</v>
      </c>
      <c r="T3313">
        <f t="shared" si="156"/>
        <v>0</v>
      </c>
      <c r="U3313">
        <f t="shared" si="156"/>
        <v>0</v>
      </c>
    </row>
    <row r="3314" spans="1:21" x14ac:dyDescent="0.25">
      <c r="A3314" t="s">
        <v>3849</v>
      </c>
      <c r="B3314" t="str">
        <f t="shared" si="154"/>
        <v>ZK111.K113.C110</v>
      </c>
      <c r="C3314">
        <f>+IFERROR(VLOOKUP(B3314,'[1]Sum table'!$A:$D,4,FALSE),0)</f>
        <v>0</v>
      </c>
      <c r="D3314">
        <f>+IFERROR(VLOOKUP(B3314,'[1]Sum table'!$A:$E,5,FALSE),0)</f>
        <v>0</v>
      </c>
      <c r="E3314">
        <f>+IFERROR(VLOOKUP(B3314,'[1]Sum table'!$A:$F,6,FALSE),0)</f>
        <v>0</v>
      </c>
      <c r="O3314" t="s">
        <v>533</v>
      </c>
      <c r="P3314" s="616" t="s">
        <v>313</v>
      </c>
      <c r="R3314" t="str">
        <f t="shared" si="155"/>
        <v>ZK111</v>
      </c>
      <c r="S3314">
        <f t="shared" si="156"/>
        <v>0</v>
      </c>
      <c r="T3314">
        <f t="shared" si="156"/>
        <v>0</v>
      </c>
      <c r="U3314">
        <f t="shared" si="156"/>
        <v>0</v>
      </c>
    </row>
    <row r="3315" spans="1:21" x14ac:dyDescent="0.25">
      <c r="A3315" t="s">
        <v>3850</v>
      </c>
      <c r="B3315" t="str">
        <f t="shared" si="154"/>
        <v>ZK111.K114.C110</v>
      </c>
      <c r="C3315">
        <f>+IFERROR(VLOOKUP(B3315,'[1]Sum table'!$A:$D,4,FALSE),0)</f>
        <v>0</v>
      </c>
      <c r="D3315">
        <f>+IFERROR(VLOOKUP(B3315,'[1]Sum table'!$A:$E,5,FALSE),0)</f>
        <v>0</v>
      </c>
      <c r="E3315">
        <f>+IFERROR(VLOOKUP(B3315,'[1]Sum table'!$A:$F,6,FALSE),0)</f>
        <v>0</v>
      </c>
      <c r="O3315" t="s">
        <v>533</v>
      </c>
      <c r="P3315" s="616" t="s">
        <v>314</v>
      </c>
      <c r="R3315" t="str">
        <f t="shared" si="155"/>
        <v>ZK111</v>
      </c>
      <c r="S3315">
        <f t="shared" si="156"/>
        <v>0</v>
      </c>
      <c r="T3315">
        <f t="shared" si="156"/>
        <v>0</v>
      </c>
      <c r="U3315">
        <f t="shared" si="156"/>
        <v>0</v>
      </c>
    </row>
    <row r="3316" spans="1:21" x14ac:dyDescent="0.25">
      <c r="A3316" t="s">
        <v>3851</v>
      </c>
      <c r="B3316" t="str">
        <f t="shared" si="154"/>
        <v>ZK111.K115.C110</v>
      </c>
      <c r="C3316">
        <f>+IFERROR(VLOOKUP(B3316,'[1]Sum table'!$A:$D,4,FALSE),0)</f>
        <v>0</v>
      </c>
      <c r="D3316">
        <f>+IFERROR(VLOOKUP(B3316,'[1]Sum table'!$A:$E,5,FALSE),0)</f>
        <v>0</v>
      </c>
      <c r="E3316">
        <f>+IFERROR(VLOOKUP(B3316,'[1]Sum table'!$A:$F,6,FALSE),0)</f>
        <v>0</v>
      </c>
      <c r="O3316" t="s">
        <v>533</v>
      </c>
      <c r="P3316" s="616" t="s">
        <v>315</v>
      </c>
      <c r="R3316" t="str">
        <f t="shared" si="155"/>
        <v>ZK111</v>
      </c>
      <c r="S3316">
        <f t="shared" si="156"/>
        <v>0</v>
      </c>
      <c r="T3316">
        <f t="shared" si="156"/>
        <v>0</v>
      </c>
      <c r="U3316">
        <f t="shared" si="156"/>
        <v>0</v>
      </c>
    </row>
    <row r="3317" spans="1:21" x14ac:dyDescent="0.25">
      <c r="A3317" t="s">
        <v>3852</v>
      </c>
      <c r="B3317" t="str">
        <f t="shared" si="154"/>
        <v>ZK111.K116.C110</v>
      </c>
      <c r="C3317">
        <f>+IFERROR(VLOOKUP(B3317,'[1]Sum table'!$A:$D,4,FALSE),0)</f>
        <v>0</v>
      </c>
      <c r="D3317">
        <f>+IFERROR(VLOOKUP(B3317,'[1]Sum table'!$A:$E,5,FALSE),0)</f>
        <v>0</v>
      </c>
      <c r="E3317">
        <f>+IFERROR(VLOOKUP(B3317,'[1]Sum table'!$A:$F,6,FALSE),0)</f>
        <v>0</v>
      </c>
      <c r="O3317" t="s">
        <v>533</v>
      </c>
      <c r="P3317" s="615" t="s">
        <v>316</v>
      </c>
      <c r="R3317" t="str">
        <f t="shared" si="155"/>
        <v>ZK111</v>
      </c>
      <c r="S3317">
        <f t="shared" si="156"/>
        <v>0</v>
      </c>
      <c r="T3317">
        <f t="shared" si="156"/>
        <v>0</v>
      </c>
      <c r="U3317">
        <f t="shared" si="156"/>
        <v>0</v>
      </c>
    </row>
    <row r="3318" spans="1:21" x14ac:dyDescent="0.25">
      <c r="A3318" t="s">
        <v>3853</v>
      </c>
      <c r="B3318" t="str">
        <f t="shared" si="154"/>
        <v>ZK111.K117.C110</v>
      </c>
      <c r="C3318">
        <f>+IFERROR(VLOOKUP(B3318,'[1]Sum table'!$A:$D,4,FALSE),0)</f>
        <v>0</v>
      </c>
      <c r="D3318">
        <f>+IFERROR(VLOOKUP(B3318,'[1]Sum table'!$A:$E,5,FALSE),0)</f>
        <v>0</v>
      </c>
      <c r="E3318">
        <f>+IFERROR(VLOOKUP(B3318,'[1]Sum table'!$A:$F,6,FALSE),0)</f>
        <v>0</v>
      </c>
      <c r="O3318" t="s">
        <v>533</v>
      </c>
      <c r="P3318" s="615" t="s">
        <v>112</v>
      </c>
      <c r="R3318" t="str">
        <f t="shared" si="155"/>
        <v>ZK111</v>
      </c>
      <c r="S3318">
        <f t="shared" si="156"/>
        <v>0</v>
      </c>
      <c r="T3318">
        <f t="shared" si="156"/>
        <v>0</v>
      </c>
      <c r="U3318">
        <f t="shared" si="156"/>
        <v>0</v>
      </c>
    </row>
    <row r="3319" spans="1:21" x14ac:dyDescent="0.25">
      <c r="A3319" t="s">
        <v>3854</v>
      </c>
      <c r="B3319" t="str">
        <f t="shared" si="154"/>
        <v>ZK111.K118.C110</v>
      </c>
      <c r="C3319">
        <f>+IFERROR(VLOOKUP(B3319,'[1]Sum table'!$A:$D,4,FALSE),0)</f>
        <v>0</v>
      </c>
      <c r="D3319">
        <f>+IFERROR(VLOOKUP(B3319,'[1]Sum table'!$A:$E,5,FALSE),0)</f>
        <v>0</v>
      </c>
      <c r="E3319">
        <f>+IFERROR(VLOOKUP(B3319,'[1]Sum table'!$A:$F,6,FALSE),0)</f>
        <v>0</v>
      </c>
      <c r="O3319" t="s">
        <v>533</v>
      </c>
      <c r="P3319" s="615" t="s">
        <v>110</v>
      </c>
      <c r="R3319" t="str">
        <f t="shared" si="155"/>
        <v>ZK111</v>
      </c>
      <c r="S3319">
        <f t="shared" si="156"/>
        <v>0</v>
      </c>
      <c r="T3319">
        <f t="shared" si="156"/>
        <v>0</v>
      </c>
      <c r="U3319">
        <f t="shared" si="156"/>
        <v>0</v>
      </c>
    </row>
    <row r="3320" spans="1:21" x14ac:dyDescent="0.25">
      <c r="A3320" t="s">
        <v>3855</v>
      </c>
      <c r="B3320" t="str">
        <f t="shared" si="154"/>
        <v>ZK111.K119.C110</v>
      </c>
      <c r="C3320">
        <f>+IFERROR(VLOOKUP(B3320,'[1]Sum table'!$A:$D,4,FALSE),0)</f>
        <v>0</v>
      </c>
      <c r="D3320">
        <f>+IFERROR(VLOOKUP(B3320,'[1]Sum table'!$A:$E,5,FALSE),0)</f>
        <v>0</v>
      </c>
      <c r="E3320">
        <f>+IFERROR(VLOOKUP(B3320,'[1]Sum table'!$A:$F,6,FALSE),0)</f>
        <v>0</v>
      </c>
      <c r="O3320" t="s">
        <v>533</v>
      </c>
      <c r="P3320" s="615" t="s">
        <v>317</v>
      </c>
      <c r="R3320" t="str">
        <f t="shared" si="155"/>
        <v>ZK111</v>
      </c>
      <c r="S3320">
        <f t="shared" si="156"/>
        <v>0</v>
      </c>
      <c r="T3320">
        <f t="shared" si="156"/>
        <v>0</v>
      </c>
      <c r="U3320">
        <f t="shared" si="156"/>
        <v>0</v>
      </c>
    </row>
    <row r="3321" spans="1:21" x14ac:dyDescent="0.25">
      <c r="A3321" t="s">
        <v>3856</v>
      </c>
      <c r="B3321" t="str">
        <f t="shared" si="154"/>
        <v>ZK111.K120.C110</v>
      </c>
      <c r="C3321">
        <f>+IFERROR(VLOOKUP(B3321,'[1]Sum table'!$A:$D,4,FALSE),0)</f>
        <v>0</v>
      </c>
      <c r="D3321">
        <f>+IFERROR(VLOOKUP(B3321,'[1]Sum table'!$A:$E,5,FALSE),0)</f>
        <v>0</v>
      </c>
      <c r="E3321">
        <f>+IFERROR(VLOOKUP(B3321,'[1]Sum table'!$A:$F,6,FALSE),0)</f>
        <v>0</v>
      </c>
      <c r="O3321" t="s">
        <v>533</v>
      </c>
      <c r="P3321" s="615" t="s">
        <v>318</v>
      </c>
      <c r="R3321" t="str">
        <f t="shared" si="155"/>
        <v>ZK111</v>
      </c>
      <c r="S3321">
        <f t="shared" si="156"/>
        <v>0</v>
      </c>
      <c r="T3321">
        <f t="shared" si="156"/>
        <v>0</v>
      </c>
      <c r="U3321">
        <f t="shared" si="156"/>
        <v>0</v>
      </c>
    </row>
    <row r="3322" spans="1:21" x14ac:dyDescent="0.25">
      <c r="A3322" t="s">
        <v>3857</v>
      </c>
      <c r="B3322" t="str">
        <f t="shared" si="154"/>
        <v>ZK111.K121.C110</v>
      </c>
      <c r="C3322">
        <f>+IFERROR(VLOOKUP(B3322,'[1]Sum table'!$A:$D,4,FALSE),0)</f>
        <v>0</v>
      </c>
      <c r="D3322">
        <f>+IFERROR(VLOOKUP(B3322,'[1]Sum table'!$A:$E,5,FALSE),0)</f>
        <v>0</v>
      </c>
      <c r="E3322">
        <f>+IFERROR(VLOOKUP(B3322,'[1]Sum table'!$A:$F,6,FALSE),0)</f>
        <v>0</v>
      </c>
      <c r="O3322" t="s">
        <v>533</v>
      </c>
      <c r="P3322" s="615" t="s">
        <v>319</v>
      </c>
      <c r="R3322" t="str">
        <f t="shared" si="155"/>
        <v>ZK111</v>
      </c>
      <c r="S3322">
        <f t="shared" si="156"/>
        <v>0</v>
      </c>
      <c r="T3322">
        <f t="shared" si="156"/>
        <v>0</v>
      </c>
      <c r="U3322">
        <f t="shared" si="156"/>
        <v>0</v>
      </c>
    </row>
    <row r="3323" spans="1:21" x14ac:dyDescent="0.25">
      <c r="A3323" t="s">
        <v>3858</v>
      </c>
      <c r="B3323" t="str">
        <f t="shared" si="154"/>
        <v>ZK111.K122.C110</v>
      </c>
      <c r="C3323">
        <f>+IFERROR(VLOOKUP(B3323,'[1]Sum table'!$A:$D,4,FALSE),0)</f>
        <v>0</v>
      </c>
      <c r="D3323">
        <f>+IFERROR(VLOOKUP(B3323,'[1]Sum table'!$A:$E,5,FALSE),0)</f>
        <v>0</v>
      </c>
      <c r="E3323">
        <f>+IFERROR(VLOOKUP(B3323,'[1]Sum table'!$A:$F,6,FALSE),0)</f>
        <v>0</v>
      </c>
      <c r="O3323" t="s">
        <v>533</v>
      </c>
      <c r="P3323" s="615" t="s">
        <v>227</v>
      </c>
      <c r="R3323" t="str">
        <f t="shared" si="155"/>
        <v>ZK111</v>
      </c>
      <c r="S3323">
        <f t="shared" si="156"/>
        <v>0</v>
      </c>
      <c r="T3323">
        <f t="shared" si="156"/>
        <v>0</v>
      </c>
      <c r="U3323">
        <f t="shared" si="156"/>
        <v>0</v>
      </c>
    </row>
    <row r="3324" spans="1:21" x14ac:dyDescent="0.25">
      <c r="A3324" t="s">
        <v>3859</v>
      </c>
      <c r="B3324" t="str">
        <f t="shared" si="154"/>
        <v>ZK111.K123.C110</v>
      </c>
      <c r="C3324">
        <f>+IFERROR(VLOOKUP(B3324,'[1]Sum table'!$A:$D,4,FALSE),0)</f>
        <v>0</v>
      </c>
      <c r="D3324">
        <f>+IFERROR(VLOOKUP(B3324,'[1]Sum table'!$A:$E,5,FALSE),0)</f>
        <v>0</v>
      </c>
      <c r="E3324">
        <f>+IFERROR(VLOOKUP(B3324,'[1]Sum table'!$A:$F,6,FALSE),0)</f>
        <v>0</v>
      </c>
      <c r="O3324" t="s">
        <v>533</v>
      </c>
      <c r="P3324" s="615" t="s">
        <v>320</v>
      </c>
      <c r="R3324" t="str">
        <f t="shared" si="155"/>
        <v>ZK111</v>
      </c>
      <c r="S3324">
        <f t="shared" si="156"/>
        <v>0</v>
      </c>
      <c r="T3324">
        <f t="shared" si="156"/>
        <v>0</v>
      </c>
      <c r="U3324">
        <f t="shared" si="156"/>
        <v>0</v>
      </c>
    </row>
    <row r="3325" spans="1:21" x14ac:dyDescent="0.25">
      <c r="A3325" t="s">
        <v>3860</v>
      </c>
      <c r="B3325" t="str">
        <f t="shared" si="154"/>
        <v>ZK111.K124.C110</v>
      </c>
      <c r="C3325">
        <f>+IFERROR(VLOOKUP(B3325,'[1]Sum table'!$A:$D,4,FALSE),0)</f>
        <v>0</v>
      </c>
      <c r="D3325">
        <f>+IFERROR(VLOOKUP(B3325,'[1]Sum table'!$A:$E,5,FALSE),0)</f>
        <v>0</v>
      </c>
      <c r="E3325">
        <f>+IFERROR(VLOOKUP(B3325,'[1]Sum table'!$A:$F,6,FALSE),0)</f>
        <v>0</v>
      </c>
      <c r="O3325" t="s">
        <v>533</v>
      </c>
      <c r="P3325" s="615" t="s">
        <v>321</v>
      </c>
      <c r="R3325" t="str">
        <f t="shared" si="155"/>
        <v>ZK111</v>
      </c>
      <c r="S3325">
        <f t="shared" si="156"/>
        <v>0</v>
      </c>
      <c r="T3325">
        <f t="shared" si="156"/>
        <v>0</v>
      </c>
      <c r="U3325">
        <f t="shared" si="156"/>
        <v>0</v>
      </c>
    </row>
    <row r="3326" spans="1:21" x14ac:dyDescent="0.25">
      <c r="A3326" t="s">
        <v>3861</v>
      </c>
      <c r="B3326" t="str">
        <f t="shared" si="154"/>
        <v>ZK111.K125.C110</v>
      </c>
      <c r="C3326">
        <f>+IFERROR(VLOOKUP(B3326,'[1]Sum table'!$A:$D,4,FALSE),0)</f>
        <v>0</v>
      </c>
      <c r="D3326">
        <f>+IFERROR(VLOOKUP(B3326,'[1]Sum table'!$A:$E,5,FALSE),0)</f>
        <v>0</v>
      </c>
      <c r="E3326">
        <f>+IFERROR(VLOOKUP(B3326,'[1]Sum table'!$A:$F,6,FALSE),0)</f>
        <v>0</v>
      </c>
      <c r="O3326" t="s">
        <v>533</v>
      </c>
      <c r="P3326" s="616" t="s">
        <v>322</v>
      </c>
      <c r="R3326" t="str">
        <f t="shared" si="155"/>
        <v>ZK111</v>
      </c>
      <c r="S3326">
        <f t="shared" si="156"/>
        <v>0</v>
      </c>
      <c r="T3326">
        <f t="shared" si="156"/>
        <v>0</v>
      </c>
      <c r="U3326">
        <f t="shared" si="156"/>
        <v>0</v>
      </c>
    </row>
    <row r="3327" spans="1:21" x14ac:dyDescent="0.25">
      <c r="A3327" t="s">
        <v>3862</v>
      </c>
      <c r="B3327" t="str">
        <f t="shared" si="154"/>
        <v>ZK111.K126.C110</v>
      </c>
      <c r="C3327">
        <f>+IFERROR(VLOOKUP(B3327,'[1]Sum table'!$A:$D,4,FALSE),0)</f>
        <v>0</v>
      </c>
      <c r="D3327">
        <f>+IFERROR(VLOOKUP(B3327,'[1]Sum table'!$A:$E,5,FALSE),0)</f>
        <v>0</v>
      </c>
      <c r="E3327">
        <f>+IFERROR(VLOOKUP(B3327,'[1]Sum table'!$A:$F,6,FALSE),0)</f>
        <v>0</v>
      </c>
      <c r="O3327" t="s">
        <v>533</v>
      </c>
      <c r="P3327" s="616" t="s">
        <v>323</v>
      </c>
      <c r="R3327" t="str">
        <f t="shared" si="155"/>
        <v>ZK111</v>
      </c>
      <c r="S3327">
        <f t="shared" si="156"/>
        <v>0</v>
      </c>
      <c r="T3327">
        <f t="shared" si="156"/>
        <v>0</v>
      </c>
      <c r="U3327">
        <f t="shared" si="156"/>
        <v>0</v>
      </c>
    </row>
    <row r="3328" spans="1:21" x14ac:dyDescent="0.25">
      <c r="A3328" t="s">
        <v>3863</v>
      </c>
      <c r="B3328" t="str">
        <f t="shared" si="154"/>
        <v>ZK111.K127.C110</v>
      </c>
      <c r="C3328">
        <f>+IFERROR(VLOOKUP(B3328,'[1]Sum table'!$A:$D,4,FALSE),0)</f>
        <v>0</v>
      </c>
      <c r="D3328">
        <f>+IFERROR(VLOOKUP(B3328,'[1]Sum table'!$A:$E,5,FALSE),0)</f>
        <v>0</v>
      </c>
      <c r="E3328">
        <f>+IFERROR(VLOOKUP(B3328,'[1]Sum table'!$A:$F,6,FALSE),0)</f>
        <v>0</v>
      </c>
      <c r="O3328" t="s">
        <v>533</v>
      </c>
      <c r="P3328" s="616" t="s">
        <v>324</v>
      </c>
      <c r="R3328" t="str">
        <f t="shared" si="155"/>
        <v>ZK111</v>
      </c>
      <c r="S3328">
        <f t="shared" si="156"/>
        <v>0</v>
      </c>
      <c r="T3328">
        <f t="shared" si="156"/>
        <v>0</v>
      </c>
      <c r="U3328">
        <f t="shared" si="156"/>
        <v>0</v>
      </c>
    </row>
    <row r="3329" spans="1:21" x14ac:dyDescent="0.25">
      <c r="A3329" t="s">
        <v>3864</v>
      </c>
      <c r="B3329" t="str">
        <f t="shared" si="154"/>
        <v>ZK111.K128.C110</v>
      </c>
      <c r="C3329">
        <f>+IFERROR(VLOOKUP(B3329,'[1]Sum table'!$A:$D,4,FALSE),0)</f>
        <v>0</v>
      </c>
      <c r="D3329">
        <f>+IFERROR(VLOOKUP(B3329,'[1]Sum table'!$A:$E,5,FALSE),0)</f>
        <v>0</v>
      </c>
      <c r="E3329">
        <f>+IFERROR(VLOOKUP(B3329,'[1]Sum table'!$A:$F,6,FALSE),0)</f>
        <v>0</v>
      </c>
      <c r="O3329" t="s">
        <v>533</v>
      </c>
      <c r="P3329" s="616" t="s">
        <v>325</v>
      </c>
      <c r="R3329" t="str">
        <f t="shared" si="155"/>
        <v>ZK111</v>
      </c>
      <c r="S3329">
        <f t="shared" si="156"/>
        <v>0</v>
      </c>
      <c r="T3329">
        <f t="shared" si="156"/>
        <v>0</v>
      </c>
      <c r="U3329">
        <f t="shared" si="156"/>
        <v>0</v>
      </c>
    </row>
    <row r="3330" spans="1:21" x14ac:dyDescent="0.25">
      <c r="A3330" t="s">
        <v>3865</v>
      </c>
      <c r="B3330" t="str">
        <f t="shared" si="154"/>
        <v>ZK111.K129.C110</v>
      </c>
      <c r="C3330">
        <f>+IFERROR(VLOOKUP(B3330,'[1]Sum table'!$A:$D,4,FALSE),0)</f>
        <v>0</v>
      </c>
      <c r="D3330">
        <f>+IFERROR(VLOOKUP(B3330,'[1]Sum table'!$A:$E,5,FALSE),0)</f>
        <v>0</v>
      </c>
      <c r="E3330">
        <f>+IFERROR(VLOOKUP(B3330,'[1]Sum table'!$A:$F,6,FALSE),0)</f>
        <v>0</v>
      </c>
      <c r="O3330" t="s">
        <v>533</v>
      </c>
      <c r="P3330" s="616" t="s">
        <v>326</v>
      </c>
      <c r="R3330" t="str">
        <f t="shared" si="155"/>
        <v>ZK111</v>
      </c>
      <c r="S3330">
        <f t="shared" si="156"/>
        <v>0</v>
      </c>
      <c r="T3330">
        <f t="shared" si="156"/>
        <v>0</v>
      </c>
      <c r="U3330">
        <f t="shared" si="156"/>
        <v>0</v>
      </c>
    </row>
    <row r="3331" spans="1:21" x14ac:dyDescent="0.25">
      <c r="A3331" t="s">
        <v>3866</v>
      </c>
      <c r="B3331" t="str">
        <f t="shared" ref="B3331:B3394" si="157">+A3331&amp;"."&amp;$A$1</f>
        <v>ZK111.K130.C110</v>
      </c>
      <c r="C3331">
        <f>+IFERROR(VLOOKUP(B3331,'[1]Sum table'!$A:$D,4,FALSE),0)</f>
        <v>0</v>
      </c>
      <c r="D3331">
        <f>+IFERROR(VLOOKUP(B3331,'[1]Sum table'!$A:$E,5,FALSE),0)</f>
        <v>0</v>
      </c>
      <c r="E3331">
        <f>+IFERROR(VLOOKUP(B3331,'[1]Sum table'!$A:$F,6,FALSE),0)</f>
        <v>0</v>
      </c>
      <c r="O3331" t="s">
        <v>533</v>
      </c>
      <c r="P3331" s="615" t="s">
        <v>152</v>
      </c>
      <c r="R3331" t="str">
        <f t="shared" ref="R3331:R3394" si="158">+LEFT(B3331,5)</f>
        <v>ZK111</v>
      </c>
      <c r="S3331">
        <f t="shared" ref="S3331:U3394" si="159">+C3331</f>
        <v>0</v>
      </c>
      <c r="T3331">
        <f t="shared" si="159"/>
        <v>0</v>
      </c>
      <c r="U3331">
        <f t="shared" si="159"/>
        <v>0</v>
      </c>
    </row>
    <row r="3332" spans="1:21" x14ac:dyDescent="0.25">
      <c r="A3332" t="s">
        <v>3867</v>
      </c>
      <c r="B3332" t="str">
        <f t="shared" si="157"/>
        <v>ZK111.K131.C110</v>
      </c>
      <c r="C3332">
        <f>+IFERROR(VLOOKUP(B3332,'[1]Sum table'!$A:$D,4,FALSE),0)</f>
        <v>0</v>
      </c>
      <c r="D3332">
        <f>+IFERROR(VLOOKUP(B3332,'[1]Sum table'!$A:$E,5,FALSE),0)</f>
        <v>0</v>
      </c>
      <c r="E3332">
        <f>+IFERROR(VLOOKUP(B3332,'[1]Sum table'!$A:$F,6,FALSE),0)</f>
        <v>0</v>
      </c>
      <c r="O3332" t="s">
        <v>533</v>
      </c>
      <c r="P3332" s="615" t="s">
        <v>214</v>
      </c>
      <c r="R3332" t="str">
        <f t="shared" si="158"/>
        <v>ZK111</v>
      </c>
      <c r="S3332">
        <f t="shared" si="159"/>
        <v>0</v>
      </c>
      <c r="T3332">
        <f t="shared" si="159"/>
        <v>0</v>
      </c>
      <c r="U3332">
        <f t="shared" si="159"/>
        <v>0</v>
      </c>
    </row>
    <row r="3333" spans="1:21" x14ac:dyDescent="0.25">
      <c r="A3333" t="s">
        <v>3868</v>
      </c>
      <c r="B3333" t="str">
        <f t="shared" si="157"/>
        <v>ZK111.K132.C110</v>
      </c>
      <c r="C3333">
        <f>+IFERROR(VLOOKUP(B3333,'[1]Sum table'!$A:$D,4,FALSE),0)</f>
        <v>0</v>
      </c>
      <c r="D3333">
        <f>+IFERROR(VLOOKUP(B3333,'[1]Sum table'!$A:$E,5,FALSE),0)</f>
        <v>0</v>
      </c>
      <c r="E3333">
        <f>+IFERROR(VLOOKUP(B3333,'[1]Sum table'!$A:$F,6,FALSE),0)</f>
        <v>0</v>
      </c>
      <c r="O3333" t="s">
        <v>533</v>
      </c>
      <c r="P3333" s="615" t="s">
        <v>239</v>
      </c>
      <c r="R3333" t="str">
        <f t="shared" si="158"/>
        <v>ZK111</v>
      </c>
      <c r="S3333">
        <f t="shared" si="159"/>
        <v>0</v>
      </c>
      <c r="T3333">
        <f t="shared" si="159"/>
        <v>0</v>
      </c>
      <c r="U3333">
        <f t="shared" si="159"/>
        <v>0</v>
      </c>
    </row>
    <row r="3334" spans="1:21" x14ac:dyDescent="0.25">
      <c r="A3334" t="s">
        <v>3869</v>
      </c>
      <c r="B3334" t="str">
        <f t="shared" si="157"/>
        <v>ZK111.K133.C110</v>
      </c>
      <c r="C3334">
        <f>+IFERROR(VLOOKUP(B3334,'[1]Sum table'!$A:$D,4,FALSE),0)</f>
        <v>0</v>
      </c>
      <c r="D3334">
        <f>+IFERROR(VLOOKUP(B3334,'[1]Sum table'!$A:$E,5,FALSE),0)</f>
        <v>0</v>
      </c>
      <c r="E3334">
        <f>+IFERROR(VLOOKUP(B3334,'[1]Sum table'!$A:$F,6,FALSE),0)</f>
        <v>0</v>
      </c>
      <c r="O3334" t="s">
        <v>533</v>
      </c>
      <c r="P3334" s="615" t="s">
        <v>327</v>
      </c>
      <c r="R3334" t="str">
        <f t="shared" si="158"/>
        <v>ZK111</v>
      </c>
      <c r="S3334">
        <f t="shared" si="159"/>
        <v>0</v>
      </c>
      <c r="T3334">
        <f t="shared" si="159"/>
        <v>0</v>
      </c>
      <c r="U3334">
        <f t="shared" si="159"/>
        <v>0</v>
      </c>
    </row>
    <row r="3335" spans="1:21" x14ac:dyDescent="0.25">
      <c r="A3335" t="s">
        <v>3870</v>
      </c>
      <c r="B3335" t="str">
        <f t="shared" si="157"/>
        <v>ZK111.K134.C110</v>
      </c>
      <c r="C3335">
        <f>+IFERROR(VLOOKUP(B3335,'[1]Sum table'!$A:$D,4,FALSE),0)</f>
        <v>0</v>
      </c>
      <c r="D3335">
        <f>+IFERROR(VLOOKUP(B3335,'[1]Sum table'!$A:$E,5,FALSE),0)</f>
        <v>0</v>
      </c>
      <c r="E3335">
        <f>+IFERROR(VLOOKUP(B3335,'[1]Sum table'!$A:$F,6,FALSE),0)</f>
        <v>0</v>
      </c>
      <c r="O3335" t="s">
        <v>533</v>
      </c>
      <c r="P3335" s="615" t="s">
        <v>328</v>
      </c>
      <c r="R3335" t="str">
        <f t="shared" si="158"/>
        <v>ZK111</v>
      </c>
      <c r="S3335">
        <f t="shared" si="159"/>
        <v>0</v>
      </c>
      <c r="T3335">
        <f t="shared" si="159"/>
        <v>0</v>
      </c>
      <c r="U3335">
        <f t="shared" si="159"/>
        <v>0</v>
      </c>
    </row>
    <row r="3336" spans="1:21" x14ac:dyDescent="0.25">
      <c r="A3336" t="s">
        <v>3871</v>
      </c>
      <c r="B3336" t="str">
        <f t="shared" si="157"/>
        <v>ZK111.K135.C110</v>
      </c>
      <c r="C3336">
        <f>+IFERROR(VLOOKUP(B3336,'[1]Sum table'!$A:$D,4,FALSE),0)</f>
        <v>0</v>
      </c>
      <c r="D3336">
        <f>+IFERROR(VLOOKUP(B3336,'[1]Sum table'!$A:$E,5,FALSE),0)</f>
        <v>0</v>
      </c>
      <c r="E3336">
        <f>+IFERROR(VLOOKUP(B3336,'[1]Sum table'!$A:$F,6,FALSE),0)</f>
        <v>0</v>
      </c>
      <c r="O3336" t="s">
        <v>533</v>
      </c>
      <c r="P3336" s="615" t="s">
        <v>329</v>
      </c>
      <c r="R3336" t="str">
        <f t="shared" si="158"/>
        <v>ZK111</v>
      </c>
      <c r="S3336">
        <f t="shared" si="159"/>
        <v>0</v>
      </c>
      <c r="T3336">
        <f t="shared" si="159"/>
        <v>0</v>
      </c>
      <c r="U3336">
        <f t="shared" si="159"/>
        <v>0</v>
      </c>
    </row>
    <row r="3337" spans="1:21" x14ac:dyDescent="0.25">
      <c r="A3337" t="s">
        <v>3872</v>
      </c>
      <c r="B3337" t="str">
        <f t="shared" si="157"/>
        <v>ZK111.K136.C110</v>
      </c>
      <c r="C3337">
        <f>+IFERROR(VLOOKUP(B3337,'[1]Sum table'!$A:$D,4,FALSE),0)</f>
        <v>0</v>
      </c>
      <c r="D3337">
        <f>+IFERROR(VLOOKUP(B3337,'[1]Sum table'!$A:$E,5,FALSE),0)</f>
        <v>0</v>
      </c>
      <c r="E3337">
        <f>+IFERROR(VLOOKUP(B3337,'[1]Sum table'!$A:$F,6,FALSE),0)</f>
        <v>0</v>
      </c>
      <c r="O3337" t="s">
        <v>533</v>
      </c>
      <c r="P3337" s="615" t="s">
        <v>330</v>
      </c>
      <c r="R3337" t="str">
        <f t="shared" si="158"/>
        <v>ZK111</v>
      </c>
      <c r="S3337">
        <f t="shared" si="159"/>
        <v>0</v>
      </c>
      <c r="T3337">
        <f t="shared" si="159"/>
        <v>0</v>
      </c>
      <c r="U3337">
        <f t="shared" si="159"/>
        <v>0</v>
      </c>
    </row>
    <row r="3338" spans="1:21" x14ac:dyDescent="0.25">
      <c r="A3338" t="s">
        <v>3873</v>
      </c>
      <c r="B3338" t="str">
        <f t="shared" si="157"/>
        <v>ZK111.K137.C110</v>
      </c>
      <c r="C3338">
        <f>+IFERROR(VLOOKUP(B3338,'[1]Sum table'!$A:$D,4,FALSE),0)</f>
        <v>0</v>
      </c>
      <c r="D3338">
        <f>+IFERROR(VLOOKUP(B3338,'[1]Sum table'!$A:$E,5,FALSE),0)</f>
        <v>0</v>
      </c>
      <c r="E3338">
        <f>+IFERROR(VLOOKUP(B3338,'[1]Sum table'!$A:$F,6,FALSE),0)</f>
        <v>0</v>
      </c>
      <c r="O3338" t="s">
        <v>533</v>
      </c>
      <c r="P3338" s="615" t="s">
        <v>331</v>
      </c>
      <c r="R3338" t="str">
        <f t="shared" si="158"/>
        <v>ZK111</v>
      </c>
      <c r="S3338">
        <f t="shared" si="159"/>
        <v>0</v>
      </c>
      <c r="T3338">
        <f t="shared" si="159"/>
        <v>0</v>
      </c>
      <c r="U3338">
        <f t="shared" si="159"/>
        <v>0</v>
      </c>
    </row>
    <row r="3339" spans="1:21" x14ac:dyDescent="0.25">
      <c r="A3339" t="s">
        <v>3874</v>
      </c>
      <c r="B3339" t="str">
        <f t="shared" si="157"/>
        <v>ZK111.K138.C110</v>
      </c>
      <c r="C3339">
        <f>+IFERROR(VLOOKUP(B3339,'[1]Sum table'!$A:$D,4,FALSE),0)</f>
        <v>0</v>
      </c>
      <c r="D3339">
        <f>+IFERROR(VLOOKUP(B3339,'[1]Sum table'!$A:$E,5,FALSE),0)</f>
        <v>0</v>
      </c>
      <c r="E3339">
        <f>+IFERROR(VLOOKUP(B3339,'[1]Sum table'!$A:$F,6,FALSE),0)</f>
        <v>0</v>
      </c>
      <c r="O3339" t="s">
        <v>533</v>
      </c>
      <c r="P3339" s="615" t="s">
        <v>165</v>
      </c>
      <c r="R3339" t="str">
        <f t="shared" si="158"/>
        <v>ZK111</v>
      </c>
      <c r="S3339">
        <f t="shared" si="159"/>
        <v>0</v>
      </c>
      <c r="T3339">
        <f t="shared" si="159"/>
        <v>0</v>
      </c>
      <c r="U3339">
        <f t="shared" si="159"/>
        <v>0</v>
      </c>
    </row>
    <row r="3340" spans="1:21" x14ac:dyDescent="0.25">
      <c r="A3340" t="s">
        <v>3875</v>
      </c>
      <c r="B3340" t="str">
        <f t="shared" si="157"/>
        <v>ZK111.K139.C110</v>
      </c>
      <c r="C3340">
        <f>+IFERROR(VLOOKUP(B3340,'[1]Sum table'!$A:$D,4,FALSE),0)</f>
        <v>0</v>
      </c>
      <c r="D3340">
        <f>+IFERROR(VLOOKUP(B3340,'[1]Sum table'!$A:$E,5,FALSE),0)</f>
        <v>0</v>
      </c>
      <c r="E3340">
        <f>+IFERROR(VLOOKUP(B3340,'[1]Sum table'!$A:$F,6,FALSE),0)</f>
        <v>0</v>
      </c>
      <c r="O3340" t="s">
        <v>533</v>
      </c>
      <c r="P3340" s="615" t="s">
        <v>180</v>
      </c>
      <c r="R3340" t="str">
        <f t="shared" si="158"/>
        <v>ZK111</v>
      </c>
      <c r="S3340">
        <f t="shared" si="159"/>
        <v>0</v>
      </c>
      <c r="T3340">
        <f t="shared" si="159"/>
        <v>0</v>
      </c>
      <c r="U3340">
        <f t="shared" si="159"/>
        <v>0</v>
      </c>
    </row>
    <row r="3341" spans="1:21" x14ac:dyDescent="0.25">
      <c r="A3341" t="s">
        <v>3876</v>
      </c>
      <c r="B3341" t="str">
        <f t="shared" si="157"/>
        <v>ZK111.K140.C110</v>
      </c>
      <c r="C3341">
        <f>+IFERROR(VLOOKUP(B3341,'[1]Sum table'!$A:$D,4,FALSE),0)</f>
        <v>0</v>
      </c>
      <c r="D3341">
        <f>+IFERROR(VLOOKUP(B3341,'[1]Sum table'!$A:$E,5,FALSE),0)</f>
        <v>0</v>
      </c>
      <c r="E3341">
        <f>+IFERROR(VLOOKUP(B3341,'[1]Sum table'!$A:$F,6,FALSE),0)</f>
        <v>0</v>
      </c>
      <c r="O3341" t="s">
        <v>533</v>
      </c>
      <c r="P3341" s="615" t="s">
        <v>192</v>
      </c>
      <c r="R3341" t="str">
        <f t="shared" si="158"/>
        <v>ZK111</v>
      </c>
      <c r="S3341">
        <f t="shared" si="159"/>
        <v>0</v>
      </c>
      <c r="T3341">
        <f t="shared" si="159"/>
        <v>0</v>
      </c>
      <c r="U3341">
        <f t="shared" si="159"/>
        <v>0</v>
      </c>
    </row>
    <row r="3342" spans="1:21" x14ac:dyDescent="0.25">
      <c r="A3342" t="s">
        <v>3877</v>
      </c>
      <c r="B3342" t="str">
        <f t="shared" si="157"/>
        <v>ZK111.K141.C110</v>
      </c>
      <c r="C3342">
        <f>+IFERROR(VLOOKUP(B3342,'[1]Sum table'!$A:$D,4,FALSE),0)</f>
        <v>0</v>
      </c>
      <c r="D3342">
        <f>+IFERROR(VLOOKUP(B3342,'[1]Sum table'!$A:$E,5,FALSE),0)</f>
        <v>0</v>
      </c>
      <c r="E3342">
        <f>+IFERROR(VLOOKUP(B3342,'[1]Sum table'!$A:$F,6,FALSE),0)</f>
        <v>0</v>
      </c>
      <c r="O3342" t="s">
        <v>533</v>
      </c>
      <c r="P3342" s="616" t="s">
        <v>332</v>
      </c>
      <c r="R3342" t="str">
        <f t="shared" si="158"/>
        <v>ZK111</v>
      </c>
      <c r="S3342">
        <f t="shared" si="159"/>
        <v>0</v>
      </c>
      <c r="T3342">
        <f t="shared" si="159"/>
        <v>0</v>
      </c>
      <c r="U3342">
        <f t="shared" si="159"/>
        <v>0</v>
      </c>
    </row>
    <row r="3343" spans="1:21" x14ac:dyDescent="0.25">
      <c r="A3343" t="s">
        <v>3878</v>
      </c>
      <c r="B3343" t="str">
        <f t="shared" si="157"/>
        <v>ZK111.K142.C110</v>
      </c>
      <c r="C3343">
        <f>+IFERROR(VLOOKUP(B3343,'[1]Sum table'!$A:$D,4,FALSE),0)</f>
        <v>0</v>
      </c>
      <c r="D3343">
        <f>+IFERROR(VLOOKUP(B3343,'[1]Sum table'!$A:$E,5,FALSE),0)</f>
        <v>0</v>
      </c>
      <c r="E3343">
        <f>+IFERROR(VLOOKUP(B3343,'[1]Sum table'!$A:$F,6,FALSE),0)</f>
        <v>0</v>
      </c>
      <c r="O3343" t="s">
        <v>533</v>
      </c>
      <c r="P3343" s="616" t="s">
        <v>333</v>
      </c>
      <c r="R3343" t="str">
        <f t="shared" si="158"/>
        <v>ZK111</v>
      </c>
      <c r="S3343">
        <f t="shared" si="159"/>
        <v>0</v>
      </c>
      <c r="T3343">
        <f t="shared" si="159"/>
        <v>0</v>
      </c>
      <c r="U3343">
        <f t="shared" si="159"/>
        <v>0</v>
      </c>
    </row>
    <row r="3344" spans="1:21" x14ac:dyDescent="0.25">
      <c r="A3344" t="s">
        <v>3879</v>
      </c>
      <c r="B3344" t="str">
        <f t="shared" si="157"/>
        <v>ZK111.K143.C110</v>
      </c>
      <c r="C3344">
        <f>+IFERROR(VLOOKUP(B3344,'[1]Sum table'!$A:$D,4,FALSE),0)</f>
        <v>0</v>
      </c>
      <c r="D3344">
        <f>+IFERROR(VLOOKUP(B3344,'[1]Sum table'!$A:$E,5,FALSE),0)</f>
        <v>0</v>
      </c>
      <c r="E3344">
        <f>+IFERROR(VLOOKUP(B3344,'[1]Sum table'!$A:$F,6,FALSE),0)</f>
        <v>0</v>
      </c>
      <c r="O3344" t="s">
        <v>533</v>
      </c>
      <c r="P3344" s="616" t="s">
        <v>334</v>
      </c>
      <c r="R3344" t="str">
        <f t="shared" si="158"/>
        <v>ZK111</v>
      </c>
      <c r="S3344">
        <f t="shared" si="159"/>
        <v>0</v>
      </c>
      <c r="T3344">
        <f t="shared" si="159"/>
        <v>0</v>
      </c>
      <c r="U3344">
        <f t="shared" si="159"/>
        <v>0</v>
      </c>
    </row>
    <row r="3345" spans="1:21" x14ac:dyDescent="0.25">
      <c r="A3345" t="s">
        <v>3880</v>
      </c>
      <c r="B3345" t="str">
        <f t="shared" si="157"/>
        <v>ZK111.K144.C110</v>
      </c>
      <c r="C3345">
        <f>+IFERROR(VLOOKUP(B3345,'[1]Sum table'!$A:$D,4,FALSE),0)</f>
        <v>0</v>
      </c>
      <c r="D3345">
        <f>+IFERROR(VLOOKUP(B3345,'[1]Sum table'!$A:$E,5,FALSE),0)</f>
        <v>0</v>
      </c>
      <c r="E3345">
        <f>+IFERROR(VLOOKUP(B3345,'[1]Sum table'!$A:$F,6,FALSE),0)</f>
        <v>0</v>
      </c>
      <c r="O3345" t="s">
        <v>533</v>
      </c>
      <c r="P3345" s="616" t="s">
        <v>335</v>
      </c>
      <c r="R3345" t="str">
        <f t="shared" si="158"/>
        <v>ZK111</v>
      </c>
      <c r="S3345">
        <f t="shared" si="159"/>
        <v>0</v>
      </c>
      <c r="T3345">
        <f t="shared" si="159"/>
        <v>0</v>
      </c>
      <c r="U3345">
        <f t="shared" si="159"/>
        <v>0</v>
      </c>
    </row>
    <row r="3346" spans="1:21" x14ac:dyDescent="0.25">
      <c r="A3346" t="s">
        <v>3881</v>
      </c>
      <c r="B3346" t="str">
        <f t="shared" si="157"/>
        <v>ZK111.K145.C110</v>
      </c>
      <c r="C3346">
        <f>+IFERROR(VLOOKUP(B3346,'[1]Sum table'!$A:$D,4,FALSE),0)</f>
        <v>0</v>
      </c>
      <c r="D3346">
        <f>+IFERROR(VLOOKUP(B3346,'[1]Sum table'!$A:$E,5,FALSE),0)</f>
        <v>0</v>
      </c>
      <c r="E3346">
        <f>+IFERROR(VLOOKUP(B3346,'[1]Sum table'!$A:$F,6,FALSE),0)</f>
        <v>0</v>
      </c>
      <c r="O3346" t="s">
        <v>533</v>
      </c>
      <c r="P3346" s="616" t="s">
        <v>336</v>
      </c>
      <c r="R3346" t="str">
        <f t="shared" si="158"/>
        <v>ZK111</v>
      </c>
      <c r="S3346">
        <f t="shared" si="159"/>
        <v>0</v>
      </c>
      <c r="T3346">
        <f t="shared" si="159"/>
        <v>0</v>
      </c>
      <c r="U3346">
        <f t="shared" si="159"/>
        <v>0</v>
      </c>
    </row>
    <row r="3347" spans="1:21" x14ac:dyDescent="0.25">
      <c r="A3347" t="s">
        <v>3882</v>
      </c>
      <c r="B3347" t="str">
        <f t="shared" si="157"/>
        <v>ZK111.K146.C110</v>
      </c>
      <c r="C3347">
        <f>+IFERROR(VLOOKUP(B3347,'[1]Sum table'!$A:$D,4,FALSE),0)</f>
        <v>0</v>
      </c>
      <c r="D3347">
        <f>+IFERROR(VLOOKUP(B3347,'[1]Sum table'!$A:$E,5,FALSE),0)</f>
        <v>0</v>
      </c>
      <c r="E3347">
        <f>+IFERROR(VLOOKUP(B3347,'[1]Sum table'!$A:$F,6,FALSE),0)</f>
        <v>0</v>
      </c>
      <c r="O3347" t="s">
        <v>533</v>
      </c>
      <c r="P3347" s="616" t="s">
        <v>337</v>
      </c>
      <c r="R3347" t="str">
        <f t="shared" si="158"/>
        <v>ZK111</v>
      </c>
      <c r="S3347">
        <f t="shared" si="159"/>
        <v>0</v>
      </c>
      <c r="T3347">
        <f t="shared" si="159"/>
        <v>0</v>
      </c>
      <c r="U3347">
        <f t="shared" si="159"/>
        <v>0</v>
      </c>
    </row>
    <row r="3348" spans="1:21" x14ac:dyDescent="0.25">
      <c r="A3348" t="s">
        <v>3883</v>
      </c>
      <c r="B3348" t="str">
        <f t="shared" si="157"/>
        <v>ZK111.K147.C110</v>
      </c>
      <c r="C3348">
        <f>+IFERROR(VLOOKUP(B3348,'[1]Sum table'!$A:$D,4,FALSE),0)</f>
        <v>0</v>
      </c>
      <c r="D3348">
        <f>+IFERROR(VLOOKUP(B3348,'[1]Sum table'!$A:$E,5,FALSE),0)</f>
        <v>0</v>
      </c>
      <c r="E3348">
        <f>+IFERROR(VLOOKUP(B3348,'[1]Sum table'!$A:$F,6,FALSE),0)</f>
        <v>0</v>
      </c>
      <c r="O3348" t="s">
        <v>533</v>
      </c>
      <c r="P3348" s="615" t="s">
        <v>178</v>
      </c>
      <c r="R3348" t="str">
        <f t="shared" si="158"/>
        <v>ZK111</v>
      </c>
      <c r="S3348">
        <f t="shared" si="159"/>
        <v>0</v>
      </c>
      <c r="T3348">
        <f t="shared" si="159"/>
        <v>0</v>
      </c>
      <c r="U3348">
        <f t="shared" si="159"/>
        <v>0</v>
      </c>
    </row>
    <row r="3349" spans="1:21" x14ac:dyDescent="0.25">
      <c r="A3349" t="s">
        <v>3884</v>
      </c>
      <c r="B3349" t="str">
        <f t="shared" si="157"/>
        <v>ZK111.K148.C110</v>
      </c>
      <c r="C3349">
        <f>+IFERROR(VLOOKUP(B3349,'[1]Sum table'!$A:$D,4,FALSE),0)</f>
        <v>0</v>
      </c>
      <c r="D3349">
        <f>+IFERROR(VLOOKUP(B3349,'[1]Sum table'!$A:$E,5,FALSE),0)</f>
        <v>0</v>
      </c>
      <c r="E3349">
        <f>+IFERROR(VLOOKUP(B3349,'[1]Sum table'!$A:$F,6,FALSE),0)</f>
        <v>0</v>
      </c>
      <c r="O3349" t="s">
        <v>533</v>
      </c>
      <c r="P3349" s="615" t="s">
        <v>338</v>
      </c>
      <c r="R3349" t="str">
        <f t="shared" si="158"/>
        <v>ZK111</v>
      </c>
      <c r="S3349">
        <f t="shared" si="159"/>
        <v>0</v>
      </c>
      <c r="T3349">
        <f t="shared" si="159"/>
        <v>0</v>
      </c>
      <c r="U3349">
        <f t="shared" si="159"/>
        <v>0</v>
      </c>
    </row>
    <row r="3350" spans="1:21" x14ac:dyDescent="0.25">
      <c r="A3350" t="s">
        <v>3885</v>
      </c>
      <c r="B3350" t="str">
        <f t="shared" si="157"/>
        <v>ZK111.K149.C110</v>
      </c>
      <c r="C3350">
        <f>+IFERROR(VLOOKUP(B3350,'[1]Sum table'!$A:$D,4,FALSE),0)</f>
        <v>0</v>
      </c>
      <c r="D3350">
        <f>+IFERROR(VLOOKUP(B3350,'[1]Sum table'!$A:$E,5,FALSE),0)</f>
        <v>0</v>
      </c>
      <c r="E3350">
        <f>+IFERROR(VLOOKUP(B3350,'[1]Sum table'!$A:$F,6,FALSE),0)</f>
        <v>0</v>
      </c>
      <c r="O3350" t="s">
        <v>533</v>
      </c>
      <c r="P3350" s="615" t="s">
        <v>339</v>
      </c>
      <c r="R3350" t="str">
        <f t="shared" si="158"/>
        <v>ZK111</v>
      </c>
      <c r="S3350">
        <f t="shared" si="159"/>
        <v>0</v>
      </c>
      <c r="T3350">
        <f t="shared" si="159"/>
        <v>0</v>
      </c>
      <c r="U3350">
        <f t="shared" si="159"/>
        <v>0</v>
      </c>
    </row>
    <row r="3351" spans="1:21" x14ac:dyDescent="0.25">
      <c r="A3351" t="s">
        <v>3886</v>
      </c>
      <c r="B3351" t="str">
        <f t="shared" si="157"/>
        <v>ZK111.K150.C110</v>
      </c>
      <c r="C3351">
        <f>+IFERROR(VLOOKUP(B3351,'[1]Sum table'!$A:$D,4,FALSE),0)</f>
        <v>0</v>
      </c>
      <c r="D3351">
        <f>+IFERROR(VLOOKUP(B3351,'[1]Sum table'!$A:$E,5,FALSE),0)</f>
        <v>0</v>
      </c>
      <c r="E3351">
        <f>+IFERROR(VLOOKUP(B3351,'[1]Sum table'!$A:$F,6,FALSE),0)</f>
        <v>0</v>
      </c>
      <c r="O3351" t="s">
        <v>533</v>
      </c>
      <c r="P3351" s="616" t="s">
        <v>340</v>
      </c>
      <c r="R3351" t="str">
        <f t="shared" si="158"/>
        <v>ZK111</v>
      </c>
      <c r="S3351">
        <f t="shared" si="159"/>
        <v>0</v>
      </c>
      <c r="T3351">
        <f t="shared" si="159"/>
        <v>0</v>
      </c>
      <c r="U3351">
        <f t="shared" si="159"/>
        <v>0</v>
      </c>
    </row>
    <row r="3352" spans="1:21" x14ac:dyDescent="0.25">
      <c r="A3352" t="s">
        <v>3887</v>
      </c>
      <c r="B3352" t="str">
        <f t="shared" si="157"/>
        <v>ZK111.K151.C110</v>
      </c>
      <c r="C3352">
        <f>+IFERROR(VLOOKUP(B3352,'[1]Sum table'!$A:$D,4,FALSE),0)</f>
        <v>0</v>
      </c>
      <c r="D3352">
        <f>+IFERROR(VLOOKUP(B3352,'[1]Sum table'!$A:$E,5,FALSE),0)</f>
        <v>0</v>
      </c>
      <c r="E3352">
        <f>+IFERROR(VLOOKUP(B3352,'[1]Sum table'!$A:$F,6,FALSE),0)</f>
        <v>0</v>
      </c>
      <c r="O3352" t="s">
        <v>533</v>
      </c>
      <c r="P3352" s="616" t="s">
        <v>341</v>
      </c>
      <c r="R3352" t="str">
        <f t="shared" si="158"/>
        <v>ZK111</v>
      </c>
      <c r="S3352">
        <f t="shared" si="159"/>
        <v>0</v>
      </c>
      <c r="T3352">
        <f t="shared" si="159"/>
        <v>0</v>
      </c>
      <c r="U3352">
        <f t="shared" si="159"/>
        <v>0</v>
      </c>
    </row>
    <row r="3353" spans="1:21" x14ac:dyDescent="0.25">
      <c r="A3353" t="s">
        <v>3888</v>
      </c>
      <c r="B3353" t="str">
        <f t="shared" si="157"/>
        <v>ZK111.K152.C110</v>
      </c>
      <c r="C3353">
        <f>+IFERROR(VLOOKUP(B3353,'[1]Sum table'!$A:$D,4,FALSE),0)</f>
        <v>0</v>
      </c>
      <c r="D3353">
        <f>+IFERROR(VLOOKUP(B3353,'[1]Sum table'!$A:$E,5,FALSE),0)</f>
        <v>0</v>
      </c>
      <c r="E3353">
        <f>+IFERROR(VLOOKUP(B3353,'[1]Sum table'!$A:$F,6,FALSE),0)</f>
        <v>0</v>
      </c>
      <c r="O3353" t="s">
        <v>533</v>
      </c>
      <c r="P3353" s="616" t="s">
        <v>342</v>
      </c>
      <c r="R3353" t="str">
        <f t="shared" si="158"/>
        <v>ZK111</v>
      </c>
      <c r="S3353">
        <f t="shared" si="159"/>
        <v>0</v>
      </c>
      <c r="T3353">
        <f t="shared" si="159"/>
        <v>0</v>
      </c>
      <c r="U3353">
        <f t="shared" si="159"/>
        <v>0</v>
      </c>
    </row>
    <row r="3354" spans="1:21" x14ac:dyDescent="0.25">
      <c r="A3354" t="s">
        <v>3889</v>
      </c>
      <c r="B3354" t="str">
        <f t="shared" si="157"/>
        <v>ZK111.K153.C110</v>
      </c>
      <c r="C3354">
        <f>+IFERROR(VLOOKUP(B3354,'[1]Sum table'!$A:$D,4,FALSE),0)</f>
        <v>0</v>
      </c>
      <c r="D3354">
        <f>+IFERROR(VLOOKUP(B3354,'[1]Sum table'!$A:$E,5,FALSE),0)</f>
        <v>0</v>
      </c>
      <c r="E3354">
        <f>+IFERROR(VLOOKUP(B3354,'[1]Sum table'!$A:$F,6,FALSE),0)</f>
        <v>0</v>
      </c>
      <c r="O3354" t="s">
        <v>533</v>
      </c>
      <c r="P3354" s="616" t="s">
        <v>343</v>
      </c>
      <c r="R3354" t="str">
        <f t="shared" si="158"/>
        <v>ZK111</v>
      </c>
      <c r="S3354">
        <f t="shared" si="159"/>
        <v>0</v>
      </c>
      <c r="T3354">
        <f t="shared" si="159"/>
        <v>0</v>
      </c>
      <c r="U3354">
        <f t="shared" si="159"/>
        <v>0</v>
      </c>
    </row>
    <row r="3355" spans="1:21" x14ac:dyDescent="0.25">
      <c r="A3355" t="s">
        <v>3890</v>
      </c>
      <c r="B3355" t="str">
        <f t="shared" si="157"/>
        <v>ZK111.K154.C110</v>
      </c>
      <c r="C3355">
        <f>+IFERROR(VLOOKUP(B3355,'[1]Sum table'!$A:$D,4,FALSE),0)</f>
        <v>0</v>
      </c>
      <c r="D3355">
        <f>+IFERROR(VLOOKUP(B3355,'[1]Sum table'!$A:$E,5,FALSE),0)</f>
        <v>0</v>
      </c>
      <c r="E3355">
        <f>+IFERROR(VLOOKUP(B3355,'[1]Sum table'!$A:$F,6,FALSE),0)</f>
        <v>0</v>
      </c>
      <c r="O3355" t="s">
        <v>533</v>
      </c>
      <c r="P3355" s="616" t="s">
        <v>344</v>
      </c>
      <c r="R3355" t="str">
        <f t="shared" si="158"/>
        <v>ZK111</v>
      </c>
      <c r="S3355">
        <f t="shared" si="159"/>
        <v>0</v>
      </c>
      <c r="T3355">
        <f t="shared" si="159"/>
        <v>0</v>
      </c>
      <c r="U3355">
        <f t="shared" si="159"/>
        <v>0</v>
      </c>
    </row>
    <row r="3356" spans="1:21" x14ac:dyDescent="0.25">
      <c r="A3356" t="s">
        <v>3891</v>
      </c>
      <c r="B3356" t="str">
        <f t="shared" si="157"/>
        <v>ZK111.K155.C110</v>
      </c>
      <c r="C3356">
        <f>+IFERROR(VLOOKUP(B3356,'[1]Sum table'!$A:$D,4,FALSE),0)</f>
        <v>0</v>
      </c>
      <c r="D3356">
        <f>+IFERROR(VLOOKUP(B3356,'[1]Sum table'!$A:$E,5,FALSE),0)</f>
        <v>0</v>
      </c>
      <c r="E3356">
        <f>+IFERROR(VLOOKUP(B3356,'[1]Sum table'!$A:$F,6,FALSE),0)</f>
        <v>0</v>
      </c>
      <c r="O3356" t="s">
        <v>533</v>
      </c>
      <c r="P3356" s="616" t="s">
        <v>345</v>
      </c>
      <c r="R3356" t="str">
        <f t="shared" si="158"/>
        <v>ZK111</v>
      </c>
      <c r="S3356">
        <f t="shared" si="159"/>
        <v>0</v>
      </c>
      <c r="T3356">
        <f t="shared" si="159"/>
        <v>0</v>
      </c>
      <c r="U3356">
        <f t="shared" si="159"/>
        <v>0</v>
      </c>
    </row>
    <row r="3357" spans="1:21" x14ac:dyDescent="0.25">
      <c r="A3357" t="s">
        <v>3892</v>
      </c>
      <c r="B3357" t="str">
        <f t="shared" si="157"/>
        <v>ZK111.K156.C110</v>
      </c>
      <c r="C3357">
        <f>+IFERROR(VLOOKUP(B3357,'[1]Sum table'!$A:$D,4,FALSE),0)</f>
        <v>0</v>
      </c>
      <c r="D3357">
        <f>+IFERROR(VLOOKUP(B3357,'[1]Sum table'!$A:$E,5,FALSE),0)</f>
        <v>0</v>
      </c>
      <c r="E3357">
        <f>+IFERROR(VLOOKUP(B3357,'[1]Sum table'!$A:$F,6,FALSE),0)</f>
        <v>0</v>
      </c>
      <c r="O3357" t="s">
        <v>533</v>
      </c>
      <c r="P3357" s="616" t="s">
        <v>346</v>
      </c>
      <c r="R3357" t="str">
        <f t="shared" si="158"/>
        <v>ZK111</v>
      </c>
      <c r="S3357">
        <f t="shared" si="159"/>
        <v>0</v>
      </c>
      <c r="T3357">
        <f t="shared" si="159"/>
        <v>0</v>
      </c>
      <c r="U3357">
        <f t="shared" si="159"/>
        <v>0</v>
      </c>
    </row>
    <row r="3358" spans="1:21" x14ac:dyDescent="0.25">
      <c r="A3358" t="s">
        <v>3893</v>
      </c>
      <c r="B3358" t="str">
        <f t="shared" si="157"/>
        <v>ZK111.K157.C110</v>
      </c>
      <c r="C3358">
        <f>+IFERROR(VLOOKUP(B3358,'[1]Sum table'!$A:$D,4,FALSE),0)</f>
        <v>0</v>
      </c>
      <c r="D3358">
        <f>+IFERROR(VLOOKUP(B3358,'[1]Sum table'!$A:$E,5,FALSE),0)</f>
        <v>0</v>
      </c>
      <c r="E3358">
        <f>+IFERROR(VLOOKUP(B3358,'[1]Sum table'!$A:$F,6,FALSE),0)</f>
        <v>0</v>
      </c>
      <c r="O3358" t="s">
        <v>533</v>
      </c>
      <c r="P3358" s="616" t="s">
        <v>347</v>
      </c>
      <c r="R3358" t="str">
        <f t="shared" si="158"/>
        <v>ZK111</v>
      </c>
      <c r="S3358">
        <f t="shared" si="159"/>
        <v>0</v>
      </c>
      <c r="T3358">
        <f t="shared" si="159"/>
        <v>0</v>
      </c>
      <c r="U3358">
        <f t="shared" si="159"/>
        <v>0</v>
      </c>
    </row>
    <row r="3359" spans="1:21" x14ac:dyDescent="0.25">
      <c r="A3359" t="s">
        <v>3894</v>
      </c>
      <c r="B3359" t="str">
        <f t="shared" si="157"/>
        <v>ZK111.K158.C110</v>
      </c>
      <c r="C3359">
        <f>+IFERROR(VLOOKUP(B3359,'[1]Sum table'!$A:$D,4,FALSE),0)</f>
        <v>0</v>
      </c>
      <c r="D3359">
        <f>+IFERROR(VLOOKUP(B3359,'[1]Sum table'!$A:$E,5,FALSE),0)</f>
        <v>0</v>
      </c>
      <c r="E3359">
        <f>+IFERROR(VLOOKUP(B3359,'[1]Sum table'!$A:$F,6,FALSE),0)</f>
        <v>0</v>
      </c>
      <c r="O3359" t="s">
        <v>533</v>
      </c>
      <c r="P3359" s="616" t="s">
        <v>348</v>
      </c>
      <c r="R3359" t="str">
        <f t="shared" si="158"/>
        <v>ZK111</v>
      </c>
      <c r="S3359">
        <f t="shared" si="159"/>
        <v>0</v>
      </c>
      <c r="T3359">
        <f t="shared" si="159"/>
        <v>0</v>
      </c>
      <c r="U3359">
        <f t="shared" si="159"/>
        <v>0</v>
      </c>
    </row>
    <row r="3360" spans="1:21" x14ac:dyDescent="0.25">
      <c r="A3360" t="s">
        <v>3895</v>
      </c>
      <c r="B3360" t="str">
        <f t="shared" si="157"/>
        <v>ZK111.K159.C110</v>
      </c>
      <c r="C3360">
        <f>+IFERROR(VLOOKUP(B3360,'[1]Sum table'!$A:$D,4,FALSE),0)</f>
        <v>0</v>
      </c>
      <c r="D3360">
        <f>+IFERROR(VLOOKUP(B3360,'[1]Sum table'!$A:$E,5,FALSE),0)</f>
        <v>0</v>
      </c>
      <c r="E3360">
        <f>+IFERROR(VLOOKUP(B3360,'[1]Sum table'!$A:$F,6,FALSE),0)</f>
        <v>0</v>
      </c>
      <c r="O3360" t="s">
        <v>533</v>
      </c>
      <c r="P3360" s="616" t="s">
        <v>349</v>
      </c>
      <c r="R3360" t="str">
        <f t="shared" si="158"/>
        <v>ZK111</v>
      </c>
      <c r="S3360">
        <f t="shared" si="159"/>
        <v>0</v>
      </c>
      <c r="T3360">
        <f t="shared" si="159"/>
        <v>0</v>
      </c>
      <c r="U3360">
        <f t="shared" si="159"/>
        <v>0</v>
      </c>
    </row>
    <row r="3361" spans="1:21" x14ac:dyDescent="0.25">
      <c r="A3361" t="s">
        <v>3896</v>
      </c>
      <c r="B3361" t="str">
        <f t="shared" si="157"/>
        <v>ZK111.K160.C110</v>
      </c>
      <c r="C3361">
        <f>+IFERROR(VLOOKUP(B3361,'[1]Sum table'!$A:$D,4,FALSE),0)</f>
        <v>0</v>
      </c>
      <c r="D3361">
        <f>+IFERROR(VLOOKUP(B3361,'[1]Sum table'!$A:$E,5,FALSE),0)</f>
        <v>0</v>
      </c>
      <c r="E3361">
        <f>+IFERROR(VLOOKUP(B3361,'[1]Sum table'!$A:$F,6,FALSE),0)</f>
        <v>0</v>
      </c>
      <c r="O3361" t="s">
        <v>533</v>
      </c>
      <c r="P3361" s="615" t="s">
        <v>194</v>
      </c>
      <c r="R3361" t="str">
        <f t="shared" si="158"/>
        <v>ZK111</v>
      </c>
      <c r="S3361">
        <f t="shared" si="159"/>
        <v>0</v>
      </c>
      <c r="T3361">
        <f t="shared" si="159"/>
        <v>0</v>
      </c>
      <c r="U3361">
        <f t="shared" si="159"/>
        <v>0</v>
      </c>
    </row>
    <row r="3362" spans="1:21" x14ac:dyDescent="0.25">
      <c r="A3362" t="s">
        <v>3897</v>
      </c>
      <c r="B3362" t="str">
        <f t="shared" si="157"/>
        <v>ZK111.K161.C110</v>
      </c>
      <c r="C3362">
        <f>+IFERROR(VLOOKUP(B3362,'[1]Sum table'!$A:$D,4,FALSE),0)</f>
        <v>0</v>
      </c>
      <c r="D3362">
        <f>+IFERROR(VLOOKUP(B3362,'[1]Sum table'!$A:$E,5,FALSE),0)</f>
        <v>0</v>
      </c>
      <c r="E3362">
        <f>+IFERROR(VLOOKUP(B3362,'[1]Sum table'!$A:$F,6,FALSE),0)</f>
        <v>0</v>
      </c>
      <c r="O3362" t="s">
        <v>533</v>
      </c>
      <c r="P3362" s="615" t="s">
        <v>195</v>
      </c>
      <c r="R3362" t="str">
        <f t="shared" si="158"/>
        <v>ZK111</v>
      </c>
      <c r="S3362">
        <f t="shared" si="159"/>
        <v>0</v>
      </c>
      <c r="T3362">
        <f t="shared" si="159"/>
        <v>0</v>
      </c>
      <c r="U3362">
        <f t="shared" si="159"/>
        <v>0</v>
      </c>
    </row>
    <row r="3363" spans="1:21" x14ac:dyDescent="0.25">
      <c r="A3363" t="s">
        <v>3898</v>
      </c>
      <c r="B3363" t="str">
        <f t="shared" si="157"/>
        <v>ZK111.K162.C110</v>
      </c>
      <c r="C3363">
        <f>+IFERROR(VLOOKUP(B3363,'[1]Sum table'!$A:$D,4,FALSE),0)</f>
        <v>0</v>
      </c>
      <c r="D3363">
        <f>+IFERROR(VLOOKUP(B3363,'[1]Sum table'!$A:$E,5,FALSE),0)</f>
        <v>0</v>
      </c>
      <c r="E3363">
        <f>+IFERROR(VLOOKUP(B3363,'[1]Sum table'!$A:$F,6,FALSE),0)</f>
        <v>0</v>
      </c>
      <c r="O3363" t="s">
        <v>533</v>
      </c>
      <c r="P3363" s="615" t="s">
        <v>350</v>
      </c>
      <c r="R3363" t="str">
        <f t="shared" si="158"/>
        <v>ZK111</v>
      </c>
      <c r="S3363">
        <f t="shared" si="159"/>
        <v>0</v>
      </c>
      <c r="T3363">
        <f t="shared" si="159"/>
        <v>0</v>
      </c>
      <c r="U3363">
        <f t="shared" si="159"/>
        <v>0</v>
      </c>
    </row>
    <row r="3364" spans="1:21" x14ac:dyDescent="0.25">
      <c r="A3364" t="s">
        <v>3899</v>
      </c>
      <c r="B3364" t="str">
        <f t="shared" si="157"/>
        <v>ZK111.K163.C110</v>
      </c>
      <c r="C3364">
        <f>+IFERROR(VLOOKUP(B3364,'[1]Sum table'!$A:$D,4,FALSE),0)</f>
        <v>0</v>
      </c>
      <c r="D3364">
        <f>+IFERROR(VLOOKUP(B3364,'[1]Sum table'!$A:$E,5,FALSE),0)</f>
        <v>0</v>
      </c>
      <c r="E3364">
        <f>+IFERROR(VLOOKUP(B3364,'[1]Sum table'!$A:$F,6,FALSE),0)</f>
        <v>0</v>
      </c>
      <c r="O3364" t="s">
        <v>533</v>
      </c>
      <c r="P3364" s="615" t="s">
        <v>118</v>
      </c>
      <c r="R3364" t="str">
        <f t="shared" si="158"/>
        <v>ZK111</v>
      </c>
      <c r="S3364">
        <f t="shared" si="159"/>
        <v>0</v>
      </c>
      <c r="T3364">
        <f t="shared" si="159"/>
        <v>0</v>
      </c>
      <c r="U3364">
        <f t="shared" si="159"/>
        <v>0</v>
      </c>
    </row>
    <row r="3365" spans="1:21" x14ac:dyDescent="0.25">
      <c r="A3365" t="s">
        <v>3900</v>
      </c>
      <c r="B3365" t="str">
        <f t="shared" si="157"/>
        <v>ZK111.K164.C110</v>
      </c>
      <c r="C3365">
        <f>+IFERROR(VLOOKUP(B3365,'[1]Sum table'!$A:$D,4,FALSE),0)</f>
        <v>0</v>
      </c>
      <c r="D3365">
        <f>+IFERROR(VLOOKUP(B3365,'[1]Sum table'!$A:$E,5,FALSE),0)</f>
        <v>0</v>
      </c>
      <c r="E3365">
        <f>+IFERROR(VLOOKUP(B3365,'[1]Sum table'!$A:$F,6,FALSE),0)</f>
        <v>0</v>
      </c>
      <c r="O3365" t="s">
        <v>533</v>
      </c>
      <c r="P3365" s="615" t="s">
        <v>184</v>
      </c>
      <c r="R3365" t="str">
        <f t="shared" si="158"/>
        <v>ZK111</v>
      </c>
      <c r="S3365">
        <f t="shared" si="159"/>
        <v>0</v>
      </c>
      <c r="T3365">
        <f t="shared" si="159"/>
        <v>0</v>
      </c>
      <c r="U3365">
        <f t="shared" si="159"/>
        <v>0</v>
      </c>
    </row>
    <row r="3366" spans="1:21" x14ac:dyDescent="0.25">
      <c r="A3366" t="s">
        <v>3901</v>
      </c>
      <c r="B3366" t="str">
        <f t="shared" si="157"/>
        <v>ZK111.K165.C110</v>
      </c>
      <c r="C3366">
        <f>+IFERROR(VLOOKUP(B3366,'[1]Sum table'!$A:$D,4,FALSE),0)</f>
        <v>0</v>
      </c>
      <c r="D3366">
        <f>+IFERROR(VLOOKUP(B3366,'[1]Sum table'!$A:$E,5,FALSE),0)</f>
        <v>0</v>
      </c>
      <c r="E3366">
        <f>+IFERROR(VLOOKUP(B3366,'[1]Sum table'!$A:$F,6,FALSE),0)</f>
        <v>0</v>
      </c>
      <c r="O3366" t="s">
        <v>533</v>
      </c>
      <c r="P3366" s="615" t="s">
        <v>351</v>
      </c>
      <c r="R3366" t="str">
        <f t="shared" si="158"/>
        <v>ZK111</v>
      </c>
      <c r="S3366">
        <f t="shared" si="159"/>
        <v>0</v>
      </c>
      <c r="T3366">
        <f t="shared" si="159"/>
        <v>0</v>
      </c>
      <c r="U3366">
        <f t="shared" si="159"/>
        <v>0</v>
      </c>
    </row>
    <row r="3367" spans="1:21" x14ac:dyDescent="0.25">
      <c r="A3367" t="s">
        <v>3902</v>
      </c>
      <c r="B3367" t="str">
        <f t="shared" si="157"/>
        <v>ZK111.K166.C110</v>
      </c>
      <c r="C3367">
        <f>+IFERROR(VLOOKUP(B3367,'[1]Sum table'!$A:$D,4,FALSE),0)</f>
        <v>0</v>
      </c>
      <c r="D3367">
        <f>+IFERROR(VLOOKUP(B3367,'[1]Sum table'!$A:$E,5,FALSE),0)</f>
        <v>0</v>
      </c>
      <c r="E3367">
        <f>+IFERROR(VLOOKUP(B3367,'[1]Sum table'!$A:$F,6,FALSE),0)</f>
        <v>0</v>
      </c>
      <c r="O3367" t="s">
        <v>533</v>
      </c>
      <c r="P3367" s="616" t="s">
        <v>352</v>
      </c>
      <c r="R3367" t="str">
        <f t="shared" si="158"/>
        <v>ZK111</v>
      </c>
      <c r="S3367">
        <f t="shared" si="159"/>
        <v>0</v>
      </c>
      <c r="T3367">
        <f t="shared" si="159"/>
        <v>0</v>
      </c>
      <c r="U3367">
        <f t="shared" si="159"/>
        <v>0</v>
      </c>
    </row>
    <row r="3368" spans="1:21" x14ac:dyDescent="0.25">
      <c r="A3368" t="s">
        <v>3903</v>
      </c>
      <c r="B3368" t="str">
        <f t="shared" si="157"/>
        <v>ZK111.K167.C110</v>
      </c>
      <c r="C3368">
        <f>+IFERROR(VLOOKUP(B3368,'[1]Sum table'!$A:$D,4,FALSE),0)</f>
        <v>0</v>
      </c>
      <c r="D3368">
        <f>+IFERROR(VLOOKUP(B3368,'[1]Sum table'!$A:$E,5,FALSE),0)</f>
        <v>0</v>
      </c>
      <c r="E3368">
        <f>+IFERROR(VLOOKUP(B3368,'[1]Sum table'!$A:$F,6,FALSE),0)</f>
        <v>0</v>
      </c>
      <c r="O3368" t="s">
        <v>533</v>
      </c>
      <c r="P3368" s="616" t="s">
        <v>353</v>
      </c>
      <c r="R3368" t="str">
        <f t="shared" si="158"/>
        <v>ZK111</v>
      </c>
      <c r="S3368">
        <f t="shared" si="159"/>
        <v>0</v>
      </c>
      <c r="T3368">
        <f t="shared" si="159"/>
        <v>0</v>
      </c>
      <c r="U3368">
        <f t="shared" si="159"/>
        <v>0</v>
      </c>
    </row>
    <row r="3369" spans="1:21" x14ac:dyDescent="0.25">
      <c r="A3369" t="s">
        <v>3904</v>
      </c>
      <c r="B3369" t="str">
        <f t="shared" si="157"/>
        <v>ZK111.K168.C110</v>
      </c>
      <c r="C3369">
        <f>+IFERROR(VLOOKUP(B3369,'[1]Sum table'!$A:$D,4,FALSE),0)</f>
        <v>0</v>
      </c>
      <c r="D3369">
        <f>+IFERROR(VLOOKUP(B3369,'[1]Sum table'!$A:$E,5,FALSE),0)</f>
        <v>0</v>
      </c>
      <c r="E3369">
        <f>+IFERROR(VLOOKUP(B3369,'[1]Sum table'!$A:$F,6,FALSE),0)</f>
        <v>0</v>
      </c>
      <c r="O3369" t="s">
        <v>533</v>
      </c>
      <c r="P3369" s="616" t="s">
        <v>354</v>
      </c>
      <c r="R3369" t="str">
        <f t="shared" si="158"/>
        <v>ZK111</v>
      </c>
      <c r="S3369">
        <f t="shared" si="159"/>
        <v>0</v>
      </c>
      <c r="T3369">
        <f t="shared" si="159"/>
        <v>0</v>
      </c>
      <c r="U3369">
        <f t="shared" si="159"/>
        <v>0</v>
      </c>
    </row>
    <row r="3370" spans="1:21" x14ac:dyDescent="0.25">
      <c r="A3370" t="s">
        <v>3905</v>
      </c>
      <c r="B3370" t="str">
        <f t="shared" si="157"/>
        <v>ZK111.K169.C110</v>
      </c>
      <c r="C3370">
        <f>+IFERROR(VLOOKUP(B3370,'[1]Sum table'!$A:$D,4,FALSE),0)</f>
        <v>0</v>
      </c>
      <c r="D3370">
        <f>+IFERROR(VLOOKUP(B3370,'[1]Sum table'!$A:$E,5,FALSE),0)</f>
        <v>0</v>
      </c>
      <c r="E3370">
        <f>+IFERROR(VLOOKUP(B3370,'[1]Sum table'!$A:$F,6,FALSE),0)</f>
        <v>0</v>
      </c>
      <c r="O3370" t="s">
        <v>533</v>
      </c>
      <c r="P3370" s="616" t="s">
        <v>355</v>
      </c>
      <c r="R3370" t="str">
        <f t="shared" si="158"/>
        <v>ZK111</v>
      </c>
      <c r="S3370">
        <f t="shared" si="159"/>
        <v>0</v>
      </c>
      <c r="T3370">
        <f t="shared" si="159"/>
        <v>0</v>
      </c>
      <c r="U3370">
        <f t="shared" si="159"/>
        <v>0</v>
      </c>
    </row>
    <row r="3371" spans="1:21" x14ac:dyDescent="0.25">
      <c r="A3371" t="s">
        <v>3906</v>
      </c>
      <c r="B3371" t="str">
        <f t="shared" si="157"/>
        <v>ZK111.K170.C110</v>
      </c>
      <c r="C3371">
        <f>+IFERROR(VLOOKUP(B3371,'[1]Sum table'!$A:$D,4,FALSE),0)</f>
        <v>0</v>
      </c>
      <c r="D3371">
        <f>+IFERROR(VLOOKUP(B3371,'[1]Sum table'!$A:$E,5,FALSE),0)</f>
        <v>0</v>
      </c>
      <c r="E3371">
        <f>+IFERROR(VLOOKUP(B3371,'[1]Sum table'!$A:$F,6,FALSE),0)</f>
        <v>0</v>
      </c>
      <c r="O3371" t="s">
        <v>533</v>
      </c>
      <c r="P3371" s="616" t="s">
        <v>356</v>
      </c>
      <c r="R3371" t="str">
        <f t="shared" si="158"/>
        <v>ZK111</v>
      </c>
      <c r="S3371">
        <f t="shared" si="159"/>
        <v>0</v>
      </c>
      <c r="T3371">
        <f t="shared" si="159"/>
        <v>0</v>
      </c>
      <c r="U3371">
        <f t="shared" si="159"/>
        <v>0</v>
      </c>
    </row>
    <row r="3372" spans="1:21" x14ac:dyDescent="0.25">
      <c r="A3372" t="s">
        <v>3907</v>
      </c>
      <c r="B3372" t="str">
        <f t="shared" si="157"/>
        <v>ZK111.K171.C110</v>
      </c>
      <c r="C3372">
        <f>+IFERROR(VLOOKUP(B3372,'[1]Sum table'!$A:$D,4,FALSE),0)</f>
        <v>0</v>
      </c>
      <c r="D3372">
        <f>+IFERROR(VLOOKUP(B3372,'[1]Sum table'!$A:$E,5,FALSE),0)</f>
        <v>0</v>
      </c>
      <c r="E3372">
        <f>+IFERROR(VLOOKUP(B3372,'[1]Sum table'!$A:$F,6,FALSE),0)</f>
        <v>0</v>
      </c>
      <c r="O3372" t="s">
        <v>533</v>
      </c>
      <c r="P3372" s="616" t="s">
        <v>357</v>
      </c>
      <c r="R3372" t="str">
        <f t="shared" si="158"/>
        <v>ZK111</v>
      </c>
      <c r="S3372">
        <f t="shared" si="159"/>
        <v>0</v>
      </c>
      <c r="T3372">
        <f t="shared" si="159"/>
        <v>0</v>
      </c>
      <c r="U3372">
        <f t="shared" si="159"/>
        <v>0</v>
      </c>
    </row>
    <row r="3373" spans="1:21" x14ac:dyDescent="0.25">
      <c r="A3373" t="s">
        <v>3908</v>
      </c>
      <c r="B3373" t="str">
        <f t="shared" si="157"/>
        <v>ZK111.K172.C110</v>
      </c>
      <c r="C3373">
        <f>+IFERROR(VLOOKUP(B3373,'[1]Sum table'!$A:$D,4,FALSE),0)</f>
        <v>0</v>
      </c>
      <c r="D3373">
        <f>+IFERROR(VLOOKUP(B3373,'[1]Sum table'!$A:$E,5,FALSE),0)</f>
        <v>0</v>
      </c>
      <c r="E3373">
        <f>+IFERROR(VLOOKUP(B3373,'[1]Sum table'!$A:$F,6,FALSE),0)</f>
        <v>0</v>
      </c>
      <c r="O3373" t="s">
        <v>533</v>
      </c>
      <c r="P3373" s="615" t="s">
        <v>221</v>
      </c>
      <c r="R3373" t="str">
        <f t="shared" si="158"/>
        <v>ZK111</v>
      </c>
      <c r="S3373">
        <f t="shared" si="159"/>
        <v>0</v>
      </c>
      <c r="T3373">
        <f t="shared" si="159"/>
        <v>0</v>
      </c>
      <c r="U3373">
        <f t="shared" si="159"/>
        <v>0</v>
      </c>
    </row>
    <row r="3374" spans="1:21" x14ac:dyDescent="0.25">
      <c r="A3374" t="s">
        <v>3909</v>
      </c>
      <c r="B3374" t="str">
        <f t="shared" si="157"/>
        <v>ZK111.K173.C110</v>
      </c>
      <c r="C3374">
        <f>+IFERROR(VLOOKUP(B3374,'[1]Sum table'!$A:$D,4,FALSE),0)</f>
        <v>0</v>
      </c>
      <c r="D3374">
        <f>+IFERROR(VLOOKUP(B3374,'[1]Sum table'!$A:$E,5,FALSE),0)</f>
        <v>0</v>
      </c>
      <c r="E3374">
        <f>+IFERROR(VLOOKUP(B3374,'[1]Sum table'!$A:$F,6,FALSE),0)</f>
        <v>0</v>
      </c>
      <c r="O3374" t="s">
        <v>533</v>
      </c>
      <c r="P3374" s="615" t="s">
        <v>358</v>
      </c>
      <c r="R3374" t="str">
        <f t="shared" si="158"/>
        <v>ZK111</v>
      </c>
      <c r="S3374">
        <f t="shared" si="159"/>
        <v>0</v>
      </c>
      <c r="T3374">
        <f t="shared" si="159"/>
        <v>0</v>
      </c>
      <c r="U3374">
        <f t="shared" si="159"/>
        <v>0</v>
      </c>
    </row>
    <row r="3375" spans="1:21" x14ac:dyDescent="0.25">
      <c r="A3375" t="s">
        <v>3910</v>
      </c>
      <c r="B3375" t="str">
        <f t="shared" si="157"/>
        <v>ZK111.K174.C110</v>
      </c>
      <c r="C3375">
        <f>+IFERROR(VLOOKUP(B3375,'[1]Sum table'!$A:$D,4,FALSE),0)</f>
        <v>0</v>
      </c>
      <c r="D3375">
        <f>+IFERROR(VLOOKUP(B3375,'[1]Sum table'!$A:$E,5,FALSE),0)</f>
        <v>0</v>
      </c>
      <c r="E3375">
        <f>+IFERROR(VLOOKUP(B3375,'[1]Sum table'!$A:$F,6,FALSE),0)</f>
        <v>0</v>
      </c>
      <c r="O3375" t="s">
        <v>533</v>
      </c>
      <c r="P3375" s="616" t="s">
        <v>359</v>
      </c>
      <c r="R3375" t="str">
        <f t="shared" si="158"/>
        <v>ZK111</v>
      </c>
      <c r="S3375">
        <f t="shared" si="159"/>
        <v>0</v>
      </c>
      <c r="T3375">
        <f t="shared" si="159"/>
        <v>0</v>
      </c>
      <c r="U3375">
        <f t="shared" si="159"/>
        <v>0</v>
      </c>
    </row>
    <row r="3376" spans="1:21" x14ac:dyDescent="0.25">
      <c r="A3376" t="s">
        <v>3911</v>
      </c>
      <c r="B3376" t="str">
        <f t="shared" si="157"/>
        <v>ZK111.K175.C110</v>
      </c>
      <c r="C3376">
        <f>+IFERROR(VLOOKUP(B3376,'[1]Sum table'!$A:$D,4,FALSE),0)</f>
        <v>0</v>
      </c>
      <c r="D3376">
        <f>+IFERROR(VLOOKUP(B3376,'[1]Sum table'!$A:$E,5,FALSE),0)</f>
        <v>0</v>
      </c>
      <c r="E3376">
        <f>+IFERROR(VLOOKUP(B3376,'[1]Sum table'!$A:$F,6,FALSE),0)</f>
        <v>0</v>
      </c>
      <c r="O3376" t="s">
        <v>533</v>
      </c>
      <c r="P3376" s="616" t="s">
        <v>360</v>
      </c>
      <c r="R3376" t="str">
        <f t="shared" si="158"/>
        <v>ZK111</v>
      </c>
      <c r="S3376">
        <f t="shared" si="159"/>
        <v>0</v>
      </c>
      <c r="T3376">
        <f t="shared" si="159"/>
        <v>0</v>
      </c>
      <c r="U3376">
        <f t="shared" si="159"/>
        <v>0</v>
      </c>
    </row>
    <row r="3377" spans="1:21" x14ac:dyDescent="0.25">
      <c r="A3377" t="s">
        <v>3912</v>
      </c>
      <c r="B3377" t="str">
        <f t="shared" si="157"/>
        <v>ZK111.K176.C110</v>
      </c>
      <c r="C3377">
        <f>+IFERROR(VLOOKUP(B3377,'[1]Sum table'!$A:$D,4,FALSE),0)</f>
        <v>0</v>
      </c>
      <c r="D3377">
        <f>+IFERROR(VLOOKUP(B3377,'[1]Sum table'!$A:$E,5,FALSE),0)</f>
        <v>0</v>
      </c>
      <c r="E3377">
        <f>+IFERROR(VLOOKUP(B3377,'[1]Sum table'!$A:$F,6,FALSE),0)</f>
        <v>0</v>
      </c>
      <c r="O3377" t="s">
        <v>533</v>
      </c>
      <c r="P3377" s="616" t="s">
        <v>361</v>
      </c>
      <c r="R3377" t="str">
        <f t="shared" si="158"/>
        <v>ZK111</v>
      </c>
      <c r="S3377">
        <f t="shared" si="159"/>
        <v>0</v>
      </c>
      <c r="T3377">
        <f t="shared" si="159"/>
        <v>0</v>
      </c>
      <c r="U3377">
        <f t="shared" si="159"/>
        <v>0</v>
      </c>
    </row>
    <row r="3378" spans="1:21" x14ac:dyDescent="0.25">
      <c r="A3378" t="s">
        <v>3913</v>
      </c>
      <c r="B3378" t="str">
        <f t="shared" si="157"/>
        <v>ZK111.K177.C110</v>
      </c>
      <c r="C3378">
        <f>+IFERROR(VLOOKUP(B3378,'[1]Sum table'!$A:$D,4,FALSE),0)</f>
        <v>0</v>
      </c>
      <c r="D3378">
        <f>+IFERROR(VLOOKUP(B3378,'[1]Sum table'!$A:$E,5,FALSE),0)</f>
        <v>0</v>
      </c>
      <c r="E3378">
        <f>+IFERROR(VLOOKUP(B3378,'[1]Sum table'!$A:$F,6,FALSE),0)</f>
        <v>0</v>
      </c>
      <c r="O3378" t="s">
        <v>533</v>
      </c>
      <c r="P3378" s="615" t="s">
        <v>362</v>
      </c>
      <c r="R3378" t="str">
        <f t="shared" si="158"/>
        <v>ZK111</v>
      </c>
      <c r="S3378">
        <f t="shared" si="159"/>
        <v>0</v>
      </c>
      <c r="T3378">
        <f t="shared" si="159"/>
        <v>0</v>
      </c>
      <c r="U3378">
        <f t="shared" si="159"/>
        <v>0</v>
      </c>
    </row>
    <row r="3379" spans="1:21" x14ac:dyDescent="0.25">
      <c r="A3379" t="s">
        <v>3914</v>
      </c>
      <c r="B3379" t="str">
        <f t="shared" si="157"/>
        <v>ZK111.K178.C110</v>
      </c>
      <c r="C3379">
        <f>+IFERROR(VLOOKUP(B3379,'[1]Sum table'!$A:$D,4,FALSE),0)</f>
        <v>0</v>
      </c>
      <c r="D3379">
        <f>+IFERROR(VLOOKUP(B3379,'[1]Sum table'!$A:$E,5,FALSE),0)</f>
        <v>0</v>
      </c>
      <c r="E3379">
        <f>+IFERROR(VLOOKUP(B3379,'[1]Sum table'!$A:$F,6,FALSE),0)</f>
        <v>0</v>
      </c>
      <c r="O3379" t="s">
        <v>533</v>
      </c>
      <c r="P3379" s="615" t="s">
        <v>363</v>
      </c>
      <c r="R3379" t="str">
        <f t="shared" si="158"/>
        <v>ZK111</v>
      </c>
      <c r="S3379">
        <f t="shared" si="159"/>
        <v>0</v>
      </c>
      <c r="T3379">
        <f t="shared" si="159"/>
        <v>0</v>
      </c>
      <c r="U3379">
        <f t="shared" si="159"/>
        <v>0</v>
      </c>
    </row>
    <row r="3380" spans="1:21" x14ac:dyDescent="0.25">
      <c r="A3380" t="s">
        <v>3915</v>
      </c>
      <c r="B3380" t="str">
        <f t="shared" si="157"/>
        <v>ZK111.K179.C110</v>
      </c>
      <c r="C3380">
        <f>+IFERROR(VLOOKUP(B3380,'[1]Sum table'!$A:$D,4,FALSE),0)</f>
        <v>0</v>
      </c>
      <c r="D3380">
        <f>+IFERROR(VLOOKUP(B3380,'[1]Sum table'!$A:$E,5,FALSE),0)</f>
        <v>0</v>
      </c>
      <c r="E3380">
        <f>+IFERROR(VLOOKUP(B3380,'[1]Sum table'!$A:$F,6,FALSE),0)</f>
        <v>0</v>
      </c>
      <c r="O3380" t="s">
        <v>533</v>
      </c>
      <c r="P3380" s="615" t="s">
        <v>364</v>
      </c>
      <c r="R3380" t="str">
        <f t="shared" si="158"/>
        <v>ZK111</v>
      </c>
      <c r="S3380">
        <f t="shared" si="159"/>
        <v>0</v>
      </c>
      <c r="T3380">
        <f t="shared" si="159"/>
        <v>0</v>
      </c>
      <c r="U3380">
        <f t="shared" si="159"/>
        <v>0</v>
      </c>
    </row>
    <row r="3381" spans="1:21" x14ac:dyDescent="0.25">
      <c r="A3381" t="s">
        <v>3916</v>
      </c>
      <c r="B3381" t="str">
        <f t="shared" si="157"/>
        <v>ZK111.K180.C110</v>
      </c>
      <c r="C3381">
        <f>+IFERROR(VLOOKUP(B3381,'[1]Sum table'!$A:$D,4,FALSE),0)</f>
        <v>0</v>
      </c>
      <c r="D3381">
        <f>+IFERROR(VLOOKUP(B3381,'[1]Sum table'!$A:$E,5,FALSE),0)</f>
        <v>0</v>
      </c>
      <c r="E3381">
        <f>+IFERROR(VLOOKUP(B3381,'[1]Sum table'!$A:$F,6,FALSE),0)</f>
        <v>0</v>
      </c>
      <c r="O3381" t="s">
        <v>533</v>
      </c>
      <c r="P3381" s="615" t="s">
        <v>365</v>
      </c>
      <c r="R3381" t="str">
        <f t="shared" si="158"/>
        <v>ZK111</v>
      </c>
      <c r="S3381">
        <f t="shared" si="159"/>
        <v>0</v>
      </c>
      <c r="T3381">
        <f t="shared" si="159"/>
        <v>0</v>
      </c>
      <c r="U3381">
        <f t="shared" si="159"/>
        <v>0</v>
      </c>
    </row>
    <row r="3382" spans="1:21" x14ac:dyDescent="0.25">
      <c r="A3382" t="s">
        <v>3917</v>
      </c>
      <c r="B3382" t="str">
        <f t="shared" si="157"/>
        <v>ZK111.K181.C110</v>
      </c>
      <c r="C3382">
        <f>+IFERROR(VLOOKUP(B3382,'[1]Sum table'!$A:$D,4,FALSE),0)</f>
        <v>0</v>
      </c>
      <c r="D3382">
        <f>+IFERROR(VLOOKUP(B3382,'[1]Sum table'!$A:$E,5,FALSE),0)</f>
        <v>0</v>
      </c>
      <c r="E3382">
        <f>+IFERROR(VLOOKUP(B3382,'[1]Sum table'!$A:$F,6,FALSE),0)</f>
        <v>0</v>
      </c>
      <c r="O3382" t="s">
        <v>533</v>
      </c>
      <c r="P3382" s="616" t="s">
        <v>366</v>
      </c>
      <c r="R3382" t="str">
        <f t="shared" si="158"/>
        <v>ZK111</v>
      </c>
      <c r="S3382">
        <f t="shared" si="159"/>
        <v>0</v>
      </c>
      <c r="T3382">
        <f t="shared" si="159"/>
        <v>0</v>
      </c>
      <c r="U3382">
        <f t="shared" si="159"/>
        <v>0</v>
      </c>
    </row>
    <row r="3383" spans="1:21" x14ac:dyDescent="0.25">
      <c r="A3383" t="s">
        <v>3918</v>
      </c>
      <c r="B3383" t="str">
        <f t="shared" si="157"/>
        <v>ZK111.K182.C110</v>
      </c>
      <c r="C3383">
        <f>+IFERROR(VLOOKUP(B3383,'[1]Sum table'!$A:$D,4,FALSE),0)</f>
        <v>0</v>
      </c>
      <c r="D3383">
        <f>+IFERROR(VLOOKUP(B3383,'[1]Sum table'!$A:$E,5,FALSE),0)</f>
        <v>0</v>
      </c>
      <c r="E3383">
        <f>+IFERROR(VLOOKUP(B3383,'[1]Sum table'!$A:$F,6,FALSE),0)</f>
        <v>0</v>
      </c>
      <c r="O3383" t="s">
        <v>533</v>
      </c>
      <c r="P3383" s="616" t="s">
        <v>367</v>
      </c>
      <c r="R3383" t="str">
        <f t="shared" si="158"/>
        <v>ZK111</v>
      </c>
      <c r="S3383">
        <f t="shared" si="159"/>
        <v>0</v>
      </c>
      <c r="T3383">
        <f t="shared" si="159"/>
        <v>0</v>
      </c>
      <c r="U3383">
        <f t="shared" si="159"/>
        <v>0</v>
      </c>
    </row>
    <row r="3384" spans="1:21" x14ac:dyDescent="0.25">
      <c r="A3384" t="s">
        <v>3919</v>
      </c>
      <c r="B3384" t="str">
        <f t="shared" si="157"/>
        <v>ZK111.K183.C110</v>
      </c>
      <c r="C3384">
        <f>+IFERROR(VLOOKUP(B3384,'[1]Sum table'!$A:$D,4,FALSE),0)</f>
        <v>0</v>
      </c>
      <c r="D3384">
        <f>+IFERROR(VLOOKUP(B3384,'[1]Sum table'!$A:$E,5,FALSE),0)</f>
        <v>0</v>
      </c>
      <c r="E3384">
        <f>+IFERROR(VLOOKUP(B3384,'[1]Sum table'!$A:$F,6,FALSE),0)</f>
        <v>0</v>
      </c>
      <c r="O3384" t="s">
        <v>533</v>
      </c>
      <c r="P3384" s="615" t="s">
        <v>368</v>
      </c>
      <c r="R3384" t="str">
        <f t="shared" si="158"/>
        <v>ZK111</v>
      </c>
      <c r="S3384">
        <f t="shared" si="159"/>
        <v>0</v>
      </c>
      <c r="T3384">
        <f t="shared" si="159"/>
        <v>0</v>
      </c>
      <c r="U3384">
        <f t="shared" si="159"/>
        <v>0</v>
      </c>
    </row>
    <row r="3385" spans="1:21" x14ac:dyDescent="0.25">
      <c r="A3385" t="s">
        <v>3920</v>
      </c>
      <c r="B3385" t="str">
        <f t="shared" si="157"/>
        <v>ZK111.K184.C110</v>
      </c>
      <c r="C3385">
        <f>+IFERROR(VLOOKUP(B3385,'[1]Sum table'!$A:$D,4,FALSE),0)</f>
        <v>0</v>
      </c>
      <c r="D3385">
        <f>+IFERROR(VLOOKUP(B3385,'[1]Sum table'!$A:$E,5,FALSE),0)</f>
        <v>0</v>
      </c>
      <c r="E3385">
        <f>+IFERROR(VLOOKUP(B3385,'[1]Sum table'!$A:$F,6,FALSE),0)</f>
        <v>0</v>
      </c>
      <c r="O3385" t="s">
        <v>533</v>
      </c>
      <c r="P3385" s="615" t="s">
        <v>369</v>
      </c>
      <c r="R3385" t="str">
        <f t="shared" si="158"/>
        <v>ZK111</v>
      </c>
      <c r="S3385">
        <f t="shared" si="159"/>
        <v>0</v>
      </c>
      <c r="T3385">
        <f t="shared" si="159"/>
        <v>0</v>
      </c>
      <c r="U3385">
        <f t="shared" si="159"/>
        <v>0</v>
      </c>
    </row>
    <row r="3386" spans="1:21" x14ac:dyDescent="0.25">
      <c r="A3386" t="s">
        <v>3921</v>
      </c>
      <c r="B3386" t="str">
        <f t="shared" si="157"/>
        <v>ZK111.K185.C110</v>
      </c>
      <c r="C3386">
        <f>+IFERROR(VLOOKUP(B3386,'[1]Sum table'!$A:$D,4,FALSE),0)</f>
        <v>0</v>
      </c>
      <c r="D3386">
        <f>+IFERROR(VLOOKUP(B3386,'[1]Sum table'!$A:$E,5,FALSE),0)</f>
        <v>0</v>
      </c>
      <c r="E3386">
        <f>+IFERROR(VLOOKUP(B3386,'[1]Sum table'!$A:$F,6,FALSE),0)</f>
        <v>0</v>
      </c>
      <c r="O3386" t="s">
        <v>533</v>
      </c>
      <c r="P3386" s="616" t="s">
        <v>370</v>
      </c>
      <c r="R3386" t="str">
        <f t="shared" si="158"/>
        <v>ZK111</v>
      </c>
      <c r="S3386">
        <f t="shared" si="159"/>
        <v>0</v>
      </c>
      <c r="T3386">
        <f t="shared" si="159"/>
        <v>0</v>
      </c>
      <c r="U3386">
        <f t="shared" si="159"/>
        <v>0</v>
      </c>
    </row>
    <row r="3387" spans="1:21" x14ac:dyDescent="0.25">
      <c r="A3387" t="s">
        <v>3922</v>
      </c>
      <c r="B3387" t="str">
        <f t="shared" si="157"/>
        <v>ZK111.K186.C110</v>
      </c>
      <c r="C3387">
        <f>+IFERROR(VLOOKUP(B3387,'[1]Sum table'!$A:$D,4,FALSE),0)</f>
        <v>0</v>
      </c>
      <c r="D3387">
        <f>+IFERROR(VLOOKUP(B3387,'[1]Sum table'!$A:$E,5,FALSE),0)</f>
        <v>0</v>
      </c>
      <c r="E3387">
        <f>+IFERROR(VLOOKUP(B3387,'[1]Sum table'!$A:$F,6,FALSE),0)</f>
        <v>0</v>
      </c>
      <c r="O3387" t="s">
        <v>533</v>
      </c>
      <c r="P3387" s="616" t="s">
        <v>371</v>
      </c>
      <c r="R3387" t="str">
        <f t="shared" si="158"/>
        <v>ZK111</v>
      </c>
      <c r="S3387">
        <f t="shared" si="159"/>
        <v>0</v>
      </c>
      <c r="T3387">
        <f t="shared" si="159"/>
        <v>0</v>
      </c>
      <c r="U3387">
        <f t="shared" si="159"/>
        <v>0</v>
      </c>
    </row>
    <row r="3388" spans="1:21" x14ac:dyDescent="0.25">
      <c r="A3388" t="s">
        <v>3923</v>
      </c>
      <c r="B3388" t="str">
        <f t="shared" si="157"/>
        <v>ZK111.K187.C110</v>
      </c>
      <c r="C3388">
        <f>+IFERROR(VLOOKUP(B3388,'[1]Sum table'!$A:$D,4,FALSE),0)</f>
        <v>0</v>
      </c>
      <c r="D3388">
        <f>+IFERROR(VLOOKUP(B3388,'[1]Sum table'!$A:$E,5,FALSE),0)</f>
        <v>0</v>
      </c>
      <c r="E3388">
        <f>+IFERROR(VLOOKUP(B3388,'[1]Sum table'!$A:$F,6,FALSE),0)</f>
        <v>0</v>
      </c>
      <c r="O3388" t="s">
        <v>533</v>
      </c>
      <c r="P3388" s="615" t="s">
        <v>372</v>
      </c>
      <c r="R3388" t="str">
        <f t="shared" si="158"/>
        <v>ZK111</v>
      </c>
      <c r="S3388">
        <f t="shared" si="159"/>
        <v>0</v>
      </c>
      <c r="T3388">
        <f t="shared" si="159"/>
        <v>0</v>
      </c>
      <c r="U3388">
        <f t="shared" si="159"/>
        <v>0</v>
      </c>
    </row>
    <row r="3389" spans="1:21" x14ac:dyDescent="0.25">
      <c r="A3389" t="s">
        <v>3924</v>
      </c>
      <c r="B3389" t="str">
        <f t="shared" si="157"/>
        <v>ZK111.K188.C110</v>
      </c>
      <c r="C3389">
        <f>+IFERROR(VLOOKUP(B3389,'[1]Sum table'!$A:$D,4,FALSE),0)</f>
        <v>0</v>
      </c>
      <c r="D3389">
        <f>+IFERROR(VLOOKUP(B3389,'[1]Sum table'!$A:$E,5,FALSE),0)</f>
        <v>0</v>
      </c>
      <c r="E3389">
        <f>+IFERROR(VLOOKUP(B3389,'[1]Sum table'!$A:$F,6,FALSE),0)</f>
        <v>0</v>
      </c>
      <c r="O3389" t="s">
        <v>533</v>
      </c>
      <c r="P3389" s="615" t="s">
        <v>373</v>
      </c>
      <c r="R3389" t="str">
        <f t="shared" si="158"/>
        <v>ZK111</v>
      </c>
      <c r="S3389">
        <f t="shared" si="159"/>
        <v>0</v>
      </c>
      <c r="T3389">
        <f t="shared" si="159"/>
        <v>0</v>
      </c>
      <c r="U3389">
        <f t="shared" si="159"/>
        <v>0</v>
      </c>
    </row>
    <row r="3390" spans="1:21" x14ac:dyDescent="0.25">
      <c r="A3390" t="s">
        <v>3925</v>
      </c>
      <c r="B3390" t="str">
        <f t="shared" si="157"/>
        <v>ZK111.K189.C110</v>
      </c>
      <c r="C3390">
        <f>+IFERROR(VLOOKUP(B3390,'[1]Sum table'!$A:$D,4,FALSE),0)</f>
        <v>0</v>
      </c>
      <c r="D3390">
        <f>+IFERROR(VLOOKUP(B3390,'[1]Sum table'!$A:$E,5,FALSE),0)</f>
        <v>0</v>
      </c>
      <c r="E3390">
        <f>+IFERROR(VLOOKUP(B3390,'[1]Sum table'!$A:$F,6,FALSE),0)</f>
        <v>0</v>
      </c>
      <c r="O3390" t="s">
        <v>533</v>
      </c>
      <c r="P3390" s="615" t="s">
        <v>374</v>
      </c>
      <c r="R3390" t="str">
        <f t="shared" si="158"/>
        <v>ZK111</v>
      </c>
      <c r="S3390">
        <f t="shared" si="159"/>
        <v>0</v>
      </c>
      <c r="T3390">
        <f t="shared" si="159"/>
        <v>0</v>
      </c>
      <c r="U3390">
        <f t="shared" si="159"/>
        <v>0</v>
      </c>
    </row>
    <row r="3391" spans="1:21" x14ac:dyDescent="0.25">
      <c r="A3391" t="s">
        <v>3926</v>
      </c>
      <c r="B3391" t="str">
        <f t="shared" si="157"/>
        <v>ZK111.K190.C110</v>
      </c>
      <c r="C3391">
        <f>+IFERROR(VLOOKUP(B3391,'[1]Sum table'!$A:$D,4,FALSE),0)</f>
        <v>0</v>
      </c>
      <c r="D3391">
        <f>+IFERROR(VLOOKUP(B3391,'[1]Sum table'!$A:$E,5,FALSE),0)</f>
        <v>0</v>
      </c>
      <c r="E3391">
        <f>+IFERROR(VLOOKUP(B3391,'[1]Sum table'!$A:$F,6,FALSE),0)</f>
        <v>0</v>
      </c>
      <c r="O3391" t="s">
        <v>533</v>
      </c>
      <c r="P3391" s="616" t="s">
        <v>375</v>
      </c>
      <c r="R3391" t="str">
        <f t="shared" si="158"/>
        <v>ZK111</v>
      </c>
      <c r="S3391">
        <f t="shared" si="159"/>
        <v>0</v>
      </c>
      <c r="T3391">
        <f t="shared" si="159"/>
        <v>0</v>
      </c>
      <c r="U3391">
        <f t="shared" si="159"/>
        <v>0</v>
      </c>
    </row>
    <row r="3392" spans="1:21" x14ac:dyDescent="0.25">
      <c r="A3392" t="s">
        <v>3927</v>
      </c>
      <c r="B3392" t="str">
        <f t="shared" si="157"/>
        <v>ZK111.K191.C110</v>
      </c>
      <c r="C3392">
        <f>+IFERROR(VLOOKUP(B3392,'[1]Sum table'!$A:$D,4,FALSE),0)</f>
        <v>0</v>
      </c>
      <c r="D3392">
        <f>+IFERROR(VLOOKUP(B3392,'[1]Sum table'!$A:$E,5,FALSE),0)</f>
        <v>0</v>
      </c>
      <c r="E3392">
        <f>+IFERROR(VLOOKUP(B3392,'[1]Sum table'!$A:$F,6,FALSE),0)</f>
        <v>0</v>
      </c>
      <c r="O3392" t="s">
        <v>533</v>
      </c>
      <c r="P3392" s="616" t="s">
        <v>376</v>
      </c>
      <c r="R3392" t="str">
        <f t="shared" si="158"/>
        <v>ZK111</v>
      </c>
      <c r="S3392">
        <f t="shared" si="159"/>
        <v>0</v>
      </c>
      <c r="T3392">
        <f t="shared" si="159"/>
        <v>0</v>
      </c>
      <c r="U3392">
        <f t="shared" si="159"/>
        <v>0</v>
      </c>
    </row>
    <row r="3393" spans="1:21" x14ac:dyDescent="0.25">
      <c r="A3393" t="s">
        <v>3928</v>
      </c>
      <c r="B3393" t="str">
        <f t="shared" si="157"/>
        <v>ZK111.K192.C110</v>
      </c>
      <c r="C3393">
        <f>+IFERROR(VLOOKUP(B3393,'[1]Sum table'!$A:$D,4,FALSE),0)</f>
        <v>0</v>
      </c>
      <c r="D3393">
        <f>+IFERROR(VLOOKUP(B3393,'[1]Sum table'!$A:$E,5,FALSE),0)</f>
        <v>0</v>
      </c>
      <c r="E3393">
        <f>+IFERROR(VLOOKUP(B3393,'[1]Sum table'!$A:$F,6,FALSE),0)</f>
        <v>0</v>
      </c>
      <c r="O3393" t="s">
        <v>533</v>
      </c>
      <c r="P3393" s="616" t="s">
        <v>377</v>
      </c>
      <c r="R3393" t="str">
        <f t="shared" si="158"/>
        <v>ZK111</v>
      </c>
      <c r="S3393">
        <f t="shared" si="159"/>
        <v>0</v>
      </c>
      <c r="T3393">
        <f t="shared" si="159"/>
        <v>0</v>
      </c>
      <c r="U3393">
        <f t="shared" si="159"/>
        <v>0</v>
      </c>
    </row>
    <row r="3394" spans="1:21" x14ac:dyDescent="0.25">
      <c r="A3394" t="s">
        <v>3929</v>
      </c>
      <c r="B3394" t="str">
        <f t="shared" si="157"/>
        <v>ZK111.K193.C110</v>
      </c>
      <c r="C3394">
        <f>+IFERROR(VLOOKUP(B3394,'[1]Sum table'!$A:$D,4,FALSE),0)</f>
        <v>0</v>
      </c>
      <c r="D3394">
        <f>+IFERROR(VLOOKUP(B3394,'[1]Sum table'!$A:$E,5,FALSE),0)</f>
        <v>0</v>
      </c>
      <c r="E3394">
        <f>+IFERROR(VLOOKUP(B3394,'[1]Sum table'!$A:$F,6,FALSE),0)</f>
        <v>0</v>
      </c>
      <c r="O3394" t="s">
        <v>533</v>
      </c>
      <c r="P3394" s="616" t="s">
        <v>378</v>
      </c>
      <c r="R3394" t="str">
        <f t="shared" si="158"/>
        <v>ZK111</v>
      </c>
      <c r="S3394">
        <f t="shared" si="159"/>
        <v>0</v>
      </c>
      <c r="T3394">
        <f t="shared" si="159"/>
        <v>0</v>
      </c>
      <c r="U3394">
        <f t="shared" si="159"/>
        <v>0</v>
      </c>
    </row>
    <row r="3395" spans="1:21" x14ac:dyDescent="0.25">
      <c r="A3395" t="s">
        <v>3930</v>
      </c>
      <c r="B3395" t="str">
        <f t="shared" ref="B3395:B3458" si="160">+A3395&amp;"."&amp;$A$1</f>
        <v>ZK111.K194.C110</v>
      </c>
      <c r="C3395">
        <f>+IFERROR(VLOOKUP(B3395,'[1]Sum table'!$A:$D,4,FALSE),0)</f>
        <v>0</v>
      </c>
      <c r="D3395">
        <f>+IFERROR(VLOOKUP(B3395,'[1]Sum table'!$A:$E,5,FALSE),0)</f>
        <v>0</v>
      </c>
      <c r="E3395">
        <f>+IFERROR(VLOOKUP(B3395,'[1]Sum table'!$A:$F,6,FALSE),0)</f>
        <v>0</v>
      </c>
      <c r="O3395" t="s">
        <v>533</v>
      </c>
      <c r="P3395" s="616" t="s">
        <v>379</v>
      </c>
      <c r="R3395" t="str">
        <f t="shared" ref="R3395:R3458" si="161">+LEFT(B3395,5)</f>
        <v>ZK111</v>
      </c>
      <c r="S3395">
        <f t="shared" ref="S3395:U3458" si="162">+C3395</f>
        <v>0</v>
      </c>
      <c r="T3395">
        <f t="shared" si="162"/>
        <v>0</v>
      </c>
      <c r="U3395">
        <f t="shared" si="162"/>
        <v>0</v>
      </c>
    </row>
    <row r="3396" spans="1:21" x14ac:dyDescent="0.25">
      <c r="A3396" t="s">
        <v>3931</v>
      </c>
      <c r="B3396" t="str">
        <f t="shared" si="160"/>
        <v>ZK111.K195.C110</v>
      </c>
      <c r="C3396">
        <f>+IFERROR(VLOOKUP(B3396,'[1]Sum table'!$A:$D,4,FALSE),0)</f>
        <v>0</v>
      </c>
      <c r="D3396">
        <f>+IFERROR(VLOOKUP(B3396,'[1]Sum table'!$A:$E,5,FALSE),0)</f>
        <v>0</v>
      </c>
      <c r="E3396">
        <f>+IFERROR(VLOOKUP(B3396,'[1]Sum table'!$A:$F,6,FALSE),0)</f>
        <v>0</v>
      </c>
      <c r="O3396" t="s">
        <v>533</v>
      </c>
      <c r="P3396" s="616" t="s">
        <v>380</v>
      </c>
      <c r="R3396" t="str">
        <f t="shared" si="161"/>
        <v>ZK111</v>
      </c>
      <c r="S3396">
        <f t="shared" si="162"/>
        <v>0</v>
      </c>
      <c r="T3396">
        <f t="shared" si="162"/>
        <v>0</v>
      </c>
      <c r="U3396">
        <f t="shared" si="162"/>
        <v>0</v>
      </c>
    </row>
    <row r="3397" spans="1:21" x14ac:dyDescent="0.25">
      <c r="A3397" t="s">
        <v>3932</v>
      </c>
      <c r="B3397" t="str">
        <f t="shared" si="160"/>
        <v>ZK111.K196.C110</v>
      </c>
      <c r="C3397">
        <f>+IFERROR(VLOOKUP(B3397,'[1]Sum table'!$A:$D,4,FALSE),0)</f>
        <v>0</v>
      </c>
      <c r="D3397">
        <f>+IFERROR(VLOOKUP(B3397,'[1]Sum table'!$A:$E,5,FALSE),0)</f>
        <v>0</v>
      </c>
      <c r="E3397">
        <f>+IFERROR(VLOOKUP(B3397,'[1]Sum table'!$A:$F,6,FALSE),0)</f>
        <v>0</v>
      </c>
      <c r="O3397" t="s">
        <v>533</v>
      </c>
      <c r="P3397" s="616" t="s">
        <v>381</v>
      </c>
      <c r="R3397" t="str">
        <f t="shared" si="161"/>
        <v>ZK111</v>
      </c>
      <c r="S3397">
        <f t="shared" si="162"/>
        <v>0</v>
      </c>
      <c r="T3397">
        <f t="shared" si="162"/>
        <v>0</v>
      </c>
      <c r="U3397">
        <f t="shared" si="162"/>
        <v>0</v>
      </c>
    </row>
    <row r="3398" spans="1:21" x14ac:dyDescent="0.25">
      <c r="A3398" t="s">
        <v>3933</v>
      </c>
      <c r="B3398" t="str">
        <f t="shared" si="160"/>
        <v>ZK111.K197.C110</v>
      </c>
      <c r="C3398">
        <f>+IFERROR(VLOOKUP(B3398,'[1]Sum table'!$A:$D,4,FALSE),0)</f>
        <v>0</v>
      </c>
      <c r="D3398">
        <f>+IFERROR(VLOOKUP(B3398,'[1]Sum table'!$A:$E,5,FALSE),0)</f>
        <v>0</v>
      </c>
      <c r="E3398">
        <f>+IFERROR(VLOOKUP(B3398,'[1]Sum table'!$A:$F,6,FALSE),0)</f>
        <v>0</v>
      </c>
      <c r="O3398" t="s">
        <v>533</v>
      </c>
      <c r="P3398" s="616" t="s">
        <v>382</v>
      </c>
      <c r="R3398" t="str">
        <f t="shared" si="161"/>
        <v>ZK111</v>
      </c>
      <c r="S3398">
        <f t="shared" si="162"/>
        <v>0</v>
      </c>
      <c r="T3398">
        <f t="shared" si="162"/>
        <v>0</v>
      </c>
      <c r="U3398">
        <f t="shared" si="162"/>
        <v>0</v>
      </c>
    </row>
    <row r="3399" spans="1:21" x14ac:dyDescent="0.25">
      <c r="A3399" t="s">
        <v>3934</v>
      </c>
      <c r="B3399" t="str">
        <f t="shared" si="160"/>
        <v>ZK111.K198.C110</v>
      </c>
      <c r="C3399">
        <f>+IFERROR(VLOOKUP(B3399,'[1]Sum table'!$A:$D,4,FALSE),0)</f>
        <v>0</v>
      </c>
      <c r="D3399">
        <f>+IFERROR(VLOOKUP(B3399,'[1]Sum table'!$A:$E,5,FALSE),0)</f>
        <v>0</v>
      </c>
      <c r="E3399">
        <f>+IFERROR(VLOOKUP(B3399,'[1]Sum table'!$A:$F,6,FALSE),0)</f>
        <v>0</v>
      </c>
      <c r="O3399" t="s">
        <v>533</v>
      </c>
      <c r="P3399" s="616" t="s">
        <v>383</v>
      </c>
      <c r="R3399" t="str">
        <f t="shared" si="161"/>
        <v>ZK111</v>
      </c>
      <c r="S3399">
        <f t="shared" si="162"/>
        <v>0</v>
      </c>
      <c r="T3399">
        <f t="shared" si="162"/>
        <v>0</v>
      </c>
      <c r="U3399">
        <f t="shared" si="162"/>
        <v>0</v>
      </c>
    </row>
    <row r="3400" spans="1:21" x14ac:dyDescent="0.25">
      <c r="A3400" t="s">
        <v>3935</v>
      </c>
      <c r="B3400" t="str">
        <f t="shared" si="160"/>
        <v>ZK111.K199.C110</v>
      </c>
      <c r="C3400">
        <f>+IFERROR(VLOOKUP(B3400,'[1]Sum table'!$A:$D,4,FALSE),0)</f>
        <v>0</v>
      </c>
      <c r="D3400">
        <f>+IFERROR(VLOOKUP(B3400,'[1]Sum table'!$A:$E,5,FALSE),0)</f>
        <v>0</v>
      </c>
      <c r="E3400">
        <f>+IFERROR(VLOOKUP(B3400,'[1]Sum table'!$A:$F,6,FALSE),0)</f>
        <v>0</v>
      </c>
      <c r="O3400" t="s">
        <v>533</v>
      </c>
      <c r="P3400" s="616" t="s">
        <v>384</v>
      </c>
      <c r="R3400" t="str">
        <f t="shared" si="161"/>
        <v>ZK111</v>
      </c>
      <c r="S3400">
        <f t="shared" si="162"/>
        <v>0</v>
      </c>
      <c r="T3400">
        <f t="shared" si="162"/>
        <v>0</v>
      </c>
      <c r="U3400">
        <f t="shared" si="162"/>
        <v>0</v>
      </c>
    </row>
    <row r="3401" spans="1:21" x14ac:dyDescent="0.25">
      <c r="A3401" t="s">
        <v>3936</v>
      </c>
      <c r="B3401" t="str">
        <f t="shared" si="160"/>
        <v>ZK111.K200.C110</v>
      </c>
      <c r="C3401">
        <f>+IFERROR(VLOOKUP(B3401,'[1]Sum table'!$A:$D,4,FALSE),0)</f>
        <v>0</v>
      </c>
      <c r="D3401">
        <f>+IFERROR(VLOOKUP(B3401,'[1]Sum table'!$A:$E,5,FALSE),0)</f>
        <v>0</v>
      </c>
      <c r="E3401">
        <f>+IFERROR(VLOOKUP(B3401,'[1]Sum table'!$A:$F,6,FALSE),0)</f>
        <v>0</v>
      </c>
      <c r="O3401" t="s">
        <v>533</v>
      </c>
      <c r="P3401" s="616" t="s">
        <v>385</v>
      </c>
      <c r="R3401" t="str">
        <f t="shared" si="161"/>
        <v>ZK111</v>
      </c>
      <c r="S3401">
        <f t="shared" si="162"/>
        <v>0</v>
      </c>
      <c r="T3401">
        <f t="shared" si="162"/>
        <v>0</v>
      </c>
      <c r="U3401">
        <f t="shared" si="162"/>
        <v>0</v>
      </c>
    </row>
    <row r="3402" spans="1:21" ht="15.75" thickBot="1" x14ac:dyDescent="0.3">
      <c r="A3402" t="s">
        <v>3937</v>
      </c>
      <c r="B3402" t="str">
        <f t="shared" si="160"/>
        <v>ZK111.K201.C110</v>
      </c>
      <c r="C3402">
        <f>+IFERROR(VLOOKUP(B3402,'[1]Sum table'!$A:$D,4,FALSE),0)</f>
        <v>0</v>
      </c>
      <c r="D3402">
        <f>+IFERROR(VLOOKUP(B3402,'[1]Sum table'!$A:$E,5,FALSE),0)</f>
        <v>0</v>
      </c>
      <c r="E3402">
        <f>+IFERROR(VLOOKUP(B3402,'[1]Sum table'!$A:$F,6,FALSE),0)</f>
        <v>0</v>
      </c>
      <c r="O3402" t="s">
        <v>533</v>
      </c>
      <c r="P3402" s="618" t="s">
        <v>386</v>
      </c>
      <c r="R3402" t="str">
        <f t="shared" si="161"/>
        <v>ZK111</v>
      </c>
      <c r="S3402">
        <f t="shared" si="162"/>
        <v>0</v>
      </c>
      <c r="T3402">
        <f t="shared" si="162"/>
        <v>0</v>
      </c>
      <c r="U3402">
        <f t="shared" si="162"/>
        <v>0</v>
      </c>
    </row>
    <row r="3403" spans="1:21" x14ac:dyDescent="0.25">
      <c r="A3403" t="s">
        <v>3938</v>
      </c>
      <c r="B3403" t="str">
        <f t="shared" si="160"/>
        <v>ZK111.K202.C110</v>
      </c>
      <c r="C3403">
        <f>+IFERROR(VLOOKUP(B3403,'[1]Sum table'!$A:$D,4,FALSE),0)</f>
        <v>0</v>
      </c>
      <c r="D3403">
        <f>+IFERROR(VLOOKUP(B3403,'[1]Sum table'!$A:$E,5,FALSE),0)</f>
        <v>0</v>
      </c>
      <c r="E3403">
        <f>+IFERROR(VLOOKUP(B3403,'[1]Sum table'!$A:$F,6,FALSE),0)</f>
        <v>0</v>
      </c>
      <c r="O3403" t="s">
        <v>533</v>
      </c>
      <c r="P3403" s="619" t="s">
        <v>267</v>
      </c>
      <c r="R3403" t="str">
        <f t="shared" si="161"/>
        <v>ZK111</v>
      </c>
      <c r="S3403">
        <f t="shared" si="162"/>
        <v>0</v>
      </c>
      <c r="T3403">
        <f t="shared" si="162"/>
        <v>0</v>
      </c>
      <c r="U3403">
        <f t="shared" si="162"/>
        <v>0</v>
      </c>
    </row>
    <row r="3404" spans="1:21" x14ac:dyDescent="0.25">
      <c r="A3404" t="s">
        <v>3939</v>
      </c>
      <c r="B3404" t="str">
        <f t="shared" si="160"/>
        <v>ZK111.K203.C110</v>
      </c>
      <c r="C3404">
        <f>+IFERROR(VLOOKUP(B3404,'[1]Sum table'!$A:$D,4,FALSE),0)</f>
        <v>0</v>
      </c>
      <c r="D3404">
        <f>+IFERROR(VLOOKUP(B3404,'[1]Sum table'!$A:$E,5,FALSE),0)</f>
        <v>0</v>
      </c>
      <c r="E3404">
        <f>+IFERROR(VLOOKUP(B3404,'[1]Sum table'!$A:$F,6,FALSE),0)</f>
        <v>0</v>
      </c>
      <c r="O3404" t="s">
        <v>533</v>
      </c>
      <c r="P3404" s="619" t="s">
        <v>108</v>
      </c>
      <c r="R3404" t="str">
        <f t="shared" si="161"/>
        <v>ZK111</v>
      </c>
      <c r="S3404">
        <f t="shared" si="162"/>
        <v>0</v>
      </c>
      <c r="T3404">
        <f t="shared" si="162"/>
        <v>0</v>
      </c>
      <c r="U3404">
        <f t="shared" si="162"/>
        <v>0</v>
      </c>
    </row>
    <row r="3405" spans="1:21" x14ac:dyDescent="0.25">
      <c r="A3405" t="s">
        <v>3940</v>
      </c>
      <c r="B3405" t="str">
        <f t="shared" si="160"/>
        <v>ZK111.K204.C110</v>
      </c>
      <c r="C3405">
        <f>+IFERROR(VLOOKUP(B3405,'[1]Sum table'!$A:$D,4,FALSE),0)</f>
        <v>0</v>
      </c>
      <c r="D3405">
        <f>+IFERROR(VLOOKUP(B3405,'[1]Sum table'!$A:$E,5,FALSE),0)</f>
        <v>0</v>
      </c>
      <c r="E3405">
        <f>+IFERROR(VLOOKUP(B3405,'[1]Sum table'!$A:$F,6,FALSE),0)</f>
        <v>0</v>
      </c>
      <c r="O3405" t="s">
        <v>533</v>
      </c>
      <c r="P3405" s="619" t="s">
        <v>114</v>
      </c>
      <c r="R3405" t="str">
        <f t="shared" si="161"/>
        <v>ZK111</v>
      </c>
      <c r="S3405">
        <f t="shared" si="162"/>
        <v>0</v>
      </c>
      <c r="T3405">
        <f t="shared" si="162"/>
        <v>0</v>
      </c>
      <c r="U3405">
        <f t="shared" si="162"/>
        <v>0</v>
      </c>
    </row>
    <row r="3406" spans="1:21" x14ac:dyDescent="0.25">
      <c r="A3406" t="s">
        <v>3941</v>
      </c>
      <c r="B3406" t="str">
        <f t="shared" si="160"/>
        <v>ZK111.K205.C110</v>
      </c>
      <c r="C3406">
        <f>+IFERROR(VLOOKUP(B3406,'[1]Sum table'!$A:$D,4,FALSE),0)</f>
        <v>0</v>
      </c>
      <c r="D3406">
        <f>+IFERROR(VLOOKUP(B3406,'[1]Sum table'!$A:$E,5,FALSE),0)</f>
        <v>0</v>
      </c>
      <c r="E3406">
        <f>+IFERROR(VLOOKUP(B3406,'[1]Sum table'!$A:$F,6,FALSE),0)</f>
        <v>0</v>
      </c>
      <c r="O3406" t="s">
        <v>533</v>
      </c>
      <c r="P3406" s="619" t="s">
        <v>116</v>
      </c>
      <c r="R3406" t="str">
        <f t="shared" si="161"/>
        <v>ZK111</v>
      </c>
      <c r="S3406">
        <f t="shared" si="162"/>
        <v>0</v>
      </c>
      <c r="T3406">
        <f t="shared" si="162"/>
        <v>0</v>
      </c>
      <c r="U3406">
        <f t="shared" si="162"/>
        <v>0</v>
      </c>
    </row>
    <row r="3407" spans="1:21" x14ac:dyDescent="0.25">
      <c r="A3407" t="s">
        <v>3942</v>
      </c>
      <c r="B3407" t="str">
        <f t="shared" si="160"/>
        <v>ZK111.K206.C110</v>
      </c>
      <c r="C3407">
        <f>+IFERROR(VLOOKUP(B3407,'[1]Sum table'!$A:$D,4,FALSE),0)</f>
        <v>0</v>
      </c>
      <c r="D3407">
        <f>+IFERROR(VLOOKUP(B3407,'[1]Sum table'!$A:$E,5,FALSE),0)</f>
        <v>0</v>
      </c>
      <c r="E3407">
        <f>+IFERROR(VLOOKUP(B3407,'[1]Sum table'!$A:$F,6,FALSE),0)</f>
        <v>0</v>
      </c>
      <c r="O3407" t="s">
        <v>533</v>
      </c>
      <c r="P3407" s="617" t="s">
        <v>387</v>
      </c>
      <c r="R3407" t="str">
        <f t="shared" si="161"/>
        <v>ZK111</v>
      </c>
      <c r="S3407">
        <f t="shared" si="162"/>
        <v>0</v>
      </c>
      <c r="T3407">
        <f t="shared" si="162"/>
        <v>0</v>
      </c>
      <c r="U3407">
        <f t="shared" si="162"/>
        <v>0</v>
      </c>
    </row>
    <row r="3408" spans="1:21" x14ac:dyDescent="0.25">
      <c r="A3408" t="s">
        <v>3943</v>
      </c>
      <c r="B3408" t="str">
        <f t="shared" si="160"/>
        <v>ZK111.K207.C110</v>
      </c>
      <c r="C3408">
        <f>+IFERROR(VLOOKUP(B3408,'[1]Sum table'!$A:$D,4,FALSE),0)</f>
        <v>0</v>
      </c>
      <c r="D3408">
        <f>+IFERROR(VLOOKUP(B3408,'[1]Sum table'!$A:$E,5,FALSE),0)</f>
        <v>0</v>
      </c>
      <c r="E3408">
        <f>+IFERROR(VLOOKUP(B3408,'[1]Sum table'!$A:$F,6,FALSE),0)</f>
        <v>0</v>
      </c>
      <c r="O3408" t="s">
        <v>533</v>
      </c>
      <c r="P3408" s="617" t="s">
        <v>388</v>
      </c>
      <c r="R3408" t="str">
        <f t="shared" si="161"/>
        <v>ZK111</v>
      </c>
      <c r="S3408">
        <f t="shared" si="162"/>
        <v>0</v>
      </c>
      <c r="T3408">
        <f t="shared" si="162"/>
        <v>0</v>
      </c>
      <c r="U3408">
        <f t="shared" si="162"/>
        <v>0</v>
      </c>
    </row>
    <row r="3409" spans="1:21" x14ac:dyDescent="0.25">
      <c r="A3409" t="s">
        <v>3944</v>
      </c>
      <c r="B3409" t="str">
        <f t="shared" si="160"/>
        <v>ZK111.K208.C110</v>
      </c>
      <c r="C3409">
        <f>+IFERROR(VLOOKUP(B3409,'[1]Sum table'!$A:$D,4,FALSE),0)</f>
        <v>0</v>
      </c>
      <c r="D3409">
        <f>+IFERROR(VLOOKUP(B3409,'[1]Sum table'!$A:$E,5,FALSE),0)</f>
        <v>0</v>
      </c>
      <c r="E3409">
        <f>+IFERROR(VLOOKUP(B3409,'[1]Sum table'!$A:$F,6,FALSE),0)</f>
        <v>0</v>
      </c>
      <c r="O3409" t="s">
        <v>533</v>
      </c>
      <c r="P3409" s="617" t="s">
        <v>389</v>
      </c>
      <c r="R3409" t="str">
        <f t="shared" si="161"/>
        <v>ZK111</v>
      </c>
      <c r="S3409">
        <f t="shared" si="162"/>
        <v>0</v>
      </c>
      <c r="T3409">
        <f t="shared" si="162"/>
        <v>0</v>
      </c>
      <c r="U3409">
        <f t="shared" si="162"/>
        <v>0</v>
      </c>
    </row>
    <row r="3410" spans="1:21" x14ac:dyDescent="0.25">
      <c r="A3410" t="s">
        <v>3945</v>
      </c>
      <c r="B3410" t="str">
        <f t="shared" si="160"/>
        <v>ZK111.K209.C110</v>
      </c>
      <c r="C3410">
        <f>+IFERROR(VLOOKUP(B3410,'[1]Sum table'!$A:$D,4,FALSE),0)</f>
        <v>0</v>
      </c>
      <c r="D3410">
        <f>+IFERROR(VLOOKUP(B3410,'[1]Sum table'!$A:$E,5,FALSE),0)</f>
        <v>0</v>
      </c>
      <c r="E3410">
        <f>+IFERROR(VLOOKUP(B3410,'[1]Sum table'!$A:$F,6,FALSE),0)</f>
        <v>0</v>
      </c>
      <c r="O3410" t="s">
        <v>533</v>
      </c>
      <c r="P3410" s="619" t="s">
        <v>82</v>
      </c>
      <c r="R3410" t="str">
        <f t="shared" si="161"/>
        <v>ZK111</v>
      </c>
      <c r="S3410">
        <f t="shared" si="162"/>
        <v>0</v>
      </c>
      <c r="T3410">
        <f t="shared" si="162"/>
        <v>0</v>
      </c>
      <c r="U3410">
        <f t="shared" si="162"/>
        <v>0</v>
      </c>
    </row>
    <row r="3411" spans="1:21" x14ac:dyDescent="0.25">
      <c r="A3411" t="s">
        <v>3946</v>
      </c>
      <c r="B3411" t="str">
        <f t="shared" si="160"/>
        <v>ZK111.K210.C110</v>
      </c>
      <c r="C3411">
        <f>+IFERROR(VLOOKUP(B3411,'[1]Sum table'!$A:$D,4,FALSE),0)</f>
        <v>0</v>
      </c>
      <c r="D3411">
        <f>+IFERROR(VLOOKUP(B3411,'[1]Sum table'!$A:$E,5,FALSE),0)</f>
        <v>0</v>
      </c>
      <c r="E3411">
        <f>+IFERROR(VLOOKUP(B3411,'[1]Sum table'!$A:$F,6,FALSE),0)</f>
        <v>0</v>
      </c>
      <c r="O3411" t="s">
        <v>533</v>
      </c>
      <c r="P3411" s="619" t="s">
        <v>84</v>
      </c>
      <c r="R3411" t="str">
        <f t="shared" si="161"/>
        <v>ZK111</v>
      </c>
      <c r="S3411">
        <f t="shared" si="162"/>
        <v>0</v>
      </c>
      <c r="T3411">
        <f t="shared" si="162"/>
        <v>0</v>
      </c>
      <c r="U3411">
        <f t="shared" si="162"/>
        <v>0</v>
      </c>
    </row>
    <row r="3412" spans="1:21" x14ac:dyDescent="0.25">
      <c r="A3412" t="s">
        <v>3947</v>
      </c>
      <c r="B3412" t="str">
        <f t="shared" si="160"/>
        <v>ZK111.K211.C110</v>
      </c>
      <c r="C3412">
        <f>+IFERROR(VLOOKUP(B3412,'[1]Sum table'!$A:$D,4,FALSE),0)</f>
        <v>0</v>
      </c>
      <c r="D3412">
        <f>+IFERROR(VLOOKUP(B3412,'[1]Sum table'!$A:$E,5,FALSE),0)</f>
        <v>0</v>
      </c>
      <c r="E3412">
        <f>+IFERROR(VLOOKUP(B3412,'[1]Sum table'!$A:$F,6,FALSE),0)</f>
        <v>0</v>
      </c>
      <c r="O3412" t="s">
        <v>533</v>
      </c>
      <c r="P3412" s="619" t="s">
        <v>86</v>
      </c>
      <c r="R3412" t="str">
        <f t="shared" si="161"/>
        <v>ZK111</v>
      </c>
      <c r="S3412">
        <f t="shared" si="162"/>
        <v>0</v>
      </c>
      <c r="T3412">
        <f t="shared" si="162"/>
        <v>0</v>
      </c>
      <c r="U3412">
        <f t="shared" si="162"/>
        <v>0</v>
      </c>
    </row>
    <row r="3413" spans="1:21" x14ac:dyDescent="0.25">
      <c r="A3413" t="s">
        <v>3948</v>
      </c>
      <c r="B3413" t="str">
        <f t="shared" si="160"/>
        <v>ZK111.K212.C110</v>
      </c>
      <c r="C3413">
        <f>+IFERROR(VLOOKUP(B3413,'[1]Sum table'!$A:$D,4,FALSE),0)</f>
        <v>0</v>
      </c>
      <c r="D3413">
        <f>+IFERROR(VLOOKUP(B3413,'[1]Sum table'!$A:$E,5,FALSE),0)</f>
        <v>0</v>
      </c>
      <c r="E3413">
        <f>+IFERROR(VLOOKUP(B3413,'[1]Sum table'!$A:$F,6,FALSE),0)</f>
        <v>0</v>
      </c>
      <c r="O3413" t="s">
        <v>533</v>
      </c>
      <c r="P3413" s="619" t="s">
        <v>88</v>
      </c>
      <c r="R3413" t="str">
        <f t="shared" si="161"/>
        <v>ZK111</v>
      </c>
      <c r="S3413">
        <f t="shared" si="162"/>
        <v>0</v>
      </c>
      <c r="T3413">
        <f t="shared" si="162"/>
        <v>0</v>
      </c>
      <c r="U3413">
        <f t="shared" si="162"/>
        <v>0</v>
      </c>
    </row>
    <row r="3414" spans="1:21" x14ac:dyDescent="0.25">
      <c r="A3414" t="s">
        <v>3949</v>
      </c>
      <c r="B3414" t="str">
        <f t="shared" si="160"/>
        <v>ZK111.K213.C110</v>
      </c>
      <c r="C3414">
        <f>+IFERROR(VLOOKUP(B3414,'[1]Sum table'!$A:$D,4,FALSE),0)</f>
        <v>0</v>
      </c>
      <c r="D3414">
        <f>+IFERROR(VLOOKUP(B3414,'[1]Sum table'!$A:$E,5,FALSE),0)</f>
        <v>0</v>
      </c>
      <c r="E3414">
        <f>+IFERROR(VLOOKUP(B3414,'[1]Sum table'!$A:$F,6,FALSE),0)</f>
        <v>0</v>
      </c>
      <c r="O3414" t="s">
        <v>533</v>
      </c>
      <c r="P3414" s="619" t="s">
        <v>90</v>
      </c>
      <c r="R3414" t="str">
        <f t="shared" si="161"/>
        <v>ZK111</v>
      </c>
      <c r="S3414">
        <f t="shared" si="162"/>
        <v>0</v>
      </c>
      <c r="T3414">
        <f t="shared" si="162"/>
        <v>0</v>
      </c>
      <c r="U3414">
        <f t="shared" si="162"/>
        <v>0</v>
      </c>
    </row>
    <row r="3415" spans="1:21" x14ac:dyDescent="0.25">
      <c r="A3415" t="s">
        <v>3950</v>
      </c>
      <c r="B3415" t="str">
        <f t="shared" si="160"/>
        <v>ZK111.K214.C110</v>
      </c>
      <c r="C3415">
        <f>+IFERROR(VLOOKUP(B3415,'[1]Sum table'!$A:$D,4,FALSE),0)</f>
        <v>0</v>
      </c>
      <c r="D3415">
        <f>+IFERROR(VLOOKUP(B3415,'[1]Sum table'!$A:$E,5,FALSE),0)</f>
        <v>0</v>
      </c>
      <c r="E3415">
        <f>+IFERROR(VLOOKUP(B3415,'[1]Sum table'!$A:$F,6,FALSE),0)</f>
        <v>0</v>
      </c>
      <c r="O3415" t="s">
        <v>533</v>
      </c>
      <c r="P3415" s="619" t="s">
        <v>92</v>
      </c>
      <c r="R3415" t="str">
        <f t="shared" si="161"/>
        <v>ZK111</v>
      </c>
      <c r="S3415">
        <f t="shared" si="162"/>
        <v>0</v>
      </c>
      <c r="T3415">
        <f t="shared" si="162"/>
        <v>0</v>
      </c>
      <c r="U3415">
        <f t="shared" si="162"/>
        <v>0</v>
      </c>
    </row>
    <row r="3416" spans="1:21" x14ac:dyDescent="0.25">
      <c r="A3416" t="s">
        <v>3951</v>
      </c>
      <c r="B3416" t="str">
        <f t="shared" si="160"/>
        <v>ZK111.K215.C110</v>
      </c>
      <c r="C3416">
        <f>+IFERROR(VLOOKUP(B3416,'[1]Sum table'!$A:$D,4,FALSE),0)</f>
        <v>0</v>
      </c>
      <c r="D3416">
        <f>+IFERROR(VLOOKUP(B3416,'[1]Sum table'!$A:$E,5,FALSE),0)</f>
        <v>0</v>
      </c>
      <c r="E3416">
        <f>+IFERROR(VLOOKUP(B3416,'[1]Sum table'!$A:$F,6,FALSE),0)</f>
        <v>0</v>
      </c>
      <c r="O3416" t="s">
        <v>533</v>
      </c>
      <c r="P3416" s="619" t="s">
        <v>94</v>
      </c>
      <c r="R3416" t="str">
        <f t="shared" si="161"/>
        <v>ZK111</v>
      </c>
      <c r="S3416">
        <f t="shared" si="162"/>
        <v>0</v>
      </c>
      <c r="T3416">
        <f t="shared" si="162"/>
        <v>0</v>
      </c>
      <c r="U3416">
        <f t="shared" si="162"/>
        <v>0</v>
      </c>
    </row>
    <row r="3417" spans="1:21" x14ac:dyDescent="0.25">
      <c r="A3417" t="s">
        <v>3952</v>
      </c>
      <c r="B3417" t="str">
        <f t="shared" si="160"/>
        <v>ZK111.K216.C110</v>
      </c>
      <c r="C3417">
        <f>+IFERROR(VLOOKUP(B3417,'[1]Sum table'!$A:$D,4,FALSE),0)</f>
        <v>0</v>
      </c>
      <c r="D3417">
        <f>+IFERROR(VLOOKUP(B3417,'[1]Sum table'!$A:$E,5,FALSE),0)</f>
        <v>0</v>
      </c>
      <c r="E3417">
        <f>+IFERROR(VLOOKUP(B3417,'[1]Sum table'!$A:$F,6,FALSE),0)</f>
        <v>0</v>
      </c>
      <c r="O3417" t="s">
        <v>533</v>
      </c>
      <c r="P3417" s="619" t="s">
        <v>96</v>
      </c>
      <c r="R3417" t="str">
        <f t="shared" si="161"/>
        <v>ZK111</v>
      </c>
      <c r="S3417">
        <f t="shared" si="162"/>
        <v>0</v>
      </c>
      <c r="T3417">
        <f t="shared" si="162"/>
        <v>0</v>
      </c>
      <c r="U3417">
        <f t="shared" si="162"/>
        <v>0</v>
      </c>
    </row>
    <row r="3418" spans="1:21" x14ac:dyDescent="0.25">
      <c r="A3418" t="s">
        <v>3953</v>
      </c>
      <c r="B3418" t="str">
        <f t="shared" si="160"/>
        <v>ZK111.K217.C110</v>
      </c>
      <c r="C3418">
        <f>+IFERROR(VLOOKUP(B3418,'[1]Sum table'!$A:$D,4,FALSE),0)</f>
        <v>0</v>
      </c>
      <c r="D3418">
        <f>+IFERROR(VLOOKUP(B3418,'[1]Sum table'!$A:$E,5,FALSE),0)</f>
        <v>0</v>
      </c>
      <c r="E3418">
        <f>+IFERROR(VLOOKUP(B3418,'[1]Sum table'!$A:$F,6,FALSE),0)</f>
        <v>0</v>
      </c>
      <c r="O3418" t="s">
        <v>533</v>
      </c>
      <c r="P3418" s="619" t="s">
        <v>98</v>
      </c>
      <c r="R3418" t="str">
        <f t="shared" si="161"/>
        <v>ZK111</v>
      </c>
      <c r="S3418">
        <f t="shared" si="162"/>
        <v>0</v>
      </c>
      <c r="T3418">
        <f t="shared" si="162"/>
        <v>0</v>
      </c>
      <c r="U3418">
        <f t="shared" si="162"/>
        <v>0</v>
      </c>
    </row>
    <row r="3419" spans="1:21" x14ac:dyDescent="0.25">
      <c r="A3419" t="s">
        <v>3954</v>
      </c>
      <c r="B3419" t="str">
        <f t="shared" si="160"/>
        <v>ZK111.K218.C110</v>
      </c>
      <c r="C3419">
        <f>+IFERROR(VLOOKUP(B3419,'[1]Sum table'!$A:$D,4,FALSE),0)</f>
        <v>0</v>
      </c>
      <c r="D3419">
        <f>+IFERROR(VLOOKUP(B3419,'[1]Sum table'!$A:$E,5,FALSE),0)</f>
        <v>0</v>
      </c>
      <c r="E3419">
        <f>+IFERROR(VLOOKUP(B3419,'[1]Sum table'!$A:$F,6,FALSE),0)</f>
        <v>0</v>
      </c>
      <c r="O3419" t="s">
        <v>533</v>
      </c>
      <c r="P3419" s="619" t="s">
        <v>100</v>
      </c>
      <c r="R3419" t="str">
        <f t="shared" si="161"/>
        <v>ZK111</v>
      </c>
      <c r="S3419">
        <f t="shared" si="162"/>
        <v>0</v>
      </c>
      <c r="T3419">
        <f t="shared" si="162"/>
        <v>0</v>
      </c>
      <c r="U3419">
        <f t="shared" si="162"/>
        <v>0</v>
      </c>
    </row>
    <row r="3420" spans="1:21" x14ac:dyDescent="0.25">
      <c r="A3420" t="s">
        <v>3955</v>
      </c>
      <c r="B3420" t="str">
        <f t="shared" si="160"/>
        <v>ZK111.K219.C110</v>
      </c>
      <c r="C3420">
        <f>+IFERROR(VLOOKUP(B3420,'[1]Sum table'!$A:$D,4,FALSE),0)</f>
        <v>0</v>
      </c>
      <c r="D3420">
        <f>+IFERROR(VLOOKUP(B3420,'[1]Sum table'!$A:$E,5,FALSE),0)</f>
        <v>0</v>
      </c>
      <c r="E3420">
        <f>+IFERROR(VLOOKUP(B3420,'[1]Sum table'!$A:$F,6,FALSE),0)</f>
        <v>0</v>
      </c>
      <c r="O3420" t="s">
        <v>533</v>
      </c>
      <c r="P3420" s="619" t="s">
        <v>102</v>
      </c>
      <c r="R3420" t="str">
        <f t="shared" si="161"/>
        <v>ZK111</v>
      </c>
      <c r="S3420">
        <f t="shared" si="162"/>
        <v>0</v>
      </c>
      <c r="T3420">
        <f t="shared" si="162"/>
        <v>0</v>
      </c>
      <c r="U3420">
        <f t="shared" si="162"/>
        <v>0</v>
      </c>
    </row>
    <row r="3421" spans="1:21" x14ac:dyDescent="0.25">
      <c r="A3421" t="s">
        <v>3956</v>
      </c>
      <c r="B3421" t="str">
        <f t="shared" si="160"/>
        <v>ZK111.K220.C110</v>
      </c>
      <c r="C3421">
        <f>+IFERROR(VLOOKUP(B3421,'[1]Sum table'!$A:$D,4,FALSE),0)</f>
        <v>0</v>
      </c>
      <c r="D3421">
        <f>+IFERROR(VLOOKUP(B3421,'[1]Sum table'!$A:$E,5,FALSE),0)</f>
        <v>0</v>
      </c>
      <c r="E3421">
        <f>+IFERROR(VLOOKUP(B3421,'[1]Sum table'!$A:$F,6,FALSE),0)</f>
        <v>0</v>
      </c>
      <c r="O3421" t="s">
        <v>533</v>
      </c>
      <c r="P3421" s="619" t="s">
        <v>104</v>
      </c>
      <c r="R3421" t="str">
        <f t="shared" si="161"/>
        <v>ZK111</v>
      </c>
      <c r="S3421">
        <f t="shared" si="162"/>
        <v>0</v>
      </c>
      <c r="T3421">
        <f t="shared" si="162"/>
        <v>0</v>
      </c>
      <c r="U3421">
        <f t="shared" si="162"/>
        <v>0</v>
      </c>
    </row>
    <row r="3422" spans="1:21" x14ac:dyDescent="0.25">
      <c r="A3422" t="s">
        <v>3957</v>
      </c>
      <c r="B3422" t="str">
        <f t="shared" si="160"/>
        <v>ZK111.K221.C110</v>
      </c>
      <c r="C3422">
        <f>+IFERROR(VLOOKUP(B3422,'[1]Sum table'!$A:$D,4,FALSE),0)</f>
        <v>0</v>
      </c>
      <c r="D3422">
        <f>+IFERROR(VLOOKUP(B3422,'[1]Sum table'!$A:$E,5,FALSE),0)</f>
        <v>0</v>
      </c>
      <c r="E3422">
        <f>+IFERROR(VLOOKUP(B3422,'[1]Sum table'!$A:$F,6,FALSE),0)</f>
        <v>0</v>
      </c>
      <c r="O3422" t="s">
        <v>533</v>
      </c>
      <c r="P3422" s="619" t="s">
        <v>106</v>
      </c>
      <c r="R3422" t="str">
        <f t="shared" si="161"/>
        <v>ZK111</v>
      </c>
      <c r="S3422">
        <f t="shared" si="162"/>
        <v>0</v>
      </c>
      <c r="T3422">
        <f t="shared" si="162"/>
        <v>0</v>
      </c>
      <c r="U3422">
        <f t="shared" si="162"/>
        <v>0</v>
      </c>
    </row>
    <row r="3423" spans="1:21" x14ac:dyDescent="0.25">
      <c r="A3423" t="s">
        <v>3958</v>
      </c>
      <c r="B3423" t="str">
        <f t="shared" si="160"/>
        <v>ZK111.K222.C110</v>
      </c>
      <c r="C3423">
        <f>+IFERROR(VLOOKUP(B3423,'[1]Sum table'!$A:$D,4,FALSE),0)</f>
        <v>0</v>
      </c>
      <c r="D3423">
        <f>+IFERROR(VLOOKUP(B3423,'[1]Sum table'!$A:$E,5,FALSE),0)</f>
        <v>0</v>
      </c>
      <c r="E3423">
        <f>+IFERROR(VLOOKUP(B3423,'[1]Sum table'!$A:$F,6,FALSE),0)</f>
        <v>0</v>
      </c>
      <c r="O3423" t="s">
        <v>533</v>
      </c>
      <c r="P3423" s="617" t="s">
        <v>390</v>
      </c>
      <c r="R3423" t="str">
        <f t="shared" si="161"/>
        <v>ZK111</v>
      </c>
      <c r="S3423">
        <f t="shared" si="162"/>
        <v>0</v>
      </c>
      <c r="T3423">
        <f t="shared" si="162"/>
        <v>0</v>
      </c>
      <c r="U3423">
        <f t="shared" si="162"/>
        <v>0</v>
      </c>
    </row>
    <row r="3424" spans="1:21" x14ac:dyDescent="0.25">
      <c r="A3424" t="s">
        <v>3959</v>
      </c>
      <c r="B3424" t="str">
        <f t="shared" si="160"/>
        <v>ZK111.K223.C110</v>
      </c>
      <c r="C3424">
        <f>+IFERROR(VLOOKUP(B3424,'[1]Sum table'!$A:$D,4,FALSE),0)</f>
        <v>0</v>
      </c>
      <c r="D3424">
        <f>+IFERROR(VLOOKUP(B3424,'[1]Sum table'!$A:$E,5,FALSE),0)</f>
        <v>0</v>
      </c>
      <c r="E3424">
        <f>+IFERROR(VLOOKUP(B3424,'[1]Sum table'!$A:$F,6,FALSE),0)</f>
        <v>0</v>
      </c>
      <c r="O3424" t="s">
        <v>533</v>
      </c>
      <c r="P3424" s="617" t="s">
        <v>391</v>
      </c>
      <c r="R3424" t="str">
        <f t="shared" si="161"/>
        <v>ZK111</v>
      </c>
      <c r="S3424">
        <f t="shared" si="162"/>
        <v>0</v>
      </c>
      <c r="T3424">
        <f t="shared" si="162"/>
        <v>0</v>
      </c>
      <c r="U3424">
        <f t="shared" si="162"/>
        <v>0</v>
      </c>
    </row>
    <row r="3425" spans="1:21" x14ac:dyDescent="0.25">
      <c r="A3425" t="s">
        <v>3960</v>
      </c>
      <c r="B3425" t="str">
        <f t="shared" si="160"/>
        <v>ZK111.K224.C110</v>
      </c>
      <c r="C3425">
        <f>+IFERROR(VLOOKUP(B3425,'[1]Sum table'!$A:$D,4,FALSE),0)</f>
        <v>0</v>
      </c>
      <c r="D3425">
        <f>+IFERROR(VLOOKUP(B3425,'[1]Sum table'!$A:$E,5,FALSE),0)</f>
        <v>0</v>
      </c>
      <c r="E3425">
        <f>+IFERROR(VLOOKUP(B3425,'[1]Sum table'!$A:$F,6,FALSE),0)</f>
        <v>0</v>
      </c>
      <c r="O3425" t="s">
        <v>533</v>
      </c>
      <c r="P3425" s="617" t="s">
        <v>392</v>
      </c>
      <c r="R3425" t="str">
        <f t="shared" si="161"/>
        <v>ZK111</v>
      </c>
      <c r="S3425">
        <f t="shared" si="162"/>
        <v>0</v>
      </c>
      <c r="T3425">
        <f t="shared" si="162"/>
        <v>0</v>
      </c>
      <c r="U3425">
        <f t="shared" si="162"/>
        <v>0</v>
      </c>
    </row>
    <row r="3426" spans="1:21" x14ac:dyDescent="0.25">
      <c r="A3426" t="s">
        <v>3961</v>
      </c>
      <c r="B3426" t="str">
        <f t="shared" si="160"/>
        <v>ZK111.K225.C110</v>
      </c>
      <c r="C3426">
        <f>+IFERROR(VLOOKUP(B3426,'[1]Sum table'!$A:$D,4,FALSE),0)</f>
        <v>0</v>
      </c>
      <c r="D3426">
        <f>+IFERROR(VLOOKUP(B3426,'[1]Sum table'!$A:$E,5,FALSE),0)</f>
        <v>0</v>
      </c>
      <c r="E3426">
        <f>+IFERROR(VLOOKUP(B3426,'[1]Sum table'!$A:$F,6,FALSE),0)</f>
        <v>0</v>
      </c>
      <c r="O3426" t="s">
        <v>533</v>
      </c>
      <c r="P3426" s="619" t="s">
        <v>120</v>
      </c>
      <c r="R3426" t="str">
        <f t="shared" si="161"/>
        <v>ZK111</v>
      </c>
      <c r="S3426">
        <f t="shared" si="162"/>
        <v>0</v>
      </c>
      <c r="T3426">
        <f t="shared" si="162"/>
        <v>0</v>
      </c>
      <c r="U3426">
        <f t="shared" si="162"/>
        <v>0</v>
      </c>
    </row>
    <row r="3427" spans="1:21" x14ac:dyDescent="0.25">
      <c r="A3427" t="s">
        <v>3962</v>
      </c>
      <c r="B3427" t="str">
        <f t="shared" si="160"/>
        <v>ZK111.K226.C110</v>
      </c>
      <c r="C3427">
        <f>+IFERROR(VLOOKUP(B3427,'[1]Sum table'!$A:$D,4,FALSE),0)</f>
        <v>0</v>
      </c>
      <c r="D3427">
        <f>+IFERROR(VLOOKUP(B3427,'[1]Sum table'!$A:$E,5,FALSE),0)</f>
        <v>0</v>
      </c>
      <c r="E3427">
        <f>+IFERROR(VLOOKUP(B3427,'[1]Sum table'!$A:$F,6,FALSE),0)</f>
        <v>0</v>
      </c>
      <c r="O3427" t="s">
        <v>533</v>
      </c>
      <c r="P3427" s="619" t="s">
        <v>122</v>
      </c>
      <c r="R3427" t="str">
        <f t="shared" si="161"/>
        <v>ZK111</v>
      </c>
      <c r="S3427">
        <f t="shared" si="162"/>
        <v>0</v>
      </c>
      <c r="T3427">
        <f t="shared" si="162"/>
        <v>0</v>
      </c>
      <c r="U3427">
        <f t="shared" si="162"/>
        <v>0</v>
      </c>
    </row>
    <row r="3428" spans="1:21" x14ac:dyDescent="0.25">
      <c r="A3428" t="s">
        <v>3963</v>
      </c>
      <c r="B3428" t="str">
        <f t="shared" si="160"/>
        <v>ZK111.K227.C110</v>
      </c>
      <c r="C3428">
        <f>+IFERROR(VLOOKUP(B3428,'[1]Sum table'!$A:$D,4,FALSE),0)</f>
        <v>0</v>
      </c>
      <c r="D3428">
        <f>+IFERROR(VLOOKUP(B3428,'[1]Sum table'!$A:$E,5,FALSE),0)</f>
        <v>0</v>
      </c>
      <c r="E3428">
        <f>+IFERROR(VLOOKUP(B3428,'[1]Sum table'!$A:$F,6,FALSE),0)</f>
        <v>0</v>
      </c>
      <c r="O3428" t="s">
        <v>533</v>
      </c>
      <c r="P3428" s="619" t="s">
        <v>124</v>
      </c>
      <c r="R3428" t="str">
        <f t="shared" si="161"/>
        <v>ZK111</v>
      </c>
      <c r="S3428">
        <f t="shared" si="162"/>
        <v>0</v>
      </c>
      <c r="T3428">
        <f t="shared" si="162"/>
        <v>0</v>
      </c>
      <c r="U3428">
        <f t="shared" si="162"/>
        <v>0</v>
      </c>
    </row>
    <row r="3429" spans="1:21" x14ac:dyDescent="0.25">
      <c r="A3429" t="s">
        <v>3964</v>
      </c>
      <c r="B3429" t="str">
        <f t="shared" si="160"/>
        <v>ZK111.K228.C110</v>
      </c>
      <c r="C3429">
        <f>+IFERROR(VLOOKUP(B3429,'[1]Sum table'!$A:$D,4,FALSE),0)</f>
        <v>0</v>
      </c>
      <c r="D3429">
        <f>+IFERROR(VLOOKUP(B3429,'[1]Sum table'!$A:$E,5,FALSE),0)</f>
        <v>0</v>
      </c>
      <c r="E3429">
        <f>+IFERROR(VLOOKUP(B3429,'[1]Sum table'!$A:$F,6,FALSE),0)</f>
        <v>0</v>
      </c>
      <c r="O3429" t="s">
        <v>533</v>
      </c>
      <c r="P3429" s="619" t="s">
        <v>126</v>
      </c>
      <c r="R3429" t="str">
        <f t="shared" si="161"/>
        <v>ZK111</v>
      </c>
      <c r="S3429">
        <f t="shared" si="162"/>
        <v>0</v>
      </c>
      <c r="T3429">
        <f t="shared" si="162"/>
        <v>0</v>
      </c>
      <c r="U3429">
        <f t="shared" si="162"/>
        <v>0</v>
      </c>
    </row>
    <row r="3430" spans="1:21" x14ac:dyDescent="0.25">
      <c r="A3430" t="s">
        <v>3965</v>
      </c>
      <c r="B3430" t="str">
        <f t="shared" si="160"/>
        <v>ZK111.K229.C110</v>
      </c>
      <c r="C3430">
        <f>+IFERROR(VLOOKUP(B3430,'[1]Sum table'!$A:$D,4,FALSE),0)</f>
        <v>0</v>
      </c>
      <c r="D3430">
        <f>+IFERROR(VLOOKUP(B3430,'[1]Sum table'!$A:$E,5,FALSE),0)</f>
        <v>0</v>
      </c>
      <c r="E3430">
        <f>+IFERROR(VLOOKUP(B3430,'[1]Sum table'!$A:$F,6,FALSE),0)</f>
        <v>0</v>
      </c>
      <c r="O3430" t="s">
        <v>533</v>
      </c>
      <c r="P3430" s="619" t="s">
        <v>128</v>
      </c>
      <c r="R3430" t="str">
        <f t="shared" si="161"/>
        <v>ZK111</v>
      </c>
      <c r="S3430">
        <f t="shared" si="162"/>
        <v>0</v>
      </c>
      <c r="T3430">
        <f t="shared" si="162"/>
        <v>0</v>
      </c>
      <c r="U3430">
        <f t="shared" si="162"/>
        <v>0</v>
      </c>
    </row>
    <row r="3431" spans="1:21" x14ac:dyDescent="0.25">
      <c r="A3431" t="s">
        <v>3966</v>
      </c>
      <c r="B3431" t="str">
        <f t="shared" si="160"/>
        <v>ZK111.K230.C110</v>
      </c>
      <c r="C3431">
        <f>+IFERROR(VLOOKUP(B3431,'[1]Sum table'!$A:$D,4,FALSE),0)</f>
        <v>0</v>
      </c>
      <c r="D3431">
        <f>+IFERROR(VLOOKUP(B3431,'[1]Sum table'!$A:$E,5,FALSE),0)</f>
        <v>0</v>
      </c>
      <c r="E3431">
        <f>+IFERROR(VLOOKUP(B3431,'[1]Sum table'!$A:$F,6,FALSE),0)</f>
        <v>0</v>
      </c>
      <c r="O3431" t="s">
        <v>533</v>
      </c>
      <c r="P3431" s="617" t="s">
        <v>393</v>
      </c>
      <c r="R3431" t="str">
        <f t="shared" si="161"/>
        <v>ZK111</v>
      </c>
      <c r="S3431">
        <f t="shared" si="162"/>
        <v>0</v>
      </c>
      <c r="T3431">
        <f t="shared" si="162"/>
        <v>0</v>
      </c>
      <c r="U3431">
        <f t="shared" si="162"/>
        <v>0</v>
      </c>
    </row>
    <row r="3432" spans="1:21" x14ac:dyDescent="0.25">
      <c r="A3432" t="s">
        <v>3967</v>
      </c>
      <c r="B3432" t="str">
        <f t="shared" si="160"/>
        <v>ZK111.K231.C110</v>
      </c>
      <c r="C3432">
        <f>+IFERROR(VLOOKUP(B3432,'[1]Sum table'!$A:$D,4,FALSE),0)</f>
        <v>0</v>
      </c>
      <c r="D3432">
        <f>+IFERROR(VLOOKUP(B3432,'[1]Sum table'!$A:$E,5,FALSE),0)</f>
        <v>0</v>
      </c>
      <c r="E3432">
        <f>+IFERROR(VLOOKUP(B3432,'[1]Sum table'!$A:$F,6,FALSE),0)</f>
        <v>0</v>
      </c>
      <c r="O3432" t="s">
        <v>533</v>
      </c>
      <c r="P3432" s="617" t="s">
        <v>394</v>
      </c>
      <c r="R3432" t="str">
        <f t="shared" si="161"/>
        <v>ZK111</v>
      </c>
      <c r="S3432">
        <f t="shared" si="162"/>
        <v>0</v>
      </c>
      <c r="T3432">
        <f t="shared" si="162"/>
        <v>0</v>
      </c>
      <c r="U3432">
        <f t="shared" si="162"/>
        <v>0</v>
      </c>
    </row>
    <row r="3433" spans="1:21" x14ac:dyDescent="0.25">
      <c r="A3433" t="s">
        <v>3968</v>
      </c>
      <c r="B3433" t="str">
        <f t="shared" si="160"/>
        <v>ZK111.K232.C110</v>
      </c>
      <c r="C3433">
        <f>+IFERROR(VLOOKUP(B3433,'[1]Sum table'!$A:$D,4,FALSE),0)</f>
        <v>0</v>
      </c>
      <c r="D3433">
        <f>+IFERROR(VLOOKUP(B3433,'[1]Sum table'!$A:$E,5,FALSE),0)</f>
        <v>0</v>
      </c>
      <c r="E3433">
        <f>+IFERROR(VLOOKUP(B3433,'[1]Sum table'!$A:$F,6,FALSE),0)</f>
        <v>0</v>
      </c>
      <c r="O3433" t="s">
        <v>533</v>
      </c>
      <c r="P3433" s="617" t="s">
        <v>395</v>
      </c>
      <c r="R3433" t="str">
        <f t="shared" si="161"/>
        <v>ZK111</v>
      </c>
      <c r="S3433">
        <f t="shared" si="162"/>
        <v>0</v>
      </c>
      <c r="T3433">
        <f t="shared" si="162"/>
        <v>0</v>
      </c>
      <c r="U3433">
        <f t="shared" si="162"/>
        <v>0</v>
      </c>
    </row>
    <row r="3434" spans="1:21" x14ac:dyDescent="0.25">
      <c r="A3434" t="s">
        <v>3969</v>
      </c>
      <c r="B3434" t="str">
        <f t="shared" si="160"/>
        <v>ZK111.K233.C110</v>
      </c>
      <c r="C3434">
        <f>+IFERROR(VLOOKUP(B3434,'[1]Sum table'!$A:$D,4,FALSE),0)</f>
        <v>0</v>
      </c>
      <c r="D3434">
        <f>+IFERROR(VLOOKUP(B3434,'[1]Sum table'!$A:$E,5,FALSE),0)</f>
        <v>0</v>
      </c>
      <c r="E3434">
        <f>+IFERROR(VLOOKUP(B3434,'[1]Sum table'!$A:$F,6,FALSE),0)</f>
        <v>0</v>
      </c>
      <c r="O3434" t="s">
        <v>533</v>
      </c>
      <c r="P3434" s="619" t="s">
        <v>130</v>
      </c>
      <c r="R3434" t="str">
        <f t="shared" si="161"/>
        <v>ZK111</v>
      </c>
      <c r="S3434">
        <f t="shared" si="162"/>
        <v>0</v>
      </c>
      <c r="T3434">
        <f t="shared" si="162"/>
        <v>0</v>
      </c>
      <c r="U3434">
        <f t="shared" si="162"/>
        <v>0</v>
      </c>
    </row>
    <row r="3435" spans="1:21" x14ac:dyDescent="0.25">
      <c r="A3435" t="s">
        <v>3970</v>
      </c>
      <c r="B3435" t="str">
        <f t="shared" si="160"/>
        <v>ZK111.K234.C110</v>
      </c>
      <c r="C3435">
        <f>+IFERROR(VLOOKUP(B3435,'[1]Sum table'!$A:$D,4,FALSE),0)</f>
        <v>0</v>
      </c>
      <c r="D3435">
        <f>+IFERROR(VLOOKUP(B3435,'[1]Sum table'!$A:$E,5,FALSE),0)</f>
        <v>0</v>
      </c>
      <c r="E3435">
        <f>+IFERROR(VLOOKUP(B3435,'[1]Sum table'!$A:$F,6,FALSE),0)</f>
        <v>0</v>
      </c>
      <c r="O3435" t="s">
        <v>533</v>
      </c>
      <c r="P3435" s="619" t="s">
        <v>132</v>
      </c>
      <c r="R3435" t="str">
        <f t="shared" si="161"/>
        <v>ZK111</v>
      </c>
      <c r="S3435">
        <f t="shared" si="162"/>
        <v>0</v>
      </c>
      <c r="T3435">
        <f t="shared" si="162"/>
        <v>0</v>
      </c>
      <c r="U3435">
        <f t="shared" si="162"/>
        <v>0</v>
      </c>
    </row>
    <row r="3436" spans="1:21" x14ac:dyDescent="0.25">
      <c r="A3436" t="s">
        <v>3971</v>
      </c>
      <c r="B3436" t="str">
        <f t="shared" si="160"/>
        <v>ZK111.K235.C110</v>
      </c>
      <c r="C3436">
        <f>+IFERROR(VLOOKUP(B3436,'[1]Sum table'!$A:$D,4,FALSE),0)</f>
        <v>0</v>
      </c>
      <c r="D3436">
        <f>+IFERROR(VLOOKUP(B3436,'[1]Sum table'!$A:$E,5,FALSE),0)</f>
        <v>0</v>
      </c>
      <c r="E3436">
        <f>+IFERROR(VLOOKUP(B3436,'[1]Sum table'!$A:$F,6,FALSE),0)</f>
        <v>0</v>
      </c>
      <c r="O3436" t="s">
        <v>533</v>
      </c>
      <c r="P3436" s="619" t="s">
        <v>134</v>
      </c>
      <c r="R3436" t="str">
        <f t="shared" si="161"/>
        <v>ZK111</v>
      </c>
      <c r="S3436">
        <f t="shared" si="162"/>
        <v>0</v>
      </c>
      <c r="T3436">
        <f t="shared" si="162"/>
        <v>0</v>
      </c>
      <c r="U3436">
        <f t="shared" si="162"/>
        <v>0</v>
      </c>
    </row>
    <row r="3437" spans="1:21" x14ac:dyDescent="0.25">
      <c r="A3437" t="s">
        <v>3972</v>
      </c>
      <c r="B3437" t="str">
        <f t="shared" si="160"/>
        <v>ZK111.K236.C110</v>
      </c>
      <c r="C3437">
        <f>+IFERROR(VLOOKUP(B3437,'[1]Sum table'!$A:$D,4,FALSE),0)</f>
        <v>0</v>
      </c>
      <c r="D3437">
        <f>+IFERROR(VLOOKUP(B3437,'[1]Sum table'!$A:$E,5,FALSE),0)</f>
        <v>0</v>
      </c>
      <c r="E3437">
        <f>+IFERROR(VLOOKUP(B3437,'[1]Sum table'!$A:$F,6,FALSE),0)</f>
        <v>0</v>
      </c>
      <c r="O3437" t="s">
        <v>533</v>
      </c>
      <c r="P3437" s="617" t="s">
        <v>396</v>
      </c>
      <c r="R3437" t="str">
        <f t="shared" si="161"/>
        <v>ZK111</v>
      </c>
      <c r="S3437">
        <f t="shared" si="162"/>
        <v>0</v>
      </c>
      <c r="T3437">
        <f t="shared" si="162"/>
        <v>0</v>
      </c>
      <c r="U3437">
        <f t="shared" si="162"/>
        <v>0</v>
      </c>
    </row>
    <row r="3438" spans="1:21" x14ac:dyDescent="0.25">
      <c r="A3438" t="s">
        <v>3973</v>
      </c>
      <c r="B3438" t="str">
        <f t="shared" si="160"/>
        <v>ZK111.K237.C110</v>
      </c>
      <c r="C3438">
        <f>+IFERROR(VLOOKUP(B3438,'[1]Sum table'!$A:$D,4,FALSE),0)</f>
        <v>0</v>
      </c>
      <c r="D3438">
        <f>+IFERROR(VLOOKUP(B3438,'[1]Sum table'!$A:$E,5,FALSE),0)</f>
        <v>0</v>
      </c>
      <c r="E3438">
        <f>+IFERROR(VLOOKUP(B3438,'[1]Sum table'!$A:$F,6,FALSE),0)</f>
        <v>0</v>
      </c>
      <c r="O3438" t="s">
        <v>533</v>
      </c>
      <c r="P3438" s="617" t="s">
        <v>397</v>
      </c>
      <c r="R3438" t="str">
        <f t="shared" si="161"/>
        <v>ZK111</v>
      </c>
      <c r="S3438">
        <f t="shared" si="162"/>
        <v>0</v>
      </c>
      <c r="T3438">
        <f t="shared" si="162"/>
        <v>0</v>
      </c>
      <c r="U3438">
        <f t="shared" si="162"/>
        <v>0</v>
      </c>
    </row>
    <row r="3439" spans="1:21" x14ac:dyDescent="0.25">
      <c r="A3439" t="s">
        <v>3974</v>
      </c>
      <c r="B3439" t="str">
        <f t="shared" si="160"/>
        <v>ZK111.K238.C110</v>
      </c>
      <c r="C3439">
        <f>+IFERROR(VLOOKUP(B3439,'[1]Sum table'!$A:$D,4,FALSE),0)</f>
        <v>0</v>
      </c>
      <c r="D3439">
        <f>+IFERROR(VLOOKUP(B3439,'[1]Sum table'!$A:$E,5,FALSE),0)</f>
        <v>0</v>
      </c>
      <c r="E3439">
        <f>+IFERROR(VLOOKUP(B3439,'[1]Sum table'!$A:$F,6,FALSE),0)</f>
        <v>0</v>
      </c>
      <c r="O3439" t="s">
        <v>533</v>
      </c>
      <c r="P3439" s="617" t="s">
        <v>398</v>
      </c>
      <c r="R3439" t="str">
        <f t="shared" si="161"/>
        <v>ZK111</v>
      </c>
      <c r="S3439">
        <f t="shared" si="162"/>
        <v>0</v>
      </c>
      <c r="T3439">
        <f t="shared" si="162"/>
        <v>0</v>
      </c>
      <c r="U3439">
        <f t="shared" si="162"/>
        <v>0</v>
      </c>
    </row>
    <row r="3440" spans="1:21" x14ac:dyDescent="0.25">
      <c r="A3440" t="s">
        <v>3975</v>
      </c>
      <c r="B3440" t="str">
        <f t="shared" si="160"/>
        <v>ZK111.K239.C110</v>
      </c>
      <c r="C3440">
        <f>+IFERROR(VLOOKUP(B3440,'[1]Sum table'!$A:$D,4,FALSE),0)</f>
        <v>0</v>
      </c>
      <c r="D3440">
        <f>+IFERROR(VLOOKUP(B3440,'[1]Sum table'!$A:$E,5,FALSE),0)</f>
        <v>0</v>
      </c>
      <c r="E3440">
        <f>+IFERROR(VLOOKUP(B3440,'[1]Sum table'!$A:$F,6,FALSE),0)</f>
        <v>0</v>
      </c>
      <c r="O3440" t="s">
        <v>533</v>
      </c>
      <c r="P3440" s="619" t="s">
        <v>136</v>
      </c>
      <c r="R3440" t="str">
        <f t="shared" si="161"/>
        <v>ZK111</v>
      </c>
      <c r="S3440">
        <f t="shared" si="162"/>
        <v>0</v>
      </c>
      <c r="T3440">
        <f t="shared" si="162"/>
        <v>0</v>
      </c>
      <c r="U3440">
        <f t="shared" si="162"/>
        <v>0</v>
      </c>
    </row>
    <row r="3441" spans="1:21" x14ac:dyDescent="0.25">
      <c r="A3441" t="s">
        <v>3976</v>
      </c>
      <c r="B3441" t="str">
        <f t="shared" si="160"/>
        <v>ZK111.K240.C110</v>
      </c>
      <c r="C3441">
        <f>+IFERROR(VLOOKUP(B3441,'[1]Sum table'!$A:$D,4,FALSE),0)</f>
        <v>0</v>
      </c>
      <c r="D3441">
        <f>+IFERROR(VLOOKUP(B3441,'[1]Sum table'!$A:$E,5,FALSE),0)</f>
        <v>0</v>
      </c>
      <c r="E3441">
        <f>+IFERROR(VLOOKUP(B3441,'[1]Sum table'!$A:$F,6,FALSE),0)</f>
        <v>0</v>
      </c>
      <c r="O3441" t="s">
        <v>533</v>
      </c>
      <c r="P3441" s="619" t="s">
        <v>138</v>
      </c>
      <c r="R3441" t="str">
        <f t="shared" si="161"/>
        <v>ZK111</v>
      </c>
      <c r="S3441">
        <f t="shared" si="162"/>
        <v>0</v>
      </c>
      <c r="T3441">
        <f t="shared" si="162"/>
        <v>0</v>
      </c>
      <c r="U3441">
        <f t="shared" si="162"/>
        <v>0</v>
      </c>
    </row>
    <row r="3442" spans="1:21" x14ac:dyDescent="0.25">
      <c r="A3442" t="s">
        <v>3977</v>
      </c>
      <c r="B3442" t="str">
        <f t="shared" si="160"/>
        <v>ZK111.K241.C110</v>
      </c>
      <c r="C3442">
        <f>+IFERROR(VLOOKUP(B3442,'[1]Sum table'!$A:$D,4,FALSE),0)</f>
        <v>0</v>
      </c>
      <c r="D3442">
        <f>+IFERROR(VLOOKUP(B3442,'[1]Sum table'!$A:$E,5,FALSE),0)</f>
        <v>0</v>
      </c>
      <c r="E3442">
        <f>+IFERROR(VLOOKUP(B3442,'[1]Sum table'!$A:$F,6,FALSE),0)</f>
        <v>0</v>
      </c>
      <c r="O3442" t="s">
        <v>533</v>
      </c>
      <c r="P3442" s="619" t="s">
        <v>140</v>
      </c>
      <c r="R3442" t="str">
        <f t="shared" si="161"/>
        <v>ZK111</v>
      </c>
      <c r="S3442">
        <f t="shared" si="162"/>
        <v>0</v>
      </c>
      <c r="T3442">
        <f t="shared" si="162"/>
        <v>0</v>
      </c>
      <c r="U3442">
        <f t="shared" si="162"/>
        <v>0</v>
      </c>
    </row>
    <row r="3443" spans="1:21" x14ac:dyDescent="0.25">
      <c r="A3443" t="s">
        <v>3978</v>
      </c>
      <c r="B3443" t="str">
        <f t="shared" si="160"/>
        <v>ZK111.K242.C110</v>
      </c>
      <c r="C3443">
        <f>+IFERROR(VLOOKUP(B3443,'[1]Sum table'!$A:$D,4,FALSE),0)</f>
        <v>0</v>
      </c>
      <c r="D3443">
        <f>+IFERROR(VLOOKUP(B3443,'[1]Sum table'!$A:$E,5,FALSE),0)</f>
        <v>0</v>
      </c>
      <c r="E3443">
        <f>+IFERROR(VLOOKUP(B3443,'[1]Sum table'!$A:$F,6,FALSE),0)</f>
        <v>0</v>
      </c>
      <c r="O3443" t="s">
        <v>533</v>
      </c>
      <c r="P3443" s="619" t="s">
        <v>142</v>
      </c>
      <c r="R3443" t="str">
        <f t="shared" si="161"/>
        <v>ZK111</v>
      </c>
      <c r="S3443">
        <f t="shared" si="162"/>
        <v>0</v>
      </c>
      <c r="T3443">
        <f t="shared" si="162"/>
        <v>0</v>
      </c>
      <c r="U3443">
        <f t="shared" si="162"/>
        <v>0</v>
      </c>
    </row>
    <row r="3444" spans="1:21" x14ac:dyDescent="0.25">
      <c r="A3444" t="s">
        <v>3979</v>
      </c>
      <c r="B3444" t="str">
        <f t="shared" si="160"/>
        <v>ZK111.K243.C110</v>
      </c>
      <c r="C3444">
        <f>+IFERROR(VLOOKUP(B3444,'[1]Sum table'!$A:$D,4,FALSE),0)</f>
        <v>0</v>
      </c>
      <c r="D3444">
        <f>+IFERROR(VLOOKUP(B3444,'[1]Sum table'!$A:$E,5,FALSE),0)</f>
        <v>0</v>
      </c>
      <c r="E3444">
        <f>+IFERROR(VLOOKUP(B3444,'[1]Sum table'!$A:$F,6,FALSE),0)</f>
        <v>0</v>
      </c>
      <c r="O3444" t="s">
        <v>533</v>
      </c>
      <c r="P3444" s="617" t="s">
        <v>399</v>
      </c>
      <c r="R3444" t="str">
        <f t="shared" si="161"/>
        <v>ZK111</v>
      </c>
      <c r="S3444">
        <f t="shared" si="162"/>
        <v>0</v>
      </c>
      <c r="T3444">
        <f t="shared" si="162"/>
        <v>0</v>
      </c>
      <c r="U3444">
        <f t="shared" si="162"/>
        <v>0</v>
      </c>
    </row>
    <row r="3445" spans="1:21" x14ac:dyDescent="0.25">
      <c r="A3445" t="s">
        <v>3980</v>
      </c>
      <c r="B3445" t="str">
        <f t="shared" si="160"/>
        <v>ZK111.K244.C110</v>
      </c>
      <c r="C3445">
        <f>+IFERROR(VLOOKUP(B3445,'[1]Sum table'!$A:$D,4,FALSE),0)</f>
        <v>0</v>
      </c>
      <c r="D3445">
        <f>+IFERROR(VLOOKUP(B3445,'[1]Sum table'!$A:$E,5,FALSE),0)</f>
        <v>0</v>
      </c>
      <c r="E3445">
        <f>+IFERROR(VLOOKUP(B3445,'[1]Sum table'!$A:$F,6,FALSE),0)</f>
        <v>0</v>
      </c>
      <c r="O3445" t="s">
        <v>533</v>
      </c>
      <c r="P3445" s="617" t="s">
        <v>400</v>
      </c>
      <c r="R3445" t="str">
        <f t="shared" si="161"/>
        <v>ZK111</v>
      </c>
      <c r="S3445">
        <f t="shared" si="162"/>
        <v>0</v>
      </c>
      <c r="T3445">
        <f t="shared" si="162"/>
        <v>0</v>
      </c>
      <c r="U3445">
        <f t="shared" si="162"/>
        <v>0</v>
      </c>
    </row>
    <row r="3446" spans="1:21" x14ac:dyDescent="0.25">
      <c r="A3446" t="s">
        <v>3981</v>
      </c>
      <c r="B3446" t="str">
        <f t="shared" si="160"/>
        <v>ZK111.K245.C110</v>
      </c>
      <c r="C3446">
        <f>+IFERROR(VLOOKUP(B3446,'[1]Sum table'!$A:$D,4,FALSE),0)</f>
        <v>0</v>
      </c>
      <c r="D3446">
        <f>+IFERROR(VLOOKUP(B3446,'[1]Sum table'!$A:$E,5,FALSE),0)</f>
        <v>0</v>
      </c>
      <c r="E3446">
        <f>+IFERROR(VLOOKUP(B3446,'[1]Sum table'!$A:$F,6,FALSE),0)</f>
        <v>0</v>
      </c>
      <c r="O3446" t="s">
        <v>533</v>
      </c>
      <c r="P3446" s="617" t="s">
        <v>401</v>
      </c>
      <c r="R3446" t="str">
        <f t="shared" si="161"/>
        <v>ZK111</v>
      </c>
      <c r="S3446">
        <f t="shared" si="162"/>
        <v>0</v>
      </c>
      <c r="T3446">
        <f t="shared" si="162"/>
        <v>0</v>
      </c>
      <c r="U3446">
        <f t="shared" si="162"/>
        <v>0</v>
      </c>
    </row>
    <row r="3447" spans="1:21" x14ac:dyDescent="0.25">
      <c r="A3447" t="s">
        <v>3982</v>
      </c>
      <c r="B3447" t="str">
        <f t="shared" si="160"/>
        <v>ZK111.K246.C110</v>
      </c>
      <c r="C3447">
        <f>+IFERROR(VLOOKUP(B3447,'[1]Sum table'!$A:$D,4,FALSE),0)</f>
        <v>0</v>
      </c>
      <c r="D3447">
        <f>+IFERROR(VLOOKUP(B3447,'[1]Sum table'!$A:$E,5,FALSE),0)</f>
        <v>0</v>
      </c>
      <c r="E3447">
        <f>+IFERROR(VLOOKUP(B3447,'[1]Sum table'!$A:$F,6,FALSE),0)</f>
        <v>0</v>
      </c>
      <c r="O3447" t="s">
        <v>533</v>
      </c>
      <c r="P3447" s="619" t="s">
        <v>144</v>
      </c>
      <c r="R3447" t="str">
        <f t="shared" si="161"/>
        <v>ZK111</v>
      </c>
      <c r="S3447">
        <f t="shared" si="162"/>
        <v>0</v>
      </c>
      <c r="T3447">
        <f t="shared" si="162"/>
        <v>0</v>
      </c>
      <c r="U3447">
        <f t="shared" si="162"/>
        <v>0</v>
      </c>
    </row>
    <row r="3448" spans="1:21" x14ac:dyDescent="0.25">
      <c r="A3448" t="s">
        <v>3983</v>
      </c>
      <c r="B3448" t="str">
        <f t="shared" si="160"/>
        <v>ZK111.K247.C110</v>
      </c>
      <c r="C3448">
        <f>+IFERROR(VLOOKUP(B3448,'[1]Sum table'!$A:$D,4,FALSE),0)</f>
        <v>0</v>
      </c>
      <c r="D3448">
        <f>+IFERROR(VLOOKUP(B3448,'[1]Sum table'!$A:$E,5,FALSE),0)</f>
        <v>0</v>
      </c>
      <c r="E3448">
        <f>+IFERROR(VLOOKUP(B3448,'[1]Sum table'!$A:$F,6,FALSE),0)</f>
        <v>0</v>
      </c>
      <c r="O3448" t="s">
        <v>533</v>
      </c>
      <c r="P3448" s="619" t="s">
        <v>146</v>
      </c>
      <c r="R3448" t="str">
        <f t="shared" si="161"/>
        <v>ZK111</v>
      </c>
      <c r="S3448">
        <f t="shared" si="162"/>
        <v>0</v>
      </c>
      <c r="T3448">
        <f t="shared" si="162"/>
        <v>0</v>
      </c>
      <c r="U3448">
        <f t="shared" si="162"/>
        <v>0</v>
      </c>
    </row>
    <row r="3449" spans="1:21" x14ac:dyDescent="0.25">
      <c r="A3449" t="s">
        <v>3984</v>
      </c>
      <c r="B3449" t="str">
        <f t="shared" si="160"/>
        <v>ZK111.K248.C110</v>
      </c>
      <c r="C3449">
        <f>+IFERROR(VLOOKUP(B3449,'[1]Sum table'!$A:$D,4,FALSE),0)</f>
        <v>0</v>
      </c>
      <c r="D3449">
        <f>+IFERROR(VLOOKUP(B3449,'[1]Sum table'!$A:$E,5,FALSE),0)</f>
        <v>0</v>
      </c>
      <c r="E3449">
        <f>+IFERROR(VLOOKUP(B3449,'[1]Sum table'!$A:$F,6,FALSE),0)</f>
        <v>0</v>
      </c>
      <c r="O3449" t="s">
        <v>533</v>
      </c>
      <c r="P3449" s="619" t="s">
        <v>148</v>
      </c>
      <c r="R3449" t="str">
        <f t="shared" si="161"/>
        <v>ZK111</v>
      </c>
      <c r="S3449">
        <f t="shared" si="162"/>
        <v>0</v>
      </c>
      <c r="T3449">
        <f t="shared" si="162"/>
        <v>0</v>
      </c>
      <c r="U3449">
        <f t="shared" si="162"/>
        <v>0</v>
      </c>
    </row>
    <row r="3450" spans="1:21" x14ac:dyDescent="0.25">
      <c r="A3450" t="s">
        <v>3985</v>
      </c>
      <c r="B3450" t="str">
        <f t="shared" si="160"/>
        <v>ZK111.K249.C110</v>
      </c>
      <c r="C3450">
        <f>+IFERROR(VLOOKUP(B3450,'[1]Sum table'!$A:$D,4,FALSE),0)</f>
        <v>0</v>
      </c>
      <c r="D3450">
        <f>+IFERROR(VLOOKUP(B3450,'[1]Sum table'!$A:$E,5,FALSE),0)</f>
        <v>0</v>
      </c>
      <c r="E3450">
        <f>+IFERROR(VLOOKUP(B3450,'[1]Sum table'!$A:$F,6,FALSE),0)</f>
        <v>0</v>
      </c>
      <c r="O3450" t="s">
        <v>533</v>
      </c>
      <c r="P3450" s="619" t="s">
        <v>150</v>
      </c>
      <c r="R3450" t="str">
        <f t="shared" si="161"/>
        <v>ZK111</v>
      </c>
      <c r="S3450">
        <f t="shared" si="162"/>
        <v>0</v>
      </c>
      <c r="T3450">
        <f t="shared" si="162"/>
        <v>0</v>
      </c>
      <c r="U3450">
        <f t="shared" si="162"/>
        <v>0</v>
      </c>
    </row>
    <row r="3451" spans="1:21" x14ac:dyDescent="0.25">
      <c r="A3451" t="s">
        <v>3986</v>
      </c>
      <c r="B3451" t="str">
        <f t="shared" si="160"/>
        <v>ZK111.K250.C110</v>
      </c>
      <c r="C3451">
        <f>+IFERROR(VLOOKUP(B3451,'[1]Sum table'!$A:$D,4,FALSE),0)</f>
        <v>0</v>
      </c>
      <c r="D3451">
        <f>+IFERROR(VLOOKUP(B3451,'[1]Sum table'!$A:$E,5,FALSE),0)</f>
        <v>0</v>
      </c>
      <c r="E3451">
        <f>+IFERROR(VLOOKUP(B3451,'[1]Sum table'!$A:$F,6,FALSE),0)</f>
        <v>0</v>
      </c>
      <c r="O3451" t="s">
        <v>533</v>
      </c>
      <c r="P3451" s="619" t="s">
        <v>154</v>
      </c>
      <c r="R3451" t="str">
        <f t="shared" si="161"/>
        <v>ZK111</v>
      </c>
      <c r="S3451">
        <f t="shared" si="162"/>
        <v>0</v>
      </c>
      <c r="T3451">
        <f t="shared" si="162"/>
        <v>0</v>
      </c>
      <c r="U3451">
        <f t="shared" si="162"/>
        <v>0</v>
      </c>
    </row>
    <row r="3452" spans="1:21" x14ac:dyDescent="0.25">
      <c r="A3452" t="s">
        <v>3987</v>
      </c>
      <c r="B3452" t="str">
        <f t="shared" si="160"/>
        <v>ZK111.K251.C110</v>
      </c>
      <c r="C3452">
        <f>+IFERROR(VLOOKUP(B3452,'[1]Sum table'!$A:$D,4,FALSE),0)</f>
        <v>0</v>
      </c>
      <c r="D3452">
        <f>+IFERROR(VLOOKUP(B3452,'[1]Sum table'!$A:$E,5,FALSE),0)</f>
        <v>0</v>
      </c>
      <c r="E3452">
        <f>+IFERROR(VLOOKUP(B3452,'[1]Sum table'!$A:$F,6,FALSE),0)</f>
        <v>0</v>
      </c>
      <c r="O3452" t="s">
        <v>533</v>
      </c>
      <c r="P3452" s="619" t="s">
        <v>156</v>
      </c>
      <c r="R3452" t="str">
        <f t="shared" si="161"/>
        <v>ZK111</v>
      </c>
      <c r="S3452">
        <f t="shared" si="162"/>
        <v>0</v>
      </c>
      <c r="T3452">
        <f t="shared" si="162"/>
        <v>0</v>
      </c>
      <c r="U3452">
        <f t="shared" si="162"/>
        <v>0</v>
      </c>
    </row>
    <row r="3453" spans="1:21" x14ac:dyDescent="0.25">
      <c r="A3453" t="s">
        <v>3988</v>
      </c>
      <c r="B3453" t="str">
        <f t="shared" si="160"/>
        <v>ZK111.K252.C110</v>
      </c>
      <c r="C3453">
        <f>+IFERROR(VLOOKUP(B3453,'[1]Sum table'!$A:$D,4,FALSE),0)</f>
        <v>0</v>
      </c>
      <c r="D3453">
        <f>+IFERROR(VLOOKUP(B3453,'[1]Sum table'!$A:$E,5,FALSE),0)</f>
        <v>0</v>
      </c>
      <c r="E3453">
        <f>+IFERROR(VLOOKUP(B3453,'[1]Sum table'!$A:$F,6,FALSE),0)</f>
        <v>0</v>
      </c>
      <c r="O3453" t="s">
        <v>533</v>
      </c>
      <c r="P3453" s="619" t="s">
        <v>157</v>
      </c>
      <c r="R3453" t="str">
        <f t="shared" si="161"/>
        <v>ZK111</v>
      </c>
      <c r="S3453">
        <f t="shared" si="162"/>
        <v>0</v>
      </c>
      <c r="T3453">
        <f t="shared" si="162"/>
        <v>0</v>
      </c>
      <c r="U3453">
        <f t="shared" si="162"/>
        <v>0</v>
      </c>
    </row>
    <row r="3454" spans="1:21" x14ac:dyDescent="0.25">
      <c r="A3454" t="s">
        <v>3989</v>
      </c>
      <c r="B3454" t="str">
        <f t="shared" si="160"/>
        <v>ZK111.K253.C110</v>
      </c>
      <c r="C3454">
        <f>+IFERROR(VLOOKUP(B3454,'[1]Sum table'!$A:$D,4,FALSE),0)</f>
        <v>0</v>
      </c>
      <c r="D3454">
        <f>+IFERROR(VLOOKUP(B3454,'[1]Sum table'!$A:$E,5,FALSE),0)</f>
        <v>0</v>
      </c>
      <c r="E3454">
        <f>+IFERROR(VLOOKUP(B3454,'[1]Sum table'!$A:$F,6,FALSE),0)</f>
        <v>0</v>
      </c>
      <c r="O3454" t="s">
        <v>533</v>
      </c>
      <c r="P3454" s="619" t="s">
        <v>159</v>
      </c>
      <c r="R3454" t="str">
        <f t="shared" si="161"/>
        <v>ZK111</v>
      </c>
      <c r="S3454">
        <f t="shared" si="162"/>
        <v>0</v>
      </c>
      <c r="T3454">
        <f t="shared" si="162"/>
        <v>0</v>
      </c>
      <c r="U3454">
        <f t="shared" si="162"/>
        <v>0</v>
      </c>
    </row>
    <row r="3455" spans="1:21" x14ac:dyDescent="0.25">
      <c r="A3455" t="s">
        <v>3990</v>
      </c>
      <c r="B3455" t="str">
        <f t="shared" si="160"/>
        <v>ZK111.K254.C110</v>
      </c>
      <c r="C3455">
        <f>+IFERROR(VLOOKUP(B3455,'[1]Sum table'!$A:$D,4,FALSE),0)</f>
        <v>0</v>
      </c>
      <c r="D3455">
        <f>+IFERROR(VLOOKUP(B3455,'[1]Sum table'!$A:$E,5,FALSE),0)</f>
        <v>0</v>
      </c>
      <c r="E3455">
        <f>+IFERROR(VLOOKUP(B3455,'[1]Sum table'!$A:$F,6,FALSE),0)</f>
        <v>0</v>
      </c>
      <c r="O3455" t="s">
        <v>533</v>
      </c>
      <c r="P3455" s="619" t="s">
        <v>161</v>
      </c>
      <c r="R3455" t="str">
        <f t="shared" si="161"/>
        <v>ZK111</v>
      </c>
      <c r="S3455">
        <f t="shared" si="162"/>
        <v>0</v>
      </c>
      <c r="T3455">
        <f t="shared" si="162"/>
        <v>0</v>
      </c>
      <c r="U3455">
        <f t="shared" si="162"/>
        <v>0</v>
      </c>
    </row>
    <row r="3456" spans="1:21" x14ac:dyDescent="0.25">
      <c r="A3456" t="s">
        <v>3991</v>
      </c>
      <c r="B3456" t="str">
        <f t="shared" si="160"/>
        <v>ZK111.K255.C110</v>
      </c>
      <c r="C3456">
        <f>+IFERROR(VLOOKUP(B3456,'[1]Sum table'!$A:$D,4,FALSE),0)</f>
        <v>0</v>
      </c>
      <c r="D3456">
        <f>+IFERROR(VLOOKUP(B3456,'[1]Sum table'!$A:$E,5,FALSE),0)</f>
        <v>0</v>
      </c>
      <c r="E3456">
        <f>+IFERROR(VLOOKUP(B3456,'[1]Sum table'!$A:$F,6,FALSE),0)</f>
        <v>0</v>
      </c>
      <c r="O3456" t="s">
        <v>533</v>
      </c>
      <c r="P3456" s="619" t="s">
        <v>163</v>
      </c>
      <c r="R3456" t="str">
        <f t="shared" si="161"/>
        <v>ZK111</v>
      </c>
      <c r="S3456">
        <f t="shared" si="162"/>
        <v>0</v>
      </c>
      <c r="T3456">
        <f t="shared" si="162"/>
        <v>0</v>
      </c>
      <c r="U3456">
        <f t="shared" si="162"/>
        <v>0</v>
      </c>
    </row>
    <row r="3457" spans="1:21" x14ac:dyDescent="0.25">
      <c r="A3457" t="s">
        <v>3992</v>
      </c>
      <c r="B3457" t="str">
        <f t="shared" si="160"/>
        <v>ZK111.K256.C110</v>
      </c>
      <c r="C3457">
        <f>+IFERROR(VLOOKUP(B3457,'[1]Sum table'!$A:$D,4,FALSE),0)</f>
        <v>0</v>
      </c>
      <c r="D3457">
        <f>+IFERROR(VLOOKUP(B3457,'[1]Sum table'!$A:$E,5,FALSE),0)</f>
        <v>0</v>
      </c>
      <c r="E3457">
        <f>+IFERROR(VLOOKUP(B3457,'[1]Sum table'!$A:$F,6,FALSE),0)</f>
        <v>0</v>
      </c>
      <c r="O3457" t="s">
        <v>533</v>
      </c>
      <c r="P3457" s="617" t="s">
        <v>402</v>
      </c>
      <c r="R3457" t="str">
        <f t="shared" si="161"/>
        <v>ZK111</v>
      </c>
      <c r="S3457">
        <f t="shared" si="162"/>
        <v>0</v>
      </c>
      <c r="T3457">
        <f t="shared" si="162"/>
        <v>0</v>
      </c>
      <c r="U3457">
        <f t="shared" si="162"/>
        <v>0</v>
      </c>
    </row>
    <row r="3458" spans="1:21" x14ac:dyDescent="0.25">
      <c r="A3458" t="s">
        <v>3993</v>
      </c>
      <c r="B3458" t="str">
        <f t="shared" si="160"/>
        <v>ZK111.K257.C110</v>
      </c>
      <c r="C3458">
        <f>+IFERROR(VLOOKUP(B3458,'[1]Sum table'!$A:$D,4,FALSE),0)</f>
        <v>0</v>
      </c>
      <c r="D3458">
        <f>+IFERROR(VLOOKUP(B3458,'[1]Sum table'!$A:$E,5,FALSE),0)</f>
        <v>0</v>
      </c>
      <c r="E3458">
        <f>+IFERROR(VLOOKUP(B3458,'[1]Sum table'!$A:$F,6,FALSE),0)</f>
        <v>0</v>
      </c>
      <c r="O3458" t="s">
        <v>533</v>
      </c>
      <c r="P3458" s="617" t="s">
        <v>403</v>
      </c>
      <c r="R3458" t="str">
        <f t="shared" si="161"/>
        <v>ZK111</v>
      </c>
      <c r="S3458">
        <f t="shared" si="162"/>
        <v>0</v>
      </c>
      <c r="T3458">
        <f t="shared" si="162"/>
        <v>0</v>
      </c>
      <c r="U3458">
        <f t="shared" si="162"/>
        <v>0</v>
      </c>
    </row>
    <row r="3459" spans="1:21" x14ac:dyDescent="0.25">
      <c r="A3459" t="s">
        <v>3994</v>
      </c>
      <c r="B3459" t="str">
        <f t="shared" ref="B3459:B3522" si="163">+A3459&amp;"."&amp;$A$1</f>
        <v>ZK111.K258.C110</v>
      </c>
      <c r="C3459">
        <f>+IFERROR(VLOOKUP(B3459,'[1]Sum table'!$A:$D,4,FALSE),0)</f>
        <v>0</v>
      </c>
      <c r="D3459">
        <f>+IFERROR(VLOOKUP(B3459,'[1]Sum table'!$A:$E,5,FALSE),0)</f>
        <v>0</v>
      </c>
      <c r="E3459">
        <f>+IFERROR(VLOOKUP(B3459,'[1]Sum table'!$A:$F,6,FALSE),0)</f>
        <v>0</v>
      </c>
      <c r="O3459" t="s">
        <v>533</v>
      </c>
      <c r="P3459" s="617" t="s">
        <v>404</v>
      </c>
      <c r="R3459" t="str">
        <f t="shared" ref="R3459:R3522" si="164">+LEFT(B3459,5)</f>
        <v>ZK111</v>
      </c>
      <c r="S3459">
        <f t="shared" ref="S3459:U3522" si="165">+C3459</f>
        <v>0</v>
      </c>
      <c r="T3459">
        <f t="shared" si="165"/>
        <v>0</v>
      </c>
      <c r="U3459">
        <f t="shared" si="165"/>
        <v>0</v>
      </c>
    </row>
    <row r="3460" spans="1:21" x14ac:dyDescent="0.25">
      <c r="A3460" t="s">
        <v>3995</v>
      </c>
      <c r="B3460" t="str">
        <f t="shared" si="163"/>
        <v>ZK111.K259.C110</v>
      </c>
      <c r="C3460">
        <f>+IFERROR(VLOOKUP(B3460,'[1]Sum table'!$A:$D,4,FALSE),0)</f>
        <v>0</v>
      </c>
      <c r="D3460">
        <f>+IFERROR(VLOOKUP(B3460,'[1]Sum table'!$A:$E,5,FALSE),0)</f>
        <v>0</v>
      </c>
      <c r="E3460">
        <f>+IFERROR(VLOOKUP(B3460,'[1]Sum table'!$A:$F,6,FALSE),0)</f>
        <v>0</v>
      </c>
      <c r="O3460" t="s">
        <v>533</v>
      </c>
      <c r="P3460" s="619" t="s">
        <v>167</v>
      </c>
      <c r="R3460" t="str">
        <f t="shared" si="164"/>
        <v>ZK111</v>
      </c>
      <c r="S3460">
        <f t="shared" si="165"/>
        <v>0</v>
      </c>
      <c r="T3460">
        <f t="shared" si="165"/>
        <v>0</v>
      </c>
      <c r="U3460">
        <f t="shared" si="165"/>
        <v>0</v>
      </c>
    </row>
    <row r="3461" spans="1:21" x14ac:dyDescent="0.25">
      <c r="A3461" t="s">
        <v>3996</v>
      </c>
      <c r="B3461" t="str">
        <f t="shared" si="163"/>
        <v>ZK111.K260.C110</v>
      </c>
      <c r="C3461">
        <f>+IFERROR(VLOOKUP(B3461,'[1]Sum table'!$A:$D,4,FALSE),0)</f>
        <v>0</v>
      </c>
      <c r="D3461">
        <f>+IFERROR(VLOOKUP(B3461,'[1]Sum table'!$A:$E,5,FALSE),0)</f>
        <v>0</v>
      </c>
      <c r="E3461">
        <f>+IFERROR(VLOOKUP(B3461,'[1]Sum table'!$A:$F,6,FALSE),0)</f>
        <v>0</v>
      </c>
      <c r="O3461" t="s">
        <v>533</v>
      </c>
      <c r="P3461" s="619" t="s">
        <v>169</v>
      </c>
      <c r="R3461" t="str">
        <f t="shared" si="164"/>
        <v>ZK111</v>
      </c>
      <c r="S3461">
        <f t="shared" si="165"/>
        <v>0</v>
      </c>
      <c r="T3461">
        <f t="shared" si="165"/>
        <v>0</v>
      </c>
      <c r="U3461">
        <f t="shared" si="165"/>
        <v>0</v>
      </c>
    </row>
    <row r="3462" spans="1:21" x14ac:dyDescent="0.25">
      <c r="A3462" t="s">
        <v>3997</v>
      </c>
      <c r="B3462" t="str">
        <f t="shared" si="163"/>
        <v>ZK111.K261.C110</v>
      </c>
      <c r="C3462">
        <f>+IFERROR(VLOOKUP(B3462,'[1]Sum table'!$A:$D,4,FALSE),0)</f>
        <v>0</v>
      </c>
      <c r="D3462">
        <f>+IFERROR(VLOOKUP(B3462,'[1]Sum table'!$A:$E,5,FALSE),0)</f>
        <v>0</v>
      </c>
      <c r="E3462">
        <f>+IFERROR(VLOOKUP(B3462,'[1]Sum table'!$A:$F,6,FALSE),0)</f>
        <v>0</v>
      </c>
      <c r="O3462" t="s">
        <v>533</v>
      </c>
      <c r="P3462" s="619" t="s">
        <v>171</v>
      </c>
      <c r="R3462" t="str">
        <f t="shared" si="164"/>
        <v>ZK111</v>
      </c>
      <c r="S3462">
        <f t="shared" si="165"/>
        <v>0</v>
      </c>
      <c r="T3462">
        <f t="shared" si="165"/>
        <v>0</v>
      </c>
      <c r="U3462">
        <f t="shared" si="165"/>
        <v>0</v>
      </c>
    </row>
    <row r="3463" spans="1:21" x14ac:dyDescent="0.25">
      <c r="A3463" t="s">
        <v>3998</v>
      </c>
      <c r="B3463" t="str">
        <f t="shared" si="163"/>
        <v>ZK111.K262.C110</v>
      </c>
      <c r="C3463">
        <f>+IFERROR(VLOOKUP(B3463,'[1]Sum table'!$A:$D,4,FALSE),0)</f>
        <v>0</v>
      </c>
      <c r="D3463">
        <f>+IFERROR(VLOOKUP(B3463,'[1]Sum table'!$A:$E,5,FALSE),0)</f>
        <v>0</v>
      </c>
      <c r="E3463">
        <f>+IFERROR(VLOOKUP(B3463,'[1]Sum table'!$A:$F,6,FALSE),0)</f>
        <v>0</v>
      </c>
      <c r="O3463" t="s">
        <v>533</v>
      </c>
      <c r="P3463" s="619" t="s">
        <v>173</v>
      </c>
      <c r="R3463" t="str">
        <f t="shared" si="164"/>
        <v>ZK111</v>
      </c>
      <c r="S3463">
        <f t="shared" si="165"/>
        <v>0</v>
      </c>
      <c r="T3463">
        <f t="shared" si="165"/>
        <v>0</v>
      </c>
      <c r="U3463">
        <f t="shared" si="165"/>
        <v>0</v>
      </c>
    </row>
    <row r="3464" spans="1:21" x14ac:dyDescent="0.25">
      <c r="A3464" t="s">
        <v>3999</v>
      </c>
      <c r="B3464" t="str">
        <f t="shared" si="163"/>
        <v>ZK111.K263.C110</v>
      </c>
      <c r="C3464">
        <f>+IFERROR(VLOOKUP(B3464,'[1]Sum table'!$A:$D,4,FALSE),0)</f>
        <v>0</v>
      </c>
      <c r="D3464">
        <f>+IFERROR(VLOOKUP(B3464,'[1]Sum table'!$A:$E,5,FALSE),0)</f>
        <v>0</v>
      </c>
      <c r="E3464">
        <f>+IFERROR(VLOOKUP(B3464,'[1]Sum table'!$A:$F,6,FALSE),0)</f>
        <v>0</v>
      </c>
      <c r="O3464" t="s">
        <v>533</v>
      </c>
      <c r="P3464" s="619" t="s">
        <v>175</v>
      </c>
      <c r="R3464" t="str">
        <f t="shared" si="164"/>
        <v>ZK111</v>
      </c>
      <c r="S3464">
        <f t="shared" si="165"/>
        <v>0</v>
      </c>
      <c r="T3464">
        <f t="shared" si="165"/>
        <v>0</v>
      </c>
      <c r="U3464">
        <f t="shared" si="165"/>
        <v>0</v>
      </c>
    </row>
    <row r="3465" spans="1:21" x14ac:dyDescent="0.25">
      <c r="A3465" t="s">
        <v>4000</v>
      </c>
      <c r="B3465" t="str">
        <f t="shared" si="163"/>
        <v>ZK111.K264.C110</v>
      </c>
      <c r="C3465">
        <f>+IFERROR(VLOOKUP(B3465,'[1]Sum table'!$A:$D,4,FALSE),0)</f>
        <v>0</v>
      </c>
      <c r="D3465">
        <f>+IFERROR(VLOOKUP(B3465,'[1]Sum table'!$A:$E,5,FALSE),0)</f>
        <v>0</v>
      </c>
      <c r="E3465">
        <f>+IFERROR(VLOOKUP(B3465,'[1]Sum table'!$A:$F,6,FALSE),0)</f>
        <v>0</v>
      </c>
      <c r="O3465" t="s">
        <v>533</v>
      </c>
      <c r="P3465" s="617" t="s">
        <v>405</v>
      </c>
      <c r="R3465" t="str">
        <f t="shared" si="164"/>
        <v>ZK111</v>
      </c>
      <c r="S3465">
        <f t="shared" si="165"/>
        <v>0</v>
      </c>
      <c r="T3465">
        <f t="shared" si="165"/>
        <v>0</v>
      </c>
      <c r="U3465">
        <f t="shared" si="165"/>
        <v>0</v>
      </c>
    </row>
    <row r="3466" spans="1:21" x14ac:dyDescent="0.25">
      <c r="A3466" t="s">
        <v>4001</v>
      </c>
      <c r="B3466" t="str">
        <f t="shared" si="163"/>
        <v>ZK111.K265.C110</v>
      </c>
      <c r="C3466">
        <f>+IFERROR(VLOOKUP(B3466,'[1]Sum table'!$A:$D,4,FALSE),0)</f>
        <v>0</v>
      </c>
      <c r="D3466">
        <f>+IFERROR(VLOOKUP(B3466,'[1]Sum table'!$A:$E,5,FALSE),0)</f>
        <v>0</v>
      </c>
      <c r="E3466">
        <f>+IFERROR(VLOOKUP(B3466,'[1]Sum table'!$A:$F,6,FALSE),0)</f>
        <v>0</v>
      </c>
      <c r="O3466" t="s">
        <v>533</v>
      </c>
      <c r="P3466" s="617" t="s">
        <v>406</v>
      </c>
      <c r="R3466" t="str">
        <f t="shared" si="164"/>
        <v>ZK111</v>
      </c>
      <c r="S3466">
        <f t="shared" si="165"/>
        <v>0</v>
      </c>
      <c r="T3466">
        <f t="shared" si="165"/>
        <v>0</v>
      </c>
      <c r="U3466">
        <f t="shared" si="165"/>
        <v>0</v>
      </c>
    </row>
    <row r="3467" spans="1:21" x14ac:dyDescent="0.25">
      <c r="A3467" t="s">
        <v>4002</v>
      </c>
      <c r="B3467" t="str">
        <f t="shared" si="163"/>
        <v>ZK111.K266.C110</v>
      </c>
      <c r="C3467">
        <f>+IFERROR(VLOOKUP(B3467,'[1]Sum table'!$A:$D,4,FALSE),0)</f>
        <v>0</v>
      </c>
      <c r="D3467">
        <f>+IFERROR(VLOOKUP(B3467,'[1]Sum table'!$A:$E,5,FALSE),0)</f>
        <v>0</v>
      </c>
      <c r="E3467">
        <f>+IFERROR(VLOOKUP(B3467,'[1]Sum table'!$A:$F,6,FALSE),0)</f>
        <v>0</v>
      </c>
      <c r="O3467" t="s">
        <v>533</v>
      </c>
      <c r="P3467" s="617" t="s">
        <v>407</v>
      </c>
      <c r="R3467" t="str">
        <f t="shared" si="164"/>
        <v>ZK111</v>
      </c>
      <c r="S3467">
        <f t="shared" si="165"/>
        <v>0</v>
      </c>
      <c r="T3467">
        <f t="shared" si="165"/>
        <v>0</v>
      </c>
      <c r="U3467">
        <f t="shared" si="165"/>
        <v>0</v>
      </c>
    </row>
    <row r="3468" spans="1:21" x14ac:dyDescent="0.25">
      <c r="A3468" t="s">
        <v>4003</v>
      </c>
      <c r="B3468" t="str">
        <f t="shared" si="163"/>
        <v>ZK111.K267.C110</v>
      </c>
      <c r="C3468">
        <f>+IFERROR(VLOOKUP(B3468,'[1]Sum table'!$A:$D,4,FALSE),0)</f>
        <v>0</v>
      </c>
      <c r="D3468">
        <f>+IFERROR(VLOOKUP(B3468,'[1]Sum table'!$A:$E,5,FALSE),0)</f>
        <v>0</v>
      </c>
      <c r="E3468">
        <f>+IFERROR(VLOOKUP(B3468,'[1]Sum table'!$A:$F,6,FALSE),0)</f>
        <v>0</v>
      </c>
      <c r="O3468" t="s">
        <v>533</v>
      </c>
      <c r="P3468" s="619" t="s">
        <v>182</v>
      </c>
      <c r="R3468" t="str">
        <f t="shared" si="164"/>
        <v>ZK111</v>
      </c>
      <c r="S3468">
        <f t="shared" si="165"/>
        <v>0</v>
      </c>
      <c r="T3468">
        <f t="shared" si="165"/>
        <v>0</v>
      </c>
      <c r="U3468">
        <f t="shared" si="165"/>
        <v>0</v>
      </c>
    </row>
    <row r="3469" spans="1:21" x14ac:dyDescent="0.25">
      <c r="A3469" t="s">
        <v>4004</v>
      </c>
      <c r="B3469" t="str">
        <f t="shared" si="163"/>
        <v>ZK111.K268.C110</v>
      </c>
      <c r="C3469">
        <f>+IFERROR(VLOOKUP(B3469,'[1]Sum table'!$A:$D,4,FALSE),0)</f>
        <v>0</v>
      </c>
      <c r="D3469">
        <f>+IFERROR(VLOOKUP(B3469,'[1]Sum table'!$A:$E,5,FALSE),0)</f>
        <v>0</v>
      </c>
      <c r="E3469">
        <f>+IFERROR(VLOOKUP(B3469,'[1]Sum table'!$A:$F,6,FALSE),0)</f>
        <v>0</v>
      </c>
      <c r="O3469" t="s">
        <v>533</v>
      </c>
      <c r="P3469" s="619" t="s">
        <v>186</v>
      </c>
      <c r="R3469" t="str">
        <f t="shared" si="164"/>
        <v>ZK111</v>
      </c>
      <c r="S3469">
        <f t="shared" si="165"/>
        <v>0</v>
      </c>
      <c r="T3469">
        <f t="shared" si="165"/>
        <v>0</v>
      </c>
      <c r="U3469">
        <f t="shared" si="165"/>
        <v>0</v>
      </c>
    </row>
    <row r="3470" spans="1:21" x14ac:dyDescent="0.25">
      <c r="A3470" t="s">
        <v>4005</v>
      </c>
      <c r="B3470" t="str">
        <f t="shared" si="163"/>
        <v>ZK111.K269.C110</v>
      </c>
      <c r="C3470">
        <f>+IFERROR(VLOOKUP(B3470,'[1]Sum table'!$A:$D,4,FALSE),0)</f>
        <v>0</v>
      </c>
      <c r="D3470">
        <f>+IFERROR(VLOOKUP(B3470,'[1]Sum table'!$A:$E,5,FALSE),0)</f>
        <v>0</v>
      </c>
      <c r="E3470">
        <f>+IFERROR(VLOOKUP(B3470,'[1]Sum table'!$A:$F,6,FALSE),0)</f>
        <v>0</v>
      </c>
      <c r="O3470" t="s">
        <v>533</v>
      </c>
      <c r="P3470" s="617" t="s">
        <v>408</v>
      </c>
      <c r="R3470" t="str">
        <f t="shared" si="164"/>
        <v>ZK111</v>
      </c>
      <c r="S3470">
        <f t="shared" si="165"/>
        <v>0</v>
      </c>
      <c r="T3470">
        <f t="shared" si="165"/>
        <v>0</v>
      </c>
      <c r="U3470">
        <f t="shared" si="165"/>
        <v>0</v>
      </c>
    </row>
    <row r="3471" spans="1:21" x14ac:dyDescent="0.25">
      <c r="A3471" t="s">
        <v>4006</v>
      </c>
      <c r="B3471" t="str">
        <f t="shared" si="163"/>
        <v>ZK111.K270.C110</v>
      </c>
      <c r="C3471">
        <f>+IFERROR(VLOOKUP(B3471,'[1]Sum table'!$A:$D,4,FALSE),0)</f>
        <v>0</v>
      </c>
      <c r="D3471">
        <f>+IFERROR(VLOOKUP(B3471,'[1]Sum table'!$A:$E,5,FALSE),0)</f>
        <v>0</v>
      </c>
      <c r="E3471">
        <f>+IFERROR(VLOOKUP(B3471,'[1]Sum table'!$A:$F,6,FALSE),0)</f>
        <v>0</v>
      </c>
      <c r="O3471" t="s">
        <v>533</v>
      </c>
      <c r="P3471" s="617" t="s">
        <v>409</v>
      </c>
      <c r="R3471" t="str">
        <f t="shared" si="164"/>
        <v>ZK111</v>
      </c>
      <c r="S3471">
        <f t="shared" si="165"/>
        <v>0</v>
      </c>
      <c r="T3471">
        <f t="shared" si="165"/>
        <v>0</v>
      </c>
      <c r="U3471">
        <f t="shared" si="165"/>
        <v>0</v>
      </c>
    </row>
    <row r="3472" spans="1:21" x14ac:dyDescent="0.25">
      <c r="A3472" t="s">
        <v>4007</v>
      </c>
      <c r="B3472" t="str">
        <f t="shared" si="163"/>
        <v>ZK111.K271.C110</v>
      </c>
      <c r="C3472">
        <f>+IFERROR(VLOOKUP(B3472,'[1]Sum table'!$A:$D,4,FALSE),0)</f>
        <v>0</v>
      </c>
      <c r="D3472">
        <f>+IFERROR(VLOOKUP(B3472,'[1]Sum table'!$A:$E,5,FALSE),0)</f>
        <v>0</v>
      </c>
      <c r="E3472">
        <f>+IFERROR(VLOOKUP(B3472,'[1]Sum table'!$A:$F,6,FALSE),0)</f>
        <v>0</v>
      </c>
      <c r="O3472" t="s">
        <v>533</v>
      </c>
      <c r="P3472" s="617" t="s">
        <v>410</v>
      </c>
      <c r="R3472" t="str">
        <f t="shared" si="164"/>
        <v>ZK111</v>
      </c>
      <c r="S3472">
        <f t="shared" si="165"/>
        <v>0</v>
      </c>
      <c r="T3472">
        <f t="shared" si="165"/>
        <v>0</v>
      </c>
      <c r="U3472">
        <f t="shared" si="165"/>
        <v>0</v>
      </c>
    </row>
    <row r="3473" spans="1:21" x14ac:dyDescent="0.25">
      <c r="A3473" t="s">
        <v>4008</v>
      </c>
      <c r="B3473" t="str">
        <f t="shared" si="163"/>
        <v>ZK111.K272.C110</v>
      </c>
      <c r="C3473">
        <f>+IFERROR(VLOOKUP(B3473,'[1]Sum table'!$A:$D,4,FALSE),0)</f>
        <v>0</v>
      </c>
      <c r="D3473">
        <f>+IFERROR(VLOOKUP(B3473,'[1]Sum table'!$A:$E,5,FALSE),0)</f>
        <v>0</v>
      </c>
      <c r="E3473">
        <f>+IFERROR(VLOOKUP(B3473,'[1]Sum table'!$A:$F,6,FALSE),0)</f>
        <v>0</v>
      </c>
      <c r="O3473" t="s">
        <v>533</v>
      </c>
      <c r="P3473" s="619" t="s">
        <v>188</v>
      </c>
      <c r="R3473" t="str">
        <f t="shared" si="164"/>
        <v>ZK111</v>
      </c>
      <c r="S3473">
        <f t="shared" si="165"/>
        <v>0</v>
      </c>
      <c r="T3473">
        <f t="shared" si="165"/>
        <v>0</v>
      </c>
      <c r="U3473">
        <f t="shared" si="165"/>
        <v>0</v>
      </c>
    </row>
    <row r="3474" spans="1:21" x14ac:dyDescent="0.25">
      <c r="A3474" t="s">
        <v>4009</v>
      </c>
      <c r="B3474" t="str">
        <f t="shared" si="163"/>
        <v>ZK111.K273.C110</v>
      </c>
      <c r="C3474">
        <f>+IFERROR(VLOOKUP(B3474,'[1]Sum table'!$A:$D,4,FALSE),0)</f>
        <v>0</v>
      </c>
      <c r="D3474">
        <f>+IFERROR(VLOOKUP(B3474,'[1]Sum table'!$A:$E,5,FALSE),0)</f>
        <v>0</v>
      </c>
      <c r="E3474">
        <f>+IFERROR(VLOOKUP(B3474,'[1]Sum table'!$A:$F,6,FALSE),0)</f>
        <v>0</v>
      </c>
      <c r="O3474" t="s">
        <v>533</v>
      </c>
      <c r="P3474" s="619" t="s">
        <v>190</v>
      </c>
      <c r="R3474" t="str">
        <f t="shared" si="164"/>
        <v>ZK111</v>
      </c>
      <c r="S3474">
        <f t="shared" si="165"/>
        <v>0</v>
      </c>
      <c r="T3474">
        <f t="shared" si="165"/>
        <v>0</v>
      </c>
      <c r="U3474">
        <f t="shared" si="165"/>
        <v>0</v>
      </c>
    </row>
    <row r="3475" spans="1:21" x14ac:dyDescent="0.25">
      <c r="A3475" t="s">
        <v>4010</v>
      </c>
      <c r="B3475" t="str">
        <f t="shared" si="163"/>
        <v>ZK111.K274.C110</v>
      </c>
      <c r="C3475">
        <f>+IFERROR(VLOOKUP(B3475,'[1]Sum table'!$A:$D,4,FALSE),0)</f>
        <v>0</v>
      </c>
      <c r="D3475">
        <f>+IFERROR(VLOOKUP(B3475,'[1]Sum table'!$A:$E,5,FALSE),0)</f>
        <v>0</v>
      </c>
      <c r="E3475">
        <f>+IFERROR(VLOOKUP(B3475,'[1]Sum table'!$A:$F,6,FALSE),0)</f>
        <v>0</v>
      </c>
      <c r="O3475" t="s">
        <v>533</v>
      </c>
      <c r="P3475" s="619" t="s">
        <v>198</v>
      </c>
      <c r="R3475" t="str">
        <f t="shared" si="164"/>
        <v>ZK111</v>
      </c>
      <c r="S3475">
        <f t="shared" si="165"/>
        <v>0</v>
      </c>
      <c r="T3475">
        <f t="shared" si="165"/>
        <v>0</v>
      </c>
      <c r="U3475">
        <f t="shared" si="165"/>
        <v>0</v>
      </c>
    </row>
    <row r="3476" spans="1:21" x14ac:dyDescent="0.25">
      <c r="A3476" t="s">
        <v>4011</v>
      </c>
      <c r="B3476" t="str">
        <f t="shared" si="163"/>
        <v>ZK111.K275.C110</v>
      </c>
      <c r="C3476">
        <f>+IFERROR(VLOOKUP(B3476,'[1]Sum table'!$A:$D,4,FALSE),0)</f>
        <v>0</v>
      </c>
      <c r="D3476">
        <f>+IFERROR(VLOOKUP(B3476,'[1]Sum table'!$A:$E,5,FALSE),0)</f>
        <v>0</v>
      </c>
      <c r="E3476">
        <f>+IFERROR(VLOOKUP(B3476,'[1]Sum table'!$A:$F,6,FALSE),0)</f>
        <v>0</v>
      </c>
      <c r="O3476" t="s">
        <v>533</v>
      </c>
      <c r="P3476" s="619" t="s">
        <v>200</v>
      </c>
      <c r="R3476" t="str">
        <f t="shared" si="164"/>
        <v>ZK111</v>
      </c>
      <c r="S3476">
        <f t="shared" si="165"/>
        <v>0</v>
      </c>
      <c r="T3476">
        <f t="shared" si="165"/>
        <v>0</v>
      </c>
      <c r="U3476">
        <f t="shared" si="165"/>
        <v>0</v>
      </c>
    </row>
    <row r="3477" spans="1:21" x14ac:dyDescent="0.25">
      <c r="A3477" t="s">
        <v>4012</v>
      </c>
      <c r="B3477" t="str">
        <f t="shared" si="163"/>
        <v>ZK111.K276.C110</v>
      </c>
      <c r="C3477">
        <f>+IFERROR(VLOOKUP(B3477,'[1]Sum table'!$A:$D,4,FALSE),0)</f>
        <v>0</v>
      </c>
      <c r="D3477">
        <f>+IFERROR(VLOOKUP(B3477,'[1]Sum table'!$A:$E,5,FALSE),0)</f>
        <v>0</v>
      </c>
      <c r="E3477">
        <f>+IFERROR(VLOOKUP(B3477,'[1]Sum table'!$A:$F,6,FALSE),0)</f>
        <v>0</v>
      </c>
      <c r="O3477" t="s">
        <v>533</v>
      </c>
      <c r="P3477" s="619" t="s">
        <v>202</v>
      </c>
      <c r="R3477" t="str">
        <f t="shared" si="164"/>
        <v>ZK111</v>
      </c>
      <c r="S3477">
        <f t="shared" si="165"/>
        <v>0</v>
      </c>
      <c r="T3477">
        <f t="shared" si="165"/>
        <v>0</v>
      </c>
      <c r="U3477">
        <f t="shared" si="165"/>
        <v>0</v>
      </c>
    </row>
    <row r="3478" spans="1:21" x14ac:dyDescent="0.25">
      <c r="A3478" t="s">
        <v>4013</v>
      </c>
      <c r="B3478" t="str">
        <f t="shared" si="163"/>
        <v>ZK111.K277.C110</v>
      </c>
      <c r="C3478">
        <f>+IFERROR(VLOOKUP(B3478,'[1]Sum table'!$A:$D,4,FALSE),0)</f>
        <v>0</v>
      </c>
      <c r="D3478">
        <f>+IFERROR(VLOOKUP(B3478,'[1]Sum table'!$A:$E,5,FALSE),0)</f>
        <v>0</v>
      </c>
      <c r="E3478">
        <f>+IFERROR(VLOOKUP(B3478,'[1]Sum table'!$A:$F,6,FALSE),0)</f>
        <v>0</v>
      </c>
      <c r="O3478" t="s">
        <v>533</v>
      </c>
      <c r="P3478" s="617" t="s">
        <v>411</v>
      </c>
      <c r="R3478" t="str">
        <f t="shared" si="164"/>
        <v>ZK111</v>
      </c>
      <c r="S3478">
        <f t="shared" si="165"/>
        <v>0</v>
      </c>
      <c r="T3478">
        <f t="shared" si="165"/>
        <v>0</v>
      </c>
      <c r="U3478">
        <f t="shared" si="165"/>
        <v>0</v>
      </c>
    </row>
    <row r="3479" spans="1:21" x14ac:dyDescent="0.25">
      <c r="A3479" t="s">
        <v>4014</v>
      </c>
      <c r="B3479" t="str">
        <f t="shared" si="163"/>
        <v>ZK111.K278.C110</v>
      </c>
      <c r="C3479">
        <f>+IFERROR(VLOOKUP(B3479,'[1]Sum table'!$A:$D,4,FALSE),0)</f>
        <v>0</v>
      </c>
      <c r="D3479">
        <f>+IFERROR(VLOOKUP(B3479,'[1]Sum table'!$A:$E,5,FALSE),0)</f>
        <v>0</v>
      </c>
      <c r="E3479">
        <f>+IFERROR(VLOOKUP(B3479,'[1]Sum table'!$A:$F,6,FALSE),0)</f>
        <v>0</v>
      </c>
      <c r="O3479" t="s">
        <v>533</v>
      </c>
      <c r="P3479" s="617" t="s">
        <v>412</v>
      </c>
      <c r="R3479" t="str">
        <f t="shared" si="164"/>
        <v>ZK111</v>
      </c>
      <c r="S3479">
        <f t="shared" si="165"/>
        <v>0</v>
      </c>
      <c r="T3479">
        <f t="shared" si="165"/>
        <v>0</v>
      </c>
      <c r="U3479">
        <f t="shared" si="165"/>
        <v>0</v>
      </c>
    </row>
    <row r="3480" spans="1:21" x14ac:dyDescent="0.25">
      <c r="A3480" t="s">
        <v>4015</v>
      </c>
      <c r="B3480" t="str">
        <f t="shared" si="163"/>
        <v>ZK111.K279.C110</v>
      </c>
      <c r="C3480">
        <f>+IFERROR(VLOOKUP(B3480,'[1]Sum table'!$A:$D,4,FALSE),0)</f>
        <v>0</v>
      </c>
      <c r="D3480">
        <f>+IFERROR(VLOOKUP(B3480,'[1]Sum table'!$A:$E,5,FALSE),0)</f>
        <v>0</v>
      </c>
      <c r="E3480">
        <f>+IFERROR(VLOOKUP(B3480,'[1]Sum table'!$A:$F,6,FALSE),0)</f>
        <v>0</v>
      </c>
      <c r="O3480" t="s">
        <v>533</v>
      </c>
      <c r="P3480" s="617" t="s">
        <v>413</v>
      </c>
      <c r="R3480" t="str">
        <f t="shared" si="164"/>
        <v>ZK111</v>
      </c>
      <c r="S3480">
        <f t="shared" si="165"/>
        <v>0</v>
      </c>
      <c r="T3480">
        <f t="shared" si="165"/>
        <v>0</v>
      </c>
      <c r="U3480">
        <f t="shared" si="165"/>
        <v>0</v>
      </c>
    </row>
    <row r="3481" spans="1:21" x14ac:dyDescent="0.25">
      <c r="A3481" t="s">
        <v>4016</v>
      </c>
      <c r="B3481" t="str">
        <f t="shared" si="163"/>
        <v>ZK111.K280.C110</v>
      </c>
      <c r="C3481">
        <f>+IFERROR(VLOOKUP(B3481,'[1]Sum table'!$A:$D,4,FALSE),0)</f>
        <v>0</v>
      </c>
      <c r="D3481">
        <f>+IFERROR(VLOOKUP(B3481,'[1]Sum table'!$A:$E,5,FALSE),0)</f>
        <v>0</v>
      </c>
      <c r="E3481">
        <f>+IFERROR(VLOOKUP(B3481,'[1]Sum table'!$A:$F,6,FALSE),0)</f>
        <v>0</v>
      </c>
      <c r="O3481" t="s">
        <v>533</v>
      </c>
      <c r="P3481" s="619" t="s">
        <v>204</v>
      </c>
      <c r="R3481" t="str">
        <f t="shared" si="164"/>
        <v>ZK111</v>
      </c>
      <c r="S3481">
        <f t="shared" si="165"/>
        <v>0</v>
      </c>
      <c r="T3481">
        <f t="shared" si="165"/>
        <v>0</v>
      </c>
      <c r="U3481">
        <f t="shared" si="165"/>
        <v>0</v>
      </c>
    </row>
    <row r="3482" spans="1:21" x14ac:dyDescent="0.25">
      <c r="A3482" t="s">
        <v>4017</v>
      </c>
      <c r="B3482" t="str">
        <f t="shared" si="163"/>
        <v>ZK111.K281.C110</v>
      </c>
      <c r="C3482">
        <f>+IFERROR(VLOOKUP(B3482,'[1]Sum table'!$A:$D,4,FALSE),0)</f>
        <v>0</v>
      </c>
      <c r="D3482">
        <f>+IFERROR(VLOOKUP(B3482,'[1]Sum table'!$A:$E,5,FALSE),0)</f>
        <v>0</v>
      </c>
      <c r="E3482">
        <f>+IFERROR(VLOOKUP(B3482,'[1]Sum table'!$A:$F,6,FALSE),0)</f>
        <v>0</v>
      </c>
      <c r="O3482" t="s">
        <v>533</v>
      </c>
      <c r="P3482" s="619" t="s">
        <v>206</v>
      </c>
      <c r="R3482" t="str">
        <f t="shared" si="164"/>
        <v>ZK111</v>
      </c>
      <c r="S3482">
        <f t="shared" si="165"/>
        <v>0</v>
      </c>
      <c r="T3482">
        <f t="shared" si="165"/>
        <v>0</v>
      </c>
      <c r="U3482">
        <f t="shared" si="165"/>
        <v>0</v>
      </c>
    </row>
    <row r="3483" spans="1:21" x14ac:dyDescent="0.25">
      <c r="A3483" t="s">
        <v>4018</v>
      </c>
      <c r="B3483" t="str">
        <f t="shared" si="163"/>
        <v>ZK111.K282.C110</v>
      </c>
      <c r="C3483">
        <f>+IFERROR(VLOOKUP(B3483,'[1]Sum table'!$A:$D,4,FALSE),0)</f>
        <v>0</v>
      </c>
      <c r="D3483">
        <f>+IFERROR(VLOOKUP(B3483,'[1]Sum table'!$A:$E,5,FALSE),0)</f>
        <v>0</v>
      </c>
      <c r="E3483">
        <f>+IFERROR(VLOOKUP(B3483,'[1]Sum table'!$A:$F,6,FALSE),0)</f>
        <v>0</v>
      </c>
      <c r="O3483" t="s">
        <v>533</v>
      </c>
      <c r="P3483" s="619" t="s">
        <v>208</v>
      </c>
      <c r="R3483" t="str">
        <f t="shared" si="164"/>
        <v>ZK111</v>
      </c>
      <c r="S3483">
        <f t="shared" si="165"/>
        <v>0</v>
      </c>
      <c r="T3483">
        <f t="shared" si="165"/>
        <v>0</v>
      </c>
      <c r="U3483">
        <f t="shared" si="165"/>
        <v>0</v>
      </c>
    </row>
    <row r="3484" spans="1:21" x14ac:dyDescent="0.25">
      <c r="A3484" t="s">
        <v>4019</v>
      </c>
      <c r="B3484" t="str">
        <f t="shared" si="163"/>
        <v>ZK111.K283.C110</v>
      </c>
      <c r="C3484">
        <f>+IFERROR(VLOOKUP(B3484,'[1]Sum table'!$A:$D,4,FALSE),0)</f>
        <v>0</v>
      </c>
      <c r="D3484">
        <f>+IFERROR(VLOOKUP(B3484,'[1]Sum table'!$A:$E,5,FALSE),0)</f>
        <v>0</v>
      </c>
      <c r="E3484">
        <f>+IFERROR(VLOOKUP(B3484,'[1]Sum table'!$A:$F,6,FALSE),0)</f>
        <v>0</v>
      </c>
      <c r="O3484" t="s">
        <v>533</v>
      </c>
      <c r="P3484" s="619" t="s">
        <v>210</v>
      </c>
      <c r="R3484" t="str">
        <f t="shared" si="164"/>
        <v>ZK111</v>
      </c>
      <c r="S3484">
        <f t="shared" si="165"/>
        <v>0</v>
      </c>
      <c r="T3484">
        <f t="shared" si="165"/>
        <v>0</v>
      </c>
      <c r="U3484">
        <f t="shared" si="165"/>
        <v>0</v>
      </c>
    </row>
    <row r="3485" spans="1:21" x14ac:dyDescent="0.25">
      <c r="A3485" t="s">
        <v>4020</v>
      </c>
      <c r="B3485" t="str">
        <f t="shared" si="163"/>
        <v>ZK111.K284.C110</v>
      </c>
      <c r="C3485">
        <f>+IFERROR(VLOOKUP(B3485,'[1]Sum table'!$A:$D,4,FALSE),0)</f>
        <v>0</v>
      </c>
      <c r="D3485">
        <f>+IFERROR(VLOOKUP(B3485,'[1]Sum table'!$A:$E,5,FALSE),0)</f>
        <v>0</v>
      </c>
      <c r="E3485">
        <f>+IFERROR(VLOOKUP(B3485,'[1]Sum table'!$A:$F,6,FALSE),0)</f>
        <v>0</v>
      </c>
      <c r="O3485" t="s">
        <v>533</v>
      </c>
      <c r="P3485" s="619" t="s">
        <v>212</v>
      </c>
      <c r="R3485" t="str">
        <f t="shared" si="164"/>
        <v>ZK111</v>
      </c>
      <c r="S3485">
        <f t="shared" si="165"/>
        <v>0</v>
      </c>
      <c r="T3485">
        <f t="shared" si="165"/>
        <v>0</v>
      </c>
      <c r="U3485">
        <f t="shared" si="165"/>
        <v>0</v>
      </c>
    </row>
    <row r="3486" spans="1:21" x14ac:dyDescent="0.25">
      <c r="A3486" t="s">
        <v>4021</v>
      </c>
      <c r="B3486" t="str">
        <f t="shared" si="163"/>
        <v>ZK111.K285.C110</v>
      </c>
      <c r="C3486">
        <f>+IFERROR(VLOOKUP(B3486,'[1]Sum table'!$A:$D,4,FALSE),0)</f>
        <v>0</v>
      </c>
      <c r="D3486">
        <f>+IFERROR(VLOOKUP(B3486,'[1]Sum table'!$A:$E,5,FALSE),0)</f>
        <v>0</v>
      </c>
      <c r="E3486">
        <f>+IFERROR(VLOOKUP(B3486,'[1]Sum table'!$A:$F,6,FALSE),0)</f>
        <v>0</v>
      </c>
      <c r="O3486" t="s">
        <v>533</v>
      </c>
      <c r="P3486" s="619" t="s">
        <v>217</v>
      </c>
      <c r="R3486" t="str">
        <f t="shared" si="164"/>
        <v>ZK111</v>
      </c>
      <c r="S3486">
        <f t="shared" si="165"/>
        <v>0</v>
      </c>
      <c r="T3486">
        <f t="shared" si="165"/>
        <v>0</v>
      </c>
      <c r="U3486">
        <f t="shared" si="165"/>
        <v>0</v>
      </c>
    </row>
    <row r="3487" spans="1:21" x14ac:dyDescent="0.25">
      <c r="A3487" t="s">
        <v>4022</v>
      </c>
      <c r="B3487" t="str">
        <f t="shared" si="163"/>
        <v>ZK111.K286.C110</v>
      </c>
      <c r="C3487">
        <f>+IFERROR(VLOOKUP(B3487,'[1]Sum table'!$A:$D,4,FALSE),0)</f>
        <v>0</v>
      </c>
      <c r="D3487">
        <f>+IFERROR(VLOOKUP(B3487,'[1]Sum table'!$A:$E,5,FALSE),0)</f>
        <v>0</v>
      </c>
      <c r="E3487">
        <f>+IFERROR(VLOOKUP(B3487,'[1]Sum table'!$A:$F,6,FALSE),0)</f>
        <v>0</v>
      </c>
      <c r="O3487" t="s">
        <v>533</v>
      </c>
      <c r="P3487" s="617" t="s">
        <v>414</v>
      </c>
      <c r="R3487" t="str">
        <f t="shared" si="164"/>
        <v>ZK111</v>
      </c>
      <c r="S3487">
        <f t="shared" si="165"/>
        <v>0</v>
      </c>
      <c r="T3487">
        <f t="shared" si="165"/>
        <v>0</v>
      </c>
      <c r="U3487">
        <f t="shared" si="165"/>
        <v>0</v>
      </c>
    </row>
    <row r="3488" spans="1:21" x14ac:dyDescent="0.25">
      <c r="A3488" t="s">
        <v>4023</v>
      </c>
      <c r="B3488" t="str">
        <f t="shared" si="163"/>
        <v>ZK111.K287.C110</v>
      </c>
      <c r="C3488">
        <f>+IFERROR(VLOOKUP(B3488,'[1]Sum table'!$A:$D,4,FALSE),0)</f>
        <v>0</v>
      </c>
      <c r="D3488">
        <f>+IFERROR(VLOOKUP(B3488,'[1]Sum table'!$A:$E,5,FALSE),0)</f>
        <v>0</v>
      </c>
      <c r="E3488">
        <f>+IFERROR(VLOOKUP(B3488,'[1]Sum table'!$A:$F,6,FALSE),0)</f>
        <v>0</v>
      </c>
      <c r="O3488" t="s">
        <v>533</v>
      </c>
      <c r="P3488" s="617" t="s">
        <v>415</v>
      </c>
      <c r="R3488" t="str">
        <f t="shared" si="164"/>
        <v>ZK111</v>
      </c>
      <c r="S3488">
        <f t="shared" si="165"/>
        <v>0</v>
      </c>
      <c r="T3488">
        <f t="shared" si="165"/>
        <v>0</v>
      </c>
      <c r="U3488">
        <f t="shared" si="165"/>
        <v>0</v>
      </c>
    </row>
    <row r="3489" spans="1:21" x14ac:dyDescent="0.25">
      <c r="A3489" t="s">
        <v>4024</v>
      </c>
      <c r="B3489" t="str">
        <f t="shared" si="163"/>
        <v>ZK111.K288.C110</v>
      </c>
      <c r="C3489">
        <f>+IFERROR(VLOOKUP(B3489,'[1]Sum table'!$A:$D,4,FALSE),0)</f>
        <v>0</v>
      </c>
      <c r="D3489">
        <f>+IFERROR(VLOOKUP(B3489,'[1]Sum table'!$A:$E,5,FALSE),0)</f>
        <v>0</v>
      </c>
      <c r="E3489">
        <f>+IFERROR(VLOOKUP(B3489,'[1]Sum table'!$A:$F,6,FALSE),0)</f>
        <v>0</v>
      </c>
      <c r="O3489" t="s">
        <v>533</v>
      </c>
      <c r="P3489" s="617" t="s">
        <v>416</v>
      </c>
      <c r="R3489" t="str">
        <f t="shared" si="164"/>
        <v>ZK111</v>
      </c>
      <c r="S3489">
        <f t="shared" si="165"/>
        <v>0</v>
      </c>
      <c r="T3489">
        <f t="shared" si="165"/>
        <v>0</v>
      </c>
      <c r="U3489">
        <f t="shared" si="165"/>
        <v>0</v>
      </c>
    </row>
    <row r="3490" spans="1:21" x14ac:dyDescent="0.25">
      <c r="A3490" t="s">
        <v>4025</v>
      </c>
      <c r="B3490" t="str">
        <f t="shared" si="163"/>
        <v>ZK111.K289.C110</v>
      </c>
      <c r="C3490">
        <f>+IFERROR(VLOOKUP(B3490,'[1]Sum table'!$A:$D,4,FALSE),0)</f>
        <v>0</v>
      </c>
      <c r="D3490">
        <f>+IFERROR(VLOOKUP(B3490,'[1]Sum table'!$A:$E,5,FALSE),0)</f>
        <v>0</v>
      </c>
      <c r="E3490">
        <f>+IFERROR(VLOOKUP(B3490,'[1]Sum table'!$A:$F,6,FALSE),0)</f>
        <v>0</v>
      </c>
      <c r="O3490" t="s">
        <v>533</v>
      </c>
      <c r="P3490" s="619" t="s">
        <v>223</v>
      </c>
      <c r="R3490" t="str">
        <f t="shared" si="164"/>
        <v>ZK111</v>
      </c>
      <c r="S3490">
        <f t="shared" si="165"/>
        <v>0</v>
      </c>
      <c r="T3490">
        <f t="shared" si="165"/>
        <v>0</v>
      </c>
      <c r="U3490">
        <f t="shared" si="165"/>
        <v>0</v>
      </c>
    </row>
    <row r="3491" spans="1:21" x14ac:dyDescent="0.25">
      <c r="A3491" t="s">
        <v>4026</v>
      </c>
      <c r="B3491" t="str">
        <f t="shared" si="163"/>
        <v>ZK111.K290.C110</v>
      </c>
      <c r="C3491">
        <f>+IFERROR(VLOOKUP(B3491,'[1]Sum table'!$A:$D,4,FALSE),0)</f>
        <v>0</v>
      </c>
      <c r="D3491">
        <f>+IFERROR(VLOOKUP(B3491,'[1]Sum table'!$A:$E,5,FALSE),0)</f>
        <v>0</v>
      </c>
      <c r="E3491">
        <f>+IFERROR(VLOOKUP(B3491,'[1]Sum table'!$A:$F,6,FALSE),0)</f>
        <v>0</v>
      </c>
      <c r="O3491" t="s">
        <v>533</v>
      </c>
      <c r="P3491" s="619" t="s">
        <v>225</v>
      </c>
      <c r="R3491" t="str">
        <f t="shared" si="164"/>
        <v>ZK111</v>
      </c>
      <c r="S3491">
        <f t="shared" si="165"/>
        <v>0</v>
      </c>
      <c r="T3491">
        <f t="shared" si="165"/>
        <v>0</v>
      </c>
      <c r="U3491">
        <f t="shared" si="165"/>
        <v>0</v>
      </c>
    </row>
    <row r="3492" spans="1:21" x14ac:dyDescent="0.25">
      <c r="A3492" t="s">
        <v>4027</v>
      </c>
      <c r="B3492" t="str">
        <f t="shared" si="163"/>
        <v>ZK111.K291.C110</v>
      </c>
      <c r="C3492">
        <f>+IFERROR(VLOOKUP(B3492,'[1]Sum table'!$A:$D,4,FALSE),0)</f>
        <v>0</v>
      </c>
      <c r="D3492">
        <f>+IFERROR(VLOOKUP(B3492,'[1]Sum table'!$A:$E,5,FALSE),0)</f>
        <v>0</v>
      </c>
      <c r="E3492">
        <f>+IFERROR(VLOOKUP(B3492,'[1]Sum table'!$A:$F,6,FALSE),0)</f>
        <v>0</v>
      </c>
      <c r="O3492" t="s">
        <v>533</v>
      </c>
      <c r="P3492" s="619" t="s">
        <v>229</v>
      </c>
      <c r="R3492" t="str">
        <f t="shared" si="164"/>
        <v>ZK111</v>
      </c>
      <c r="S3492">
        <f t="shared" si="165"/>
        <v>0</v>
      </c>
      <c r="T3492">
        <f t="shared" si="165"/>
        <v>0</v>
      </c>
      <c r="U3492">
        <f t="shared" si="165"/>
        <v>0</v>
      </c>
    </row>
    <row r="3493" spans="1:21" x14ac:dyDescent="0.25">
      <c r="A3493" t="s">
        <v>4028</v>
      </c>
      <c r="B3493" t="str">
        <f t="shared" si="163"/>
        <v>ZK111.K292.C110</v>
      </c>
      <c r="C3493">
        <f>+IFERROR(VLOOKUP(B3493,'[1]Sum table'!$A:$D,4,FALSE),0)</f>
        <v>0</v>
      </c>
      <c r="D3493">
        <f>+IFERROR(VLOOKUP(B3493,'[1]Sum table'!$A:$E,5,FALSE),0)</f>
        <v>0</v>
      </c>
      <c r="E3493">
        <f>+IFERROR(VLOOKUP(B3493,'[1]Sum table'!$A:$F,6,FALSE),0)</f>
        <v>0</v>
      </c>
      <c r="O3493" t="s">
        <v>533</v>
      </c>
      <c r="P3493" s="617" t="s">
        <v>417</v>
      </c>
      <c r="R3493" t="str">
        <f t="shared" si="164"/>
        <v>ZK111</v>
      </c>
      <c r="S3493">
        <f t="shared" si="165"/>
        <v>0</v>
      </c>
      <c r="T3493">
        <f t="shared" si="165"/>
        <v>0</v>
      </c>
      <c r="U3493">
        <f t="shared" si="165"/>
        <v>0</v>
      </c>
    </row>
    <row r="3494" spans="1:21" x14ac:dyDescent="0.25">
      <c r="A3494" t="s">
        <v>4029</v>
      </c>
      <c r="B3494" t="str">
        <f t="shared" si="163"/>
        <v>ZK111.K293.C110</v>
      </c>
      <c r="C3494">
        <f>+IFERROR(VLOOKUP(B3494,'[1]Sum table'!$A:$D,4,FALSE),0)</f>
        <v>0</v>
      </c>
      <c r="D3494">
        <f>+IFERROR(VLOOKUP(B3494,'[1]Sum table'!$A:$E,5,FALSE),0)</f>
        <v>0</v>
      </c>
      <c r="E3494">
        <f>+IFERROR(VLOOKUP(B3494,'[1]Sum table'!$A:$F,6,FALSE),0)</f>
        <v>0</v>
      </c>
      <c r="O3494" t="s">
        <v>533</v>
      </c>
      <c r="P3494" s="617" t="s">
        <v>418</v>
      </c>
      <c r="R3494" t="str">
        <f t="shared" si="164"/>
        <v>ZK111</v>
      </c>
      <c r="S3494">
        <f t="shared" si="165"/>
        <v>0</v>
      </c>
      <c r="T3494">
        <f t="shared" si="165"/>
        <v>0</v>
      </c>
      <c r="U3494">
        <f t="shared" si="165"/>
        <v>0</v>
      </c>
    </row>
    <row r="3495" spans="1:21" x14ac:dyDescent="0.25">
      <c r="A3495" t="s">
        <v>4030</v>
      </c>
      <c r="B3495" t="str">
        <f t="shared" si="163"/>
        <v>ZK111.K294.C110</v>
      </c>
      <c r="C3495">
        <f>+IFERROR(VLOOKUP(B3495,'[1]Sum table'!$A:$D,4,FALSE),0)</f>
        <v>0</v>
      </c>
      <c r="D3495">
        <f>+IFERROR(VLOOKUP(B3495,'[1]Sum table'!$A:$E,5,FALSE),0)</f>
        <v>0</v>
      </c>
      <c r="E3495">
        <f>+IFERROR(VLOOKUP(B3495,'[1]Sum table'!$A:$F,6,FALSE),0)</f>
        <v>0</v>
      </c>
      <c r="O3495" t="s">
        <v>533</v>
      </c>
      <c r="P3495" s="617" t="s">
        <v>419</v>
      </c>
      <c r="R3495" t="str">
        <f t="shared" si="164"/>
        <v>ZK111</v>
      </c>
      <c r="S3495">
        <f t="shared" si="165"/>
        <v>0</v>
      </c>
      <c r="T3495">
        <f t="shared" si="165"/>
        <v>0</v>
      </c>
      <c r="U3495">
        <f t="shared" si="165"/>
        <v>0</v>
      </c>
    </row>
    <row r="3496" spans="1:21" x14ac:dyDescent="0.25">
      <c r="A3496" t="s">
        <v>4031</v>
      </c>
      <c r="B3496" t="str">
        <f t="shared" si="163"/>
        <v>ZK111.K295.C110</v>
      </c>
      <c r="C3496">
        <f>+IFERROR(VLOOKUP(B3496,'[1]Sum table'!$A:$D,4,FALSE),0)</f>
        <v>0</v>
      </c>
      <c r="D3496">
        <f>+IFERROR(VLOOKUP(B3496,'[1]Sum table'!$A:$E,5,FALSE),0)</f>
        <v>0</v>
      </c>
      <c r="E3496">
        <f>+IFERROR(VLOOKUP(B3496,'[1]Sum table'!$A:$F,6,FALSE),0)</f>
        <v>0</v>
      </c>
      <c r="O3496" t="s">
        <v>533</v>
      </c>
      <c r="P3496" s="619" t="s">
        <v>231</v>
      </c>
      <c r="R3496" t="str">
        <f t="shared" si="164"/>
        <v>ZK111</v>
      </c>
      <c r="S3496">
        <f t="shared" si="165"/>
        <v>0</v>
      </c>
      <c r="T3496">
        <f t="shared" si="165"/>
        <v>0</v>
      </c>
      <c r="U3496">
        <f t="shared" si="165"/>
        <v>0</v>
      </c>
    </row>
    <row r="3497" spans="1:21" x14ac:dyDescent="0.25">
      <c r="A3497" t="s">
        <v>4032</v>
      </c>
      <c r="B3497" t="str">
        <f t="shared" si="163"/>
        <v>ZK111.K296.C110</v>
      </c>
      <c r="C3497">
        <f>+IFERROR(VLOOKUP(B3497,'[1]Sum table'!$A:$D,4,FALSE),0)</f>
        <v>0</v>
      </c>
      <c r="D3497">
        <f>+IFERROR(VLOOKUP(B3497,'[1]Sum table'!$A:$E,5,FALSE),0)</f>
        <v>0</v>
      </c>
      <c r="E3497">
        <f>+IFERROR(VLOOKUP(B3497,'[1]Sum table'!$A:$F,6,FALSE),0)</f>
        <v>0</v>
      </c>
      <c r="O3497" t="s">
        <v>533</v>
      </c>
      <c r="P3497" s="619" t="s">
        <v>233</v>
      </c>
      <c r="R3497" t="str">
        <f t="shared" si="164"/>
        <v>ZK111</v>
      </c>
      <c r="S3497">
        <f t="shared" si="165"/>
        <v>0</v>
      </c>
      <c r="T3497">
        <f t="shared" si="165"/>
        <v>0</v>
      </c>
      <c r="U3497">
        <f t="shared" si="165"/>
        <v>0</v>
      </c>
    </row>
    <row r="3498" spans="1:21" x14ac:dyDescent="0.25">
      <c r="A3498" t="s">
        <v>4033</v>
      </c>
      <c r="B3498" t="str">
        <f t="shared" si="163"/>
        <v>ZK111.K297.C110</v>
      </c>
      <c r="C3498">
        <f>+IFERROR(VLOOKUP(B3498,'[1]Sum table'!$A:$D,4,FALSE),0)</f>
        <v>0</v>
      </c>
      <c r="D3498">
        <f>+IFERROR(VLOOKUP(B3498,'[1]Sum table'!$A:$E,5,FALSE),0)</f>
        <v>0</v>
      </c>
      <c r="E3498">
        <f>+IFERROR(VLOOKUP(B3498,'[1]Sum table'!$A:$F,6,FALSE),0)</f>
        <v>0</v>
      </c>
      <c r="O3498" t="s">
        <v>533</v>
      </c>
      <c r="P3498" s="619" t="s">
        <v>235</v>
      </c>
      <c r="R3498" t="str">
        <f t="shared" si="164"/>
        <v>ZK111</v>
      </c>
      <c r="S3498">
        <f t="shared" si="165"/>
        <v>0</v>
      </c>
      <c r="T3498">
        <f t="shared" si="165"/>
        <v>0</v>
      </c>
      <c r="U3498">
        <f t="shared" si="165"/>
        <v>0</v>
      </c>
    </row>
    <row r="3499" spans="1:21" x14ac:dyDescent="0.25">
      <c r="A3499" t="s">
        <v>4034</v>
      </c>
      <c r="B3499" t="str">
        <f t="shared" si="163"/>
        <v>ZK111.K298.C110</v>
      </c>
      <c r="C3499">
        <f>+IFERROR(VLOOKUP(B3499,'[1]Sum table'!$A:$D,4,FALSE),0)</f>
        <v>0</v>
      </c>
      <c r="D3499">
        <f>+IFERROR(VLOOKUP(B3499,'[1]Sum table'!$A:$E,5,FALSE),0)</f>
        <v>0</v>
      </c>
      <c r="E3499">
        <f>+IFERROR(VLOOKUP(B3499,'[1]Sum table'!$A:$F,6,FALSE),0)</f>
        <v>0</v>
      </c>
      <c r="O3499" t="s">
        <v>533</v>
      </c>
      <c r="P3499" s="617" t="s">
        <v>420</v>
      </c>
      <c r="R3499" t="str">
        <f t="shared" si="164"/>
        <v>ZK111</v>
      </c>
      <c r="S3499">
        <f t="shared" si="165"/>
        <v>0</v>
      </c>
      <c r="T3499">
        <f t="shared" si="165"/>
        <v>0</v>
      </c>
      <c r="U3499">
        <f t="shared" si="165"/>
        <v>0</v>
      </c>
    </row>
    <row r="3500" spans="1:21" x14ac:dyDescent="0.25">
      <c r="A3500" t="s">
        <v>4035</v>
      </c>
      <c r="B3500" t="str">
        <f t="shared" si="163"/>
        <v>ZK111.K299.C110</v>
      </c>
      <c r="C3500">
        <f>+IFERROR(VLOOKUP(B3500,'[1]Sum table'!$A:$D,4,FALSE),0)</f>
        <v>0</v>
      </c>
      <c r="D3500">
        <f>+IFERROR(VLOOKUP(B3500,'[1]Sum table'!$A:$E,5,FALSE),0)</f>
        <v>0</v>
      </c>
      <c r="E3500">
        <f>+IFERROR(VLOOKUP(B3500,'[1]Sum table'!$A:$F,6,FALSE),0)</f>
        <v>0</v>
      </c>
      <c r="O3500" t="s">
        <v>533</v>
      </c>
      <c r="P3500" s="617" t="s">
        <v>421</v>
      </c>
      <c r="R3500" t="str">
        <f t="shared" si="164"/>
        <v>ZK111</v>
      </c>
      <c r="S3500">
        <f t="shared" si="165"/>
        <v>0</v>
      </c>
      <c r="T3500">
        <f t="shared" si="165"/>
        <v>0</v>
      </c>
      <c r="U3500">
        <f t="shared" si="165"/>
        <v>0</v>
      </c>
    </row>
    <row r="3501" spans="1:21" x14ac:dyDescent="0.25">
      <c r="A3501" t="s">
        <v>4036</v>
      </c>
      <c r="B3501" t="str">
        <f t="shared" si="163"/>
        <v>ZK111.K300.C110</v>
      </c>
      <c r="C3501">
        <f>+IFERROR(VLOOKUP(B3501,'[1]Sum table'!$A:$D,4,FALSE),0)</f>
        <v>0</v>
      </c>
      <c r="D3501">
        <f>+IFERROR(VLOOKUP(B3501,'[1]Sum table'!$A:$E,5,FALSE),0)</f>
        <v>0</v>
      </c>
      <c r="E3501">
        <f>+IFERROR(VLOOKUP(B3501,'[1]Sum table'!$A:$F,6,FALSE),0)</f>
        <v>0</v>
      </c>
      <c r="O3501" t="s">
        <v>533</v>
      </c>
      <c r="P3501" s="617" t="s">
        <v>422</v>
      </c>
      <c r="R3501" t="str">
        <f t="shared" si="164"/>
        <v>ZK111</v>
      </c>
      <c r="S3501">
        <f t="shared" si="165"/>
        <v>0</v>
      </c>
      <c r="T3501">
        <f t="shared" si="165"/>
        <v>0</v>
      </c>
      <c r="U3501">
        <f t="shared" si="165"/>
        <v>0</v>
      </c>
    </row>
    <row r="3502" spans="1:21" ht="15.75" thickBot="1" x14ac:dyDescent="0.3">
      <c r="A3502" t="s">
        <v>4037</v>
      </c>
      <c r="B3502" t="str">
        <f t="shared" si="163"/>
        <v>ZK111.K301.C110</v>
      </c>
      <c r="C3502">
        <f>+IFERROR(VLOOKUP(B3502,'[1]Sum table'!$A:$D,4,FALSE),0)</f>
        <v>0</v>
      </c>
      <c r="D3502">
        <f>+IFERROR(VLOOKUP(B3502,'[1]Sum table'!$A:$E,5,FALSE),0)</f>
        <v>0</v>
      </c>
      <c r="E3502">
        <f>+IFERROR(VLOOKUP(B3502,'[1]Sum table'!$A:$F,6,FALSE),0)</f>
        <v>0</v>
      </c>
      <c r="O3502" t="s">
        <v>533</v>
      </c>
      <c r="P3502" s="619" t="s">
        <v>237</v>
      </c>
      <c r="R3502" t="str">
        <f t="shared" si="164"/>
        <v>ZK111</v>
      </c>
      <c r="S3502">
        <f t="shared" si="165"/>
        <v>0</v>
      </c>
      <c r="T3502">
        <f t="shared" si="165"/>
        <v>0</v>
      </c>
      <c r="U3502">
        <f t="shared" si="165"/>
        <v>0</v>
      </c>
    </row>
    <row r="3503" spans="1:21" x14ac:dyDescent="0.25">
      <c r="A3503" t="s">
        <v>4038</v>
      </c>
      <c r="B3503" t="str">
        <f t="shared" si="163"/>
        <v>ZK111.K302.C110</v>
      </c>
      <c r="C3503">
        <f>+IFERROR(VLOOKUP(B3503,'[1]Sum table'!$A:$D,4,FALSE),0)</f>
        <v>0</v>
      </c>
      <c r="D3503">
        <f>+IFERROR(VLOOKUP(B3503,'[1]Sum table'!$A:$E,5,FALSE),0)</f>
        <v>0</v>
      </c>
      <c r="E3503">
        <f>+IFERROR(VLOOKUP(B3503,'[1]Sum table'!$A:$F,6,FALSE),0)</f>
        <v>0</v>
      </c>
      <c r="O3503" t="s">
        <v>533</v>
      </c>
      <c r="P3503" s="614" t="s">
        <v>423</v>
      </c>
      <c r="R3503" t="str">
        <f t="shared" si="164"/>
        <v>ZK111</v>
      </c>
      <c r="S3503">
        <f t="shared" si="165"/>
        <v>0</v>
      </c>
      <c r="T3503">
        <f t="shared" si="165"/>
        <v>0</v>
      </c>
      <c r="U3503">
        <f t="shared" si="165"/>
        <v>0</v>
      </c>
    </row>
    <row r="3504" spans="1:21" x14ac:dyDescent="0.25">
      <c r="A3504" t="s">
        <v>4039</v>
      </c>
      <c r="B3504" t="str">
        <f t="shared" si="163"/>
        <v>ZK111.K303.C110</v>
      </c>
      <c r="C3504">
        <f>+IFERROR(VLOOKUP(B3504,'[1]Sum table'!$A:$D,4,FALSE),0)</f>
        <v>0</v>
      </c>
      <c r="D3504">
        <f>+IFERROR(VLOOKUP(B3504,'[1]Sum table'!$A:$E,5,FALSE),0)</f>
        <v>0</v>
      </c>
      <c r="E3504">
        <f>+IFERROR(VLOOKUP(B3504,'[1]Sum table'!$A:$F,6,FALSE),0)</f>
        <v>0</v>
      </c>
      <c r="O3504" t="s">
        <v>533</v>
      </c>
      <c r="P3504" s="615" t="s">
        <v>424</v>
      </c>
      <c r="R3504" t="str">
        <f t="shared" si="164"/>
        <v>ZK111</v>
      </c>
      <c r="S3504">
        <f t="shared" si="165"/>
        <v>0</v>
      </c>
      <c r="T3504">
        <f t="shared" si="165"/>
        <v>0</v>
      </c>
      <c r="U3504">
        <f t="shared" si="165"/>
        <v>0</v>
      </c>
    </row>
    <row r="3505" spans="1:21" x14ac:dyDescent="0.25">
      <c r="A3505" t="s">
        <v>4040</v>
      </c>
      <c r="B3505" t="str">
        <f t="shared" si="163"/>
        <v>ZK111.K304.C110</v>
      </c>
      <c r="C3505">
        <f>+IFERROR(VLOOKUP(B3505,'[1]Sum table'!$A:$D,4,FALSE),0)</f>
        <v>0</v>
      </c>
      <c r="D3505">
        <f>+IFERROR(VLOOKUP(B3505,'[1]Sum table'!$A:$E,5,FALSE),0)</f>
        <v>0</v>
      </c>
      <c r="E3505">
        <f>+IFERROR(VLOOKUP(B3505,'[1]Sum table'!$A:$F,6,FALSE),0)</f>
        <v>0</v>
      </c>
      <c r="O3505" t="s">
        <v>533</v>
      </c>
      <c r="P3505" s="615" t="s">
        <v>425</v>
      </c>
      <c r="R3505" t="str">
        <f t="shared" si="164"/>
        <v>ZK111</v>
      </c>
      <c r="S3505">
        <f t="shared" si="165"/>
        <v>0</v>
      </c>
      <c r="T3505">
        <f t="shared" si="165"/>
        <v>0</v>
      </c>
      <c r="U3505">
        <f t="shared" si="165"/>
        <v>0</v>
      </c>
    </row>
    <row r="3506" spans="1:21" x14ac:dyDescent="0.25">
      <c r="A3506" t="s">
        <v>4041</v>
      </c>
      <c r="B3506" t="str">
        <f t="shared" si="163"/>
        <v>ZK111.K305.C110</v>
      </c>
      <c r="C3506">
        <f>+IFERROR(VLOOKUP(B3506,'[1]Sum table'!$A:$D,4,FALSE),0)</f>
        <v>0</v>
      </c>
      <c r="D3506">
        <f>+IFERROR(VLOOKUP(B3506,'[1]Sum table'!$A:$E,5,FALSE),0)</f>
        <v>0</v>
      </c>
      <c r="E3506">
        <f>+IFERROR(VLOOKUP(B3506,'[1]Sum table'!$A:$F,6,FALSE),0)</f>
        <v>0</v>
      </c>
      <c r="O3506" t="s">
        <v>533</v>
      </c>
      <c r="P3506" s="615" t="s">
        <v>426</v>
      </c>
      <c r="R3506" t="str">
        <f t="shared" si="164"/>
        <v>ZK111</v>
      </c>
      <c r="S3506">
        <f t="shared" si="165"/>
        <v>0</v>
      </c>
      <c r="T3506">
        <f t="shared" si="165"/>
        <v>0</v>
      </c>
      <c r="U3506">
        <f t="shared" si="165"/>
        <v>0</v>
      </c>
    </row>
    <row r="3507" spans="1:21" x14ac:dyDescent="0.25">
      <c r="A3507" t="s">
        <v>4042</v>
      </c>
      <c r="B3507" t="str">
        <f t="shared" si="163"/>
        <v>ZK111.K306.C110</v>
      </c>
      <c r="C3507">
        <f>+IFERROR(VLOOKUP(B3507,'[1]Sum table'!$A:$D,4,FALSE),0)</f>
        <v>0</v>
      </c>
      <c r="D3507">
        <f>+IFERROR(VLOOKUP(B3507,'[1]Sum table'!$A:$E,5,FALSE),0)</f>
        <v>0</v>
      </c>
      <c r="E3507">
        <f>+IFERROR(VLOOKUP(B3507,'[1]Sum table'!$A:$F,6,FALSE),0)</f>
        <v>0</v>
      </c>
      <c r="O3507" t="s">
        <v>533</v>
      </c>
      <c r="P3507" s="615" t="s">
        <v>427</v>
      </c>
      <c r="R3507" t="str">
        <f t="shared" si="164"/>
        <v>ZK111</v>
      </c>
      <c r="S3507">
        <f t="shared" si="165"/>
        <v>0</v>
      </c>
      <c r="T3507">
        <f t="shared" si="165"/>
        <v>0</v>
      </c>
      <c r="U3507">
        <f t="shared" si="165"/>
        <v>0</v>
      </c>
    </row>
    <row r="3508" spans="1:21" x14ac:dyDescent="0.25">
      <c r="A3508" t="s">
        <v>4043</v>
      </c>
      <c r="B3508" t="str">
        <f t="shared" si="163"/>
        <v>ZK111.K307.C110</v>
      </c>
      <c r="C3508">
        <f>+IFERROR(VLOOKUP(B3508,'[1]Sum table'!$A:$D,4,FALSE),0)</f>
        <v>0</v>
      </c>
      <c r="D3508">
        <f>+IFERROR(VLOOKUP(B3508,'[1]Sum table'!$A:$E,5,FALSE),0)</f>
        <v>0</v>
      </c>
      <c r="E3508">
        <f>+IFERROR(VLOOKUP(B3508,'[1]Sum table'!$A:$F,6,FALSE),0)</f>
        <v>0</v>
      </c>
      <c r="O3508" t="s">
        <v>533</v>
      </c>
      <c r="P3508" s="615" t="s">
        <v>428</v>
      </c>
      <c r="R3508" t="str">
        <f t="shared" si="164"/>
        <v>ZK111</v>
      </c>
      <c r="S3508">
        <f t="shared" si="165"/>
        <v>0</v>
      </c>
      <c r="T3508">
        <f t="shared" si="165"/>
        <v>0</v>
      </c>
      <c r="U3508">
        <f t="shared" si="165"/>
        <v>0</v>
      </c>
    </row>
    <row r="3509" spans="1:21" x14ac:dyDescent="0.25">
      <c r="A3509" t="s">
        <v>4044</v>
      </c>
      <c r="B3509" t="str">
        <f t="shared" si="163"/>
        <v>ZK111.K308.C110</v>
      </c>
      <c r="C3509">
        <f>+IFERROR(VLOOKUP(B3509,'[1]Sum table'!$A:$D,4,FALSE),0)</f>
        <v>0</v>
      </c>
      <c r="D3509">
        <f>+IFERROR(VLOOKUP(B3509,'[1]Sum table'!$A:$E,5,FALSE),0)</f>
        <v>0</v>
      </c>
      <c r="E3509">
        <f>+IFERROR(VLOOKUP(B3509,'[1]Sum table'!$A:$F,6,FALSE),0)</f>
        <v>0</v>
      </c>
      <c r="O3509" t="s">
        <v>533</v>
      </c>
      <c r="P3509" s="615" t="s">
        <v>429</v>
      </c>
      <c r="R3509" t="str">
        <f t="shared" si="164"/>
        <v>ZK111</v>
      </c>
      <c r="S3509">
        <f t="shared" si="165"/>
        <v>0</v>
      </c>
      <c r="T3509">
        <f t="shared" si="165"/>
        <v>0</v>
      </c>
      <c r="U3509">
        <f t="shared" si="165"/>
        <v>0</v>
      </c>
    </row>
    <row r="3510" spans="1:21" x14ac:dyDescent="0.25">
      <c r="A3510" t="s">
        <v>4045</v>
      </c>
      <c r="B3510" t="str">
        <f t="shared" si="163"/>
        <v>ZK111.K309.C110</v>
      </c>
      <c r="C3510">
        <f>+IFERROR(VLOOKUP(B3510,'[1]Sum table'!$A:$D,4,FALSE),0)</f>
        <v>0</v>
      </c>
      <c r="D3510">
        <f>+IFERROR(VLOOKUP(B3510,'[1]Sum table'!$A:$E,5,FALSE),0)</f>
        <v>0</v>
      </c>
      <c r="E3510">
        <f>+IFERROR(VLOOKUP(B3510,'[1]Sum table'!$A:$F,6,FALSE),0)</f>
        <v>0</v>
      </c>
      <c r="O3510" t="s">
        <v>533</v>
      </c>
      <c r="P3510" s="615" t="s">
        <v>430</v>
      </c>
      <c r="R3510" t="str">
        <f t="shared" si="164"/>
        <v>ZK111</v>
      </c>
      <c r="S3510">
        <f t="shared" si="165"/>
        <v>0</v>
      </c>
      <c r="T3510">
        <f t="shared" si="165"/>
        <v>0</v>
      </c>
      <c r="U3510">
        <f t="shared" si="165"/>
        <v>0</v>
      </c>
    </row>
    <row r="3511" spans="1:21" x14ac:dyDescent="0.25">
      <c r="A3511" t="s">
        <v>4046</v>
      </c>
      <c r="B3511" t="str">
        <f t="shared" si="163"/>
        <v>ZK111.K310.C110</v>
      </c>
      <c r="C3511">
        <f>+IFERROR(VLOOKUP(B3511,'[1]Sum table'!$A:$D,4,FALSE),0)</f>
        <v>0</v>
      </c>
      <c r="D3511">
        <f>+IFERROR(VLOOKUP(B3511,'[1]Sum table'!$A:$E,5,FALSE),0)</f>
        <v>0</v>
      </c>
      <c r="E3511">
        <f>+IFERROR(VLOOKUP(B3511,'[1]Sum table'!$A:$F,6,FALSE),0)</f>
        <v>0</v>
      </c>
      <c r="O3511" t="s">
        <v>533</v>
      </c>
      <c r="P3511" s="615" t="s">
        <v>431</v>
      </c>
      <c r="R3511" t="str">
        <f t="shared" si="164"/>
        <v>ZK111</v>
      </c>
      <c r="S3511">
        <f t="shared" si="165"/>
        <v>0</v>
      </c>
      <c r="T3511">
        <f t="shared" si="165"/>
        <v>0</v>
      </c>
      <c r="U3511">
        <f t="shared" si="165"/>
        <v>0</v>
      </c>
    </row>
    <row r="3512" spans="1:21" x14ac:dyDescent="0.25">
      <c r="A3512" t="s">
        <v>4047</v>
      </c>
      <c r="B3512" t="str">
        <f t="shared" si="163"/>
        <v>ZK111.K311.C110</v>
      </c>
      <c r="C3512">
        <f>+IFERROR(VLOOKUP(B3512,'[1]Sum table'!$A:$D,4,FALSE),0)</f>
        <v>0</v>
      </c>
      <c r="D3512">
        <f>+IFERROR(VLOOKUP(B3512,'[1]Sum table'!$A:$E,5,FALSE),0)</f>
        <v>0</v>
      </c>
      <c r="E3512">
        <f>+IFERROR(VLOOKUP(B3512,'[1]Sum table'!$A:$F,6,FALSE),0)</f>
        <v>0</v>
      </c>
      <c r="O3512" t="s">
        <v>533</v>
      </c>
      <c r="P3512" s="615" t="s">
        <v>432</v>
      </c>
      <c r="R3512" t="str">
        <f t="shared" si="164"/>
        <v>ZK111</v>
      </c>
      <c r="S3512">
        <f t="shared" si="165"/>
        <v>0</v>
      </c>
      <c r="T3512">
        <f t="shared" si="165"/>
        <v>0</v>
      </c>
      <c r="U3512">
        <f t="shared" si="165"/>
        <v>0</v>
      </c>
    </row>
    <row r="3513" spans="1:21" x14ac:dyDescent="0.25">
      <c r="A3513" t="s">
        <v>4048</v>
      </c>
      <c r="B3513" t="str">
        <f t="shared" si="163"/>
        <v>ZK111.K312.C110</v>
      </c>
      <c r="C3513">
        <f>+IFERROR(VLOOKUP(B3513,'[1]Sum table'!$A:$D,4,FALSE),0)</f>
        <v>0</v>
      </c>
      <c r="D3513">
        <f>+IFERROR(VLOOKUP(B3513,'[1]Sum table'!$A:$E,5,FALSE),0)</f>
        <v>0</v>
      </c>
      <c r="E3513">
        <f>+IFERROR(VLOOKUP(B3513,'[1]Sum table'!$A:$F,6,FALSE),0)</f>
        <v>0</v>
      </c>
      <c r="O3513" t="s">
        <v>533</v>
      </c>
      <c r="P3513" s="615" t="s">
        <v>433</v>
      </c>
      <c r="R3513" t="str">
        <f t="shared" si="164"/>
        <v>ZK111</v>
      </c>
      <c r="S3513">
        <f t="shared" si="165"/>
        <v>0</v>
      </c>
      <c r="T3513">
        <f t="shared" si="165"/>
        <v>0</v>
      </c>
      <c r="U3513">
        <f t="shared" si="165"/>
        <v>0</v>
      </c>
    </row>
    <row r="3514" spans="1:21" x14ac:dyDescent="0.25">
      <c r="A3514" t="s">
        <v>4049</v>
      </c>
      <c r="B3514" t="str">
        <f t="shared" si="163"/>
        <v>ZK111.K313.C110</v>
      </c>
      <c r="C3514">
        <f>+IFERROR(VLOOKUP(B3514,'[1]Sum table'!$A:$D,4,FALSE),0)</f>
        <v>0</v>
      </c>
      <c r="D3514">
        <f>+IFERROR(VLOOKUP(B3514,'[1]Sum table'!$A:$E,5,FALSE),0)</f>
        <v>0</v>
      </c>
      <c r="E3514">
        <f>+IFERROR(VLOOKUP(B3514,'[1]Sum table'!$A:$F,6,FALSE),0)</f>
        <v>0</v>
      </c>
      <c r="O3514" t="s">
        <v>533</v>
      </c>
      <c r="P3514" s="616" t="s">
        <v>434</v>
      </c>
      <c r="R3514" t="str">
        <f t="shared" si="164"/>
        <v>ZK111</v>
      </c>
      <c r="S3514">
        <f t="shared" si="165"/>
        <v>0</v>
      </c>
      <c r="T3514">
        <f t="shared" si="165"/>
        <v>0</v>
      </c>
      <c r="U3514">
        <f t="shared" si="165"/>
        <v>0</v>
      </c>
    </row>
    <row r="3515" spans="1:21" x14ac:dyDescent="0.25">
      <c r="A3515" t="s">
        <v>4050</v>
      </c>
      <c r="B3515" t="str">
        <f t="shared" si="163"/>
        <v>ZK111.K314.C110</v>
      </c>
      <c r="C3515">
        <f>+IFERROR(VLOOKUP(B3515,'[1]Sum table'!$A:$D,4,FALSE),0)</f>
        <v>0</v>
      </c>
      <c r="D3515">
        <f>+IFERROR(VLOOKUP(B3515,'[1]Sum table'!$A:$E,5,FALSE),0)</f>
        <v>0</v>
      </c>
      <c r="E3515">
        <f>+IFERROR(VLOOKUP(B3515,'[1]Sum table'!$A:$F,6,FALSE),0)</f>
        <v>0</v>
      </c>
      <c r="O3515" t="s">
        <v>533</v>
      </c>
      <c r="P3515" s="616" t="s">
        <v>435</v>
      </c>
      <c r="R3515" t="str">
        <f t="shared" si="164"/>
        <v>ZK111</v>
      </c>
      <c r="S3515">
        <f t="shared" si="165"/>
        <v>0</v>
      </c>
      <c r="T3515">
        <f t="shared" si="165"/>
        <v>0</v>
      </c>
      <c r="U3515">
        <f t="shared" si="165"/>
        <v>0</v>
      </c>
    </row>
    <row r="3516" spans="1:21" x14ac:dyDescent="0.25">
      <c r="A3516" t="s">
        <v>4051</v>
      </c>
      <c r="B3516" t="str">
        <f t="shared" si="163"/>
        <v>ZK111.K315.C110</v>
      </c>
      <c r="C3516">
        <f>+IFERROR(VLOOKUP(B3516,'[1]Sum table'!$A:$D,4,FALSE),0)</f>
        <v>0</v>
      </c>
      <c r="D3516">
        <f>+IFERROR(VLOOKUP(B3516,'[1]Sum table'!$A:$E,5,FALSE),0)</f>
        <v>0</v>
      </c>
      <c r="E3516">
        <f>+IFERROR(VLOOKUP(B3516,'[1]Sum table'!$A:$F,6,FALSE),0)</f>
        <v>0</v>
      </c>
      <c r="O3516" t="s">
        <v>533</v>
      </c>
      <c r="P3516" s="616" t="s">
        <v>436</v>
      </c>
      <c r="R3516" t="str">
        <f t="shared" si="164"/>
        <v>ZK111</v>
      </c>
      <c r="S3516">
        <f t="shared" si="165"/>
        <v>0</v>
      </c>
      <c r="T3516">
        <f t="shared" si="165"/>
        <v>0</v>
      </c>
      <c r="U3516">
        <f t="shared" si="165"/>
        <v>0</v>
      </c>
    </row>
    <row r="3517" spans="1:21" x14ac:dyDescent="0.25">
      <c r="A3517" t="s">
        <v>4052</v>
      </c>
      <c r="B3517" t="str">
        <f t="shared" si="163"/>
        <v>ZK111.K316.C110</v>
      </c>
      <c r="C3517">
        <f>+IFERROR(VLOOKUP(B3517,'[1]Sum table'!$A:$D,4,FALSE),0)</f>
        <v>0</v>
      </c>
      <c r="D3517">
        <f>+IFERROR(VLOOKUP(B3517,'[1]Sum table'!$A:$E,5,FALSE),0)</f>
        <v>0</v>
      </c>
      <c r="E3517">
        <f>+IFERROR(VLOOKUP(B3517,'[1]Sum table'!$A:$F,6,FALSE),0)</f>
        <v>0</v>
      </c>
      <c r="O3517" t="s">
        <v>533</v>
      </c>
      <c r="P3517" s="616" t="s">
        <v>437</v>
      </c>
      <c r="R3517" t="str">
        <f t="shared" si="164"/>
        <v>ZK111</v>
      </c>
      <c r="S3517">
        <f t="shared" si="165"/>
        <v>0</v>
      </c>
      <c r="T3517">
        <f t="shared" si="165"/>
        <v>0</v>
      </c>
      <c r="U3517">
        <f t="shared" si="165"/>
        <v>0</v>
      </c>
    </row>
    <row r="3518" spans="1:21" x14ac:dyDescent="0.25">
      <c r="A3518" t="s">
        <v>4053</v>
      </c>
      <c r="B3518" t="str">
        <f t="shared" si="163"/>
        <v>ZK111.K317.C110</v>
      </c>
      <c r="C3518">
        <f>+IFERROR(VLOOKUP(B3518,'[1]Sum table'!$A:$D,4,FALSE),0)</f>
        <v>0</v>
      </c>
      <c r="D3518">
        <f>+IFERROR(VLOOKUP(B3518,'[1]Sum table'!$A:$E,5,FALSE),0)</f>
        <v>0</v>
      </c>
      <c r="E3518">
        <f>+IFERROR(VLOOKUP(B3518,'[1]Sum table'!$A:$F,6,FALSE),0)</f>
        <v>0</v>
      </c>
      <c r="O3518" t="s">
        <v>533</v>
      </c>
      <c r="P3518" s="616" t="s">
        <v>438</v>
      </c>
      <c r="R3518" t="str">
        <f t="shared" si="164"/>
        <v>ZK111</v>
      </c>
      <c r="S3518">
        <f t="shared" si="165"/>
        <v>0</v>
      </c>
      <c r="T3518">
        <f t="shared" si="165"/>
        <v>0</v>
      </c>
      <c r="U3518">
        <f t="shared" si="165"/>
        <v>0</v>
      </c>
    </row>
    <row r="3519" spans="1:21" x14ac:dyDescent="0.25">
      <c r="A3519" t="s">
        <v>4054</v>
      </c>
      <c r="B3519" t="str">
        <f t="shared" si="163"/>
        <v>ZK111.K318.C110</v>
      </c>
      <c r="C3519">
        <f>+IFERROR(VLOOKUP(B3519,'[1]Sum table'!$A:$D,4,FALSE),0)</f>
        <v>0</v>
      </c>
      <c r="D3519">
        <f>+IFERROR(VLOOKUP(B3519,'[1]Sum table'!$A:$E,5,FALSE),0)</f>
        <v>0</v>
      </c>
      <c r="E3519">
        <f>+IFERROR(VLOOKUP(B3519,'[1]Sum table'!$A:$F,6,FALSE),0)</f>
        <v>0</v>
      </c>
      <c r="O3519" t="s">
        <v>533</v>
      </c>
      <c r="P3519" s="615" t="s">
        <v>439</v>
      </c>
      <c r="R3519" t="str">
        <f t="shared" si="164"/>
        <v>ZK111</v>
      </c>
      <c r="S3519">
        <f t="shared" si="165"/>
        <v>0</v>
      </c>
      <c r="T3519">
        <f t="shared" si="165"/>
        <v>0</v>
      </c>
      <c r="U3519">
        <f t="shared" si="165"/>
        <v>0</v>
      </c>
    </row>
    <row r="3520" spans="1:21" x14ac:dyDescent="0.25">
      <c r="A3520" t="s">
        <v>4055</v>
      </c>
      <c r="B3520" t="str">
        <f t="shared" si="163"/>
        <v>ZK111.K319.C110</v>
      </c>
      <c r="C3520">
        <f>+IFERROR(VLOOKUP(B3520,'[1]Sum table'!$A:$D,4,FALSE),0)</f>
        <v>0</v>
      </c>
      <c r="D3520">
        <f>+IFERROR(VLOOKUP(B3520,'[1]Sum table'!$A:$E,5,FALSE),0)</f>
        <v>0</v>
      </c>
      <c r="E3520">
        <f>+IFERROR(VLOOKUP(B3520,'[1]Sum table'!$A:$F,6,FALSE),0)</f>
        <v>0</v>
      </c>
      <c r="O3520" t="s">
        <v>533</v>
      </c>
      <c r="P3520" s="615" t="s">
        <v>440</v>
      </c>
      <c r="R3520" t="str">
        <f t="shared" si="164"/>
        <v>ZK111</v>
      </c>
      <c r="S3520">
        <f t="shared" si="165"/>
        <v>0</v>
      </c>
      <c r="T3520">
        <f t="shared" si="165"/>
        <v>0</v>
      </c>
      <c r="U3520">
        <f t="shared" si="165"/>
        <v>0</v>
      </c>
    </row>
    <row r="3521" spans="1:21" x14ac:dyDescent="0.25">
      <c r="A3521" t="s">
        <v>4056</v>
      </c>
      <c r="B3521" t="str">
        <f t="shared" si="163"/>
        <v>ZK111.K320.C110</v>
      </c>
      <c r="C3521">
        <f>+IFERROR(VLOOKUP(B3521,'[1]Sum table'!$A:$D,4,FALSE),0)</f>
        <v>0</v>
      </c>
      <c r="D3521">
        <f>+IFERROR(VLOOKUP(B3521,'[1]Sum table'!$A:$E,5,FALSE),0)</f>
        <v>0</v>
      </c>
      <c r="E3521">
        <f>+IFERROR(VLOOKUP(B3521,'[1]Sum table'!$A:$F,6,FALSE),0)</f>
        <v>0</v>
      </c>
      <c r="O3521" t="s">
        <v>533</v>
      </c>
      <c r="P3521" s="615" t="s">
        <v>441</v>
      </c>
      <c r="R3521" t="str">
        <f t="shared" si="164"/>
        <v>ZK111</v>
      </c>
      <c r="S3521">
        <f t="shared" si="165"/>
        <v>0</v>
      </c>
      <c r="T3521">
        <f t="shared" si="165"/>
        <v>0</v>
      </c>
      <c r="U3521">
        <f t="shared" si="165"/>
        <v>0</v>
      </c>
    </row>
    <row r="3522" spans="1:21" x14ac:dyDescent="0.25">
      <c r="A3522" t="s">
        <v>4057</v>
      </c>
      <c r="B3522" t="str">
        <f t="shared" si="163"/>
        <v>ZK111.K321.C110</v>
      </c>
      <c r="C3522">
        <f>+IFERROR(VLOOKUP(B3522,'[1]Sum table'!$A:$D,4,FALSE),0)</f>
        <v>0</v>
      </c>
      <c r="D3522">
        <f>+IFERROR(VLOOKUP(B3522,'[1]Sum table'!$A:$E,5,FALSE),0)</f>
        <v>0</v>
      </c>
      <c r="E3522">
        <f>+IFERROR(VLOOKUP(B3522,'[1]Sum table'!$A:$F,6,FALSE),0)</f>
        <v>0</v>
      </c>
      <c r="O3522" t="s">
        <v>533</v>
      </c>
      <c r="P3522" s="615" t="s">
        <v>442</v>
      </c>
      <c r="R3522" t="str">
        <f t="shared" si="164"/>
        <v>ZK111</v>
      </c>
      <c r="S3522">
        <f t="shared" si="165"/>
        <v>0</v>
      </c>
      <c r="T3522">
        <f t="shared" si="165"/>
        <v>0</v>
      </c>
      <c r="U3522">
        <f t="shared" si="165"/>
        <v>0</v>
      </c>
    </row>
    <row r="3523" spans="1:21" x14ac:dyDescent="0.25">
      <c r="A3523" t="s">
        <v>4058</v>
      </c>
      <c r="B3523" t="str">
        <f t="shared" ref="B3523:B3586" si="166">+A3523&amp;"."&amp;$A$1</f>
        <v>ZK111.K322.C110</v>
      </c>
      <c r="C3523">
        <f>+IFERROR(VLOOKUP(B3523,'[1]Sum table'!$A:$D,4,FALSE),0)</f>
        <v>0</v>
      </c>
      <c r="D3523">
        <f>+IFERROR(VLOOKUP(B3523,'[1]Sum table'!$A:$E,5,FALSE),0)</f>
        <v>0</v>
      </c>
      <c r="E3523">
        <f>+IFERROR(VLOOKUP(B3523,'[1]Sum table'!$A:$F,6,FALSE),0)</f>
        <v>0</v>
      </c>
      <c r="O3523" t="s">
        <v>533</v>
      </c>
      <c r="P3523" s="616" t="s">
        <v>443</v>
      </c>
      <c r="R3523" t="str">
        <f t="shared" ref="R3523:R3586" si="167">+LEFT(B3523,5)</f>
        <v>ZK111</v>
      </c>
      <c r="S3523">
        <f t="shared" ref="S3523:U3586" si="168">+C3523</f>
        <v>0</v>
      </c>
      <c r="T3523">
        <f t="shared" si="168"/>
        <v>0</v>
      </c>
      <c r="U3523">
        <f t="shared" si="168"/>
        <v>0</v>
      </c>
    </row>
    <row r="3524" spans="1:21" x14ac:dyDescent="0.25">
      <c r="A3524" t="s">
        <v>4059</v>
      </c>
      <c r="B3524" t="str">
        <f t="shared" si="166"/>
        <v>ZK111.K323.C110</v>
      </c>
      <c r="C3524">
        <f>+IFERROR(VLOOKUP(B3524,'[1]Sum table'!$A:$D,4,FALSE),0)</f>
        <v>0</v>
      </c>
      <c r="D3524">
        <f>+IFERROR(VLOOKUP(B3524,'[1]Sum table'!$A:$E,5,FALSE),0)</f>
        <v>0</v>
      </c>
      <c r="E3524">
        <f>+IFERROR(VLOOKUP(B3524,'[1]Sum table'!$A:$F,6,FALSE),0)</f>
        <v>0</v>
      </c>
      <c r="O3524" t="s">
        <v>533</v>
      </c>
      <c r="P3524" s="616" t="s">
        <v>444</v>
      </c>
      <c r="R3524" t="str">
        <f t="shared" si="167"/>
        <v>ZK111</v>
      </c>
      <c r="S3524">
        <f t="shared" si="168"/>
        <v>0</v>
      </c>
      <c r="T3524">
        <f t="shared" si="168"/>
        <v>0</v>
      </c>
      <c r="U3524">
        <f t="shared" si="168"/>
        <v>0</v>
      </c>
    </row>
    <row r="3525" spans="1:21" x14ac:dyDescent="0.25">
      <c r="A3525" t="s">
        <v>4060</v>
      </c>
      <c r="B3525" t="str">
        <f t="shared" si="166"/>
        <v>ZK111.K324.C110</v>
      </c>
      <c r="C3525">
        <f>+IFERROR(VLOOKUP(B3525,'[1]Sum table'!$A:$D,4,FALSE),0)</f>
        <v>0</v>
      </c>
      <c r="D3525">
        <f>+IFERROR(VLOOKUP(B3525,'[1]Sum table'!$A:$E,5,FALSE),0)</f>
        <v>0</v>
      </c>
      <c r="E3525">
        <f>+IFERROR(VLOOKUP(B3525,'[1]Sum table'!$A:$F,6,FALSE),0)</f>
        <v>0</v>
      </c>
      <c r="O3525" t="s">
        <v>533</v>
      </c>
      <c r="P3525" s="616" t="s">
        <v>445</v>
      </c>
      <c r="R3525" t="str">
        <f t="shared" si="167"/>
        <v>ZK111</v>
      </c>
      <c r="S3525">
        <f t="shared" si="168"/>
        <v>0</v>
      </c>
      <c r="T3525">
        <f t="shared" si="168"/>
        <v>0</v>
      </c>
      <c r="U3525">
        <f t="shared" si="168"/>
        <v>0</v>
      </c>
    </row>
    <row r="3526" spans="1:21" x14ac:dyDescent="0.25">
      <c r="A3526" t="s">
        <v>4061</v>
      </c>
      <c r="B3526" t="str">
        <f t="shared" si="166"/>
        <v>ZK111.K325.C110</v>
      </c>
      <c r="C3526">
        <f>+IFERROR(VLOOKUP(B3526,'[1]Sum table'!$A:$D,4,FALSE),0)</f>
        <v>0</v>
      </c>
      <c r="D3526">
        <f>+IFERROR(VLOOKUP(B3526,'[1]Sum table'!$A:$E,5,FALSE),0)</f>
        <v>0</v>
      </c>
      <c r="E3526">
        <f>+IFERROR(VLOOKUP(B3526,'[1]Sum table'!$A:$F,6,FALSE),0)</f>
        <v>0</v>
      </c>
      <c r="O3526" t="s">
        <v>533</v>
      </c>
      <c r="P3526" s="616" t="s">
        <v>446</v>
      </c>
      <c r="R3526" t="str">
        <f t="shared" si="167"/>
        <v>ZK111</v>
      </c>
      <c r="S3526">
        <f t="shared" si="168"/>
        <v>0</v>
      </c>
      <c r="T3526">
        <f t="shared" si="168"/>
        <v>0</v>
      </c>
      <c r="U3526">
        <f t="shared" si="168"/>
        <v>0</v>
      </c>
    </row>
    <row r="3527" spans="1:21" x14ac:dyDescent="0.25">
      <c r="A3527" t="s">
        <v>4062</v>
      </c>
      <c r="B3527" t="str">
        <f t="shared" si="166"/>
        <v>ZK111.K326.C110</v>
      </c>
      <c r="C3527">
        <f>+IFERROR(VLOOKUP(B3527,'[1]Sum table'!$A:$D,4,FALSE),0)</f>
        <v>0</v>
      </c>
      <c r="D3527">
        <f>+IFERROR(VLOOKUP(B3527,'[1]Sum table'!$A:$E,5,FALSE),0)</f>
        <v>0</v>
      </c>
      <c r="E3527">
        <f>+IFERROR(VLOOKUP(B3527,'[1]Sum table'!$A:$F,6,FALSE),0)</f>
        <v>0</v>
      </c>
      <c r="O3527" t="s">
        <v>533</v>
      </c>
      <c r="P3527" s="615" t="s">
        <v>447</v>
      </c>
      <c r="R3527" t="str">
        <f t="shared" si="167"/>
        <v>ZK111</v>
      </c>
      <c r="S3527">
        <f t="shared" si="168"/>
        <v>0</v>
      </c>
      <c r="T3527">
        <f t="shared" si="168"/>
        <v>0</v>
      </c>
      <c r="U3527">
        <f t="shared" si="168"/>
        <v>0</v>
      </c>
    </row>
    <row r="3528" spans="1:21" x14ac:dyDescent="0.25">
      <c r="A3528" t="s">
        <v>4063</v>
      </c>
      <c r="B3528" t="str">
        <f t="shared" si="166"/>
        <v>ZK111.K327.C110</v>
      </c>
      <c r="C3528">
        <f>+IFERROR(VLOOKUP(B3528,'[1]Sum table'!$A:$D,4,FALSE),0)</f>
        <v>0</v>
      </c>
      <c r="D3528">
        <f>+IFERROR(VLOOKUP(B3528,'[1]Sum table'!$A:$E,5,FALSE),0)</f>
        <v>0</v>
      </c>
      <c r="E3528">
        <f>+IFERROR(VLOOKUP(B3528,'[1]Sum table'!$A:$F,6,FALSE),0)</f>
        <v>0</v>
      </c>
      <c r="O3528" t="s">
        <v>533</v>
      </c>
      <c r="P3528" s="615" t="s">
        <v>448</v>
      </c>
      <c r="R3528" t="str">
        <f t="shared" si="167"/>
        <v>ZK111</v>
      </c>
      <c r="S3528">
        <f t="shared" si="168"/>
        <v>0</v>
      </c>
      <c r="T3528">
        <f t="shared" si="168"/>
        <v>0</v>
      </c>
      <c r="U3528">
        <f t="shared" si="168"/>
        <v>0</v>
      </c>
    </row>
    <row r="3529" spans="1:21" x14ac:dyDescent="0.25">
      <c r="A3529" t="s">
        <v>4064</v>
      </c>
      <c r="B3529" t="str">
        <f t="shared" si="166"/>
        <v>ZK111.K328.C110</v>
      </c>
      <c r="C3529">
        <f>+IFERROR(VLOOKUP(B3529,'[1]Sum table'!$A:$D,4,FALSE),0)</f>
        <v>0</v>
      </c>
      <c r="D3529">
        <f>+IFERROR(VLOOKUP(B3529,'[1]Sum table'!$A:$E,5,FALSE),0)</f>
        <v>0</v>
      </c>
      <c r="E3529">
        <f>+IFERROR(VLOOKUP(B3529,'[1]Sum table'!$A:$F,6,FALSE),0)</f>
        <v>0</v>
      </c>
      <c r="O3529" t="s">
        <v>533</v>
      </c>
      <c r="P3529" s="615" t="s">
        <v>449</v>
      </c>
      <c r="R3529" t="str">
        <f t="shared" si="167"/>
        <v>ZK111</v>
      </c>
      <c r="S3529">
        <f t="shared" si="168"/>
        <v>0</v>
      </c>
      <c r="T3529">
        <f t="shared" si="168"/>
        <v>0</v>
      </c>
      <c r="U3529">
        <f t="shared" si="168"/>
        <v>0</v>
      </c>
    </row>
    <row r="3530" spans="1:21" x14ac:dyDescent="0.25">
      <c r="A3530" t="s">
        <v>4065</v>
      </c>
      <c r="B3530" t="str">
        <f t="shared" si="166"/>
        <v>ZK111.K329.C110</v>
      </c>
      <c r="C3530">
        <f>+IFERROR(VLOOKUP(B3530,'[1]Sum table'!$A:$D,4,FALSE),0)</f>
        <v>0</v>
      </c>
      <c r="D3530">
        <f>+IFERROR(VLOOKUP(B3530,'[1]Sum table'!$A:$E,5,FALSE),0)</f>
        <v>0</v>
      </c>
      <c r="E3530">
        <f>+IFERROR(VLOOKUP(B3530,'[1]Sum table'!$A:$F,6,FALSE),0)</f>
        <v>0</v>
      </c>
      <c r="O3530" t="s">
        <v>533</v>
      </c>
      <c r="P3530" s="615" t="s">
        <v>450</v>
      </c>
      <c r="R3530" t="str">
        <f t="shared" si="167"/>
        <v>ZK111</v>
      </c>
      <c r="S3530">
        <f t="shared" si="168"/>
        <v>0</v>
      </c>
      <c r="T3530">
        <f t="shared" si="168"/>
        <v>0</v>
      </c>
      <c r="U3530">
        <f t="shared" si="168"/>
        <v>0</v>
      </c>
    </row>
    <row r="3531" spans="1:21" x14ac:dyDescent="0.25">
      <c r="A3531" t="s">
        <v>4066</v>
      </c>
      <c r="B3531" t="str">
        <f t="shared" si="166"/>
        <v>ZK111.K330.C110</v>
      </c>
      <c r="C3531">
        <f>+IFERROR(VLOOKUP(B3531,'[1]Sum table'!$A:$D,4,FALSE),0)</f>
        <v>0</v>
      </c>
      <c r="D3531">
        <f>+IFERROR(VLOOKUP(B3531,'[1]Sum table'!$A:$E,5,FALSE),0)</f>
        <v>0</v>
      </c>
      <c r="E3531">
        <f>+IFERROR(VLOOKUP(B3531,'[1]Sum table'!$A:$F,6,FALSE),0)</f>
        <v>0</v>
      </c>
      <c r="O3531" t="s">
        <v>533</v>
      </c>
      <c r="P3531" s="615" t="s">
        <v>451</v>
      </c>
      <c r="R3531" t="str">
        <f t="shared" si="167"/>
        <v>ZK111</v>
      </c>
      <c r="S3531">
        <f t="shared" si="168"/>
        <v>0</v>
      </c>
      <c r="T3531">
        <f t="shared" si="168"/>
        <v>0</v>
      </c>
      <c r="U3531">
        <f t="shared" si="168"/>
        <v>0</v>
      </c>
    </row>
    <row r="3532" spans="1:21" x14ac:dyDescent="0.25">
      <c r="A3532" t="s">
        <v>4067</v>
      </c>
      <c r="B3532" t="str">
        <f t="shared" si="166"/>
        <v>ZK111.K331.C110</v>
      </c>
      <c r="C3532">
        <f>+IFERROR(VLOOKUP(B3532,'[1]Sum table'!$A:$D,4,FALSE),0)</f>
        <v>0</v>
      </c>
      <c r="D3532">
        <f>+IFERROR(VLOOKUP(B3532,'[1]Sum table'!$A:$E,5,FALSE),0)</f>
        <v>0</v>
      </c>
      <c r="E3532">
        <f>+IFERROR(VLOOKUP(B3532,'[1]Sum table'!$A:$F,6,FALSE),0)</f>
        <v>0</v>
      </c>
      <c r="O3532" t="s">
        <v>533</v>
      </c>
      <c r="P3532" s="615" t="s">
        <v>452</v>
      </c>
      <c r="R3532" t="str">
        <f t="shared" si="167"/>
        <v>ZK111</v>
      </c>
      <c r="S3532">
        <f t="shared" si="168"/>
        <v>0</v>
      </c>
      <c r="T3532">
        <f t="shared" si="168"/>
        <v>0</v>
      </c>
      <c r="U3532">
        <f t="shared" si="168"/>
        <v>0</v>
      </c>
    </row>
    <row r="3533" spans="1:21" x14ac:dyDescent="0.25">
      <c r="A3533" t="s">
        <v>4068</v>
      </c>
      <c r="B3533" t="str">
        <f t="shared" si="166"/>
        <v>ZK111.K332.C110</v>
      </c>
      <c r="C3533">
        <f>+IFERROR(VLOOKUP(B3533,'[1]Sum table'!$A:$D,4,FALSE),0)</f>
        <v>0</v>
      </c>
      <c r="D3533">
        <f>+IFERROR(VLOOKUP(B3533,'[1]Sum table'!$A:$E,5,FALSE),0)</f>
        <v>0</v>
      </c>
      <c r="E3533">
        <f>+IFERROR(VLOOKUP(B3533,'[1]Sum table'!$A:$F,6,FALSE),0)</f>
        <v>0</v>
      </c>
      <c r="O3533" t="s">
        <v>533</v>
      </c>
      <c r="P3533" s="616" t="s">
        <v>453</v>
      </c>
      <c r="R3533" t="str">
        <f t="shared" si="167"/>
        <v>ZK111</v>
      </c>
      <c r="S3533">
        <f t="shared" si="168"/>
        <v>0</v>
      </c>
      <c r="T3533">
        <f t="shared" si="168"/>
        <v>0</v>
      </c>
      <c r="U3533">
        <f t="shared" si="168"/>
        <v>0</v>
      </c>
    </row>
    <row r="3534" spans="1:21" x14ac:dyDescent="0.25">
      <c r="A3534" t="s">
        <v>4069</v>
      </c>
      <c r="B3534" t="str">
        <f t="shared" si="166"/>
        <v>ZK111.K333.C110</v>
      </c>
      <c r="C3534">
        <f>+IFERROR(VLOOKUP(B3534,'[1]Sum table'!$A:$D,4,FALSE),0)</f>
        <v>0</v>
      </c>
      <c r="D3534">
        <f>+IFERROR(VLOOKUP(B3534,'[1]Sum table'!$A:$E,5,FALSE),0)</f>
        <v>0</v>
      </c>
      <c r="E3534">
        <f>+IFERROR(VLOOKUP(B3534,'[1]Sum table'!$A:$F,6,FALSE),0)</f>
        <v>0</v>
      </c>
      <c r="O3534" t="s">
        <v>533</v>
      </c>
      <c r="P3534" s="616" t="s">
        <v>454</v>
      </c>
      <c r="R3534" t="str">
        <f t="shared" si="167"/>
        <v>ZK111</v>
      </c>
      <c r="S3534">
        <f t="shared" si="168"/>
        <v>0</v>
      </c>
      <c r="T3534">
        <f t="shared" si="168"/>
        <v>0</v>
      </c>
      <c r="U3534">
        <f t="shared" si="168"/>
        <v>0</v>
      </c>
    </row>
    <row r="3535" spans="1:21" x14ac:dyDescent="0.25">
      <c r="A3535" t="s">
        <v>4070</v>
      </c>
      <c r="B3535" t="str">
        <f t="shared" si="166"/>
        <v>ZK111.K334.C110</v>
      </c>
      <c r="C3535">
        <f>+IFERROR(VLOOKUP(B3535,'[1]Sum table'!$A:$D,4,FALSE),0)</f>
        <v>0</v>
      </c>
      <c r="D3535">
        <f>+IFERROR(VLOOKUP(B3535,'[1]Sum table'!$A:$E,5,FALSE),0)</f>
        <v>0</v>
      </c>
      <c r="E3535">
        <f>+IFERROR(VLOOKUP(B3535,'[1]Sum table'!$A:$F,6,FALSE),0)</f>
        <v>0</v>
      </c>
      <c r="O3535" t="s">
        <v>533</v>
      </c>
      <c r="P3535" s="616" t="s">
        <v>455</v>
      </c>
      <c r="R3535" t="str">
        <f t="shared" si="167"/>
        <v>ZK111</v>
      </c>
      <c r="S3535">
        <f t="shared" si="168"/>
        <v>0</v>
      </c>
      <c r="T3535">
        <f t="shared" si="168"/>
        <v>0</v>
      </c>
      <c r="U3535">
        <f t="shared" si="168"/>
        <v>0</v>
      </c>
    </row>
    <row r="3536" spans="1:21" x14ac:dyDescent="0.25">
      <c r="A3536" t="s">
        <v>4071</v>
      </c>
      <c r="B3536" t="str">
        <f t="shared" si="166"/>
        <v>ZK111.K335.C110</v>
      </c>
      <c r="C3536">
        <f>+IFERROR(VLOOKUP(B3536,'[1]Sum table'!$A:$D,4,FALSE),0)</f>
        <v>0</v>
      </c>
      <c r="D3536">
        <f>+IFERROR(VLOOKUP(B3536,'[1]Sum table'!$A:$E,5,FALSE),0)</f>
        <v>0</v>
      </c>
      <c r="E3536">
        <f>+IFERROR(VLOOKUP(B3536,'[1]Sum table'!$A:$F,6,FALSE),0)</f>
        <v>0</v>
      </c>
      <c r="O3536" t="s">
        <v>533</v>
      </c>
      <c r="P3536" s="616" t="s">
        <v>456</v>
      </c>
      <c r="R3536" t="str">
        <f t="shared" si="167"/>
        <v>ZK111</v>
      </c>
      <c r="S3536">
        <f t="shared" si="168"/>
        <v>0</v>
      </c>
      <c r="T3536">
        <f t="shared" si="168"/>
        <v>0</v>
      </c>
      <c r="U3536">
        <f t="shared" si="168"/>
        <v>0</v>
      </c>
    </row>
    <row r="3537" spans="1:21" x14ac:dyDescent="0.25">
      <c r="A3537" t="s">
        <v>4072</v>
      </c>
      <c r="B3537" t="str">
        <f t="shared" si="166"/>
        <v>ZK111.K336.C110</v>
      </c>
      <c r="C3537">
        <f>+IFERROR(VLOOKUP(B3537,'[1]Sum table'!$A:$D,4,FALSE),0)</f>
        <v>0</v>
      </c>
      <c r="D3537">
        <f>+IFERROR(VLOOKUP(B3537,'[1]Sum table'!$A:$E,5,FALSE),0)</f>
        <v>0</v>
      </c>
      <c r="E3537">
        <f>+IFERROR(VLOOKUP(B3537,'[1]Sum table'!$A:$F,6,FALSE),0)</f>
        <v>0</v>
      </c>
      <c r="O3537" t="s">
        <v>533</v>
      </c>
      <c r="P3537" s="615" t="s">
        <v>457</v>
      </c>
      <c r="R3537" t="str">
        <f t="shared" si="167"/>
        <v>ZK111</v>
      </c>
      <c r="S3537">
        <f t="shared" si="168"/>
        <v>0</v>
      </c>
      <c r="T3537">
        <f t="shared" si="168"/>
        <v>0</v>
      </c>
      <c r="U3537">
        <f t="shared" si="168"/>
        <v>0</v>
      </c>
    </row>
    <row r="3538" spans="1:21" x14ac:dyDescent="0.25">
      <c r="A3538" t="s">
        <v>4073</v>
      </c>
      <c r="B3538" t="str">
        <f t="shared" si="166"/>
        <v>ZK111.K337.C110</v>
      </c>
      <c r="C3538">
        <f>+IFERROR(VLOOKUP(B3538,'[1]Sum table'!$A:$D,4,FALSE),0)</f>
        <v>0</v>
      </c>
      <c r="D3538">
        <f>+IFERROR(VLOOKUP(B3538,'[1]Sum table'!$A:$E,5,FALSE),0)</f>
        <v>0</v>
      </c>
      <c r="E3538">
        <f>+IFERROR(VLOOKUP(B3538,'[1]Sum table'!$A:$F,6,FALSE),0)</f>
        <v>0</v>
      </c>
      <c r="O3538" t="s">
        <v>533</v>
      </c>
      <c r="P3538" s="615" t="s">
        <v>458</v>
      </c>
      <c r="R3538" t="str">
        <f t="shared" si="167"/>
        <v>ZK111</v>
      </c>
      <c r="S3538">
        <f t="shared" si="168"/>
        <v>0</v>
      </c>
      <c r="T3538">
        <f t="shared" si="168"/>
        <v>0</v>
      </c>
      <c r="U3538">
        <f t="shared" si="168"/>
        <v>0</v>
      </c>
    </row>
    <row r="3539" spans="1:21" x14ac:dyDescent="0.25">
      <c r="A3539" t="s">
        <v>4074</v>
      </c>
      <c r="B3539" t="str">
        <f t="shared" si="166"/>
        <v>ZK111.K338.C110</v>
      </c>
      <c r="C3539">
        <f>+IFERROR(VLOOKUP(B3539,'[1]Sum table'!$A:$D,4,FALSE),0)</f>
        <v>0</v>
      </c>
      <c r="D3539">
        <f>+IFERROR(VLOOKUP(B3539,'[1]Sum table'!$A:$E,5,FALSE),0)</f>
        <v>0</v>
      </c>
      <c r="E3539">
        <f>+IFERROR(VLOOKUP(B3539,'[1]Sum table'!$A:$F,6,FALSE),0)</f>
        <v>0</v>
      </c>
      <c r="O3539" t="s">
        <v>533</v>
      </c>
      <c r="P3539" s="615" t="s">
        <v>459</v>
      </c>
      <c r="R3539" t="str">
        <f t="shared" si="167"/>
        <v>ZK111</v>
      </c>
      <c r="S3539">
        <f t="shared" si="168"/>
        <v>0</v>
      </c>
      <c r="T3539">
        <f t="shared" si="168"/>
        <v>0</v>
      </c>
      <c r="U3539">
        <f t="shared" si="168"/>
        <v>0</v>
      </c>
    </row>
    <row r="3540" spans="1:21" x14ac:dyDescent="0.25">
      <c r="A3540" t="s">
        <v>4075</v>
      </c>
      <c r="B3540" t="str">
        <f t="shared" si="166"/>
        <v>ZK111.K339.C110</v>
      </c>
      <c r="C3540">
        <f>+IFERROR(VLOOKUP(B3540,'[1]Sum table'!$A:$D,4,FALSE),0)</f>
        <v>0</v>
      </c>
      <c r="D3540">
        <f>+IFERROR(VLOOKUP(B3540,'[1]Sum table'!$A:$E,5,FALSE),0)</f>
        <v>0</v>
      </c>
      <c r="E3540">
        <f>+IFERROR(VLOOKUP(B3540,'[1]Sum table'!$A:$F,6,FALSE),0)</f>
        <v>0</v>
      </c>
      <c r="O3540" t="s">
        <v>533</v>
      </c>
      <c r="P3540" s="616" t="s">
        <v>460</v>
      </c>
      <c r="R3540" t="str">
        <f t="shared" si="167"/>
        <v>ZK111</v>
      </c>
      <c r="S3540">
        <f t="shared" si="168"/>
        <v>0</v>
      </c>
      <c r="T3540">
        <f t="shared" si="168"/>
        <v>0</v>
      </c>
      <c r="U3540">
        <f t="shared" si="168"/>
        <v>0</v>
      </c>
    </row>
    <row r="3541" spans="1:21" x14ac:dyDescent="0.25">
      <c r="A3541" t="s">
        <v>4076</v>
      </c>
      <c r="B3541" t="str">
        <f t="shared" si="166"/>
        <v>ZK111.K340.C110</v>
      </c>
      <c r="C3541">
        <f>+IFERROR(VLOOKUP(B3541,'[1]Sum table'!$A:$D,4,FALSE),0)</f>
        <v>0</v>
      </c>
      <c r="D3541">
        <f>+IFERROR(VLOOKUP(B3541,'[1]Sum table'!$A:$E,5,FALSE),0)</f>
        <v>0</v>
      </c>
      <c r="E3541">
        <f>+IFERROR(VLOOKUP(B3541,'[1]Sum table'!$A:$F,6,FALSE),0)</f>
        <v>0</v>
      </c>
      <c r="O3541" t="s">
        <v>533</v>
      </c>
      <c r="P3541" s="616" t="s">
        <v>461</v>
      </c>
      <c r="R3541" t="str">
        <f t="shared" si="167"/>
        <v>ZK111</v>
      </c>
      <c r="S3541">
        <f t="shared" si="168"/>
        <v>0</v>
      </c>
      <c r="T3541">
        <f t="shared" si="168"/>
        <v>0</v>
      </c>
      <c r="U3541">
        <f t="shared" si="168"/>
        <v>0</v>
      </c>
    </row>
    <row r="3542" spans="1:21" x14ac:dyDescent="0.25">
      <c r="A3542" t="s">
        <v>4077</v>
      </c>
      <c r="B3542" t="str">
        <f t="shared" si="166"/>
        <v>ZK111.K341.C110</v>
      </c>
      <c r="C3542">
        <f>+IFERROR(VLOOKUP(B3542,'[1]Sum table'!$A:$D,4,FALSE),0)</f>
        <v>0</v>
      </c>
      <c r="D3542">
        <f>+IFERROR(VLOOKUP(B3542,'[1]Sum table'!$A:$E,5,FALSE),0)</f>
        <v>0</v>
      </c>
      <c r="E3542">
        <f>+IFERROR(VLOOKUP(B3542,'[1]Sum table'!$A:$F,6,FALSE),0)</f>
        <v>0</v>
      </c>
      <c r="O3542" t="s">
        <v>533</v>
      </c>
      <c r="P3542" s="616" t="s">
        <v>462</v>
      </c>
      <c r="R3542" t="str">
        <f t="shared" si="167"/>
        <v>ZK111</v>
      </c>
      <c r="S3542">
        <f t="shared" si="168"/>
        <v>0</v>
      </c>
      <c r="T3542">
        <f t="shared" si="168"/>
        <v>0</v>
      </c>
      <c r="U3542">
        <f t="shared" si="168"/>
        <v>0</v>
      </c>
    </row>
    <row r="3543" spans="1:21" x14ac:dyDescent="0.25">
      <c r="A3543" t="s">
        <v>4078</v>
      </c>
      <c r="B3543" t="str">
        <f t="shared" si="166"/>
        <v>ZK111.K342.C110</v>
      </c>
      <c r="C3543">
        <f>+IFERROR(VLOOKUP(B3543,'[1]Sum table'!$A:$D,4,FALSE),0)</f>
        <v>0</v>
      </c>
      <c r="D3543">
        <f>+IFERROR(VLOOKUP(B3543,'[1]Sum table'!$A:$E,5,FALSE),0)</f>
        <v>0</v>
      </c>
      <c r="E3543">
        <f>+IFERROR(VLOOKUP(B3543,'[1]Sum table'!$A:$F,6,FALSE),0)</f>
        <v>0</v>
      </c>
      <c r="O3543" t="s">
        <v>533</v>
      </c>
      <c r="P3543" s="616" t="s">
        <v>463</v>
      </c>
      <c r="R3543" t="str">
        <f t="shared" si="167"/>
        <v>ZK111</v>
      </c>
      <c r="S3543">
        <f t="shared" si="168"/>
        <v>0</v>
      </c>
      <c r="T3543">
        <f t="shared" si="168"/>
        <v>0</v>
      </c>
      <c r="U3543">
        <f t="shared" si="168"/>
        <v>0</v>
      </c>
    </row>
    <row r="3544" spans="1:21" x14ac:dyDescent="0.25">
      <c r="A3544" t="s">
        <v>4079</v>
      </c>
      <c r="B3544" t="str">
        <f t="shared" si="166"/>
        <v>ZK111.K343.C110</v>
      </c>
      <c r="C3544">
        <f>+IFERROR(VLOOKUP(B3544,'[1]Sum table'!$A:$D,4,FALSE),0)</f>
        <v>0</v>
      </c>
      <c r="D3544">
        <f>+IFERROR(VLOOKUP(B3544,'[1]Sum table'!$A:$E,5,FALSE),0)</f>
        <v>0</v>
      </c>
      <c r="E3544">
        <f>+IFERROR(VLOOKUP(B3544,'[1]Sum table'!$A:$F,6,FALSE),0)</f>
        <v>0</v>
      </c>
      <c r="O3544" t="s">
        <v>533</v>
      </c>
      <c r="P3544" s="615" t="s">
        <v>464</v>
      </c>
      <c r="R3544" t="str">
        <f t="shared" si="167"/>
        <v>ZK111</v>
      </c>
      <c r="S3544">
        <f t="shared" si="168"/>
        <v>0</v>
      </c>
      <c r="T3544">
        <f t="shared" si="168"/>
        <v>0</v>
      </c>
      <c r="U3544">
        <f t="shared" si="168"/>
        <v>0</v>
      </c>
    </row>
    <row r="3545" spans="1:21" x14ac:dyDescent="0.25">
      <c r="A3545" t="s">
        <v>4080</v>
      </c>
      <c r="B3545" t="str">
        <f t="shared" si="166"/>
        <v>ZK111.K344.C110</v>
      </c>
      <c r="C3545">
        <f>+IFERROR(VLOOKUP(B3545,'[1]Sum table'!$A:$D,4,FALSE),0)</f>
        <v>0</v>
      </c>
      <c r="D3545">
        <f>+IFERROR(VLOOKUP(B3545,'[1]Sum table'!$A:$E,5,FALSE),0)</f>
        <v>0</v>
      </c>
      <c r="E3545">
        <f>+IFERROR(VLOOKUP(B3545,'[1]Sum table'!$A:$F,6,FALSE),0)</f>
        <v>0</v>
      </c>
      <c r="O3545" t="s">
        <v>533</v>
      </c>
      <c r="P3545" s="615" t="s">
        <v>465</v>
      </c>
      <c r="R3545" t="str">
        <f t="shared" si="167"/>
        <v>ZK111</v>
      </c>
      <c r="S3545">
        <f t="shared" si="168"/>
        <v>0</v>
      </c>
      <c r="T3545">
        <f t="shared" si="168"/>
        <v>0</v>
      </c>
      <c r="U3545">
        <f t="shared" si="168"/>
        <v>0</v>
      </c>
    </row>
    <row r="3546" spans="1:21" x14ac:dyDescent="0.25">
      <c r="A3546" t="s">
        <v>4081</v>
      </c>
      <c r="B3546" t="str">
        <f t="shared" si="166"/>
        <v>ZK111.K345.C110</v>
      </c>
      <c r="C3546">
        <f>+IFERROR(VLOOKUP(B3546,'[1]Sum table'!$A:$D,4,FALSE),0)</f>
        <v>0</v>
      </c>
      <c r="D3546">
        <f>+IFERROR(VLOOKUP(B3546,'[1]Sum table'!$A:$E,5,FALSE),0)</f>
        <v>0</v>
      </c>
      <c r="E3546">
        <f>+IFERROR(VLOOKUP(B3546,'[1]Sum table'!$A:$F,6,FALSE),0)</f>
        <v>0</v>
      </c>
      <c r="O3546" t="s">
        <v>533</v>
      </c>
      <c r="P3546" s="615" t="s">
        <v>466</v>
      </c>
      <c r="R3546" t="str">
        <f t="shared" si="167"/>
        <v>ZK111</v>
      </c>
      <c r="S3546">
        <f t="shared" si="168"/>
        <v>0</v>
      </c>
      <c r="T3546">
        <f t="shared" si="168"/>
        <v>0</v>
      </c>
      <c r="U3546">
        <f t="shared" si="168"/>
        <v>0</v>
      </c>
    </row>
    <row r="3547" spans="1:21" x14ac:dyDescent="0.25">
      <c r="A3547" t="s">
        <v>4082</v>
      </c>
      <c r="B3547" t="str">
        <f t="shared" si="166"/>
        <v>ZK111.K346.C110</v>
      </c>
      <c r="C3547">
        <f>+IFERROR(VLOOKUP(B3547,'[1]Sum table'!$A:$D,4,FALSE),0)</f>
        <v>0</v>
      </c>
      <c r="D3547">
        <f>+IFERROR(VLOOKUP(B3547,'[1]Sum table'!$A:$E,5,FALSE),0)</f>
        <v>0</v>
      </c>
      <c r="E3547">
        <f>+IFERROR(VLOOKUP(B3547,'[1]Sum table'!$A:$F,6,FALSE),0)</f>
        <v>0</v>
      </c>
      <c r="O3547" t="s">
        <v>533</v>
      </c>
      <c r="P3547" s="615" t="s">
        <v>467</v>
      </c>
      <c r="R3547" t="str">
        <f t="shared" si="167"/>
        <v>ZK111</v>
      </c>
      <c r="S3547">
        <f t="shared" si="168"/>
        <v>0</v>
      </c>
      <c r="T3547">
        <f t="shared" si="168"/>
        <v>0</v>
      </c>
      <c r="U3547">
        <f t="shared" si="168"/>
        <v>0</v>
      </c>
    </row>
    <row r="3548" spans="1:21" x14ac:dyDescent="0.25">
      <c r="A3548" t="s">
        <v>4083</v>
      </c>
      <c r="B3548" t="str">
        <f t="shared" si="166"/>
        <v>ZK111.K347.C110</v>
      </c>
      <c r="C3548">
        <f>+IFERROR(VLOOKUP(B3548,'[1]Sum table'!$A:$D,4,FALSE),0)</f>
        <v>0</v>
      </c>
      <c r="D3548">
        <f>+IFERROR(VLOOKUP(B3548,'[1]Sum table'!$A:$E,5,FALSE),0)</f>
        <v>0</v>
      </c>
      <c r="E3548">
        <f>+IFERROR(VLOOKUP(B3548,'[1]Sum table'!$A:$F,6,FALSE),0)</f>
        <v>0</v>
      </c>
      <c r="O3548" t="s">
        <v>533</v>
      </c>
      <c r="P3548" s="616" t="s">
        <v>468</v>
      </c>
      <c r="R3548" t="str">
        <f t="shared" si="167"/>
        <v>ZK111</v>
      </c>
      <c r="S3548">
        <f t="shared" si="168"/>
        <v>0</v>
      </c>
      <c r="T3548">
        <f t="shared" si="168"/>
        <v>0</v>
      </c>
      <c r="U3548">
        <f t="shared" si="168"/>
        <v>0</v>
      </c>
    </row>
    <row r="3549" spans="1:21" x14ac:dyDescent="0.25">
      <c r="A3549" t="s">
        <v>4084</v>
      </c>
      <c r="B3549" t="str">
        <f t="shared" si="166"/>
        <v>ZK111.K348.C110</v>
      </c>
      <c r="C3549">
        <f>+IFERROR(VLOOKUP(B3549,'[1]Sum table'!$A:$D,4,FALSE),0)</f>
        <v>0</v>
      </c>
      <c r="D3549">
        <f>+IFERROR(VLOOKUP(B3549,'[1]Sum table'!$A:$E,5,FALSE),0)</f>
        <v>0</v>
      </c>
      <c r="E3549">
        <f>+IFERROR(VLOOKUP(B3549,'[1]Sum table'!$A:$F,6,FALSE),0)</f>
        <v>0</v>
      </c>
      <c r="O3549" t="s">
        <v>533</v>
      </c>
      <c r="P3549" s="616" t="s">
        <v>469</v>
      </c>
      <c r="R3549" t="str">
        <f t="shared" si="167"/>
        <v>ZK111</v>
      </c>
      <c r="S3549">
        <f t="shared" si="168"/>
        <v>0</v>
      </c>
      <c r="T3549">
        <f t="shared" si="168"/>
        <v>0</v>
      </c>
      <c r="U3549">
        <f t="shared" si="168"/>
        <v>0</v>
      </c>
    </row>
    <row r="3550" spans="1:21" x14ac:dyDescent="0.25">
      <c r="A3550" t="s">
        <v>4085</v>
      </c>
      <c r="B3550" t="str">
        <f t="shared" si="166"/>
        <v>ZK111.K349.C110</v>
      </c>
      <c r="C3550">
        <f>+IFERROR(VLOOKUP(B3550,'[1]Sum table'!$A:$D,4,FALSE),0)</f>
        <v>0</v>
      </c>
      <c r="D3550">
        <f>+IFERROR(VLOOKUP(B3550,'[1]Sum table'!$A:$E,5,FALSE),0)</f>
        <v>0</v>
      </c>
      <c r="E3550">
        <f>+IFERROR(VLOOKUP(B3550,'[1]Sum table'!$A:$F,6,FALSE),0)</f>
        <v>0</v>
      </c>
      <c r="O3550" t="s">
        <v>533</v>
      </c>
      <c r="P3550" s="616" t="s">
        <v>470</v>
      </c>
      <c r="R3550" t="str">
        <f t="shared" si="167"/>
        <v>ZK111</v>
      </c>
      <c r="S3550">
        <f t="shared" si="168"/>
        <v>0</v>
      </c>
      <c r="T3550">
        <f t="shared" si="168"/>
        <v>0</v>
      </c>
      <c r="U3550">
        <f t="shared" si="168"/>
        <v>0</v>
      </c>
    </row>
    <row r="3551" spans="1:21" x14ac:dyDescent="0.25">
      <c r="A3551" t="s">
        <v>4086</v>
      </c>
      <c r="B3551" t="str">
        <f t="shared" si="166"/>
        <v>ZK111.K350.C110</v>
      </c>
      <c r="C3551">
        <f>+IFERROR(VLOOKUP(B3551,'[1]Sum table'!$A:$D,4,FALSE),0)</f>
        <v>0</v>
      </c>
      <c r="D3551">
        <f>+IFERROR(VLOOKUP(B3551,'[1]Sum table'!$A:$E,5,FALSE),0)</f>
        <v>0</v>
      </c>
      <c r="E3551">
        <f>+IFERROR(VLOOKUP(B3551,'[1]Sum table'!$A:$F,6,FALSE),0)</f>
        <v>0</v>
      </c>
      <c r="O3551" t="s">
        <v>533</v>
      </c>
      <c r="P3551" s="616" t="s">
        <v>471</v>
      </c>
      <c r="R3551" t="str">
        <f t="shared" si="167"/>
        <v>ZK111</v>
      </c>
      <c r="S3551">
        <f t="shared" si="168"/>
        <v>0</v>
      </c>
      <c r="T3551">
        <f t="shared" si="168"/>
        <v>0</v>
      </c>
      <c r="U3551">
        <f t="shared" si="168"/>
        <v>0</v>
      </c>
    </row>
    <row r="3552" spans="1:21" x14ac:dyDescent="0.25">
      <c r="A3552" t="s">
        <v>4087</v>
      </c>
      <c r="B3552" t="str">
        <f t="shared" si="166"/>
        <v>ZK111.K351.C110</v>
      </c>
      <c r="C3552">
        <f>+IFERROR(VLOOKUP(B3552,'[1]Sum table'!$A:$D,4,FALSE),0)</f>
        <v>0</v>
      </c>
      <c r="D3552">
        <f>+IFERROR(VLOOKUP(B3552,'[1]Sum table'!$A:$E,5,FALSE),0)</f>
        <v>0</v>
      </c>
      <c r="E3552">
        <f>+IFERROR(VLOOKUP(B3552,'[1]Sum table'!$A:$F,6,FALSE),0)</f>
        <v>0</v>
      </c>
      <c r="O3552" t="s">
        <v>533</v>
      </c>
      <c r="P3552" s="615" t="s">
        <v>472</v>
      </c>
      <c r="R3552" t="str">
        <f t="shared" si="167"/>
        <v>ZK111</v>
      </c>
      <c r="S3552">
        <f t="shared" si="168"/>
        <v>0</v>
      </c>
      <c r="T3552">
        <f t="shared" si="168"/>
        <v>0</v>
      </c>
      <c r="U3552">
        <f t="shared" si="168"/>
        <v>0</v>
      </c>
    </row>
    <row r="3553" spans="1:21" x14ac:dyDescent="0.25">
      <c r="A3553" t="s">
        <v>4088</v>
      </c>
      <c r="B3553" t="str">
        <f t="shared" si="166"/>
        <v>ZK111.K352.C110</v>
      </c>
      <c r="C3553">
        <f>+IFERROR(VLOOKUP(B3553,'[1]Sum table'!$A:$D,4,FALSE),0)</f>
        <v>0</v>
      </c>
      <c r="D3553">
        <f>+IFERROR(VLOOKUP(B3553,'[1]Sum table'!$A:$E,5,FALSE),0)</f>
        <v>0</v>
      </c>
      <c r="E3553">
        <f>+IFERROR(VLOOKUP(B3553,'[1]Sum table'!$A:$F,6,FALSE),0)</f>
        <v>0</v>
      </c>
      <c r="O3553" t="s">
        <v>533</v>
      </c>
      <c r="P3553" s="615" t="s">
        <v>473</v>
      </c>
      <c r="R3553" t="str">
        <f t="shared" si="167"/>
        <v>ZK111</v>
      </c>
      <c r="S3553">
        <f t="shared" si="168"/>
        <v>0</v>
      </c>
      <c r="T3553">
        <f t="shared" si="168"/>
        <v>0</v>
      </c>
      <c r="U3553">
        <f t="shared" si="168"/>
        <v>0</v>
      </c>
    </row>
    <row r="3554" spans="1:21" x14ac:dyDescent="0.25">
      <c r="A3554" t="s">
        <v>4089</v>
      </c>
      <c r="B3554" t="str">
        <f t="shared" si="166"/>
        <v>ZK111.K353.C110</v>
      </c>
      <c r="C3554">
        <f>+IFERROR(VLOOKUP(B3554,'[1]Sum table'!$A:$D,4,FALSE),0)</f>
        <v>0</v>
      </c>
      <c r="D3554">
        <f>+IFERROR(VLOOKUP(B3554,'[1]Sum table'!$A:$E,5,FALSE),0)</f>
        <v>0</v>
      </c>
      <c r="E3554">
        <f>+IFERROR(VLOOKUP(B3554,'[1]Sum table'!$A:$F,6,FALSE),0)</f>
        <v>0</v>
      </c>
      <c r="O3554" t="s">
        <v>533</v>
      </c>
      <c r="P3554" s="615" t="s">
        <v>474</v>
      </c>
      <c r="R3554" t="str">
        <f t="shared" si="167"/>
        <v>ZK111</v>
      </c>
      <c r="S3554">
        <f t="shared" si="168"/>
        <v>0</v>
      </c>
      <c r="T3554">
        <f t="shared" si="168"/>
        <v>0</v>
      </c>
      <c r="U3554">
        <f t="shared" si="168"/>
        <v>0</v>
      </c>
    </row>
    <row r="3555" spans="1:21" x14ac:dyDescent="0.25">
      <c r="A3555" t="s">
        <v>4090</v>
      </c>
      <c r="B3555" t="str">
        <f t="shared" si="166"/>
        <v>ZK111.K354.C110</v>
      </c>
      <c r="C3555">
        <f>+IFERROR(VLOOKUP(B3555,'[1]Sum table'!$A:$D,4,FALSE),0)</f>
        <v>0</v>
      </c>
      <c r="D3555">
        <f>+IFERROR(VLOOKUP(B3555,'[1]Sum table'!$A:$E,5,FALSE),0)</f>
        <v>0</v>
      </c>
      <c r="E3555">
        <f>+IFERROR(VLOOKUP(B3555,'[1]Sum table'!$A:$F,6,FALSE),0)</f>
        <v>0</v>
      </c>
      <c r="O3555" t="s">
        <v>533</v>
      </c>
      <c r="P3555" s="615" t="s">
        <v>475</v>
      </c>
      <c r="R3555" t="str">
        <f t="shared" si="167"/>
        <v>ZK111</v>
      </c>
      <c r="S3555">
        <f t="shared" si="168"/>
        <v>0</v>
      </c>
      <c r="T3555">
        <f t="shared" si="168"/>
        <v>0</v>
      </c>
      <c r="U3555">
        <f t="shared" si="168"/>
        <v>0</v>
      </c>
    </row>
    <row r="3556" spans="1:21" x14ac:dyDescent="0.25">
      <c r="A3556" t="s">
        <v>4091</v>
      </c>
      <c r="B3556" t="str">
        <f t="shared" si="166"/>
        <v>ZK111.K355.C110</v>
      </c>
      <c r="C3556">
        <f>+IFERROR(VLOOKUP(B3556,'[1]Sum table'!$A:$D,4,FALSE),0)</f>
        <v>0</v>
      </c>
      <c r="D3556">
        <f>+IFERROR(VLOOKUP(B3556,'[1]Sum table'!$A:$E,5,FALSE),0)</f>
        <v>0</v>
      </c>
      <c r="E3556">
        <f>+IFERROR(VLOOKUP(B3556,'[1]Sum table'!$A:$F,6,FALSE),0)</f>
        <v>0</v>
      </c>
      <c r="O3556" t="s">
        <v>533</v>
      </c>
      <c r="P3556" s="615" t="s">
        <v>476</v>
      </c>
      <c r="R3556" t="str">
        <f t="shared" si="167"/>
        <v>ZK111</v>
      </c>
      <c r="S3556">
        <f t="shared" si="168"/>
        <v>0</v>
      </c>
      <c r="T3556">
        <f t="shared" si="168"/>
        <v>0</v>
      </c>
      <c r="U3556">
        <f t="shared" si="168"/>
        <v>0</v>
      </c>
    </row>
    <row r="3557" spans="1:21" x14ac:dyDescent="0.25">
      <c r="A3557" t="s">
        <v>4092</v>
      </c>
      <c r="B3557" t="str">
        <f t="shared" si="166"/>
        <v>ZK111.K356.C110</v>
      </c>
      <c r="C3557">
        <f>+IFERROR(VLOOKUP(B3557,'[1]Sum table'!$A:$D,4,FALSE),0)</f>
        <v>0</v>
      </c>
      <c r="D3557">
        <f>+IFERROR(VLOOKUP(B3557,'[1]Sum table'!$A:$E,5,FALSE),0)</f>
        <v>0</v>
      </c>
      <c r="E3557">
        <f>+IFERROR(VLOOKUP(B3557,'[1]Sum table'!$A:$F,6,FALSE),0)</f>
        <v>0</v>
      </c>
      <c r="O3557" t="s">
        <v>533</v>
      </c>
      <c r="P3557" s="615" t="s">
        <v>477</v>
      </c>
      <c r="R3557" t="str">
        <f t="shared" si="167"/>
        <v>ZK111</v>
      </c>
      <c r="S3557">
        <f t="shared" si="168"/>
        <v>0</v>
      </c>
      <c r="T3557">
        <f t="shared" si="168"/>
        <v>0</v>
      </c>
      <c r="U3557">
        <f t="shared" si="168"/>
        <v>0</v>
      </c>
    </row>
    <row r="3558" spans="1:21" x14ac:dyDescent="0.25">
      <c r="A3558" t="s">
        <v>4093</v>
      </c>
      <c r="B3558" t="str">
        <f t="shared" si="166"/>
        <v>ZK111.K357.C110</v>
      </c>
      <c r="C3558">
        <f>+IFERROR(VLOOKUP(B3558,'[1]Sum table'!$A:$D,4,FALSE),0)</f>
        <v>0</v>
      </c>
      <c r="D3558">
        <f>+IFERROR(VLOOKUP(B3558,'[1]Sum table'!$A:$E,5,FALSE),0)</f>
        <v>0</v>
      </c>
      <c r="E3558">
        <f>+IFERROR(VLOOKUP(B3558,'[1]Sum table'!$A:$F,6,FALSE),0)</f>
        <v>0</v>
      </c>
      <c r="O3558" t="s">
        <v>533</v>
      </c>
      <c r="P3558" s="615" t="s">
        <v>478</v>
      </c>
      <c r="R3558" t="str">
        <f t="shared" si="167"/>
        <v>ZK111</v>
      </c>
      <c r="S3558">
        <f t="shared" si="168"/>
        <v>0</v>
      </c>
      <c r="T3558">
        <f t="shared" si="168"/>
        <v>0</v>
      </c>
      <c r="U3558">
        <f t="shared" si="168"/>
        <v>0</v>
      </c>
    </row>
    <row r="3559" spans="1:21" x14ac:dyDescent="0.25">
      <c r="A3559" t="s">
        <v>4094</v>
      </c>
      <c r="B3559" t="str">
        <f t="shared" si="166"/>
        <v>ZK111.K358.C110</v>
      </c>
      <c r="C3559">
        <f>+IFERROR(VLOOKUP(B3559,'[1]Sum table'!$A:$D,4,FALSE),0)</f>
        <v>0</v>
      </c>
      <c r="D3559">
        <f>+IFERROR(VLOOKUP(B3559,'[1]Sum table'!$A:$E,5,FALSE),0)</f>
        <v>0</v>
      </c>
      <c r="E3559">
        <f>+IFERROR(VLOOKUP(B3559,'[1]Sum table'!$A:$F,6,FALSE),0)</f>
        <v>0</v>
      </c>
      <c r="O3559" t="s">
        <v>533</v>
      </c>
      <c r="P3559" s="615" t="s">
        <v>479</v>
      </c>
      <c r="R3559" t="str">
        <f t="shared" si="167"/>
        <v>ZK111</v>
      </c>
      <c r="S3559">
        <f t="shared" si="168"/>
        <v>0</v>
      </c>
      <c r="T3559">
        <f t="shared" si="168"/>
        <v>0</v>
      </c>
      <c r="U3559">
        <f t="shared" si="168"/>
        <v>0</v>
      </c>
    </row>
    <row r="3560" spans="1:21" x14ac:dyDescent="0.25">
      <c r="A3560" t="s">
        <v>4095</v>
      </c>
      <c r="B3560" t="str">
        <f t="shared" si="166"/>
        <v>ZK111.K359.C110</v>
      </c>
      <c r="C3560">
        <f>+IFERROR(VLOOKUP(B3560,'[1]Sum table'!$A:$D,4,FALSE),0)</f>
        <v>0</v>
      </c>
      <c r="D3560">
        <f>+IFERROR(VLOOKUP(B3560,'[1]Sum table'!$A:$E,5,FALSE),0)</f>
        <v>0</v>
      </c>
      <c r="E3560">
        <f>+IFERROR(VLOOKUP(B3560,'[1]Sum table'!$A:$F,6,FALSE),0)</f>
        <v>0</v>
      </c>
      <c r="O3560" t="s">
        <v>533</v>
      </c>
      <c r="P3560" s="616" t="s">
        <v>480</v>
      </c>
      <c r="R3560" t="str">
        <f t="shared" si="167"/>
        <v>ZK111</v>
      </c>
      <c r="S3560">
        <f t="shared" si="168"/>
        <v>0</v>
      </c>
      <c r="T3560">
        <f t="shared" si="168"/>
        <v>0</v>
      </c>
      <c r="U3560">
        <f t="shared" si="168"/>
        <v>0</v>
      </c>
    </row>
    <row r="3561" spans="1:21" x14ac:dyDescent="0.25">
      <c r="A3561" t="s">
        <v>4096</v>
      </c>
      <c r="B3561" t="str">
        <f t="shared" si="166"/>
        <v>ZK111.K360.C110</v>
      </c>
      <c r="C3561">
        <f>+IFERROR(VLOOKUP(B3561,'[1]Sum table'!$A:$D,4,FALSE),0)</f>
        <v>0</v>
      </c>
      <c r="D3561">
        <f>+IFERROR(VLOOKUP(B3561,'[1]Sum table'!$A:$E,5,FALSE),0)</f>
        <v>0</v>
      </c>
      <c r="E3561">
        <f>+IFERROR(VLOOKUP(B3561,'[1]Sum table'!$A:$F,6,FALSE),0)</f>
        <v>0</v>
      </c>
      <c r="O3561" t="s">
        <v>533</v>
      </c>
      <c r="P3561" s="616" t="s">
        <v>481</v>
      </c>
      <c r="R3561" t="str">
        <f t="shared" si="167"/>
        <v>ZK111</v>
      </c>
      <c r="S3561">
        <f t="shared" si="168"/>
        <v>0</v>
      </c>
      <c r="T3561">
        <f t="shared" si="168"/>
        <v>0</v>
      </c>
      <c r="U3561">
        <f t="shared" si="168"/>
        <v>0</v>
      </c>
    </row>
    <row r="3562" spans="1:21" x14ac:dyDescent="0.25">
      <c r="A3562" t="s">
        <v>4097</v>
      </c>
      <c r="B3562" t="str">
        <f t="shared" si="166"/>
        <v>ZK111.K361.C110</v>
      </c>
      <c r="C3562">
        <f>+IFERROR(VLOOKUP(B3562,'[1]Sum table'!$A:$D,4,FALSE),0)</f>
        <v>0</v>
      </c>
      <c r="D3562">
        <f>+IFERROR(VLOOKUP(B3562,'[1]Sum table'!$A:$E,5,FALSE),0)</f>
        <v>0</v>
      </c>
      <c r="E3562">
        <f>+IFERROR(VLOOKUP(B3562,'[1]Sum table'!$A:$F,6,FALSE),0)</f>
        <v>0</v>
      </c>
      <c r="O3562" t="s">
        <v>533</v>
      </c>
      <c r="P3562" s="616" t="s">
        <v>482</v>
      </c>
      <c r="R3562" t="str">
        <f t="shared" si="167"/>
        <v>ZK111</v>
      </c>
      <c r="S3562">
        <f t="shared" si="168"/>
        <v>0</v>
      </c>
      <c r="T3562">
        <f t="shared" si="168"/>
        <v>0</v>
      </c>
      <c r="U3562">
        <f t="shared" si="168"/>
        <v>0</v>
      </c>
    </row>
    <row r="3563" spans="1:21" x14ac:dyDescent="0.25">
      <c r="A3563" t="s">
        <v>4098</v>
      </c>
      <c r="B3563" t="str">
        <f t="shared" si="166"/>
        <v>ZK111.K362.C110</v>
      </c>
      <c r="C3563">
        <f>+IFERROR(VLOOKUP(B3563,'[1]Sum table'!$A:$D,4,FALSE),0)</f>
        <v>0</v>
      </c>
      <c r="D3563">
        <f>+IFERROR(VLOOKUP(B3563,'[1]Sum table'!$A:$E,5,FALSE),0)</f>
        <v>0</v>
      </c>
      <c r="E3563">
        <f>+IFERROR(VLOOKUP(B3563,'[1]Sum table'!$A:$F,6,FALSE),0)</f>
        <v>0</v>
      </c>
      <c r="O3563" t="s">
        <v>533</v>
      </c>
      <c r="P3563" s="616" t="s">
        <v>483</v>
      </c>
      <c r="R3563" t="str">
        <f t="shared" si="167"/>
        <v>ZK111</v>
      </c>
      <c r="S3563">
        <f t="shared" si="168"/>
        <v>0</v>
      </c>
      <c r="T3563">
        <f t="shared" si="168"/>
        <v>0</v>
      </c>
      <c r="U3563">
        <f t="shared" si="168"/>
        <v>0</v>
      </c>
    </row>
    <row r="3564" spans="1:21" x14ac:dyDescent="0.25">
      <c r="A3564" t="s">
        <v>4099</v>
      </c>
      <c r="B3564" t="str">
        <f t="shared" si="166"/>
        <v>ZK111.K363.C110</v>
      </c>
      <c r="C3564">
        <f>+IFERROR(VLOOKUP(B3564,'[1]Sum table'!$A:$D,4,FALSE),0)</f>
        <v>0</v>
      </c>
      <c r="D3564">
        <f>+IFERROR(VLOOKUP(B3564,'[1]Sum table'!$A:$E,5,FALSE),0)</f>
        <v>0</v>
      </c>
      <c r="E3564">
        <f>+IFERROR(VLOOKUP(B3564,'[1]Sum table'!$A:$F,6,FALSE),0)</f>
        <v>0</v>
      </c>
      <c r="O3564" t="s">
        <v>533</v>
      </c>
      <c r="P3564" s="616" t="s">
        <v>484</v>
      </c>
      <c r="R3564" t="str">
        <f t="shared" si="167"/>
        <v>ZK111</v>
      </c>
      <c r="S3564">
        <f t="shared" si="168"/>
        <v>0</v>
      </c>
      <c r="T3564">
        <f t="shared" si="168"/>
        <v>0</v>
      </c>
      <c r="U3564">
        <f t="shared" si="168"/>
        <v>0</v>
      </c>
    </row>
    <row r="3565" spans="1:21" x14ac:dyDescent="0.25">
      <c r="A3565" t="s">
        <v>4100</v>
      </c>
      <c r="B3565" t="str">
        <f t="shared" si="166"/>
        <v>ZK111.K364.C110</v>
      </c>
      <c r="C3565">
        <f>+IFERROR(VLOOKUP(B3565,'[1]Sum table'!$A:$D,4,FALSE),0)</f>
        <v>0</v>
      </c>
      <c r="D3565">
        <f>+IFERROR(VLOOKUP(B3565,'[1]Sum table'!$A:$E,5,FALSE),0)</f>
        <v>0</v>
      </c>
      <c r="E3565">
        <f>+IFERROR(VLOOKUP(B3565,'[1]Sum table'!$A:$F,6,FALSE),0)</f>
        <v>0</v>
      </c>
      <c r="O3565" t="s">
        <v>533</v>
      </c>
      <c r="P3565" s="616" t="s">
        <v>485</v>
      </c>
      <c r="R3565" t="str">
        <f t="shared" si="167"/>
        <v>ZK111</v>
      </c>
      <c r="S3565">
        <f t="shared" si="168"/>
        <v>0</v>
      </c>
      <c r="T3565">
        <f t="shared" si="168"/>
        <v>0</v>
      </c>
      <c r="U3565">
        <f t="shared" si="168"/>
        <v>0</v>
      </c>
    </row>
    <row r="3566" spans="1:21" x14ac:dyDescent="0.25">
      <c r="A3566" t="s">
        <v>4101</v>
      </c>
      <c r="B3566" t="str">
        <f t="shared" si="166"/>
        <v>ZK111.K365.C110</v>
      </c>
      <c r="C3566">
        <f>+IFERROR(VLOOKUP(B3566,'[1]Sum table'!$A:$D,4,FALSE),0)</f>
        <v>0</v>
      </c>
      <c r="D3566">
        <f>+IFERROR(VLOOKUP(B3566,'[1]Sum table'!$A:$E,5,FALSE),0)</f>
        <v>0</v>
      </c>
      <c r="E3566">
        <f>+IFERROR(VLOOKUP(B3566,'[1]Sum table'!$A:$F,6,FALSE),0)</f>
        <v>0</v>
      </c>
      <c r="O3566" t="s">
        <v>533</v>
      </c>
      <c r="P3566" s="616" t="s">
        <v>486</v>
      </c>
      <c r="R3566" t="str">
        <f t="shared" si="167"/>
        <v>ZK111</v>
      </c>
      <c r="S3566">
        <f t="shared" si="168"/>
        <v>0</v>
      </c>
      <c r="T3566">
        <f t="shared" si="168"/>
        <v>0</v>
      </c>
      <c r="U3566">
        <f t="shared" si="168"/>
        <v>0</v>
      </c>
    </row>
    <row r="3567" spans="1:21" x14ac:dyDescent="0.25">
      <c r="A3567" t="s">
        <v>4102</v>
      </c>
      <c r="B3567" t="str">
        <f t="shared" si="166"/>
        <v>ZK111.K366.C110</v>
      </c>
      <c r="C3567">
        <f>+IFERROR(VLOOKUP(B3567,'[1]Sum table'!$A:$D,4,FALSE),0)</f>
        <v>0</v>
      </c>
      <c r="D3567">
        <f>+IFERROR(VLOOKUP(B3567,'[1]Sum table'!$A:$E,5,FALSE),0)</f>
        <v>0</v>
      </c>
      <c r="E3567">
        <f>+IFERROR(VLOOKUP(B3567,'[1]Sum table'!$A:$F,6,FALSE),0)</f>
        <v>0</v>
      </c>
      <c r="O3567" t="s">
        <v>533</v>
      </c>
      <c r="P3567" s="616" t="s">
        <v>487</v>
      </c>
      <c r="R3567" t="str">
        <f t="shared" si="167"/>
        <v>ZK111</v>
      </c>
      <c r="S3567">
        <f t="shared" si="168"/>
        <v>0</v>
      </c>
      <c r="T3567">
        <f t="shared" si="168"/>
        <v>0</v>
      </c>
      <c r="U3567">
        <f t="shared" si="168"/>
        <v>0</v>
      </c>
    </row>
    <row r="3568" spans="1:21" x14ac:dyDescent="0.25">
      <c r="A3568" t="s">
        <v>4103</v>
      </c>
      <c r="B3568" t="str">
        <f t="shared" si="166"/>
        <v>ZK111.K367.C110</v>
      </c>
      <c r="C3568">
        <f>+IFERROR(VLOOKUP(B3568,'[1]Sum table'!$A:$D,4,FALSE),0)</f>
        <v>0</v>
      </c>
      <c r="D3568">
        <f>+IFERROR(VLOOKUP(B3568,'[1]Sum table'!$A:$E,5,FALSE),0)</f>
        <v>0</v>
      </c>
      <c r="E3568">
        <f>+IFERROR(VLOOKUP(B3568,'[1]Sum table'!$A:$F,6,FALSE),0)</f>
        <v>0</v>
      </c>
      <c r="O3568" t="s">
        <v>533</v>
      </c>
      <c r="P3568" s="616" t="s">
        <v>488</v>
      </c>
      <c r="R3568" t="str">
        <f t="shared" si="167"/>
        <v>ZK111</v>
      </c>
      <c r="S3568">
        <f t="shared" si="168"/>
        <v>0</v>
      </c>
      <c r="T3568">
        <f t="shared" si="168"/>
        <v>0</v>
      </c>
      <c r="U3568">
        <f t="shared" si="168"/>
        <v>0</v>
      </c>
    </row>
    <row r="3569" spans="1:21" x14ac:dyDescent="0.25">
      <c r="A3569" t="s">
        <v>4104</v>
      </c>
      <c r="B3569" t="str">
        <f t="shared" si="166"/>
        <v>ZK111.K368.C110</v>
      </c>
      <c r="C3569">
        <f>+IFERROR(VLOOKUP(B3569,'[1]Sum table'!$A:$D,4,FALSE),0)</f>
        <v>0</v>
      </c>
      <c r="D3569">
        <f>+IFERROR(VLOOKUP(B3569,'[1]Sum table'!$A:$E,5,FALSE),0)</f>
        <v>0</v>
      </c>
      <c r="E3569">
        <f>+IFERROR(VLOOKUP(B3569,'[1]Sum table'!$A:$F,6,FALSE),0)</f>
        <v>0</v>
      </c>
      <c r="O3569" t="s">
        <v>533</v>
      </c>
      <c r="P3569" s="616" t="s">
        <v>489</v>
      </c>
      <c r="R3569" t="str">
        <f t="shared" si="167"/>
        <v>ZK111</v>
      </c>
      <c r="S3569">
        <f t="shared" si="168"/>
        <v>0</v>
      </c>
      <c r="T3569">
        <f t="shared" si="168"/>
        <v>0</v>
      </c>
      <c r="U3569">
        <f t="shared" si="168"/>
        <v>0</v>
      </c>
    </row>
    <row r="3570" spans="1:21" x14ac:dyDescent="0.25">
      <c r="A3570" t="s">
        <v>4105</v>
      </c>
      <c r="B3570" t="str">
        <f t="shared" si="166"/>
        <v>ZK111.K369.C110</v>
      </c>
      <c r="C3570">
        <f>+IFERROR(VLOOKUP(B3570,'[1]Sum table'!$A:$D,4,FALSE),0)</f>
        <v>0</v>
      </c>
      <c r="D3570">
        <f>+IFERROR(VLOOKUP(B3570,'[1]Sum table'!$A:$E,5,FALSE),0)</f>
        <v>0</v>
      </c>
      <c r="E3570">
        <f>+IFERROR(VLOOKUP(B3570,'[1]Sum table'!$A:$F,6,FALSE),0)</f>
        <v>0</v>
      </c>
      <c r="O3570" t="s">
        <v>533</v>
      </c>
      <c r="P3570" s="616" t="s">
        <v>490</v>
      </c>
      <c r="R3570" t="str">
        <f t="shared" si="167"/>
        <v>ZK111</v>
      </c>
      <c r="S3570">
        <f t="shared" si="168"/>
        <v>0</v>
      </c>
      <c r="T3570">
        <f t="shared" si="168"/>
        <v>0</v>
      </c>
      <c r="U3570">
        <f t="shared" si="168"/>
        <v>0</v>
      </c>
    </row>
    <row r="3571" spans="1:21" x14ac:dyDescent="0.25">
      <c r="A3571" t="s">
        <v>4106</v>
      </c>
      <c r="B3571" t="str">
        <f t="shared" si="166"/>
        <v>ZK111.K370.C110</v>
      </c>
      <c r="C3571">
        <f>+IFERROR(VLOOKUP(B3571,'[1]Sum table'!$A:$D,4,FALSE),0)</f>
        <v>0</v>
      </c>
      <c r="D3571">
        <f>+IFERROR(VLOOKUP(B3571,'[1]Sum table'!$A:$E,5,FALSE),0)</f>
        <v>0</v>
      </c>
      <c r="E3571">
        <f>+IFERROR(VLOOKUP(B3571,'[1]Sum table'!$A:$F,6,FALSE),0)</f>
        <v>0</v>
      </c>
      <c r="O3571" t="s">
        <v>533</v>
      </c>
      <c r="P3571" s="616" t="s">
        <v>491</v>
      </c>
      <c r="R3571" t="str">
        <f t="shared" si="167"/>
        <v>ZK111</v>
      </c>
      <c r="S3571">
        <f t="shared" si="168"/>
        <v>0</v>
      </c>
      <c r="T3571">
        <f t="shared" si="168"/>
        <v>0</v>
      </c>
      <c r="U3571">
        <f t="shared" si="168"/>
        <v>0</v>
      </c>
    </row>
    <row r="3572" spans="1:21" x14ac:dyDescent="0.25">
      <c r="A3572" t="s">
        <v>4107</v>
      </c>
      <c r="B3572" t="str">
        <f t="shared" si="166"/>
        <v>ZK111.K371.C110</v>
      </c>
      <c r="C3572">
        <f>+IFERROR(VLOOKUP(B3572,'[1]Sum table'!$A:$D,4,FALSE),0)</f>
        <v>0</v>
      </c>
      <c r="D3572">
        <f>+IFERROR(VLOOKUP(B3572,'[1]Sum table'!$A:$E,5,FALSE),0)</f>
        <v>0</v>
      </c>
      <c r="E3572">
        <f>+IFERROR(VLOOKUP(B3572,'[1]Sum table'!$A:$F,6,FALSE),0)</f>
        <v>0</v>
      </c>
      <c r="O3572" t="s">
        <v>533</v>
      </c>
      <c r="P3572" s="616" t="s">
        <v>492</v>
      </c>
      <c r="R3572" t="str">
        <f t="shared" si="167"/>
        <v>ZK111</v>
      </c>
      <c r="S3572">
        <f t="shared" si="168"/>
        <v>0</v>
      </c>
      <c r="T3572">
        <f t="shared" si="168"/>
        <v>0</v>
      </c>
      <c r="U3572">
        <f t="shared" si="168"/>
        <v>0</v>
      </c>
    </row>
    <row r="3573" spans="1:21" x14ac:dyDescent="0.25">
      <c r="A3573" t="s">
        <v>4108</v>
      </c>
      <c r="B3573" t="str">
        <f t="shared" si="166"/>
        <v>ZK111.K372.C110</v>
      </c>
      <c r="C3573">
        <f>+IFERROR(VLOOKUP(B3573,'[1]Sum table'!$A:$D,4,FALSE),0)</f>
        <v>0</v>
      </c>
      <c r="D3573">
        <f>+IFERROR(VLOOKUP(B3573,'[1]Sum table'!$A:$E,5,FALSE),0)</f>
        <v>0</v>
      </c>
      <c r="E3573">
        <f>+IFERROR(VLOOKUP(B3573,'[1]Sum table'!$A:$F,6,FALSE),0)</f>
        <v>0</v>
      </c>
      <c r="O3573" t="s">
        <v>533</v>
      </c>
      <c r="P3573" s="616" t="s">
        <v>493</v>
      </c>
      <c r="R3573" t="str">
        <f t="shared" si="167"/>
        <v>ZK111</v>
      </c>
      <c r="S3573">
        <f t="shared" si="168"/>
        <v>0</v>
      </c>
      <c r="T3573">
        <f t="shared" si="168"/>
        <v>0</v>
      </c>
      <c r="U3573">
        <f t="shared" si="168"/>
        <v>0</v>
      </c>
    </row>
    <row r="3574" spans="1:21" x14ac:dyDescent="0.25">
      <c r="A3574" t="s">
        <v>4109</v>
      </c>
      <c r="B3574" t="str">
        <f t="shared" si="166"/>
        <v>ZK111.K373.C110</v>
      </c>
      <c r="C3574">
        <f>+IFERROR(VLOOKUP(B3574,'[1]Sum table'!$A:$D,4,FALSE),0)</f>
        <v>0</v>
      </c>
      <c r="D3574">
        <f>+IFERROR(VLOOKUP(B3574,'[1]Sum table'!$A:$E,5,FALSE),0)</f>
        <v>0</v>
      </c>
      <c r="E3574">
        <f>+IFERROR(VLOOKUP(B3574,'[1]Sum table'!$A:$F,6,FALSE),0)</f>
        <v>0</v>
      </c>
      <c r="O3574" t="s">
        <v>533</v>
      </c>
      <c r="P3574" s="616" t="s">
        <v>494</v>
      </c>
      <c r="R3574" t="str">
        <f t="shared" si="167"/>
        <v>ZK111</v>
      </c>
      <c r="S3574">
        <f t="shared" si="168"/>
        <v>0</v>
      </c>
      <c r="T3574">
        <f t="shared" si="168"/>
        <v>0</v>
      </c>
      <c r="U3574">
        <f t="shared" si="168"/>
        <v>0</v>
      </c>
    </row>
    <row r="3575" spans="1:21" x14ac:dyDescent="0.25">
      <c r="A3575" t="s">
        <v>4110</v>
      </c>
      <c r="B3575" t="str">
        <f t="shared" si="166"/>
        <v>ZK111.K374.C110</v>
      </c>
      <c r="C3575">
        <f>+IFERROR(VLOOKUP(B3575,'[1]Sum table'!$A:$D,4,FALSE),0)</f>
        <v>0</v>
      </c>
      <c r="D3575">
        <f>+IFERROR(VLOOKUP(B3575,'[1]Sum table'!$A:$E,5,FALSE),0)</f>
        <v>0</v>
      </c>
      <c r="E3575">
        <f>+IFERROR(VLOOKUP(B3575,'[1]Sum table'!$A:$F,6,FALSE),0)</f>
        <v>0</v>
      </c>
      <c r="O3575" t="s">
        <v>533</v>
      </c>
      <c r="P3575" s="616" t="s">
        <v>495</v>
      </c>
      <c r="R3575" t="str">
        <f t="shared" si="167"/>
        <v>ZK111</v>
      </c>
      <c r="S3575">
        <f t="shared" si="168"/>
        <v>0</v>
      </c>
      <c r="T3575">
        <f t="shared" si="168"/>
        <v>0</v>
      </c>
      <c r="U3575">
        <f t="shared" si="168"/>
        <v>0</v>
      </c>
    </row>
    <row r="3576" spans="1:21" x14ac:dyDescent="0.25">
      <c r="A3576" t="s">
        <v>4111</v>
      </c>
      <c r="B3576" t="str">
        <f t="shared" si="166"/>
        <v>ZK111.K375.C110</v>
      </c>
      <c r="C3576">
        <f>+IFERROR(VLOOKUP(B3576,'[1]Sum table'!$A:$D,4,FALSE),0)</f>
        <v>0</v>
      </c>
      <c r="D3576">
        <f>+IFERROR(VLOOKUP(B3576,'[1]Sum table'!$A:$E,5,FALSE),0)</f>
        <v>0</v>
      </c>
      <c r="E3576">
        <f>+IFERROR(VLOOKUP(B3576,'[1]Sum table'!$A:$F,6,FALSE),0)</f>
        <v>0</v>
      </c>
      <c r="O3576" t="s">
        <v>533</v>
      </c>
      <c r="P3576" s="616" t="s">
        <v>496</v>
      </c>
      <c r="R3576" t="str">
        <f t="shared" si="167"/>
        <v>ZK111</v>
      </c>
      <c r="S3576">
        <f t="shared" si="168"/>
        <v>0</v>
      </c>
      <c r="T3576">
        <f t="shared" si="168"/>
        <v>0</v>
      </c>
      <c r="U3576">
        <f t="shared" si="168"/>
        <v>0</v>
      </c>
    </row>
    <row r="3577" spans="1:21" x14ac:dyDescent="0.25">
      <c r="A3577" t="s">
        <v>4112</v>
      </c>
      <c r="B3577" t="str">
        <f t="shared" si="166"/>
        <v>ZK111.K376.C110</v>
      </c>
      <c r="C3577">
        <f>+IFERROR(VLOOKUP(B3577,'[1]Sum table'!$A:$D,4,FALSE),0)</f>
        <v>0</v>
      </c>
      <c r="D3577">
        <f>+IFERROR(VLOOKUP(B3577,'[1]Sum table'!$A:$E,5,FALSE),0)</f>
        <v>0</v>
      </c>
      <c r="E3577">
        <f>+IFERROR(VLOOKUP(B3577,'[1]Sum table'!$A:$F,6,FALSE),0)</f>
        <v>0</v>
      </c>
      <c r="O3577" t="s">
        <v>533</v>
      </c>
      <c r="P3577" s="616" t="s">
        <v>497</v>
      </c>
      <c r="R3577" t="str">
        <f t="shared" si="167"/>
        <v>ZK111</v>
      </c>
      <c r="S3577">
        <f t="shared" si="168"/>
        <v>0</v>
      </c>
      <c r="T3577">
        <f t="shared" si="168"/>
        <v>0</v>
      </c>
      <c r="U3577">
        <f t="shared" si="168"/>
        <v>0</v>
      </c>
    </row>
    <row r="3578" spans="1:21" x14ac:dyDescent="0.25">
      <c r="A3578" t="s">
        <v>4113</v>
      </c>
      <c r="B3578" t="str">
        <f t="shared" si="166"/>
        <v>ZK111.K377.C110</v>
      </c>
      <c r="C3578">
        <f>+IFERROR(VLOOKUP(B3578,'[1]Sum table'!$A:$D,4,FALSE),0)</f>
        <v>0</v>
      </c>
      <c r="D3578">
        <f>+IFERROR(VLOOKUP(B3578,'[1]Sum table'!$A:$E,5,FALSE),0)</f>
        <v>0</v>
      </c>
      <c r="E3578">
        <f>+IFERROR(VLOOKUP(B3578,'[1]Sum table'!$A:$F,6,FALSE),0)</f>
        <v>0</v>
      </c>
      <c r="O3578" t="s">
        <v>533</v>
      </c>
      <c r="P3578" s="616" t="s">
        <v>498</v>
      </c>
      <c r="R3578" t="str">
        <f t="shared" si="167"/>
        <v>ZK111</v>
      </c>
      <c r="S3578">
        <f t="shared" si="168"/>
        <v>0</v>
      </c>
      <c r="T3578">
        <f t="shared" si="168"/>
        <v>0</v>
      </c>
      <c r="U3578">
        <f t="shared" si="168"/>
        <v>0</v>
      </c>
    </row>
    <row r="3579" spans="1:21" x14ac:dyDescent="0.25">
      <c r="A3579" t="s">
        <v>4114</v>
      </c>
      <c r="B3579" t="str">
        <f t="shared" si="166"/>
        <v>ZK111.K378.C110</v>
      </c>
      <c r="C3579">
        <f>+IFERROR(VLOOKUP(B3579,'[1]Sum table'!$A:$D,4,FALSE),0)</f>
        <v>0</v>
      </c>
      <c r="D3579">
        <f>+IFERROR(VLOOKUP(B3579,'[1]Sum table'!$A:$E,5,FALSE),0)</f>
        <v>0</v>
      </c>
      <c r="E3579">
        <f>+IFERROR(VLOOKUP(B3579,'[1]Sum table'!$A:$F,6,FALSE),0)</f>
        <v>0</v>
      </c>
      <c r="O3579" t="s">
        <v>533</v>
      </c>
      <c r="P3579" s="616" t="s">
        <v>499</v>
      </c>
      <c r="R3579" t="str">
        <f t="shared" si="167"/>
        <v>ZK111</v>
      </c>
      <c r="S3579">
        <f t="shared" si="168"/>
        <v>0</v>
      </c>
      <c r="T3579">
        <f t="shared" si="168"/>
        <v>0</v>
      </c>
      <c r="U3579">
        <f t="shared" si="168"/>
        <v>0</v>
      </c>
    </row>
    <row r="3580" spans="1:21" x14ac:dyDescent="0.25">
      <c r="A3580" t="s">
        <v>4115</v>
      </c>
      <c r="B3580" t="str">
        <f t="shared" si="166"/>
        <v>ZK111.K379.C110</v>
      </c>
      <c r="C3580">
        <f>+IFERROR(VLOOKUP(B3580,'[1]Sum table'!$A:$D,4,FALSE),0)</f>
        <v>0</v>
      </c>
      <c r="D3580">
        <f>+IFERROR(VLOOKUP(B3580,'[1]Sum table'!$A:$E,5,FALSE),0)</f>
        <v>0</v>
      </c>
      <c r="E3580">
        <f>+IFERROR(VLOOKUP(B3580,'[1]Sum table'!$A:$F,6,FALSE),0)</f>
        <v>0</v>
      </c>
      <c r="O3580" t="s">
        <v>533</v>
      </c>
      <c r="P3580" s="616" t="s">
        <v>500</v>
      </c>
      <c r="R3580" t="str">
        <f t="shared" si="167"/>
        <v>ZK111</v>
      </c>
      <c r="S3580">
        <f t="shared" si="168"/>
        <v>0</v>
      </c>
      <c r="T3580">
        <f t="shared" si="168"/>
        <v>0</v>
      </c>
      <c r="U3580">
        <f t="shared" si="168"/>
        <v>0</v>
      </c>
    </row>
    <row r="3581" spans="1:21" x14ac:dyDescent="0.25">
      <c r="A3581" t="s">
        <v>4116</v>
      </c>
      <c r="B3581" t="str">
        <f t="shared" si="166"/>
        <v>ZK111.K380.C110</v>
      </c>
      <c r="C3581">
        <f>+IFERROR(VLOOKUP(B3581,'[1]Sum table'!$A:$D,4,FALSE),0)</f>
        <v>0</v>
      </c>
      <c r="D3581">
        <f>+IFERROR(VLOOKUP(B3581,'[1]Sum table'!$A:$E,5,FALSE),0)</f>
        <v>0</v>
      </c>
      <c r="E3581">
        <f>+IFERROR(VLOOKUP(B3581,'[1]Sum table'!$A:$F,6,FALSE),0)</f>
        <v>0</v>
      </c>
      <c r="O3581" t="s">
        <v>533</v>
      </c>
      <c r="P3581" s="616" t="s">
        <v>501</v>
      </c>
      <c r="R3581" t="str">
        <f t="shared" si="167"/>
        <v>ZK111</v>
      </c>
      <c r="S3581">
        <f t="shared" si="168"/>
        <v>0</v>
      </c>
      <c r="T3581">
        <f t="shared" si="168"/>
        <v>0</v>
      </c>
      <c r="U3581">
        <f t="shared" si="168"/>
        <v>0</v>
      </c>
    </row>
    <row r="3582" spans="1:21" x14ac:dyDescent="0.25">
      <c r="A3582" t="s">
        <v>4117</v>
      </c>
      <c r="B3582" t="str">
        <f t="shared" si="166"/>
        <v>ZK111.K381.C110</v>
      </c>
      <c r="C3582">
        <f>+IFERROR(VLOOKUP(B3582,'[1]Sum table'!$A:$D,4,FALSE),0)</f>
        <v>0</v>
      </c>
      <c r="D3582">
        <f>+IFERROR(VLOOKUP(B3582,'[1]Sum table'!$A:$E,5,FALSE),0)</f>
        <v>0</v>
      </c>
      <c r="E3582">
        <f>+IFERROR(VLOOKUP(B3582,'[1]Sum table'!$A:$F,6,FALSE),0)</f>
        <v>0</v>
      </c>
      <c r="O3582" t="s">
        <v>533</v>
      </c>
      <c r="P3582" s="616" t="s">
        <v>502</v>
      </c>
      <c r="R3582" t="str">
        <f t="shared" si="167"/>
        <v>ZK111</v>
      </c>
      <c r="S3582">
        <f t="shared" si="168"/>
        <v>0</v>
      </c>
      <c r="T3582">
        <f t="shared" si="168"/>
        <v>0</v>
      </c>
      <c r="U3582">
        <f t="shared" si="168"/>
        <v>0</v>
      </c>
    </row>
    <row r="3583" spans="1:21" x14ac:dyDescent="0.25">
      <c r="A3583" t="s">
        <v>4118</v>
      </c>
      <c r="B3583" t="str">
        <f t="shared" si="166"/>
        <v>ZK111.K382.C110</v>
      </c>
      <c r="C3583">
        <f>+IFERROR(VLOOKUP(B3583,'[1]Sum table'!$A:$D,4,FALSE),0)</f>
        <v>0</v>
      </c>
      <c r="D3583">
        <f>+IFERROR(VLOOKUP(B3583,'[1]Sum table'!$A:$E,5,FALSE),0)</f>
        <v>0</v>
      </c>
      <c r="E3583">
        <f>+IFERROR(VLOOKUP(B3583,'[1]Sum table'!$A:$F,6,FALSE),0)</f>
        <v>0</v>
      </c>
      <c r="O3583" t="s">
        <v>533</v>
      </c>
      <c r="P3583" s="616" t="s">
        <v>503</v>
      </c>
      <c r="R3583" t="str">
        <f t="shared" si="167"/>
        <v>ZK111</v>
      </c>
      <c r="S3583">
        <f t="shared" si="168"/>
        <v>0</v>
      </c>
      <c r="T3583">
        <f t="shared" si="168"/>
        <v>0</v>
      </c>
      <c r="U3583">
        <f t="shared" si="168"/>
        <v>0</v>
      </c>
    </row>
    <row r="3584" spans="1:21" x14ac:dyDescent="0.25">
      <c r="A3584" t="s">
        <v>4119</v>
      </c>
      <c r="B3584" t="str">
        <f t="shared" si="166"/>
        <v>ZK111.K383.C110</v>
      </c>
      <c r="C3584">
        <f>+IFERROR(VLOOKUP(B3584,'[1]Sum table'!$A:$D,4,FALSE),0)</f>
        <v>0</v>
      </c>
      <c r="D3584">
        <f>+IFERROR(VLOOKUP(B3584,'[1]Sum table'!$A:$E,5,FALSE),0)</f>
        <v>0</v>
      </c>
      <c r="E3584">
        <f>+IFERROR(VLOOKUP(B3584,'[1]Sum table'!$A:$F,6,FALSE),0)</f>
        <v>0</v>
      </c>
      <c r="O3584" t="s">
        <v>533</v>
      </c>
      <c r="P3584" s="616" t="s">
        <v>504</v>
      </c>
      <c r="R3584" t="str">
        <f t="shared" si="167"/>
        <v>ZK111</v>
      </c>
      <c r="S3584">
        <f t="shared" si="168"/>
        <v>0</v>
      </c>
      <c r="T3584">
        <f t="shared" si="168"/>
        <v>0</v>
      </c>
      <c r="U3584">
        <f t="shared" si="168"/>
        <v>0</v>
      </c>
    </row>
    <row r="3585" spans="1:21" x14ac:dyDescent="0.25">
      <c r="A3585" t="s">
        <v>4120</v>
      </c>
      <c r="B3585" t="str">
        <f t="shared" si="166"/>
        <v>ZK111.K384.C110</v>
      </c>
      <c r="C3585">
        <f>+IFERROR(VLOOKUP(B3585,'[1]Sum table'!$A:$D,4,FALSE),0)</f>
        <v>0</v>
      </c>
      <c r="D3585">
        <f>+IFERROR(VLOOKUP(B3585,'[1]Sum table'!$A:$E,5,FALSE),0)</f>
        <v>0</v>
      </c>
      <c r="E3585">
        <f>+IFERROR(VLOOKUP(B3585,'[1]Sum table'!$A:$F,6,FALSE),0)</f>
        <v>0</v>
      </c>
      <c r="O3585" t="s">
        <v>533</v>
      </c>
      <c r="P3585" s="616" t="s">
        <v>505</v>
      </c>
      <c r="R3585" t="str">
        <f t="shared" si="167"/>
        <v>ZK111</v>
      </c>
      <c r="S3585">
        <f t="shared" si="168"/>
        <v>0</v>
      </c>
      <c r="T3585">
        <f t="shared" si="168"/>
        <v>0</v>
      </c>
      <c r="U3585">
        <f t="shared" si="168"/>
        <v>0</v>
      </c>
    </row>
    <row r="3586" spans="1:21" x14ac:dyDescent="0.25">
      <c r="A3586" t="s">
        <v>4121</v>
      </c>
      <c r="B3586" t="str">
        <f t="shared" si="166"/>
        <v>ZK111.K385.C110</v>
      </c>
      <c r="C3586">
        <f>+IFERROR(VLOOKUP(B3586,'[1]Sum table'!$A:$D,4,FALSE),0)</f>
        <v>0</v>
      </c>
      <c r="D3586">
        <f>+IFERROR(VLOOKUP(B3586,'[1]Sum table'!$A:$E,5,FALSE),0)</f>
        <v>0</v>
      </c>
      <c r="E3586">
        <f>+IFERROR(VLOOKUP(B3586,'[1]Sum table'!$A:$F,6,FALSE),0)</f>
        <v>0</v>
      </c>
      <c r="O3586" t="s">
        <v>533</v>
      </c>
      <c r="P3586" s="616" t="s">
        <v>506</v>
      </c>
      <c r="R3586" t="str">
        <f t="shared" si="167"/>
        <v>ZK111</v>
      </c>
      <c r="S3586">
        <f t="shared" si="168"/>
        <v>0</v>
      </c>
      <c r="T3586">
        <f t="shared" si="168"/>
        <v>0</v>
      </c>
      <c r="U3586">
        <f t="shared" si="168"/>
        <v>0</v>
      </c>
    </row>
    <row r="3587" spans="1:21" x14ac:dyDescent="0.25">
      <c r="A3587" t="s">
        <v>4122</v>
      </c>
      <c r="B3587" t="str">
        <f t="shared" ref="B3587:B3650" si="169">+A3587&amp;"."&amp;$A$1</f>
        <v>ZK111.K386.C110</v>
      </c>
      <c r="C3587">
        <f>+IFERROR(VLOOKUP(B3587,'[1]Sum table'!$A:$D,4,FALSE),0)</f>
        <v>0</v>
      </c>
      <c r="D3587">
        <f>+IFERROR(VLOOKUP(B3587,'[1]Sum table'!$A:$E,5,FALSE),0)</f>
        <v>0</v>
      </c>
      <c r="E3587">
        <f>+IFERROR(VLOOKUP(B3587,'[1]Sum table'!$A:$F,6,FALSE),0)</f>
        <v>0</v>
      </c>
      <c r="O3587" t="s">
        <v>533</v>
      </c>
      <c r="P3587" s="616" t="s">
        <v>507</v>
      </c>
      <c r="R3587" t="str">
        <f t="shared" ref="R3587:R3650" si="170">+LEFT(B3587,5)</f>
        <v>ZK111</v>
      </c>
      <c r="S3587">
        <f t="shared" ref="S3587:U3650" si="171">+C3587</f>
        <v>0</v>
      </c>
      <c r="T3587">
        <f t="shared" si="171"/>
        <v>0</v>
      </c>
      <c r="U3587">
        <f t="shared" si="171"/>
        <v>0</v>
      </c>
    </row>
    <row r="3588" spans="1:21" x14ac:dyDescent="0.25">
      <c r="A3588" t="s">
        <v>4123</v>
      </c>
      <c r="B3588" t="str">
        <f t="shared" si="169"/>
        <v>ZK111.K387.C110</v>
      </c>
      <c r="C3588">
        <f>+IFERROR(VLOOKUP(B3588,'[1]Sum table'!$A:$D,4,FALSE),0)</f>
        <v>0</v>
      </c>
      <c r="D3588">
        <f>+IFERROR(VLOOKUP(B3588,'[1]Sum table'!$A:$E,5,FALSE),0)</f>
        <v>0</v>
      </c>
      <c r="E3588">
        <f>+IFERROR(VLOOKUP(B3588,'[1]Sum table'!$A:$F,6,FALSE),0)</f>
        <v>0</v>
      </c>
      <c r="O3588" t="s">
        <v>533</v>
      </c>
      <c r="P3588" s="616" t="s">
        <v>508</v>
      </c>
      <c r="R3588" t="str">
        <f t="shared" si="170"/>
        <v>ZK111</v>
      </c>
      <c r="S3588">
        <f t="shared" si="171"/>
        <v>0</v>
      </c>
      <c r="T3588">
        <f t="shared" si="171"/>
        <v>0</v>
      </c>
      <c r="U3588">
        <f t="shared" si="171"/>
        <v>0</v>
      </c>
    </row>
    <row r="3589" spans="1:21" x14ac:dyDescent="0.25">
      <c r="A3589" t="s">
        <v>4124</v>
      </c>
      <c r="B3589" t="str">
        <f t="shared" si="169"/>
        <v>ZK111.K388.C110</v>
      </c>
      <c r="C3589">
        <f>+IFERROR(VLOOKUP(B3589,'[1]Sum table'!$A:$D,4,FALSE),0)</f>
        <v>0</v>
      </c>
      <c r="D3589">
        <f>+IFERROR(VLOOKUP(B3589,'[1]Sum table'!$A:$E,5,FALSE),0)</f>
        <v>0</v>
      </c>
      <c r="E3589">
        <f>+IFERROR(VLOOKUP(B3589,'[1]Sum table'!$A:$F,6,FALSE),0)</f>
        <v>0</v>
      </c>
      <c r="O3589" t="s">
        <v>533</v>
      </c>
      <c r="P3589" s="616" t="s">
        <v>509</v>
      </c>
      <c r="R3589" t="str">
        <f t="shared" si="170"/>
        <v>ZK111</v>
      </c>
      <c r="S3589">
        <f t="shared" si="171"/>
        <v>0</v>
      </c>
      <c r="T3589">
        <f t="shared" si="171"/>
        <v>0</v>
      </c>
      <c r="U3589">
        <f t="shared" si="171"/>
        <v>0</v>
      </c>
    </row>
    <row r="3590" spans="1:21" x14ac:dyDescent="0.25">
      <c r="A3590" t="s">
        <v>4125</v>
      </c>
      <c r="B3590" t="str">
        <f t="shared" si="169"/>
        <v>ZK111.K389.C110</v>
      </c>
      <c r="C3590">
        <f>+IFERROR(VLOOKUP(B3590,'[1]Sum table'!$A:$D,4,FALSE),0)</f>
        <v>0</v>
      </c>
      <c r="D3590">
        <f>+IFERROR(VLOOKUP(B3590,'[1]Sum table'!$A:$E,5,FALSE),0)</f>
        <v>0</v>
      </c>
      <c r="E3590">
        <f>+IFERROR(VLOOKUP(B3590,'[1]Sum table'!$A:$F,6,FALSE),0)</f>
        <v>0</v>
      </c>
      <c r="O3590" t="s">
        <v>533</v>
      </c>
      <c r="P3590" s="616" t="s">
        <v>510</v>
      </c>
      <c r="R3590" t="str">
        <f t="shared" si="170"/>
        <v>ZK111</v>
      </c>
      <c r="S3590">
        <f t="shared" si="171"/>
        <v>0</v>
      </c>
      <c r="T3590">
        <f t="shared" si="171"/>
        <v>0</v>
      </c>
      <c r="U3590">
        <f t="shared" si="171"/>
        <v>0</v>
      </c>
    </row>
    <row r="3591" spans="1:21" x14ac:dyDescent="0.25">
      <c r="A3591" t="s">
        <v>4126</v>
      </c>
      <c r="B3591" t="str">
        <f t="shared" si="169"/>
        <v>ZK111.K390.C110</v>
      </c>
      <c r="C3591">
        <f>+IFERROR(VLOOKUP(B3591,'[1]Sum table'!$A:$D,4,FALSE),0)</f>
        <v>0</v>
      </c>
      <c r="D3591">
        <f>+IFERROR(VLOOKUP(B3591,'[1]Sum table'!$A:$E,5,FALSE),0)</f>
        <v>0</v>
      </c>
      <c r="E3591">
        <f>+IFERROR(VLOOKUP(B3591,'[1]Sum table'!$A:$F,6,FALSE),0)</f>
        <v>0</v>
      </c>
      <c r="O3591" t="s">
        <v>533</v>
      </c>
      <c r="P3591" s="616" t="s">
        <v>511</v>
      </c>
      <c r="R3591" t="str">
        <f t="shared" si="170"/>
        <v>ZK111</v>
      </c>
      <c r="S3591">
        <f t="shared" si="171"/>
        <v>0</v>
      </c>
      <c r="T3591">
        <f t="shared" si="171"/>
        <v>0</v>
      </c>
      <c r="U3591">
        <f t="shared" si="171"/>
        <v>0</v>
      </c>
    </row>
    <row r="3592" spans="1:21" x14ac:dyDescent="0.25">
      <c r="A3592" t="s">
        <v>4127</v>
      </c>
      <c r="B3592" t="str">
        <f t="shared" si="169"/>
        <v>ZK111.K391.C110</v>
      </c>
      <c r="C3592">
        <f>+IFERROR(VLOOKUP(B3592,'[1]Sum table'!$A:$D,4,FALSE),0)</f>
        <v>0</v>
      </c>
      <c r="D3592">
        <f>+IFERROR(VLOOKUP(B3592,'[1]Sum table'!$A:$E,5,FALSE),0)</f>
        <v>0</v>
      </c>
      <c r="E3592">
        <f>+IFERROR(VLOOKUP(B3592,'[1]Sum table'!$A:$F,6,FALSE),0)</f>
        <v>0</v>
      </c>
      <c r="O3592" t="s">
        <v>533</v>
      </c>
      <c r="P3592" s="616" t="s">
        <v>512</v>
      </c>
      <c r="R3592" t="str">
        <f t="shared" si="170"/>
        <v>ZK111</v>
      </c>
      <c r="S3592">
        <f t="shared" si="171"/>
        <v>0</v>
      </c>
      <c r="T3592">
        <f t="shared" si="171"/>
        <v>0</v>
      </c>
      <c r="U3592">
        <f t="shared" si="171"/>
        <v>0</v>
      </c>
    </row>
    <row r="3593" spans="1:21" x14ac:dyDescent="0.25">
      <c r="A3593" t="s">
        <v>4128</v>
      </c>
      <c r="B3593" t="str">
        <f t="shared" si="169"/>
        <v>ZK111.K392.C110</v>
      </c>
      <c r="C3593">
        <f>+IFERROR(VLOOKUP(B3593,'[1]Sum table'!$A:$D,4,FALSE),0)</f>
        <v>0</v>
      </c>
      <c r="D3593">
        <f>+IFERROR(VLOOKUP(B3593,'[1]Sum table'!$A:$E,5,FALSE),0)</f>
        <v>0</v>
      </c>
      <c r="E3593">
        <f>+IFERROR(VLOOKUP(B3593,'[1]Sum table'!$A:$F,6,FALSE),0)</f>
        <v>0</v>
      </c>
      <c r="O3593" t="s">
        <v>533</v>
      </c>
      <c r="P3593" s="616" t="s">
        <v>513</v>
      </c>
      <c r="R3593" t="str">
        <f t="shared" si="170"/>
        <v>ZK111</v>
      </c>
      <c r="S3593">
        <f t="shared" si="171"/>
        <v>0</v>
      </c>
      <c r="T3593">
        <f t="shared" si="171"/>
        <v>0</v>
      </c>
      <c r="U3593">
        <f t="shared" si="171"/>
        <v>0</v>
      </c>
    </row>
    <row r="3594" spans="1:21" x14ac:dyDescent="0.25">
      <c r="A3594" t="s">
        <v>4129</v>
      </c>
      <c r="B3594" t="str">
        <f t="shared" si="169"/>
        <v>ZK111.K393.C110</v>
      </c>
      <c r="C3594">
        <f>+IFERROR(VLOOKUP(B3594,'[1]Sum table'!$A:$D,4,FALSE),0)</f>
        <v>0</v>
      </c>
      <c r="D3594">
        <f>+IFERROR(VLOOKUP(B3594,'[1]Sum table'!$A:$E,5,FALSE),0)</f>
        <v>0</v>
      </c>
      <c r="E3594">
        <f>+IFERROR(VLOOKUP(B3594,'[1]Sum table'!$A:$F,6,FALSE),0)</f>
        <v>0</v>
      </c>
      <c r="O3594" t="s">
        <v>533</v>
      </c>
      <c r="P3594" s="616" t="s">
        <v>514</v>
      </c>
      <c r="R3594" t="str">
        <f t="shared" si="170"/>
        <v>ZK111</v>
      </c>
      <c r="S3594">
        <f t="shared" si="171"/>
        <v>0</v>
      </c>
      <c r="T3594">
        <f t="shared" si="171"/>
        <v>0</v>
      </c>
      <c r="U3594">
        <f t="shared" si="171"/>
        <v>0</v>
      </c>
    </row>
    <row r="3595" spans="1:21" x14ac:dyDescent="0.25">
      <c r="A3595" t="s">
        <v>4130</v>
      </c>
      <c r="B3595" t="str">
        <f t="shared" si="169"/>
        <v>ZK111.K394.C110</v>
      </c>
      <c r="C3595">
        <f>+IFERROR(VLOOKUP(B3595,'[1]Sum table'!$A:$D,4,FALSE),0)</f>
        <v>0</v>
      </c>
      <c r="D3595">
        <f>+IFERROR(VLOOKUP(B3595,'[1]Sum table'!$A:$E,5,FALSE),0)</f>
        <v>0</v>
      </c>
      <c r="E3595">
        <f>+IFERROR(VLOOKUP(B3595,'[1]Sum table'!$A:$F,6,FALSE),0)</f>
        <v>0</v>
      </c>
      <c r="O3595" t="s">
        <v>533</v>
      </c>
      <c r="P3595" s="616" t="s">
        <v>515</v>
      </c>
      <c r="R3595" t="str">
        <f t="shared" si="170"/>
        <v>ZK111</v>
      </c>
      <c r="S3595">
        <f t="shared" si="171"/>
        <v>0</v>
      </c>
      <c r="T3595">
        <f t="shared" si="171"/>
        <v>0</v>
      </c>
      <c r="U3595">
        <f t="shared" si="171"/>
        <v>0</v>
      </c>
    </row>
    <row r="3596" spans="1:21" x14ac:dyDescent="0.25">
      <c r="A3596" t="s">
        <v>4131</v>
      </c>
      <c r="B3596" t="str">
        <f t="shared" si="169"/>
        <v>ZK111.K395.C110</v>
      </c>
      <c r="C3596">
        <f>+IFERROR(VLOOKUP(B3596,'[1]Sum table'!$A:$D,4,FALSE),0)</f>
        <v>0</v>
      </c>
      <c r="D3596">
        <f>+IFERROR(VLOOKUP(B3596,'[1]Sum table'!$A:$E,5,FALSE),0)</f>
        <v>0</v>
      </c>
      <c r="E3596">
        <f>+IFERROR(VLOOKUP(B3596,'[1]Sum table'!$A:$F,6,FALSE),0)</f>
        <v>0</v>
      </c>
      <c r="O3596" t="s">
        <v>533</v>
      </c>
      <c r="P3596" s="616" t="s">
        <v>516</v>
      </c>
      <c r="R3596" t="str">
        <f t="shared" si="170"/>
        <v>ZK111</v>
      </c>
      <c r="S3596">
        <f t="shared" si="171"/>
        <v>0</v>
      </c>
      <c r="T3596">
        <f t="shared" si="171"/>
        <v>0</v>
      </c>
      <c r="U3596">
        <f t="shared" si="171"/>
        <v>0</v>
      </c>
    </row>
    <row r="3597" spans="1:21" x14ac:dyDescent="0.25">
      <c r="A3597" t="s">
        <v>4132</v>
      </c>
      <c r="B3597" t="str">
        <f t="shared" si="169"/>
        <v>ZK111.K396.C110</v>
      </c>
      <c r="C3597">
        <f>+IFERROR(VLOOKUP(B3597,'[1]Sum table'!$A:$D,4,FALSE),0)</f>
        <v>0</v>
      </c>
      <c r="D3597">
        <f>+IFERROR(VLOOKUP(B3597,'[1]Sum table'!$A:$E,5,FALSE),0)</f>
        <v>0</v>
      </c>
      <c r="E3597">
        <f>+IFERROR(VLOOKUP(B3597,'[1]Sum table'!$A:$F,6,FALSE),0)</f>
        <v>0</v>
      </c>
      <c r="O3597" t="s">
        <v>533</v>
      </c>
      <c r="P3597" s="616" t="s">
        <v>517</v>
      </c>
      <c r="R3597" t="str">
        <f t="shared" si="170"/>
        <v>ZK111</v>
      </c>
      <c r="S3597">
        <f t="shared" si="171"/>
        <v>0</v>
      </c>
      <c r="T3597">
        <f t="shared" si="171"/>
        <v>0</v>
      </c>
      <c r="U3597">
        <f t="shared" si="171"/>
        <v>0</v>
      </c>
    </row>
    <row r="3598" spans="1:21" x14ac:dyDescent="0.25">
      <c r="A3598" t="s">
        <v>4133</v>
      </c>
      <c r="B3598" t="str">
        <f t="shared" si="169"/>
        <v>ZK111.K397.C110</v>
      </c>
      <c r="C3598">
        <f>+IFERROR(VLOOKUP(B3598,'[1]Sum table'!$A:$D,4,FALSE),0)</f>
        <v>0</v>
      </c>
      <c r="D3598">
        <f>+IFERROR(VLOOKUP(B3598,'[1]Sum table'!$A:$E,5,FALSE),0)</f>
        <v>0</v>
      </c>
      <c r="E3598">
        <f>+IFERROR(VLOOKUP(B3598,'[1]Sum table'!$A:$F,6,FALSE),0)</f>
        <v>0</v>
      </c>
      <c r="O3598" t="s">
        <v>533</v>
      </c>
      <c r="P3598" s="616" t="s">
        <v>518</v>
      </c>
      <c r="R3598" t="str">
        <f t="shared" si="170"/>
        <v>ZK111</v>
      </c>
      <c r="S3598">
        <f t="shared" si="171"/>
        <v>0</v>
      </c>
      <c r="T3598">
        <f t="shared" si="171"/>
        <v>0</v>
      </c>
      <c r="U3598">
        <f t="shared" si="171"/>
        <v>0</v>
      </c>
    </row>
    <row r="3599" spans="1:21" x14ac:dyDescent="0.25">
      <c r="A3599" t="s">
        <v>4134</v>
      </c>
      <c r="B3599" t="str">
        <f t="shared" si="169"/>
        <v>ZK111.K398.C110</v>
      </c>
      <c r="C3599">
        <f>+IFERROR(VLOOKUP(B3599,'[1]Sum table'!$A:$D,4,FALSE),0)</f>
        <v>0</v>
      </c>
      <c r="D3599">
        <f>+IFERROR(VLOOKUP(B3599,'[1]Sum table'!$A:$E,5,FALSE),0)</f>
        <v>0</v>
      </c>
      <c r="E3599">
        <f>+IFERROR(VLOOKUP(B3599,'[1]Sum table'!$A:$F,6,FALSE),0)</f>
        <v>0</v>
      </c>
      <c r="O3599" t="s">
        <v>533</v>
      </c>
      <c r="P3599" s="616" t="s">
        <v>519</v>
      </c>
      <c r="R3599" t="str">
        <f t="shared" si="170"/>
        <v>ZK111</v>
      </c>
      <c r="S3599">
        <f t="shared" si="171"/>
        <v>0</v>
      </c>
      <c r="T3599">
        <f t="shared" si="171"/>
        <v>0</v>
      </c>
      <c r="U3599">
        <f t="shared" si="171"/>
        <v>0</v>
      </c>
    </row>
    <row r="3600" spans="1:21" x14ac:dyDescent="0.25">
      <c r="A3600" t="s">
        <v>4135</v>
      </c>
      <c r="B3600" t="str">
        <f t="shared" si="169"/>
        <v>ZK111.K399.C110</v>
      </c>
      <c r="C3600">
        <f>+IFERROR(VLOOKUP(B3600,'[1]Sum table'!$A:$D,4,FALSE),0)</f>
        <v>0</v>
      </c>
      <c r="D3600">
        <f>+IFERROR(VLOOKUP(B3600,'[1]Sum table'!$A:$E,5,FALSE),0)</f>
        <v>0</v>
      </c>
      <c r="E3600">
        <f>+IFERROR(VLOOKUP(B3600,'[1]Sum table'!$A:$F,6,FALSE),0)</f>
        <v>0</v>
      </c>
      <c r="O3600" t="s">
        <v>533</v>
      </c>
      <c r="P3600" s="616" t="s">
        <v>520</v>
      </c>
      <c r="R3600" t="str">
        <f t="shared" si="170"/>
        <v>ZK111</v>
      </c>
      <c r="S3600">
        <f t="shared" si="171"/>
        <v>0</v>
      </c>
      <c r="T3600">
        <f t="shared" si="171"/>
        <v>0</v>
      </c>
      <c r="U3600">
        <f t="shared" si="171"/>
        <v>0</v>
      </c>
    </row>
    <row r="3601" spans="1:21" x14ac:dyDescent="0.25">
      <c r="A3601" t="s">
        <v>4136</v>
      </c>
      <c r="B3601" t="str">
        <f t="shared" si="169"/>
        <v>ZK112.K100.C110</v>
      </c>
      <c r="C3601">
        <f>+IFERROR(VLOOKUP(B3601,'[1]Sum table'!$A:$D,4,FALSE),0)</f>
        <v>0</v>
      </c>
      <c r="D3601">
        <f>+IFERROR(VLOOKUP(B3601,'[1]Sum table'!$A:$E,5,FALSE),0)</f>
        <v>0</v>
      </c>
      <c r="E3601">
        <f>+IFERROR(VLOOKUP(B3601,'[1]Sum table'!$A:$F,6,FALSE),0)</f>
        <v>0</v>
      </c>
      <c r="O3601" t="s">
        <v>533</v>
      </c>
      <c r="P3601" s="616" t="s">
        <v>521</v>
      </c>
      <c r="R3601" t="str">
        <f t="shared" si="170"/>
        <v>ZK112</v>
      </c>
      <c r="S3601">
        <f t="shared" si="171"/>
        <v>0</v>
      </c>
      <c r="T3601">
        <f t="shared" si="171"/>
        <v>0</v>
      </c>
      <c r="U3601">
        <f t="shared" si="171"/>
        <v>0</v>
      </c>
    </row>
    <row r="3602" spans="1:21" ht="15.75" thickBot="1" x14ac:dyDescent="0.3">
      <c r="A3602" t="s">
        <v>4137</v>
      </c>
      <c r="B3602" t="str">
        <f t="shared" si="169"/>
        <v>ZK112.K101.C110</v>
      </c>
      <c r="C3602">
        <f>+IFERROR(VLOOKUP(B3602,'[1]Sum table'!$A:$D,4,FALSE),0)</f>
        <v>0</v>
      </c>
      <c r="D3602">
        <f>+IFERROR(VLOOKUP(B3602,'[1]Sum table'!$A:$E,5,FALSE),0)</f>
        <v>0</v>
      </c>
      <c r="E3602">
        <f>+IFERROR(VLOOKUP(B3602,'[1]Sum table'!$A:$F,6,FALSE),0)</f>
        <v>0</v>
      </c>
      <c r="O3602" t="s">
        <v>533</v>
      </c>
      <c r="P3602" s="618" t="s">
        <v>522</v>
      </c>
      <c r="R3602" t="str">
        <f t="shared" si="170"/>
        <v>ZK112</v>
      </c>
      <c r="S3602">
        <f t="shared" si="171"/>
        <v>0</v>
      </c>
      <c r="T3602">
        <f t="shared" si="171"/>
        <v>0</v>
      </c>
      <c r="U3602">
        <f t="shared" si="171"/>
        <v>0</v>
      </c>
    </row>
    <row r="3603" spans="1:21" x14ac:dyDescent="0.25">
      <c r="A3603" t="s">
        <v>4138</v>
      </c>
      <c r="B3603" t="str">
        <f t="shared" si="169"/>
        <v>ZK112.K102.C110</v>
      </c>
      <c r="C3603">
        <f>+IFERROR(VLOOKUP(B3603,'[1]Sum table'!$A:$D,4,FALSE),0)</f>
        <v>0</v>
      </c>
      <c r="D3603">
        <f>+IFERROR(VLOOKUP(B3603,'[1]Sum table'!$A:$E,5,FALSE),0)</f>
        <v>0</v>
      </c>
      <c r="E3603">
        <f>+IFERROR(VLOOKUP(B3603,'[1]Sum table'!$A:$F,6,FALSE),0)</f>
        <v>0</v>
      </c>
      <c r="O3603" t="s">
        <v>534</v>
      </c>
      <c r="P3603" s="614" t="s">
        <v>304</v>
      </c>
      <c r="R3603" t="str">
        <f t="shared" si="170"/>
        <v>ZK112</v>
      </c>
      <c r="S3603">
        <f t="shared" si="171"/>
        <v>0</v>
      </c>
      <c r="T3603">
        <f t="shared" si="171"/>
        <v>0</v>
      </c>
      <c r="U3603">
        <f t="shared" si="171"/>
        <v>0</v>
      </c>
    </row>
    <row r="3604" spans="1:21" x14ac:dyDescent="0.25">
      <c r="A3604" t="s">
        <v>4139</v>
      </c>
      <c r="B3604" t="str">
        <f t="shared" si="169"/>
        <v>ZK112.K103.C110</v>
      </c>
      <c r="C3604">
        <f>+IFERROR(VLOOKUP(B3604,'[1]Sum table'!$A:$D,4,FALSE),0)</f>
        <v>0</v>
      </c>
      <c r="D3604">
        <f>+IFERROR(VLOOKUP(B3604,'[1]Sum table'!$A:$E,5,FALSE),0)</f>
        <v>0</v>
      </c>
      <c r="E3604">
        <f>+IFERROR(VLOOKUP(B3604,'[1]Sum table'!$A:$F,6,FALSE),0)</f>
        <v>0</v>
      </c>
      <c r="O3604" t="s">
        <v>534</v>
      </c>
      <c r="P3604" s="615" t="s">
        <v>305</v>
      </c>
      <c r="R3604" t="str">
        <f t="shared" si="170"/>
        <v>ZK112</v>
      </c>
      <c r="S3604">
        <f t="shared" si="171"/>
        <v>0</v>
      </c>
      <c r="T3604">
        <f t="shared" si="171"/>
        <v>0</v>
      </c>
      <c r="U3604">
        <f t="shared" si="171"/>
        <v>0</v>
      </c>
    </row>
    <row r="3605" spans="1:21" x14ac:dyDescent="0.25">
      <c r="A3605" t="s">
        <v>4140</v>
      </c>
      <c r="B3605" t="str">
        <f t="shared" si="169"/>
        <v>ZK112.K104.C110</v>
      </c>
      <c r="C3605">
        <f>+IFERROR(VLOOKUP(B3605,'[1]Sum table'!$A:$D,4,FALSE),0)</f>
        <v>0</v>
      </c>
      <c r="D3605">
        <f>+IFERROR(VLOOKUP(B3605,'[1]Sum table'!$A:$E,5,FALSE),0)</f>
        <v>0</v>
      </c>
      <c r="E3605">
        <f>+IFERROR(VLOOKUP(B3605,'[1]Sum table'!$A:$F,6,FALSE),0)</f>
        <v>0</v>
      </c>
      <c r="O3605" t="s">
        <v>534</v>
      </c>
      <c r="P3605" s="615" t="s">
        <v>306</v>
      </c>
      <c r="R3605" t="str">
        <f t="shared" si="170"/>
        <v>ZK112</v>
      </c>
      <c r="S3605">
        <f t="shared" si="171"/>
        <v>0</v>
      </c>
      <c r="T3605">
        <f t="shared" si="171"/>
        <v>0</v>
      </c>
      <c r="U3605">
        <f t="shared" si="171"/>
        <v>0</v>
      </c>
    </row>
    <row r="3606" spans="1:21" x14ac:dyDescent="0.25">
      <c r="A3606" t="s">
        <v>4141</v>
      </c>
      <c r="B3606" t="str">
        <f t="shared" si="169"/>
        <v>ZK112.K105.C110</v>
      </c>
      <c r="C3606">
        <f>+IFERROR(VLOOKUP(B3606,'[1]Sum table'!$A:$D,4,FALSE),0)</f>
        <v>0</v>
      </c>
      <c r="D3606">
        <f>+IFERROR(VLOOKUP(B3606,'[1]Sum table'!$A:$E,5,FALSE),0)</f>
        <v>0</v>
      </c>
      <c r="E3606">
        <f>+IFERROR(VLOOKUP(B3606,'[1]Sum table'!$A:$F,6,FALSE),0)</f>
        <v>0</v>
      </c>
      <c r="O3606" t="s">
        <v>534</v>
      </c>
      <c r="P3606" s="615" t="s">
        <v>307</v>
      </c>
      <c r="R3606" t="str">
        <f t="shared" si="170"/>
        <v>ZK112</v>
      </c>
      <c r="S3606">
        <f t="shared" si="171"/>
        <v>0</v>
      </c>
      <c r="T3606">
        <f t="shared" si="171"/>
        <v>0</v>
      </c>
      <c r="U3606">
        <f t="shared" si="171"/>
        <v>0</v>
      </c>
    </row>
    <row r="3607" spans="1:21" x14ac:dyDescent="0.25">
      <c r="A3607" t="s">
        <v>4142</v>
      </c>
      <c r="B3607" t="str">
        <f t="shared" si="169"/>
        <v>ZK112.K106.C110</v>
      </c>
      <c r="C3607">
        <f>+IFERROR(VLOOKUP(B3607,'[1]Sum table'!$A:$D,4,FALSE),0)</f>
        <v>0</v>
      </c>
      <c r="D3607">
        <f>+IFERROR(VLOOKUP(B3607,'[1]Sum table'!$A:$E,5,FALSE),0)</f>
        <v>0</v>
      </c>
      <c r="E3607">
        <f>+IFERROR(VLOOKUP(B3607,'[1]Sum table'!$A:$F,6,FALSE),0)</f>
        <v>0</v>
      </c>
      <c r="O3607" t="s">
        <v>534</v>
      </c>
      <c r="P3607" s="615" t="s">
        <v>308</v>
      </c>
      <c r="R3607" t="str">
        <f t="shared" si="170"/>
        <v>ZK112</v>
      </c>
      <c r="S3607">
        <f t="shared" si="171"/>
        <v>0</v>
      </c>
      <c r="T3607">
        <f t="shared" si="171"/>
        <v>0</v>
      </c>
      <c r="U3607">
        <f t="shared" si="171"/>
        <v>0</v>
      </c>
    </row>
    <row r="3608" spans="1:21" x14ac:dyDescent="0.25">
      <c r="A3608" t="s">
        <v>4143</v>
      </c>
      <c r="B3608" t="str">
        <f t="shared" si="169"/>
        <v>ZK112.K107.C110</v>
      </c>
      <c r="C3608">
        <f>+IFERROR(VLOOKUP(B3608,'[1]Sum table'!$A:$D,4,FALSE),0)</f>
        <v>0</v>
      </c>
      <c r="D3608">
        <f>+IFERROR(VLOOKUP(B3608,'[1]Sum table'!$A:$E,5,FALSE),0)</f>
        <v>0</v>
      </c>
      <c r="E3608">
        <f>+IFERROR(VLOOKUP(B3608,'[1]Sum table'!$A:$F,6,FALSE),0)</f>
        <v>0</v>
      </c>
      <c r="O3608" t="s">
        <v>534</v>
      </c>
      <c r="P3608" s="615" t="s">
        <v>219</v>
      </c>
      <c r="R3608" t="str">
        <f t="shared" si="170"/>
        <v>ZK112</v>
      </c>
      <c r="S3608">
        <f t="shared" si="171"/>
        <v>0</v>
      </c>
      <c r="T3608">
        <f t="shared" si="171"/>
        <v>0</v>
      </c>
      <c r="U3608">
        <f t="shared" si="171"/>
        <v>0</v>
      </c>
    </row>
    <row r="3609" spans="1:21" x14ac:dyDescent="0.25">
      <c r="A3609" t="s">
        <v>4144</v>
      </c>
      <c r="B3609" t="str">
        <f t="shared" si="169"/>
        <v>ZK112.K108.C110</v>
      </c>
      <c r="C3609">
        <f>+IFERROR(VLOOKUP(B3609,'[1]Sum table'!$A:$D,4,FALSE),0)</f>
        <v>0</v>
      </c>
      <c r="D3609">
        <f>+IFERROR(VLOOKUP(B3609,'[1]Sum table'!$A:$E,5,FALSE),0)</f>
        <v>0</v>
      </c>
      <c r="E3609">
        <f>+IFERROR(VLOOKUP(B3609,'[1]Sum table'!$A:$F,6,FALSE),0)</f>
        <v>0</v>
      </c>
      <c r="O3609" t="s">
        <v>534</v>
      </c>
      <c r="P3609" s="615" t="s">
        <v>215</v>
      </c>
      <c r="R3609" t="str">
        <f t="shared" si="170"/>
        <v>ZK112</v>
      </c>
      <c r="S3609">
        <f t="shared" si="171"/>
        <v>0</v>
      </c>
      <c r="T3609">
        <f t="shared" si="171"/>
        <v>0</v>
      </c>
      <c r="U3609">
        <f t="shared" si="171"/>
        <v>0</v>
      </c>
    </row>
    <row r="3610" spans="1:21" x14ac:dyDescent="0.25">
      <c r="A3610" t="s">
        <v>4145</v>
      </c>
      <c r="B3610" t="str">
        <f t="shared" si="169"/>
        <v>ZK112.K109.C110</v>
      </c>
      <c r="C3610">
        <f>+IFERROR(VLOOKUP(B3610,'[1]Sum table'!$A:$D,4,FALSE),0)</f>
        <v>0</v>
      </c>
      <c r="D3610">
        <f>+IFERROR(VLOOKUP(B3610,'[1]Sum table'!$A:$E,5,FALSE),0)</f>
        <v>0</v>
      </c>
      <c r="E3610">
        <f>+IFERROR(VLOOKUP(B3610,'[1]Sum table'!$A:$F,6,FALSE),0)</f>
        <v>0</v>
      </c>
      <c r="O3610" t="s">
        <v>534</v>
      </c>
      <c r="P3610" s="615" t="s">
        <v>309</v>
      </c>
      <c r="R3610" t="str">
        <f t="shared" si="170"/>
        <v>ZK112</v>
      </c>
      <c r="S3610">
        <f t="shared" si="171"/>
        <v>0</v>
      </c>
      <c r="T3610">
        <f t="shared" si="171"/>
        <v>0</v>
      </c>
      <c r="U3610">
        <f t="shared" si="171"/>
        <v>0</v>
      </c>
    </row>
    <row r="3611" spans="1:21" x14ac:dyDescent="0.25">
      <c r="A3611" t="s">
        <v>4146</v>
      </c>
      <c r="B3611" t="str">
        <f t="shared" si="169"/>
        <v>ZK112.K110.C110</v>
      </c>
      <c r="C3611">
        <f>+IFERROR(VLOOKUP(B3611,'[1]Sum table'!$A:$D,4,FALSE),0)</f>
        <v>0</v>
      </c>
      <c r="D3611">
        <f>+IFERROR(VLOOKUP(B3611,'[1]Sum table'!$A:$E,5,FALSE),0)</f>
        <v>0</v>
      </c>
      <c r="E3611">
        <f>+IFERROR(VLOOKUP(B3611,'[1]Sum table'!$A:$F,6,FALSE),0)</f>
        <v>0</v>
      </c>
      <c r="O3611" t="s">
        <v>534</v>
      </c>
      <c r="P3611" s="616" t="s">
        <v>310</v>
      </c>
      <c r="R3611" t="str">
        <f t="shared" si="170"/>
        <v>ZK112</v>
      </c>
      <c r="S3611">
        <f t="shared" si="171"/>
        <v>0</v>
      </c>
      <c r="T3611">
        <f t="shared" si="171"/>
        <v>0</v>
      </c>
      <c r="U3611">
        <f t="shared" si="171"/>
        <v>0</v>
      </c>
    </row>
    <row r="3612" spans="1:21" x14ac:dyDescent="0.25">
      <c r="A3612" t="s">
        <v>4147</v>
      </c>
      <c r="B3612" t="str">
        <f t="shared" si="169"/>
        <v>ZK112.K111.C110</v>
      </c>
      <c r="C3612">
        <f>+IFERROR(VLOOKUP(B3612,'[1]Sum table'!$A:$D,4,FALSE),0)</f>
        <v>0</v>
      </c>
      <c r="D3612">
        <f>+IFERROR(VLOOKUP(B3612,'[1]Sum table'!$A:$E,5,FALSE),0)</f>
        <v>0</v>
      </c>
      <c r="E3612">
        <f>+IFERROR(VLOOKUP(B3612,'[1]Sum table'!$A:$F,6,FALSE),0)</f>
        <v>0</v>
      </c>
      <c r="O3612" t="s">
        <v>534</v>
      </c>
      <c r="P3612" s="617" t="s">
        <v>311</v>
      </c>
      <c r="R3612" t="str">
        <f t="shared" si="170"/>
        <v>ZK112</v>
      </c>
      <c r="S3612">
        <f t="shared" si="171"/>
        <v>0</v>
      </c>
      <c r="T3612">
        <f t="shared" si="171"/>
        <v>0</v>
      </c>
      <c r="U3612">
        <f t="shared" si="171"/>
        <v>0</v>
      </c>
    </row>
    <row r="3613" spans="1:21" x14ac:dyDescent="0.25">
      <c r="A3613" t="s">
        <v>4148</v>
      </c>
      <c r="B3613" t="str">
        <f t="shared" si="169"/>
        <v>ZK112.K112.C110</v>
      </c>
      <c r="C3613">
        <f>+IFERROR(VLOOKUP(B3613,'[1]Sum table'!$A:$D,4,FALSE),0)</f>
        <v>0</v>
      </c>
      <c r="D3613">
        <f>+IFERROR(VLOOKUP(B3613,'[1]Sum table'!$A:$E,5,FALSE),0)</f>
        <v>0</v>
      </c>
      <c r="E3613">
        <f>+IFERROR(VLOOKUP(B3613,'[1]Sum table'!$A:$F,6,FALSE),0)</f>
        <v>0</v>
      </c>
      <c r="O3613" t="s">
        <v>534</v>
      </c>
      <c r="P3613" s="616" t="s">
        <v>312</v>
      </c>
      <c r="R3613" t="str">
        <f t="shared" si="170"/>
        <v>ZK112</v>
      </c>
      <c r="S3613">
        <f t="shared" si="171"/>
        <v>0</v>
      </c>
      <c r="T3613">
        <f t="shared" si="171"/>
        <v>0</v>
      </c>
      <c r="U3613">
        <f t="shared" si="171"/>
        <v>0</v>
      </c>
    </row>
    <row r="3614" spans="1:21" x14ac:dyDescent="0.25">
      <c r="A3614" t="s">
        <v>4149</v>
      </c>
      <c r="B3614" t="str">
        <f t="shared" si="169"/>
        <v>ZK112.K113.C110</v>
      </c>
      <c r="C3614">
        <f>+IFERROR(VLOOKUP(B3614,'[1]Sum table'!$A:$D,4,FALSE),0)</f>
        <v>0</v>
      </c>
      <c r="D3614">
        <f>+IFERROR(VLOOKUP(B3614,'[1]Sum table'!$A:$E,5,FALSE),0)</f>
        <v>0</v>
      </c>
      <c r="E3614">
        <f>+IFERROR(VLOOKUP(B3614,'[1]Sum table'!$A:$F,6,FALSE),0)</f>
        <v>0</v>
      </c>
      <c r="O3614" t="s">
        <v>534</v>
      </c>
      <c r="P3614" s="616" t="s">
        <v>313</v>
      </c>
      <c r="R3614" t="str">
        <f t="shared" si="170"/>
        <v>ZK112</v>
      </c>
      <c r="S3614">
        <f t="shared" si="171"/>
        <v>0</v>
      </c>
      <c r="T3614">
        <f t="shared" si="171"/>
        <v>0</v>
      </c>
      <c r="U3614">
        <f t="shared" si="171"/>
        <v>0</v>
      </c>
    </row>
    <row r="3615" spans="1:21" x14ac:dyDescent="0.25">
      <c r="A3615" t="s">
        <v>4150</v>
      </c>
      <c r="B3615" t="str">
        <f t="shared" si="169"/>
        <v>ZK112.K114.C110</v>
      </c>
      <c r="C3615">
        <f>+IFERROR(VLOOKUP(B3615,'[1]Sum table'!$A:$D,4,FALSE),0)</f>
        <v>0</v>
      </c>
      <c r="D3615">
        <f>+IFERROR(VLOOKUP(B3615,'[1]Sum table'!$A:$E,5,FALSE),0)</f>
        <v>0</v>
      </c>
      <c r="E3615">
        <f>+IFERROR(VLOOKUP(B3615,'[1]Sum table'!$A:$F,6,FALSE),0)</f>
        <v>0</v>
      </c>
      <c r="O3615" t="s">
        <v>534</v>
      </c>
      <c r="P3615" s="616" t="s">
        <v>314</v>
      </c>
      <c r="R3615" t="str">
        <f t="shared" si="170"/>
        <v>ZK112</v>
      </c>
      <c r="S3615">
        <f t="shared" si="171"/>
        <v>0</v>
      </c>
      <c r="T3615">
        <f t="shared" si="171"/>
        <v>0</v>
      </c>
      <c r="U3615">
        <f t="shared" si="171"/>
        <v>0</v>
      </c>
    </row>
    <row r="3616" spans="1:21" x14ac:dyDescent="0.25">
      <c r="A3616" t="s">
        <v>4151</v>
      </c>
      <c r="B3616" t="str">
        <f t="shared" si="169"/>
        <v>ZK112.K115.C110</v>
      </c>
      <c r="C3616">
        <f>+IFERROR(VLOOKUP(B3616,'[1]Sum table'!$A:$D,4,FALSE),0)</f>
        <v>0</v>
      </c>
      <c r="D3616">
        <f>+IFERROR(VLOOKUP(B3616,'[1]Sum table'!$A:$E,5,FALSE),0)</f>
        <v>0</v>
      </c>
      <c r="E3616">
        <f>+IFERROR(VLOOKUP(B3616,'[1]Sum table'!$A:$F,6,FALSE),0)</f>
        <v>0</v>
      </c>
      <c r="O3616" t="s">
        <v>534</v>
      </c>
      <c r="P3616" s="616" t="s">
        <v>315</v>
      </c>
      <c r="R3616" t="str">
        <f t="shared" si="170"/>
        <v>ZK112</v>
      </c>
      <c r="S3616">
        <f t="shared" si="171"/>
        <v>0</v>
      </c>
      <c r="T3616">
        <f t="shared" si="171"/>
        <v>0</v>
      </c>
      <c r="U3616">
        <f t="shared" si="171"/>
        <v>0</v>
      </c>
    </row>
    <row r="3617" spans="1:21" x14ac:dyDescent="0.25">
      <c r="A3617" t="s">
        <v>4152</v>
      </c>
      <c r="B3617" t="str">
        <f t="shared" si="169"/>
        <v>ZK112.K116.C110</v>
      </c>
      <c r="C3617">
        <f>+IFERROR(VLOOKUP(B3617,'[1]Sum table'!$A:$D,4,FALSE),0)</f>
        <v>0</v>
      </c>
      <c r="D3617">
        <f>+IFERROR(VLOOKUP(B3617,'[1]Sum table'!$A:$E,5,FALSE),0)</f>
        <v>0</v>
      </c>
      <c r="E3617">
        <f>+IFERROR(VLOOKUP(B3617,'[1]Sum table'!$A:$F,6,FALSE),0)</f>
        <v>0</v>
      </c>
      <c r="O3617" t="s">
        <v>534</v>
      </c>
      <c r="P3617" s="615" t="s">
        <v>316</v>
      </c>
      <c r="R3617" t="str">
        <f t="shared" si="170"/>
        <v>ZK112</v>
      </c>
      <c r="S3617">
        <f t="shared" si="171"/>
        <v>0</v>
      </c>
      <c r="T3617">
        <f t="shared" si="171"/>
        <v>0</v>
      </c>
      <c r="U3617">
        <f t="shared" si="171"/>
        <v>0</v>
      </c>
    </row>
    <row r="3618" spans="1:21" x14ac:dyDescent="0.25">
      <c r="A3618" t="s">
        <v>4153</v>
      </c>
      <c r="B3618" t="str">
        <f t="shared" si="169"/>
        <v>ZK112.K117.C110</v>
      </c>
      <c r="C3618">
        <f>+IFERROR(VLOOKUP(B3618,'[1]Sum table'!$A:$D,4,FALSE),0)</f>
        <v>0</v>
      </c>
      <c r="D3618">
        <f>+IFERROR(VLOOKUP(B3618,'[1]Sum table'!$A:$E,5,FALSE),0)</f>
        <v>0</v>
      </c>
      <c r="E3618">
        <f>+IFERROR(VLOOKUP(B3618,'[1]Sum table'!$A:$F,6,FALSE),0)</f>
        <v>0</v>
      </c>
      <c r="O3618" t="s">
        <v>534</v>
      </c>
      <c r="P3618" s="615" t="s">
        <v>112</v>
      </c>
      <c r="R3618" t="str">
        <f t="shared" si="170"/>
        <v>ZK112</v>
      </c>
      <c r="S3618">
        <f t="shared" si="171"/>
        <v>0</v>
      </c>
      <c r="T3618">
        <f t="shared" si="171"/>
        <v>0</v>
      </c>
      <c r="U3618">
        <f t="shared" si="171"/>
        <v>0</v>
      </c>
    </row>
    <row r="3619" spans="1:21" x14ac:dyDescent="0.25">
      <c r="A3619" t="s">
        <v>4154</v>
      </c>
      <c r="B3619" t="str">
        <f t="shared" si="169"/>
        <v>ZK112.K118.C110</v>
      </c>
      <c r="C3619">
        <f>+IFERROR(VLOOKUP(B3619,'[1]Sum table'!$A:$D,4,FALSE),0)</f>
        <v>0</v>
      </c>
      <c r="D3619">
        <f>+IFERROR(VLOOKUP(B3619,'[1]Sum table'!$A:$E,5,FALSE),0)</f>
        <v>0</v>
      </c>
      <c r="E3619">
        <f>+IFERROR(VLOOKUP(B3619,'[1]Sum table'!$A:$F,6,FALSE),0)</f>
        <v>0</v>
      </c>
      <c r="O3619" t="s">
        <v>534</v>
      </c>
      <c r="P3619" s="615" t="s">
        <v>110</v>
      </c>
      <c r="R3619" t="str">
        <f t="shared" si="170"/>
        <v>ZK112</v>
      </c>
      <c r="S3619">
        <f t="shared" si="171"/>
        <v>0</v>
      </c>
      <c r="T3619">
        <f t="shared" si="171"/>
        <v>0</v>
      </c>
      <c r="U3619">
        <f t="shared" si="171"/>
        <v>0</v>
      </c>
    </row>
    <row r="3620" spans="1:21" x14ac:dyDescent="0.25">
      <c r="A3620" t="s">
        <v>4155</v>
      </c>
      <c r="B3620" t="str">
        <f t="shared" si="169"/>
        <v>ZK112.K119.C110</v>
      </c>
      <c r="C3620">
        <f>+IFERROR(VLOOKUP(B3620,'[1]Sum table'!$A:$D,4,FALSE),0)</f>
        <v>0</v>
      </c>
      <c r="D3620">
        <f>+IFERROR(VLOOKUP(B3620,'[1]Sum table'!$A:$E,5,FALSE),0)</f>
        <v>0</v>
      </c>
      <c r="E3620">
        <f>+IFERROR(VLOOKUP(B3620,'[1]Sum table'!$A:$F,6,FALSE),0)</f>
        <v>0</v>
      </c>
      <c r="O3620" t="s">
        <v>534</v>
      </c>
      <c r="P3620" s="615" t="s">
        <v>317</v>
      </c>
      <c r="R3620" t="str">
        <f t="shared" si="170"/>
        <v>ZK112</v>
      </c>
      <c r="S3620">
        <f t="shared" si="171"/>
        <v>0</v>
      </c>
      <c r="T3620">
        <f t="shared" si="171"/>
        <v>0</v>
      </c>
      <c r="U3620">
        <f t="shared" si="171"/>
        <v>0</v>
      </c>
    </row>
    <row r="3621" spans="1:21" x14ac:dyDescent="0.25">
      <c r="A3621" t="s">
        <v>4156</v>
      </c>
      <c r="B3621" t="str">
        <f t="shared" si="169"/>
        <v>ZK112.K120.C110</v>
      </c>
      <c r="C3621">
        <f>+IFERROR(VLOOKUP(B3621,'[1]Sum table'!$A:$D,4,FALSE),0)</f>
        <v>0</v>
      </c>
      <c r="D3621">
        <f>+IFERROR(VLOOKUP(B3621,'[1]Sum table'!$A:$E,5,FALSE),0)</f>
        <v>0</v>
      </c>
      <c r="E3621">
        <f>+IFERROR(VLOOKUP(B3621,'[1]Sum table'!$A:$F,6,FALSE),0)</f>
        <v>0</v>
      </c>
      <c r="O3621" t="s">
        <v>534</v>
      </c>
      <c r="P3621" s="615" t="s">
        <v>318</v>
      </c>
      <c r="R3621" t="str">
        <f t="shared" si="170"/>
        <v>ZK112</v>
      </c>
      <c r="S3621">
        <f t="shared" si="171"/>
        <v>0</v>
      </c>
      <c r="T3621">
        <f t="shared" si="171"/>
        <v>0</v>
      </c>
      <c r="U3621">
        <f t="shared" si="171"/>
        <v>0</v>
      </c>
    </row>
    <row r="3622" spans="1:21" x14ac:dyDescent="0.25">
      <c r="A3622" t="s">
        <v>4157</v>
      </c>
      <c r="B3622" t="str">
        <f t="shared" si="169"/>
        <v>ZK112.K121.C110</v>
      </c>
      <c r="C3622">
        <f>+IFERROR(VLOOKUP(B3622,'[1]Sum table'!$A:$D,4,FALSE),0)</f>
        <v>0</v>
      </c>
      <c r="D3622">
        <f>+IFERROR(VLOOKUP(B3622,'[1]Sum table'!$A:$E,5,FALSE),0)</f>
        <v>0</v>
      </c>
      <c r="E3622">
        <f>+IFERROR(VLOOKUP(B3622,'[1]Sum table'!$A:$F,6,FALSE),0)</f>
        <v>0</v>
      </c>
      <c r="O3622" t="s">
        <v>534</v>
      </c>
      <c r="P3622" s="615" t="s">
        <v>319</v>
      </c>
      <c r="R3622" t="str">
        <f t="shared" si="170"/>
        <v>ZK112</v>
      </c>
      <c r="S3622">
        <f t="shared" si="171"/>
        <v>0</v>
      </c>
      <c r="T3622">
        <f t="shared" si="171"/>
        <v>0</v>
      </c>
      <c r="U3622">
        <f t="shared" si="171"/>
        <v>0</v>
      </c>
    </row>
    <row r="3623" spans="1:21" x14ac:dyDescent="0.25">
      <c r="A3623" t="s">
        <v>4158</v>
      </c>
      <c r="B3623" t="str">
        <f t="shared" si="169"/>
        <v>ZK112.K122.C110</v>
      </c>
      <c r="C3623">
        <f>+IFERROR(VLOOKUP(B3623,'[1]Sum table'!$A:$D,4,FALSE),0)</f>
        <v>0</v>
      </c>
      <c r="D3623">
        <f>+IFERROR(VLOOKUP(B3623,'[1]Sum table'!$A:$E,5,FALSE),0)</f>
        <v>0</v>
      </c>
      <c r="E3623">
        <f>+IFERROR(VLOOKUP(B3623,'[1]Sum table'!$A:$F,6,FALSE),0)</f>
        <v>0</v>
      </c>
      <c r="O3623" t="s">
        <v>534</v>
      </c>
      <c r="P3623" s="615" t="s">
        <v>227</v>
      </c>
      <c r="R3623" t="str">
        <f t="shared" si="170"/>
        <v>ZK112</v>
      </c>
      <c r="S3623">
        <f t="shared" si="171"/>
        <v>0</v>
      </c>
      <c r="T3623">
        <f t="shared" si="171"/>
        <v>0</v>
      </c>
      <c r="U3623">
        <f t="shared" si="171"/>
        <v>0</v>
      </c>
    </row>
    <row r="3624" spans="1:21" x14ac:dyDescent="0.25">
      <c r="A3624" t="s">
        <v>4159</v>
      </c>
      <c r="B3624" t="str">
        <f t="shared" si="169"/>
        <v>ZK112.K123.C110</v>
      </c>
      <c r="C3624">
        <f>+IFERROR(VLOOKUP(B3624,'[1]Sum table'!$A:$D,4,FALSE),0)</f>
        <v>0</v>
      </c>
      <c r="D3624">
        <f>+IFERROR(VLOOKUP(B3624,'[1]Sum table'!$A:$E,5,FALSE),0)</f>
        <v>0</v>
      </c>
      <c r="E3624">
        <f>+IFERROR(VLOOKUP(B3624,'[1]Sum table'!$A:$F,6,FALSE),0)</f>
        <v>0</v>
      </c>
      <c r="O3624" t="s">
        <v>534</v>
      </c>
      <c r="P3624" s="615" t="s">
        <v>320</v>
      </c>
      <c r="R3624" t="str">
        <f t="shared" si="170"/>
        <v>ZK112</v>
      </c>
      <c r="S3624">
        <f t="shared" si="171"/>
        <v>0</v>
      </c>
      <c r="T3624">
        <f t="shared" si="171"/>
        <v>0</v>
      </c>
      <c r="U3624">
        <f t="shared" si="171"/>
        <v>0</v>
      </c>
    </row>
    <row r="3625" spans="1:21" x14ac:dyDescent="0.25">
      <c r="A3625" t="s">
        <v>4160</v>
      </c>
      <c r="B3625" t="str">
        <f t="shared" si="169"/>
        <v>ZK112.K124.C110</v>
      </c>
      <c r="C3625">
        <f>+IFERROR(VLOOKUP(B3625,'[1]Sum table'!$A:$D,4,FALSE),0)</f>
        <v>0</v>
      </c>
      <c r="D3625">
        <f>+IFERROR(VLOOKUP(B3625,'[1]Sum table'!$A:$E,5,FALSE),0)</f>
        <v>0</v>
      </c>
      <c r="E3625">
        <f>+IFERROR(VLOOKUP(B3625,'[1]Sum table'!$A:$F,6,FALSE),0)</f>
        <v>0</v>
      </c>
      <c r="O3625" t="s">
        <v>534</v>
      </c>
      <c r="P3625" s="615" t="s">
        <v>321</v>
      </c>
      <c r="R3625" t="str">
        <f t="shared" si="170"/>
        <v>ZK112</v>
      </c>
      <c r="S3625">
        <f t="shared" si="171"/>
        <v>0</v>
      </c>
      <c r="T3625">
        <f t="shared" si="171"/>
        <v>0</v>
      </c>
      <c r="U3625">
        <f t="shared" si="171"/>
        <v>0</v>
      </c>
    </row>
    <row r="3626" spans="1:21" x14ac:dyDescent="0.25">
      <c r="A3626" t="s">
        <v>4161</v>
      </c>
      <c r="B3626" t="str">
        <f t="shared" si="169"/>
        <v>ZK112.K125.C110</v>
      </c>
      <c r="C3626">
        <f>+IFERROR(VLOOKUP(B3626,'[1]Sum table'!$A:$D,4,FALSE),0)</f>
        <v>0</v>
      </c>
      <c r="D3626">
        <f>+IFERROR(VLOOKUP(B3626,'[1]Sum table'!$A:$E,5,FALSE),0)</f>
        <v>0</v>
      </c>
      <c r="E3626">
        <f>+IFERROR(VLOOKUP(B3626,'[1]Sum table'!$A:$F,6,FALSE),0)</f>
        <v>0</v>
      </c>
      <c r="O3626" t="s">
        <v>534</v>
      </c>
      <c r="P3626" s="616" t="s">
        <v>322</v>
      </c>
      <c r="R3626" t="str">
        <f t="shared" si="170"/>
        <v>ZK112</v>
      </c>
      <c r="S3626">
        <f t="shared" si="171"/>
        <v>0</v>
      </c>
      <c r="T3626">
        <f t="shared" si="171"/>
        <v>0</v>
      </c>
      <c r="U3626">
        <f t="shared" si="171"/>
        <v>0</v>
      </c>
    </row>
    <row r="3627" spans="1:21" x14ac:dyDescent="0.25">
      <c r="A3627" t="s">
        <v>4162</v>
      </c>
      <c r="B3627" t="str">
        <f t="shared" si="169"/>
        <v>ZK112.K126.C110</v>
      </c>
      <c r="C3627">
        <f>+IFERROR(VLOOKUP(B3627,'[1]Sum table'!$A:$D,4,FALSE),0)</f>
        <v>0</v>
      </c>
      <c r="D3627">
        <f>+IFERROR(VLOOKUP(B3627,'[1]Sum table'!$A:$E,5,FALSE),0)</f>
        <v>0</v>
      </c>
      <c r="E3627">
        <f>+IFERROR(VLOOKUP(B3627,'[1]Sum table'!$A:$F,6,FALSE),0)</f>
        <v>0</v>
      </c>
      <c r="O3627" t="s">
        <v>534</v>
      </c>
      <c r="P3627" s="616" t="s">
        <v>323</v>
      </c>
      <c r="R3627" t="str">
        <f t="shared" si="170"/>
        <v>ZK112</v>
      </c>
      <c r="S3627">
        <f t="shared" si="171"/>
        <v>0</v>
      </c>
      <c r="T3627">
        <f t="shared" si="171"/>
        <v>0</v>
      </c>
      <c r="U3627">
        <f t="shared" si="171"/>
        <v>0</v>
      </c>
    </row>
    <row r="3628" spans="1:21" x14ac:dyDescent="0.25">
      <c r="A3628" t="s">
        <v>4163</v>
      </c>
      <c r="B3628" t="str">
        <f t="shared" si="169"/>
        <v>ZK112.K127.C110</v>
      </c>
      <c r="C3628">
        <f>+IFERROR(VLOOKUP(B3628,'[1]Sum table'!$A:$D,4,FALSE),0)</f>
        <v>0</v>
      </c>
      <c r="D3628">
        <f>+IFERROR(VLOOKUP(B3628,'[1]Sum table'!$A:$E,5,FALSE),0)</f>
        <v>0</v>
      </c>
      <c r="E3628">
        <f>+IFERROR(VLOOKUP(B3628,'[1]Sum table'!$A:$F,6,FALSE),0)</f>
        <v>0</v>
      </c>
      <c r="O3628" t="s">
        <v>534</v>
      </c>
      <c r="P3628" s="616" t="s">
        <v>324</v>
      </c>
      <c r="R3628" t="str">
        <f t="shared" si="170"/>
        <v>ZK112</v>
      </c>
      <c r="S3628">
        <f t="shared" si="171"/>
        <v>0</v>
      </c>
      <c r="T3628">
        <f t="shared" si="171"/>
        <v>0</v>
      </c>
      <c r="U3628">
        <f t="shared" si="171"/>
        <v>0</v>
      </c>
    </row>
    <row r="3629" spans="1:21" x14ac:dyDescent="0.25">
      <c r="A3629" t="s">
        <v>4164</v>
      </c>
      <c r="B3629" t="str">
        <f t="shared" si="169"/>
        <v>ZK112.K128.C110</v>
      </c>
      <c r="C3629">
        <f>+IFERROR(VLOOKUP(B3629,'[1]Sum table'!$A:$D,4,FALSE),0)</f>
        <v>0</v>
      </c>
      <c r="D3629">
        <f>+IFERROR(VLOOKUP(B3629,'[1]Sum table'!$A:$E,5,FALSE),0)</f>
        <v>0</v>
      </c>
      <c r="E3629">
        <f>+IFERROR(VLOOKUP(B3629,'[1]Sum table'!$A:$F,6,FALSE),0)</f>
        <v>0</v>
      </c>
      <c r="O3629" t="s">
        <v>534</v>
      </c>
      <c r="P3629" s="616" t="s">
        <v>325</v>
      </c>
      <c r="R3629" t="str">
        <f t="shared" si="170"/>
        <v>ZK112</v>
      </c>
      <c r="S3629">
        <f t="shared" si="171"/>
        <v>0</v>
      </c>
      <c r="T3629">
        <f t="shared" si="171"/>
        <v>0</v>
      </c>
      <c r="U3629">
        <f t="shared" si="171"/>
        <v>0</v>
      </c>
    </row>
    <row r="3630" spans="1:21" x14ac:dyDescent="0.25">
      <c r="A3630" t="s">
        <v>4165</v>
      </c>
      <c r="B3630" t="str">
        <f t="shared" si="169"/>
        <v>ZK112.K129.C110</v>
      </c>
      <c r="C3630">
        <f>+IFERROR(VLOOKUP(B3630,'[1]Sum table'!$A:$D,4,FALSE),0)</f>
        <v>0</v>
      </c>
      <c r="D3630">
        <f>+IFERROR(VLOOKUP(B3630,'[1]Sum table'!$A:$E,5,FALSE),0)</f>
        <v>0</v>
      </c>
      <c r="E3630">
        <f>+IFERROR(VLOOKUP(B3630,'[1]Sum table'!$A:$F,6,FALSE),0)</f>
        <v>0</v>
      </c>
      <c r="O3630" t="s">
        <v>534</v>
      </c>
      <c r="P3630" s="616" t="s">
        <v>326</v>
      </c>
      <c r="R3630" t="str">
        <f t="shared" si="170"/>
        <v>ZK112</v>
      </c>
      <c r="S3630">
        <f t="shared" si="171"/>
        <v>0</v>
      </c>
      <c r="T3630">
        <f t="shared" si="171"/>
        <v>0</v>
      </c>
      <c r="U3630">
        <f t="shared" si="171"/>
        <v>0</v>
      </c>
    </row>
    <row r="3631" spans="1:21" x14ac:dyDescent="0.25">
      <c r="A3631" t="s">
        <v>4166</v>
      </c>
      <c r="B3631" t="str">
        <f t="shared" si="169"/>
        <v>ZK112.K130.C110</v>
      </c>
      <c r="C3631">
        <f>+IFERROR(VLOOKUP(B3631,'[1]Sum table'!$A:$D,4,FALSE),0)</f>
        <v>0</v>
      </c>
      <c r="D3631">
        <f>+IFERROR(VLOOKUP(B3631,'[1]Sum table'!$A:$E,5,FALSE),0)</f>
        <v>0</v>
      </c>
      <c r="E3631">
        <f>+IFERROR(VLOOKUP(B3631,'[1]Sum table'!$A:$F,6,FALSE),0)</f>
        <v>0</v>
      </c>
      <c r="O3631" t="s">
        <v>534</v>
      </c>
      <c r="P3631" s="615" t="s">
        <v>152</v>
      </c>
      <c r="R3631" t="str">
        <f t="shared" si="170"/>
        <v>ZK112</v>
      </c>
      <c r="S3631">
        <f t="shared" si="171"/>
        <v>0</v>
      </c>
      <c r="T3631">
        <f t="shared" si="171"/>
        <v>0</v>
      </c>
      <c r="U3631">
        <f t="shared" si="171"/>
        <v>0</v>
      </c>
    </row>
    <row r="3632" spans="1:21" x14ac:dyDescent="0.25">
      <c r="A3632" t="s">
        <v>4167</v>
      </c>
      <c r="B3632" t="str">
        <f t="shared" si="169"/>
        <v>ZK112.K131.C110</v>
      </c>
      <c r="C3632">
        <f>+IFERROR(VLOOKUP(B3632,'[1]Sum table'!$A:$D,4,FALSE),0)</f>
        <v>0</v>
      </c>
      <c r="D3632">
        <f>+IFERROR(VLOOKUP(B3632,'[1]Sum table'!$A:$E,5,FALSE),0)</f>
        <v>0</v>
      </c>
      <c r="E3632">
        <f>+IFERROR(VLOOKUP(B3632,'[1]Sum table'!$A:$F,6,FALSE),0)</f>
        <v>0</v>
      </c>
      <c r="O3632" t="s">
        <v>534</v>
      </c>
      <c r="P3632" s="615" t="s">
        <v>214</v>
      </c>
      <c r="R3632" t="str">
        <f t="shared" si="170"/>
        <v>ZK112</v>
      </c>
      <c r="S3632">
        <f t="shared" si="171"/>
        <v>0</v>
      </c>
      <c r="T3632">
        <f t="shared" si="171"/>
        <v>0</v>
      </c>
      <c r="U3632">
        <f t="shared" si="171"/>
        <v>0</v>
      </c>
    </row>
    <row r="3633" spans="1:21" x14ac:dyDescent="0.25">
      <c r="A3633" t="s">
        <v>4168</v>
      </c>
      <c r="B3633" t="str">
        <f t="shared" si="169"/>
        <v>ZK112.K132.C110</v>
      </c>
      <c r="C3633">
        <f>+IFERROR(VLOOKUP(B3633,'[1]Sum table'!$A:$D,4,FALSE),0)</f>
        <v>0</v>
      </c>
      <c r="D3633">
        <f>+IFERROR(VLOOKUP(B3633,'[1]Sum table'!$A:$E,5,FALSE),0)</f>
        <v>0</v>
      </c>
      <c r="E3633">
        <f>+IFERROR(VLOOKUP(B3633,'[1]Sum table'!$A:$F,6,FALSE),0)</f>
        <v>0</v>
      </c>
      <c r="O3633" t="s">
        <v>534</v>
      </c>
      <c r="P3633" s="615" t="s">
        <v>239</v>
      </c>
      <c r="R3633" t="str">
        <f t="shared" si="170"/>
        <v>ZK112</v>
      </c>
      <c r="S3633">
        <f t="shared" si="171"/>
        <v>0</v>
      </c>
      <c r="T3633">
        <f t="shared" si="171"/>
        <v>0</v>
      </c>
      <c r="U3633">
        <f t="shared" si="171"/>
        <v>0</v>
      </c>
    </row>
    <row r="3634" spans="1:21" x14ac:dyDescent="0.25">
      <c r="A3634" t="s">
        <v>4169</v>
      </c>
      <c r="B3634" t="str">
        <f t="shared" si="169"/>
        <v>ZK112.K133.C110</v>
      </c>
      <c r="C3634">
        <f>+IFERROR(VLOOKUP(B3634,'[1]Sum table'!$A:$D,4,FALSE),0)</f>
        <v>0</v>
      </c>
      <c r="D3634">
        <f>+IFERROR(VLOOKUP(B3634,'[1]Sum table'!$A:$E,5,FALSE),0)</f>
        <v>0</v>
      </c>
      <c r="E3634">
        <f>+IFERROR(VLOOKUP(B3634,'[1]Sum table'!$A:$F,6,FALSE),0)</f>
        <v>0</v>
      </c>
      <c r="O3634" t="s">
        <v>534</v>
      </c>
      <c r="P3634" s="615" t="s">
        <v>327</v>
      </c>
      <c r="R3634" t="str">
        <f t="shared" si="170"/>
        <v>ZK112</v>
      </c>
      <c r="S3634">
        <f t="shared" si="171"/>
        <v>0</v>
      </c>
      <c r="T3634">
        <f t="shared" si="171"/>
        <v>0</v>
      </c>
      <c r="U3634">
        <f t="shared" si="171"/>
        <v>0</v>
      </c>
    </row>
    <row r="3635" spans="1:21" x14ac:dyDescent="0.25">
      <c r="A3635" t="s">
        <v>4170</v>
      </c>
      <c r="B3635" t="str">
        <f t="shared" si="169"/>
        <v>ZK112.K134.C110</v>
      </c>
      <c r="C3635">
        <f>+IFERROR(VLOOKUP(B3635,'[1]Sum table'!$A:$D,4,FALSE),0)</f>
        <v>0</v>
      </c>
      <c r="D3635">
        <f>+IFERROR(VLOOKUP(B3635,'[1]Sum table'!$A:$E,5,FALSE),0)</f>
        <v>0</v>
      </c>
      <c r="E3635">
        <f>+IFERROR(VLOOKUP(B3635,'[1]Sum table'!$A:$F,6,FALSE),0)</f>
        <v>0</v>
      </c>
      <c r="O3635" t="s">
        <v>534</v>
      </c>
      <c r="P3635" s="615" t="s">
        <v>328</v>
      </c>
      <c r="R3635" t="str">
        <f t="shared" si="170"/>
        <v>ZK112</v>
      </c>
      <c r="S3635">
        <f t="shared" si="171"/>
        <v>0</v>
      </c>
      <c r="T3635">
        <f t="shared" si="171"/>
        <v>0</v>
      </c>
      <c r="U3635">
        <f t="shared" si="171"/>
        <v>0</v>
      </c>
    </row>
    <row r="3636" spans="1:21" x14ac:dyDescent="0.25">
      <c r="A3636" t="s">
        <v>4171</v>
      </c>
      <c r="B3636" t="str">
        <f t="shared" si="169"/>
        <v>ZK112.K135.C110</v>
      </c>
      <c r="C3636">
        <f>+IFERROR(VLOOKUP(B3636,'[1]Sum table'!$A:$D,4,FALSE),0)</f>
        <v>0</v>
      </c>
      <c r="D3636">
        <f>+IFERROR(VLOOKUP(B3636,'[1]Sum table'!$A:$E,5,FALSE),0)</f>
        <v>0</v>
      </c>
      <c r="E3636">
        <f>+IFERROR(VLOOKUP(B3636,'[1]Sum table'!$A:$F,6,FALSE),0)</f>
        <v>0</v>
      </c>
      <c r="O3636" t="s">
        <v>534</v>
      </c>
      <c r="P3636" s="615" t="s">
        <v>329</v>
      </c>
      <c r="R3636" t="str">
        <f t="shared" si="170"/>
        <v>ZK112</v>
      </c>
      <c r="S3636">
        <f t="shared" si="171"/>
        <v>0</v>
      </c>
      <c r="T3636">
        <f t="shared" si="171"/>
        <v>0</v>
      </c>
      <c r="U3636">
        <f t="shared" si="171"/>
        <v>0</v>
      </c>
    </row>
    <row r="3637" spans="1:21" x14ac:dyDescent="0.25">
      <c r="A3637" t="s">
        <v>4172</v>
      </c>
      <c r="B3637" t="str">
        <f t="shared" si="169"/>
        <v>ZK112.K136.C110</v>
      </c>
      <c r="C3637">
        <f>+IFERROR(VLOOKUP(B3637,'[1]Sum table'!$A:$D,4,FALSE),0)</f>
        <v>0</v>
      </c>
      <c r="D3637">
        <f>+IFERROR(VLOOKUP(B3637,'[1]Sum table'!$A:$E,5,FALSE),0)</f>
        <v>0</v>
      </c>
      <c r="E3637">
        <f>+IFERROR(VLOOKUP(B3637,'[1]Sum table'!$A:$F,6,FALSE),0)</f>
        <v>0</v>
      </c>
      <c r="O3637" t="s">
        <v>534</v>
      </c>
      <c r="P3637" s="615" t="s">
        <v>330</v>
      </c>
      <c r="R3637" t="str">
        <f t="shared" si="170"/>
        <v>ZK112</v>
      </c>
      <c r="S3637">
        <f t="shared" si="171"/>
        <v>0</v>
      </c>
      <c r="T3637">
        <f t="shared" si="171"/>
        <v>0</v>
      </c>
      <c r="U3637">
        <f t="shared" si="171"/>
        <v>0</v>
      </c>
    </row>
    <row r="3638" spans="1:21" x14ac:dyDescent="0.25">
      <c r="A3638" t="s">
        <v>4173</v>
      </c>
      <c r="B3638" t="str">
        <f t="shared" si="169"/>
        <v>ZK112.K137.C110</v>
      </c>
      <c r="C3638">
        <f>+IFERROR(VLOOKUP(B3638,'[1]Sum table'!$A:$D,4,FALSE),0)</f>
        <v>0</v>
      </c>
      <c r="D3638">
        <f>+IFERROR(VLOOKUP(B3638,'[1]Sum table'!$A:$E,5,FALSE),0)</f>
        <v>0</v>
      </c>
      <c r="E3638">
        <f>+IFERROR(VLOOKUP(B3638,'[1]Sum table'!$A:$F,6,FALSE),0)</f>
        <v>0</v>
      </c>
      <c r="O3638" t="s">
        <v>534</v>
      </c>
      <c r="P3638" s="615" t="s">
        <v>331</v>
      </c>
      <c r="R3638" t="str">
        <f t="shared" si="170"/>
        <v>ZK112</v>
      </c>
      <c r="S3638">
        <f t="shared" si="171"/>
        <v>0</v>
      </c>
      <c r="T3638">
        <f t="shared" si="171"/>
        <v>0</v>
      </c>
      <c r="U3638">
        <f t="shared" si="171"/>
        <v>0</v>
      </c>
    </row>
    <row r="3639" spans="1:21" x14ac:dyDescent="0.25">
      <c r="A3639" t="s">
        <v>4174</v>
      </c>
      <c r="B3639" t="str">
        <f t="shared" si="169"/>
        <v>ZK112.K138.C110</v>
      </c>
      <c r="C3639">
        <f>+IFERROR(VLOOKUP(B3639,'[1]Sum table'!$A:$D,4,FALSE),0)</f>
        <v>0</v>
      </c>
      <c r="D3639">
        <f>+IFERROR(VLOOKUP(B3639,'[1]Sum table'!$A:$E,5,FALSE),0)</f>
        <v>0</v>
      </c>
      <c r="E3639">
        <f>+IFERROR(VLOOKUP(B3639,'[1]Sum table'!$A:$F,6,FALSE),0)</f>
        <v>0</v>
      </c>
      <c r="O3639" t="s">
        <v>534</v>
      </c>
      <c r="P3639" s="615" t="s">
        <v>165</v>
      </c>
      <c r="R3639" t="str">
        <f t="shared" si="170"/>
        <v>ZK112</v>
      </c>
      <c r="S3639">
        <f t="shared" si="171"/>
        <v>0</v>
      </c>
      <c r="T3639">
        <f t="shared" si="171"/>
        <v>0</v>
      </c>
      <c r="U3639">
        <f t="shared" si="171"/>
        <v>0</v>
      </c>
    </row>
    <row r="3640" spans="1:21" x14ac:dyDescent="0.25">
      <c r="A3640" t="s">
        <v>4175</v>
      </c>
      <c r="B3640" t="str">
        <f t="shared" si="169"/>
        <v>ZK112.K139.C110</v>
      </c>
      <c r="C3640">
        <f>+IFERROR(VLOOKUP(B3640,'[1]Sum table'!$A:$D,4,FALSE),0)</f>
        <v>0</v>
      </c>
      <c r="D3640">
        <f>+IFERROR(VLOOKUP(B3640,'[1]Sum table'!$A:$E,5,FALSE),0)</f>
        <v>0</v>
      </c>
      <c r="E3640">
        <f>+IFERROR(VLOOKUP(B3640,'[1]Sum table'!$A:$F,6,FALSE),0)</f>
        <v>0</v>
      </c>
      <c r="O3640" t="s">
        <v>534</v>
      </c>
      <c r="P3640" s="615" t="s">
        <v>180</v>
      </c>
      <c r="R3640" t="str">
        <f t="shared" si="170"/>
        <v>ZK112</v>
      </c>
      <c r="S3640">
        <f t="shared" si="171"/>
        <v>0</v>
      </c>
      <c r="T3640">
        <f t="shared" si="171"/>
        <v>0</v>
      </c>
      <c r="U3640">
        <f t="shared" si="171"/>
        <v>0</v>
      </c>
    </row>
    <row r="3641" spans="1:21" x14ac:dyDescent="0.25">
      <c r="A3641" t="s">
        <v>4176</v>
      </c>
      <c r="B3641" t="str">
        <f t="shared" si="169"/>
        <v>ZK112.K140.C110</v>
      </c>
      <c r="C3641">
        <f>+IFERROR(VLOOKUP(B3641,'[1]Sum table'!$A:$D,4,FALSE),0)</f>
        <v>0</v>
      </c>
      <c r="D3641">
        <f>+IFERROR(VLOOKUP(B3641,'[1]Sum table'!$A:$E,5,FALSE),0)</f>
        <v>0</v>
      </c>
      <c r="E3641">
        <f>+IFERROR(VLOOKUP(B3641,'[1]Sum table'!$A:$F,6,FALSE),0)</f>
        <v>0</v>
      </c>
      <c r="O3641" t="s">
        <v>534</v>
      </c>
      <c r="P3641" s="615" t="s">
        <v>192</v>
      </c>
      <c r="R3641" t="str">
        <f t="shared" si="170"/>
        <v>ZK112</v>
      </c>
      <c r="S3641">
        <f t="shared" si="171"/>
        <v>0</v>
      </c>
      <c r="T3641">
        <f t="shared" si="171"/>
        <v>0</v>
      </c>
      <c r="U3641">
        <f t="shared" si="171"/>
        <v>0</v>
      </c>
    </row>
    <row r="3642" spans="1:21" x14ac:dyDescent="0.25">
      <c r="A3642" t="s">
        <v>4177</v>
      </c>
      <c r="B3642" t="str">
        <f t="shared" si="169"/>
        <v>ZK112.K141.C110</v>
      </c>
      <c r="C3642">
        <f>+IFERROR(VLOOKUP(B3642,'[1]Sum table'!$A:$D,4,FALSE),0)</f>
        <v>0</v>
      </c>
      <c r="D3642">
        <f>+IFERROR(VLOOKUP(B3642,'[1]Sum table'!$A:$E,5,FALSE),0)</f>
        <v>0</v>
      </c>
      <c r="E3642">
        <f>+IFERROR(VLOOKUP(B3642,'[1]Sum table'!$A:$F,6,FALSE),0)</f>
        <v>0</v>
      </c>
      <c r="O3642" t="s">
        <v>534</v>
      </c>
      <c r="P3642" s="616" t="s">
        <v>332</v>
      </c>
      <c r="R3642" t="str">
        <f t="shared" si="170"/>
        <v>ZK112</v>
      </c>
      <c r="S3642">
        <f t="shared" si="171"/>
        <v>0</v>
      </c>
      <c r="T3642">
        <f t="shared" si="171"/>
        <v>0</v>
      </c>
      <c r="U3642">
        <f t="shared" si="171"/>
        <v>0</v>
      </c>
    </row>
    <row r="3643" spans="1:21" x14ac:dyDescent="0.25">
      <c r="A3643" t="s">
        <v>4178</v>
      </c>
      <c r="B3643" t="str">
        <f t="shared" si="169"/>
        <v>ZK112.K142.C110</v>
      </c>
      <c r="C3643">
        <f>+IFERROR(VLOOKUP(B3643,'[1]Sum table'!$A:$D,4,FALSE),0)</f>
        <v>0</v>
      </c>
      <c r="D3643">
        <f>+IFERROR(VLOOKUP(B3643,'[1]Sum table'!$A:$E,5,FALSE),0)</f>
        <v>0</v>
      </c>
      <c r="E3643">
        <f>+IFERROR(VLOOKUP(B3643,'[1]Sum table'!$A:$F,6,FALSE),0)</f>
        <v>0</v>
      </c>
      <c r="O3643" t="s">
        <v>534</v>
      </c>
      <c r="P3643" s="616" t="s">
        <v>333</v>
      </c>
      <c r="R3643" t="str">
        <f t="shared" si="170"/>
        <v>ZK112</v>
      </c>
      <c r="S3643">
        <f t="shared" si="171"/>
        <v>0</v>
      </c>
      <c r="T3643">
        <f t="shared" si="171"/>
        <v>0</v>
      </c>
      <c r="U3643">
        <f t="shared" si="171"/>
        <v>0</v>
      </c>
    </row>
    <row r="3644" spans="1:21" x14ac:dyDescent="0.25">
      <c r="A3644" t="s">
        <v>4179</v>
      </c>
      <c r="B3644" t="str">
        <f t="shared" si="169"/>
        <v>ZK112.K143.C110</v>
      </c>
      <c r="C3644">
        <f>+IFERROR(VLOOKUP(B3644,'[1]Sum table'!$A:$D,4,FALSE),0)</f>
        <v>0</v>
      </c>
      <c r="D3644">
        <f>+IFERROR(VLOOKUP(B3644,'[1]Sum table'!$A:$E,5,FALSE),0)</f>
        <v>0</v>
      </c>
      <c r="E3644">
        <f>+IFERROR(VLOOKUP(B3644,'[1]Sum table'!$A:$F,6,FALSE),0)</f>
        <v>0</v>
      </c>
      <c r="O3644" t="s">
        <v>534</v>
      </c>
      <c r="P3644" s="616" t="s">
        <v>334</v>
      </c>
      <c r="R3644" t="str">
        <f t="shared" si="170"/>
        <v>ZK112</v>
      </c>
      <c r="S3644">
        <f t="shared" si="171"/>
        <v>0</v>
      </c>
      <c r="T3644">
        <f t="shared" si="171"/>
        <v>0</v>
      </c>
      <c r="U3644">
        <f t="shared" si="171"/>
        <v>0</v>
      </c>
    </row>
    <row r="3645" spans="1:21" x14ac:dyDescent="0.25">
      <c r="A3645" t="s">
        <v>4180</v>
      </c>
      <c r="B3645" t="str">
        <f t="shared" si="169"/>
        <v>ZK112.K144.C110</v>
      </c>
      <c r="C3645">
        <f>+IFERROR(VLOOKUP(B3645,'[1]Sum table'!$A:$D,4,FALSE),0)</f>
        <v>0</v>
      </c>
      <c r="D3645">
        <f>+IFERROR(VLOOKUP(B3645,'[1]Sum table'!$A:$E,5,FALSE),0)</f>
        <v>0</v>
      </c>
      <c r="E3645">
        <f>+IFERROR(VLOOKUP(B3645,'[1]Sum table'!$A:$F,6,FALSE),0)</f>
        <v>0</v>
      </c>
      <c r="O3645" t="s">
        <v>534</v>
      </c>
      <c r="P3645" s="616" t="s">
        <v>335</v>
      </c>
      <c r="R3645" t="str">
        <f t="shared" si="170"/>
        <v>ZK112</v>
      </c>
      <c r="S3645">
        <f t="shared" si="171"/>
        <v>0</v>
      </c>
      <c r="T3645">
        <f t="shared" si="171"/>
        <v>0</v>
      </c>
      <c r="U3645">
        <f t="shared" si="171"/>
        <v>0</v>
      </c>
    </row>
    <row r="3646" spans="1:21" x14ac:dyDescent="0.25">
      <c r="A3646" t="s">
        <v>4181</v>
      </c>
      <c r="B3646" t="str">
        <f t="shared" si="169"/>
        <v>ZK112.K145.C110</v>
      </c>
      <c r="C3646">
        <f>+IFERROR(VLOOKUP(B3646,'[1]Sum table'!$A:$D,4,FALSE),0)</f>
        <v>0</v>
      </c>
      <c r="D3646">
        <f>+IFERROR(VLOOKUP(B3646,'[1]Sum table'!$A:$E,5,FALSE),0)</f>
        <v>0</v>
      </c>
      <c r="E3646">
        <f>+IFERROR(VLOOKUP(B3646,'[1]Sum table'!$A:$F,6,FALSE),0)</f>
        <v>0</v>
      </c>
      <c r="O3646" t="s">
        <v>534</v>
      </c>
      <c r="P3646" s="616" t="s">
        <v>336</v>
      </c>
      <c r="R3646" t="str">
        <f t="shared" si="170"/>
        <v>ZK112</v>
      </c>
      <c r="S3646">
        <f t="shared" si="171"/>
        <v>0</v>
      </c>
      <c r="T3646">
        <f t="shared" si="171"/>
        <v>0</v>
      </c>
      <c r="U3646">
        <f t="shared" si="171"/>
        <v>0</v>
      </c>
    </row>
    <row r="3647" spans="1:21" x14ac:dyDescent="0.25">
      <c r="A3647" t="s">
        <v>4182</v>
      </c>
      <c r="B3647" t="str">
        <f t="shared" si="169"/>
        <v>ZK112.K146.C110</v>
      </c>
      <c r="C3647">
        <f>+IFERROR(VLOOKUP(B3647,'[1]Sum table'!$A:$D,4,FALSE),0)</f>
        <v>0</v>
      </c>
      <c r="D3647">
        <f>+IFERROR(VLOOKUP(B3647,'[1]Sum table'!$A:$E,5,FALSE),0)</f>
        <v>0</v>
      </c>
      <c r="E3647">
        <f>+IFERROR(VLOOKUP(B3647,'[1]Sum table'!$A:$F,6,FALSE),0)</f>
        <v>0</v>
      </c>
      <c r="O3647" t="s">
        <v>534</v>
      </c>
      <c r="P3647" s="616" t="s">
        <v>337</v>
      </c>
      <c r="R3647" t="str">
        <f t="shared" si="170"/>
        <v>ZK112</v>
      </c>
      <c r="S3647">
        <f t="shared" si="171"/>
        <v>0</v>
      </c>
      <c r="T3647">
        <f t="shared" si="171"/>
        <v>0</v>
      </c>
      <c r="U3647">
        <f t="shared" si="171"/>
        <v>0</v>
      </c>
    </row>
    <row r="3648" spans="1:21" x14ac:dyDescent="0.25">
      <c r="A3648" t="s">
        <v>4183</v>
      </c>
      <c r="B3648" t="str">
        <f t="shared" si="169"/>
        <v>ZK112.K147.C110</v>
      </c>
      <c r="C3648">
        <f>+IFERROR(VLOOKUP(B3648,'[1]Sum table'!$A:$D,4,FALSE),0)</f>
        <v>0</v>
      </c>
      <c r="D3648">
        <f>+IFERROR(VLOOKUP(B3648,'[1]Sum table'!$A:$E,5,FALSE),0)</f>
        <v>0</v>
      </c>
      <c r="E3648">
        <f>+IFERROR(VLOOKUP(B3648,'[1]Sum table'!$A:$F,6,FALSE),0)</f>
        <v>0</v>
      </c>
      <c r="O3648" t="s">
        <v>534</v>
      </c>
      <c r="P3648" s="615" t="s">
        <v>178</v>
      </c>
      <c r="R3648" t="str">
        <f t="shared" si="170"/>
        <v>ZK112</v>
      </c>
      <c r="S3648">
        <f t="shared" si="171"/>
        <v>0</v>
      </c>
      <c r="T3648">
        <f t="shared" si="171"/>
        <v>0</v>
      </c>
      <c r="U3648">
        <f t="shared" si="171"/>
        <v>0</v>
      </c>
    </row>
    <row r="3649" spans="1:21" x14ac:dyDescent="0.25">
      <c r="A3649" t="s">
        <v>4184</v>
      </c>
      <c r="B3649" t="str">
        <f t="shared" si="169"/>
        <v>ZK112.K148.C110</v>
      </c>
      <c r="C3649">
        <f>+IFERROR(VLOOKUP(B3649,'[1]Sum table'!$A:$D,4,FALSE),0)</f>
        <v>0</v>
      </c>
      <c r="D3649">
        <f>+IFERROR(VLOOKUP(B3649,'[1]Sum table'!$A:$E,5,FALSE),0)</f>
        <v>0</v>
      </c>
      <c r="E3649">
        <f>+IFERROR(VLOOKUP(B3649,'[1]Sum table'!$A:$F,6,FALSE),0)</f>
        <v>0</v>
      </c>
      <c r="O3649" t="s">
        <v>534</v>
      </c>
      <c r="P3649" s="615" t="s">
        <v>338</v>
      </c>
      <c r="R3649" t="str">
        <f t="shared" si="170"/>
        <v>ZK112</v>
      </c>
      <c r="S3649">
        <f t="shared" si="171"/>
        <v>0</v>
      </c>
      <c r="T3649">
        <f t="shared" si="171"/>
        <v>0</v>
      </c>
      <c r="U3649">
        <f t="shared" si="171"/>
        <v>0</v>
      </c>
    </row>
    <row r="3650" spans="1:21" x14ac:dyDescent="0.25">
      <c r="A3650" t="s">
        <v>4185</v>
      </c>
      <c r="B3650" t="str">
        <f t="shared" si="169"/>
        <v>ZK112.K149.C110</v>
      </c>
      <c r="C3650">
        <f>+IFERROR(VLOOKUP(B3650,'[1]Sum table'!$A:$D,4,FALSE),0)</f>
        <v>0</v>
      </c>
      <c r="D3650">
        <f>+IFERROR(VLOOKUP(B3650,'[1]Sum table'!$A:$E,5,FALSE),0)</f>
        <v>0</v>
      </c>
      <c r="E3650">
        <f>+IFERROR(VLOOKUP(B3650,'[1]Sum table'!$A:$F,6,FALSE),0)</f>
        <v>0</v>
      </c>
      <c r="O3650" t="s">
        <v>534</v>
      </c>
      <c r="P3650" s="615" t="s">
        <v>339</v>
      </c>
      <c r="R3650" t="str">
        <f t="shared" si="170"/>
        <v>ZK112</v>
      </c>
      <c r="S3650">
        <f t="shared" si="171"/>
        <v>0</v>
      </c>
      <c r="T3650">
        <f t="shared" si="171"/>
        <v>0</v>
      </c>
      <c r="U3650">
        <f t="shared" si="171"/>
        <v>0</v>
      </c>
    </row>
    <row r="3651" spans="1:21" x14ac:dyDescent="0.25">
      <c r="A3651" t="s">
        <v>4186</v>
      </c>
      <c r="B3651" t="str">
        <f t="shared" ref="B3651:B3714" si="172">+A3651&amp;"."&amp;$A$1</f>
        <v>ZK112.K150.C110</v>
      </c>
      <c r="C3651">
        <f>+IFERROR(VLOOKUP(B3651,'[1]Sum table'!$A:$D,4,FALSE),0)</f>
        <v>0</v>
      </c>
      <c r="D3651">
        <f>+IFERROR(VLOOKUP(B3651,'[1]Sum table'!$A:$E,5,FALSE),0)</f>
        <v>0</v>
      </c>
      <c r="E3651">
        <f>+IFERROR(VLOOKUP(B3651,'[1]Sum table'!$A:$F,6,FALSE),0)</f>
        <v>0</v>
      </c>
      <c r="O3651" t="s">
        <v>534</v>
      </c>
      <c r="P3651" s="616" t="s">
        <v>340</v>
      </c>
      <c r="R3651" t="str">
        <f t="shared" ref="R3651:R3714" si="173">+LEFT(B3651,5)</f>
        <v>ZK112</v>
      </c>
      <c r="S3651">
        <f t="shared" ref="S3651:U3714" si="174">+C3651</f>
        <v>0</v>
      </c>
      <c r="T3651">
        <f t="shared" si="174"/>
        <v>0</v>
      </c>
      <c r="U3651">
        <f t="shared" si="174"/>
        <v>0</v>
      </c>
    </row>
    <row r="3652" spans="1:21" x14ac:dyDescent="0.25">
      <c r="A3652" t="s">
        <v>4187</v>
      </c>
      <c r="B3652" t="str">
        <f t="shared" si="172"/>
        <v>ZK112.K151.C110</v>
      </c>
      <c r="C3652">
        <f>+IFERROR(VLOOKUP(B3652,'[1]Sum table'!$A:$D,4,FALSE),0)</f>
        <v>0</v>
      </c>
      <c r="D3652">
        <f>+IFERROR(VLOOKUP(B3652,'[1]Sum table'!$A:$E,5,FALSE),0)</f>
        <v>0</v>
      </c>
      <c r="E3652">
        <f>+IFERROR(VLOOKUP(B3652,'[1]Sum table'!$A:$F,6,FALSE),0)</f>
        <v>0</v>
      </c>
      <c r="O3652" t="s">
        <v>534</v>
      </c>
      <c r="P3652" s="616" t="s">
        <v>341</v>
      </c>
      <c r="R3652" t="str">
        <f t="shared" si="173"/>
        <v>ZK112</v>
      </c>
      <c r="S3652">
        <f t="shared" si="174"/>
        <v>0</v>
      </c>
      <c r="T3652">
        <f t="shared" si="174"/>
        <v>0</v>
      </c>
      <c r="U3652">
        <f t="shared" si="174"/>
        <v>0</v>
      </c>
    </row>
    <row r="3653" spans="1:21" x14ac:dyDescent="0.25">
      <c r="A3653" t="s">
        <v>4188</v>
      </c>
      <c r="B3653" t="str">
        <f t="shared" si="172"/>
        <v>ZK112.K152.C110</v>
      </c>
      <c r="C3653">
        <f>+IFERROR(VLOOKUP(B3653,'[1]Sum table'!$A:$D,4,FALSE),0)</f>
        <v>0</v>
      </c>
      <c r="D3653">
        <f>+IFERROR(VLOOKUP(B3653,'[1]Sum table'!$A:$E,5,FALSE),0)</f>
        <v>0</v>
      </c>
      <c r="E3653">
        <f>+IFERROR(VLOOKUP(B3653,'[1]Sum table'!$A:$F,6,FALSE),0)</f>
        <v>0</v>
      </c>
      <c r="O3653" t="s">
        <v>534</v>
      </c>
      <c r="P3653" s="616" t="s">
        <v>342</v>
      </c>
      <c r="R3653" t="str">
        <f t="shared" si="173"/>
        <v>ZK112</v>
      </c>
      <c r="S3653">
        <f t="shared" si="174"/>
        <v>0</v>
      </c>
      <c r="T3653">
        <f t="shared" si="174"/>
        <v>0</v>
      </c>
      <c r="U3653">
        <f t="shared" si="174"/>
        <v>0</v>
      </c>
    </row>
    <row r="3654" spans="1:21" x14ac:dyDescent="0.25">
      <c r="A3654" t="s">
        <v>4189</v>
      </c>
      <c r="B3654" t="str">
        <f t="shared" si="172"/>
        <v>ZK112.K153.C110</v>
      </c>
      <c r="C3654">
        <f>+IFERROR(VLOOKUP(B3654,'[1]Sum table'!$A:$D,4,FALSE),0)</f>
        <v>0</v>
      </c>
      <c r="D3654">
        <f>+IFERROR(VLOOKUP(B3654,'[1]Sum table'!$A:$E,5,FALSE),0)</f>
        <v>0</v>
      </c>
      <c r="E3654">
        <f>+IFERROR(VLOOKUP(B3654,'[1]Sum table'!$A:$F,6,FALSE),0)</f>
        <v>0</v>
      </c>
      <c r="O3654" t="s">
        <v>534</v>
      </c>
      <c r="P3654" s="616" t="s">
        <v>343</v>
      </c>
      <c r="R3654" t="str">
        <f t="shared" si="173"/>
        <v>ZK112</v>
      </c>
      <c r="S3654">
        <f t="shared" si="174"/>
        <v>0</v>
      </c>
      <c r="T3654">
        <f t="shared" si="174"/>
        <v>0</v>
      </c>
      <c r="U3654">
        <f t="shared" si="174"/>
        <v>0</v>
      </c>
    </row>
    <row r="3655" spans="1:21" x14ac:dyDescent="0.25">
      <c r="A3655" t="s">
        <v>4190</v>
      </c>
      <c r="B3655" t="str">
        <f t="shared" si="172"/>
        <v>ZK112.K154.C110</v>
      </c>
      <c r="C3655">
        <f>+IFERROR(VLOOKUP(B3655,'[1]Sum table'!$A:$D,4,FALSE),0)</f>
        <v>0</v>
      </c>
      <c r="D3655">
        <f>+IFERROR(VLOOKUP(B3655,'[1]Sum table'!$A:$E,5,FALSE),0)</f>
        <v>0</v>
      </c>
      <c r="E3655">
        <f>+IFERROR(VLOOKUP(B3655,'[1]Sum table'!$A:$F,6,FALSE),0)</f>
        <v>0</v>
      </c>
      <c r="O3655" t="s">
        <v>534</v>
      </c>
      <c r="P3655" s="616" t="s">
        <v>344</v>
      </c>
      <c r="R3655" t="str">
        <f t="shared" si="173"/>
        <v>ZK112</v>
      </c>
      <c r="S3655">
        <f t="shared" si="174"/>
        <v>0</v>
      </c>
      <c r="T3655">
        <f t="shared" si="174"/>
        <v>0</v>
      </c>
      <c r="U3655">
        <f t="shared" si="174"/>
        <v>0</v>
      </c>
    </row>
    <row r="3656" spans="1:21" x14ac:dyDescent="0.25">
      <c r="A3656" t="s">
        <v>4191</v>
      </c>
      <c r="B3656" t="str">
        <f t="shared" si="172"/>
        <v>ZK112.K155.C110</v>
      </c>
      <c r="C3656">
        <f>+IFERROR(VLOOKUP(B3656,'[1]Sum table'!$A:$D,4,FALSE),0)</f>
        <v>0</v>
      </c>
      <c r="D3656">
        <f>+IFERROR(VLOOKUP(B3656,'[1]Sum table'!$A:$E,5,FALSE),0)</f>
        <v>0</v>
      </c>
      <c r="E3656">
        <f>+IFERROR(VLOOKUP(B3656,'[1]Sum table'!$A:$F,6,FALSE),0)</f>
        <v>0</v>
      </c>
      <c r="O3656" t="s">
        <v>534</v>
      </c>
      <c r="P3656" s="616" t="s">
        <v>345</v>
      </c>
      <c r="R3656" t="str">
        <f t="shared" si="173"/>
        <v>ZK112</v>
      </c>
      <c r="S3656">
        <f t="shared" si="174"/>
        <v>0</v>
      </c>
      <c r="T3656">
        <f t="shared" si="174"/>
        <v>0</v>
      </c>
      <c r="U3656">
        <f t="shared" si="174"/>
        <v>0</v>
      </c>
    </row>
    <row r="3657" spans="1:21" x14ac:dyDescent="0.25">
      <c r="A3657" t="s">
        <v>4192</v>
      </c>
      <c r="B3657" t="str">
        <f t="shared" si="172"/>
        <v>ZK112.K156.C110</v>
      </c>
      <c r="C3657">
        <f>+IFERROR(VLOOKUP(B3657,'[1]Sum table'!$A:$D,4,FALSE),0)</f>
        <v>0</v>
      </c>
      <c r="D3657">
        <f>+IFERROR(VLOOKUP(B3657,'[1]Sum table'!$A:$E,5,FALSE),0)</f>
        <v>0</v>
      </c>
      <c r="E3657">
        <f>+IFERROR(VLOOKUP(B3657,'[1]Sum table'!$A:$F,6,FALSE),0)</f>
        <v>0</v>
      </c>
      <c r="O3657" t="s">
        <v>534</v>
      </c>
      <c r="P3657" s="616" t="s">
        <v>346</v>
      </c>
      <c r="R3657" t="str">
        <f t="shared" si="173"/>
        <v>ZK112</v>
      </c>
      <c r="S3657">
        <f t="shared" si="174"/>
        <v>0</v>
      </c>
      <c r="T3657">
        <f t="shared" si="174"/>
        <v>0</v>
      </c>
      <c r="U3657">
        <f t="shared" si="174"/>
        <v>0</v>
      </c>
    </row>
    <row r="3658" spans="1:21" x14ac:dyDescent="0.25">
      <c r="A3658" t="s">
        <v>4193</v>
      </c>
      <c r="B3658" t="str">
        <f t="shared" si="172"/>
        <v>ZK112.K157.C110</v>
      </c>
      <c r="C3658">
        <f>+IFERROR(VLOOKUP(B3658,'[1]Sum table'!$A:$D,4,FALSE),0)</f>
        <v>0</v>
      </c>
      <c r="D3658">
        <f>+IFERROR(VLOOKUP(B3658,'[1]Sum table'!$A:$E,5,FALSE),0)</f>
        <v>0</v>
      </c>
      <c r="E3658">
        <f>+IFERROR(VLOOKUP(B3658,'[1]Sum table'!$A:$F,6,FALSE),0)</f>
        <v>0</v>
      </c>
      <c r="O3658" t="s">
        <v>534</v>
      </c>
      <c r="P3658" s="616" t="s">
        <v>347</v>
      </c>
      <c r="R3658" t="str">
        <f t="shared" si="173"/>
        <v>ZK112</v>
      </c>
      <c r="S3658">
        <f t="shared" si="174"/>
        <v>0</v>
      </c>
      <c r="T3658">
        <f t="shared" si="174"/>
        <v>0</v>
      </c>
      <c r="U3658">
        <f t="shared" si="174"/>
        <v>0</v>
      </c>
    </row>
    <row r="3659" spans="1:21" x14ac:dyDescent="0.25">
      <c r="A3659" t="s">
        <v>4194</v>
      </c>
      <c r="B3659" t="str">
        <f t="shared" si="172"/>
        <v>ZK112.K158.C110</v>
      </c>
      <c r="C3659">
        <f>+IFERROR(VLOOKUP(B3659,'[1]Sum table'!$A:$D,4,FALSE),0)</f>
        <v>0</v>
      </c>
      <c r="D3659">
        <f>+IFERROR(VLOOKUP(B3659,'[1]Sum table'!$A:$E,5,FALSE),0)</f>
        <v>0</v>
      </c>
      <c r="E3659">
        <f>+IFERROR(VLOOKUP(B3659,'[1]Sum table'!$A:$F,6,FALSE),0)</f>
        <v>0</v>
      </c>
      <c r="O3659" t="s">
        <v>534</v>
      </c>
      <c r="P3659" s="616" t="s">
        <v>348</v>
      </c>
      <c r="R3659" t="str">
        <f t="shared" si="173"/>
        <v>ZK112</v>
      </c>
      <c r="S3659">
        <f t="shared" si="174"/>
        <v>0</v>
      </c>
      <c r="T3659">
        <f t="shared" si="174"/>
        <v>0</v>
      </c>
      <c r="U3659">
        <f t="shared" si="174"/>
        <v>0</v>
      </c>
    </row>
    <row r="3660" spans="1:21" x14ac:dyDescent="0.25">
      <c r="A3660" t="s">
        <v>4195</v>
      </c>
      <c r="B3660" t="str">
        <f t="shared" si="172"/>
        <v>ZK112.K159.C110</v>
      </c>
      <c r="C3660">
        <f>+IFERROR(VLOOKUP(B3660,'[1]Sum table'!$A:$D,4,FALSE),0)</f>
        <v>0</v>
      </c>
      <c r="D3660">
        <f>+IFERROR(VLOOKUP(B3660,'[1]Sum table'!$A:$E,5,FALSE),0)</f>
        <v>0</v>
      </c>
      <c r="E3660">
        <f>+IFERROR(VLOOKUP(B3660,'[1]Sum table'!$A:$F,6,FALSE),0)</f>
        <v>0</v>
      </c>
      <c r="O3660" t="s">
        <v>534</v>
      </c>
      <c r="P3660" s="616" t="s">
        <v>349</v>
      </c>
      <c r="R3660" t="str">
        <f t="shared" si="173"/>
        <v>ZK112</v>
      </c>
      <c r="S3660">
        <f t="shared" si="174"/>
        <v>0</v>
      </c>
      <c r="T3660">
        <f t="shared" si="174"/>
        <v>0</v>
      </c>
      <c r="U3660">
        <f t="shared" si="174"/>
        <v>0</v>
      </c>
    </row>
    <row r="3661" spans="1:21" x14ac:dyDescent="0.25">
      <c r="A3661" t="s">
        <v>4196</v>
      </c>
      <c r="B3661" t="str">
        <f t="shared" si="172"/>
        <v>ZK112.K160.C110</v>
      </c>
      <c r="C3661">
        <f>+IFERROR(VLOOKUP(B3661,'[1]Sum table'!$A:$D,4,FALSE),0)</f>
        <v>0</v>
      </c>
      <c r="D3661">
        <f>+IFERROR(VLOOKUP(B3661,'[1]Sum table'!$A:$E,5,FALSE),0)</f>
        <v>0</v>
      </c>
      <c r="E3661">
        <f>+IFERROR(VLOOKUP(B3661,'[1]Sum table'!$A:$F,6,FALSE),0)</f>
        <v>0</v>
      </c>
      <c r="O3661" t="s">
        <v>534</v>
      </c>
      <c r="P3661" s="615" t="s">
        <v>194</v>
      </c>
      <c r="R3661" t="str">
        <f t="shared" si="173"/>
        <v>ZK112</v>
      </c>
      <c r="S3661">
        <f t="shared" si="174"/>
        <v>0</v>
      </c>
      <c r="T3661">
        <f t="shared" si="174"/>
        <v>0</v>
      </c>
      <c r="U3661">
        <f t="shared" si="174"/>
        <v>0</v>
      </c>
    </row>
    <row r="3662" spans="1:21" x14ac:dyDescent="0.25">
      <c r="A3662" t="s">
        <v>4197</v>
      </c>
      <c r="B3662" t="str">
        <f t="shared" si="172"/>
        <v>ZK112.K161.C110</v>
      </c>
      <c r="C3662">
        <f>+IFERROR(VLOOKUP(B3662,'[1]Sum table'!$A:$D,4,FALSE),0)</f>
        <v>0</v>
      </c>
      <c r="D3662">
        <f>+IFERROR(VLOOKUP(B3662,'[1]Sum table'!$A:$E,5,FALSE),0)</f>
        <v>0</v>
      </c>
      <c r="E3662">
        <f>+IFERROR(VLOOKUP(B3662,'[1]Sum table'!$A:$F,6,FALSE),0)</f>
        <v>0</v>
      </c>
      <c r="O3662" t="s">
        <v>534</v>
      </c>
      <c r="P3662" s="615" t="s">
        <v>195</v>
      </c>
      <c r="R3662" t="str">
        <f t="shared" si="173"/>
        <v>ZK112</v>
      </c>
      <c r="S3662">
        <f t="shared" si="174"/>
        <v>0</v>
      </c>
      <c r="T3662">
        <f t="shared" si="174"/>
        <v>0</v>
      </c>
      <c r="U3662">
        <f t="shared" si="174"/>
        <v>0</v>
      </c>
    </row>
    <row r="3663" spans="1:21" x14ac:dyDescent="0.25">
      <c r="A3663" t="s">
        <v>4198</v>
      </c>
      <c r="B3663" t="str">
        <f t="shared" si="172"/>
        <v>ZK112.K162.C110</v>
      </c>
      <c r="C3663">
        <f>+IFERROR(VLOOKUP(B3663,'[1]Sum table'!$A:$D,4,FALSE),0)</f>
        <v>0</v>
      </c>
      <c r="D3663">
        <f>+IFERROR(VLOOKUP(B3663,'[1]Sum table'!$A:$E,5,FALSE),0)</f>
        <v>0</v>
      </c>
      <c r="E3663">
        <f>+IFERROR(VLOOKUP(B3663,'[1]Sum table'!$A:$F,6,FALSE),0)</f>
        <v>0</v>
      </c>
      <c r="O3663" t="s">
        <v>534</v>
      </c>
      <c r="P3663" s="615" t="s">
        <v>350</v>
      </c>
      <c r="R3663" t="str">
        <f t="shared" si="173"/>
        <v>ZK112</v>
      </c>
      <c r="S3663">
        <f t="shared" si="174"/>
        <v>0</v>
      </c>
      <c r="T3663">
        <f t="shared" si="174"/>
        <v>0</v>
      </c>
      <c r="U3663">
        <f t="shared" si="174"/>
        <v>0</v>
      </c>
    </row>
    <row r="3664" spans="1:21" x14ac:dyDescent="0.25">
      <c r="A3664" t="s">
        <v>4199</v>
      </c>
      <c r="B3664" t="str">
        <f t="shared" si="172"/>
        <v>ZK112.K163.C110</v>
      </c>
      <c r="C3664">
        <f>+IFERROR(VLOOKUP(B3664,'[1]Sum table'!$A:$D,4,FALSE),0)</f>
        <v>0</v>
      </c>
      <c r="D3664">
        <f>+IFERROR(VLOOKUP(B3664,'[1]Sum table'!$A:$E,5,FALSE),0)</f>
        <v>0</v>
      </c>
      <c r="E3664">
        <f>+IFERROR(VLOOKUP(B3664,'[1]Sum table'!$A:$F,6,FALSE),0)</f>
        <v>0</v>
      </c>
      <c r="O3664" t="s">
        <v>534</v>
      </c>
      <c r="P3664" s="615" t="s">
        <v>118</v>
      </c>
      <c r="R3664" t="str">
        <f t="shared" si="173"/>
        <v>ZK112</v>
      </c>
      <c r="S3664">
        <f t="shared" si="174"/>
        <v>0</v>
      </c>
      <c r="T3664">
        <f t="shared" si="174"/>
        <v>0</v>
      </c>
      <c r="U3664">
        <f t="shared" si="174"/>
        <v>0</v>
      </c>
    </row>
    <row r="3665" spans="1:21" x14ac:dyDescent="0.25">
      <c r="A3665" t="s">
        <v>4200</v>
      </c>
      <c r="B3665" t="str">
        <f t="shared" si="172"/>
        <v>ZK112.K164.C110</v>
      </c>
      <c r="C3665">
        <f>+IFERROR(VLOOKUP(B3665,'[1]Sum table'!$A:$D,4,FALSE),0)</f>
        <v>0</v>
      </c>
      <c r="D3665">
        <f>+IFERROR(VLOOKUP(B3665,'[1]Sum table'!$A:$E,5,FALSE),0)</f>
        <v>0</v>
      </c>
      <c r="E3665">
        <f>+IFERROR(VLOOKUP(B3665,'[1]Sum table'!$A:$F,6,FALSE),0)</f>
        <v>0</v>
      </c>
      <c r="O3665" t="s">
        <v>534</v>
      </c>
      <c r="P3665" s="615" t="s">
        <v>184</v>
      </c>
      <c r="R3665" t="str">
        <f t="shared" si="173"/>
        <v>ZK112</v>
      </c>
      <c r="S3665">
        <f t="shared" si="174"/>
        <v>0</v>
      </c>
      <c r="T3665">
        <f t="shared" si="174"/>
        <v>0</v>
      </c>
      <c r="U3665">
        <f t="shared" si="174"/>
        <v>0</v>
      </c>
    </row>
    <row r="3666" spans="1:21" x14ac:dyDescent="0.25">
      <c r="A3666" t="s">
        <v>4201</v>
      </c>
      <c r="B3666" t="str">
        <f t="shared" si="172"/>
        <v>ZK112.K165.C110</v>
      </c>
      <c r="C3666">
        <f>+IFERROR(VLOOKUP(B3666,'[1]Sum table'!$A:$D,4,FALSE),0)</f>
        <v>0</v>
      </c>
      <c r="D3666">
        <f>+IFERROR(VLOOKUP(B3666,'[1]Sum table'!$A:$E,5,FALSE),0)</f>
        <v>0</v>
      </c>
      <c r="E3666">
        <f>+IFERROR(VLOOKUP(B3666,'[1]Sum table'!$A:$F,6,FALSE),0)</f>
        <v>0</v>
      </c>
      <c r="O3666" t="s">
        <v>534</v>
      </c>
      <c r="P3666" s="615" t="s">
        <v>351</v>
      </c>
      <c r="R3666" t="str">
        <f t="shared" si="173"/>
        <v>ZK112</v>
      </c>
      <c r="S3666">
        <f t="shared" si="174"/>
        <v>0</v>
      </c>
      <c r="T3666">
        <f t="shared" si="174"/>
        <v>0</v>
      </c>
      <c r="U3666">
        <f t="shared" si="174"/>
        <v>0</v>
      </c>
    </row>
    <row r="3667" spans="1:21" x14ac:dyDescent="0.25">
      <c r="A3667" t="s">
        <v>4202</v>
      </c>
      <c r="B3667" t="str">
        <f t="shared" si="172"/>
        <v>ZK112.K166.C110</v>
      </c>
      <c r="C3667">
        <f>+IFERROR(VLOOKUP(B3667,'[1]Sum table'!$A:$D,4,FALSE),0)</f>
        <v>0</v>
      </c>
      <c r="D3667">
        <f>+IFERROR(VLOOKUP(B3667,'[1]Sum table'!$A:$E,5,FALSE),0)</f>
        <v>0</v>
      </c>
      <c r="E3667">
        <f>+IFERROR(VLOOKUP(B3667,'[1]Sum table'!$A:$F,6,FALSE),0)</f>
        <v>0</v>
      </c>
      <c r="O3667" t="s">
        <v>534</v>
      </c>
      <c r="P3667" s="616" t="s">
        <v>352</v>
      </c>
      <c r="R3667" t="str">
        <f t="shared" si="173"/>
        <v>ZK112</v>
      </c>
      <c r="S3667">
        <f t="shared" si="174"/>
        <v>0</v>
      </c>
      <c r="T3667">
        <f t="shared" si="174"/>
        <v>0</v>
      </c>
      <c r="U3667">
        <f t="shared" si="174"/>
        <v>0</v>
      </c>
    </row>
    <row r="3668" spans="1:21" x14ac:dyDescent="0.25">
      <c r="A3668" t="s">
        <v>4203</v>
      </c>
      <c r="B3668" t="str">
        <f t="shared" si="172"/>
        <v>ZK112.K167.C110</v>
      </c>
      <c r="C3668">
        <f>+IFERROR(VLOOKUP(B3668,'[1]Sum table'!$A:$D,4,FALSE),0)</f>
        <v>0</v>
      </c>
      <c r="D3668">
        <f>+IFERROR(VLOOKUP(B3668,'[1]Sum table'!$A:$E,5,FALSE),0)</f>
        <v>0</v>
      </c>
      <c r="E3668">
        <f>+IFERROR(VLOOKUP(B3668,'[1]Sum table'!$A:$F,6,FALSE),0)</f>
        <v>0</v>
      </c>
      <c r="O3668" t="s">
        <v>534</v>
      </c>
      <c r="P3668" s="616" t="s">
        <v>353</v>
      </c>
      <c r="R3668" t="str">
        <f t="shared" si="173"/>
        <v>ZK112</v>
      </c>
      <c r="S3668">
        <f t="shared" si="174"/>
        <v>0</v>
      </c>
      <c r="T3668">
        <f t="shared" si="174"/>
        <v>0</v>
      </c>
      <c r="U3668">
        <f t="shared" si="174"/>
        <v>0</v>
      </c>
    </row>
    <row r="3669" spans="1:21" x14ac:dyDescent="0.25">
      <c r="A3669" t="s">
        <v>4204</v>
      </c>
      <c r="B3669" t="str">
        <f t="shared" si="172"/>
        <v>ZK112.K168.C110</v>
      </c>
      <c r="C3669">
        <f>+IFERROR(VLOOKUP(B3669,'[1]Sum table'!$A:$D,4,FALSE),0)</f>
        <v>0</v>
      </c>
      <c r="D3669">
        <f>+IFERROR(VLOOKUP(B3669,'[1]Sum table'!$A:$E,5,FALSE),0)</f>
        <v>0</v>
      </c>
      <c r="E3669">
        <f>+IFERROR(VLOOKUP(B3669,'[1]Sum table'!$A:$F,6,FALSE),0)</f>
        <v>0</v>
      </c>
      <c r="O3669" t="s">
        <v>534</v>
      </c>
      <c r="P3669" s="616" t="s">
        <v>354</v>
      </c>
      <c r="R3669" t="str">
        <f t="shared" si="173"/>
        <v>ZK112</v>
      </c>
      <c r="S3669">
        <f t="shared" si="174"/>
        <v>0</v>
      </c>
      <c r="T3669">
        <f t="shared" si="174"/>
        <v>0</v>
      </c>
      <c r="U3669">
        <f t="shared" si="174"/>
        <v>0</v>
      </c>
    </row>
    <row r="3670" spans="1:21" x14ac:dyDescent="0.25">
      <c r="A3670" t="s">
        <v>4205</v>
      </c>
      <c r="B3670" t="str">
        <f t="shared" si="172"/>
        <v>ZK112.K169.C110</v>
      </c>
      <c r="C3670">
        <f>+IFERROR(VLOOKUP(B3670,'[1]Sum table'!$A:$D,4,FALSE),0)</f>
        <v>0</v>
      </c>
      <c r="D3670">
        <f>+IFERROR(VLOOKUP(B3670,'[1]Sum table'!$A:$E,5,FALSE),0)</f>
        <v>0</v>
      </c>
      <c r="E3670">
        <f>+IFERROR(VLOOKUP(B3670,'[1]Sum table'!$A:$F,6,FALSE),0)</f>
        <v>0</v>
      </c>
      <c r="O3670" t="s">
        <v>534</v>
      </c>
      <c r="P3670" s="616" t="s">
        <v>355</v>
      </c>
      <c r="R3670" t="str">
        <f t="shared" si="173"/>
        <v>ZK112</v>
      </c>
      <c r="S3670">
        <f t="shared" si="174"/>
        <v>0</v>
      </c>
      <c r="T3670">
        <f t="shared" si="174"/>
        <v>0</v>
      </c>
      <c r="U3670">
        <f t="shared" si="174"/>
        <v>0</v>
      </c>
    </row>
    <row r="3671" spans="1:21" x14ac:dyDescent="0.25">
      <c r="A3671" t="s">
        <v>4206</v>
      </c>
      <c r="B3671" t="str">
        <f t="shared" si="172"/>
        <v>ZK112.K170.C110</v>
      </c>
      <c r="C3671">
        <f>+IFERROR(VLOOKUP(B3671,'[1]Sum table'!$A:$D,4,FALSE),0)</f>
        <v>0</v>
      </c>
      <c r="D3671">
        <f>+IFERROR(VLOOKUP(B3671,'[1]Sum table'!$A:$E,5,FALSE),0)</f>
        <v>0</v>
      </c>
      <c r="E3671">
        <f>+IFERROR(VLOOKUP(B3671,'[1]Sum table'!$A:$F,6,FALSE),0)</f>
        <v>0</v>
      </c>
      <c r="O3671" t="s">
        <v>534</v>
      </c>
      <c r="P3671" s="616" t="s">
        <v>356</v>
      </c>
      <c r="R3671" t="str">
        <f t="shared" si="173"/>
        <v>ZK112</v>
      </c>
      <c r="S3671">
        <f t="shared" si="174"/>
        <v>0</v>
      </c>
      <c r="T3671">
        <f t="shared" si="174"/>
        <v>0</v>
      </c>
      <c r="U3671">
        <f t="shared" si="174"/>
        <v>0</v>
      </c>
    </row>
    <row r="3672" spans="1:21" x14ac:dyDescent="0.25">
      <c r="A3672" t="s">
        <v>4207</v>
      </c>
      <c r="B3672" t="str">
        <f t="shared" si="172"/>
        <v>ZK112.K171.C110</v>
      </c>
      <c r="C3672">
        <f>+IFERROR(VLOOKUP(B3672,'[1]Sum table'!$A:$D,4,FALSE),0)</f>
        <v>0</v>
      </c>
      <c r="D3672">
        <f>+IFERROR(VLOOKUP(B3672,'[1]Sum table'!$A:$E,5,FALSE),0)</f>
        <v>0</v>
      </c>
      <c r="E3672">
        <f>+IFERROR(VLOOKUP(B3672,'[1]Sum table'!$A:$F,6,FALSE),0)</f>
        <v>0</v>
      </c>
      <c r="O3672" t="s">
        <v>534</v>
      </c>
      <c r="P3672" s="616" t="s">
        <v>357</v>
      </c>
      <c r="R3672" t="str">
        <f t="shared" si="173"/>
        <v>ZK112</v>
      </c>
      <c r="S3672">
        <f t="shared" si="174"/>
        <v>0</v>
      </c>
      <c r="T3672">
        <f t="shared" si="174"/>
        <v>0</v>
      </c>
      <c r="U3672">
        <f t="shared" si="174"/>
        <v>0</v>
      </c>
    </row>
    <row r="3673" spans="1:21" x14ac:dyDescent="0.25">
      <c r="A3673" t="s">
        <v>4208</v>
      </c>
      <c r="B3673" t="str">
        <f t="shared" si="172"/>
        <v>ZK112.K172.C110</v>
      </c>
      <c r="C3673">
        <f>+IFERROR(VLOOKUP(B3673,'[1]Sum table'!$A:$D,4,FALSE),0)</f>
        <v>0</v>
      </c>
      <c r="D3673">
        <f>+IFERROR(VLOOKUP(B3673,'[1]Sum table'!$A:$E,5,FALSE),0)</f>
        <v>0</v>
      </c>
      <c r="E3673">
        <f>+IFERROR(VLOOKUP(B3673,'[1]Sum table'!$A:$F,6,FALSE),0)</f>
        <v>0</v>
      </c>
      <c r="O3673" t="s">
        <v>534</v>
      </c>
      <c r="P3673" s="615" t="s">
        <v>221</v>
      </c>
      <c r="R3673" t="str">
        <f t="shared" si="173"/>
        <v>ZK112</v>
      </c>
      <c r="S3673">
        <f t="shared" si="174"/>
        <v>0</v>
      </c>
      <c r="T3673">
        <f t="shared" si="174"/>
        <v>0</v>
      </c>
      <c r="U3673">
        <f t="shared" si="174"/>
        <v>0</v>
      </c>
    </row>
    <row r="3674" spans="1:21" x14ac:dyDescent="0.25">
      <c r="A3674" t="s">
        <v>4209</v>
      </c>
      <c r="B3674" t="str">
        <f t="shared" si="172"/>
        <v>ZK112.K173.C110</v>
      </c>
      <c r="C3674">
        <f>+IFERROR(VLOOKUP(B3674,'[1]Sum table'!$A:$D,4,FALSE),0)</f>
        <v>0</v>
      </c>
      <c r="D3674">
        <f>+IFERROR(VLOOKUP(B3674,'[1]Sum table'!$A:$E,5,FALSE),0)</f>
        <v>0</v>
      </c>
      <c r="E3674">
        <f>+IFERROR(VLOOKUP(B3674,'[1]Sum table'!$A:$F,6,FALSE),0)</f>
        <v>0</v>
      </c>
      <c r="O3674" t="s">
        <v>534</v>
      </c>
      <c r="P3674" s="615" t="s">
        <v>358</v>
      </c>
      <c r="R3674" t="str">
        <f t="shared" si="173"/>
        <v>ZK112</v>
      </c>
      <c r="S3674">
        <f t="shared" si="174"/>
        <v>0</v>
      </c>
      <c r="T3674">
        <f t="shared" si="174"/>
        <v>0</v>
      </c>
      <c r="U3674">
        <f t="shared" si="174"/>
        <v>0</v>
      </c>
    </row>
    <row r="3675" spans="1:21" x14ac:dyDescent="0.25">
      <c r="A3675" t="s">
        <v>4210</v>
      </c>
      <c r="B3675" t="str">
        <f t="shared" si="172"/>
        <v>ZK112.K174.C110</v>
      </c>
      <c r="C3675">
        <f>+IFERROR(VLOOKUP(B3675,'[1]Sum table'!$A:$D,4,FALSE),0)</f>
        <v>0</v>
      </c>
      <c r="D3675">
        <f>+IFERROR(VLOOKUP(B3675,'[1]Sum table'!$A:$E,5,FALSE),0)</f>
        <v>0</v>
      </c>
      <c r="E3675">
        <f>+IFERROR(VLOOKUP(B3675,'[1]Sum table'!$A:$F,6,FALSE),0)</f>
        <v>0</v>
      </c>
      <c r="O3675" t="s">
        <v>534</v>
      </c>
      <c r="P3675" s="616" t="s">
        <v>359</v>
      </c>
      <c r="R3675" t="str">
        <f t="shared" si="173"/>
        <v>ZK112</v>
      </c>
      <c r="S3675">
        <f t="shared" si="174"/>
        <v>0</v>
      </c>
      <c r="T3675">
        <f t="shared" si="174"/>
        <v>0</v>
      </c>
      <c r="U3675">
        <f t="shared" si="174"/>
        <v>0</v>
      </c>
    </row>
    <row r="3676" spans="1:21" x14ac:dyDescent="0.25">
      <c r="A3676" t="s">
        <v>4211</v>
      </c>
      <c r="B3676" t="str">
        <f t="shared" si="172"/>
        <v>ZK112.K175.C110</v>
      </c>
      <c r="C3676">
        <f>+IFERROR(VLOOKUP(B3676,'[1]Sum table'!$A:$D,4,FALSE),0)</f>
        <v>0</v>
      </c>
      <c r="D3676">
        <f>+IFERROR(VLOOKUP(B3676,'[1]Sum table'!$A:$E,5,FALSE),0)</f>
        <v>0</v>
      </c>
      <c r="E3676">
        <f>+IFERROR(VLOOKUP(B3676,'[1]Sum table'!$A:$F,6,FALSE),0)</f>
        <v>0</v>
      </c>
      <c r="O3676" t="s">
        <v>534</v>
      </c>
      <c r="P3676" s="616" t="s">
        <v>360</v>
      </c>
      <c r="R3676" t="str">
        <f t="shared" si="173"/>
        <v>ZK112</v>
      </c>
      <c r="S3676">
        <f t="shared" si="174"/>
        <v>0</v>
      </c>
      <c r="T3676">
        <f t="shared" si="174"/>
        <v>0</v>
      </c>
      <c r="U3676">
        <f t="shared" si="174"/>
        <v>0</v>
      </c>
    </row>
    <row r="3677" spans="1:21" x14ac:dyDescent="0.25">
      <c r="A3677" t="s">
        <v>4212</v>
      </c>
      <c r="B3677" t="str">
        <f t="shared" si="172"/>
        <v>ZK112.K176.C110</v>
      </c>
      <c r="C3677">
        <f>+IFERROR(VLOOKUP(B3677,'[1]Sum table'!$A:$D,4,FALSE),0)</f>
        <v>0</v>
      </c>
      <c r="D3677">
        <f>+IFERROR(VLOOKUP(B3677,'[1]Sum table'!$A:$E,5,FALSE),0)</f>
        <v>0</v>
      </c>
      <c r="E3677">
        <f>+IFERROR(VLOOKUP(B3677,'[1]Sum table'!$A:$F,6,FALSE),0)</f>
        <v>0</v>
      </c>
      <c r="O3677" t="s">
        <v>534</v>
      </c>
      <c r="P3677" s="616" t="s">
        <v>361</v>
      </c>
      <c r="R3677" t="str">
        <f t="shared" si="173"/>
        <v>ZK112</v>
      </c>
      <c r="S3677">
        <f t="shared" si="174"/>
        <v>0</v>
      </c>
      <c r="T3677">
        <f t="shared" si="174"/>
        <v>0</v>
      </c>
      <c r="U3677">
        <f t="shared" si="174"/>
        <v>0</v>
      </c>
    </row>
    <row r="3678" spans="1:21" x14ac:dyDescent="0.25">
      <c r="A3678" t="s">
        <v>4213</v>
      </c>
      <c r="B3678" t="str">
        <f t="shared" si="172"/>
        <v>ZK112.K177.C110</v>
      </c>
      <c r="C3678">
        <f>+IFERROR(VLOOKUP(B3678,'[1]Sum table'!$A:$D,4,FALSE),0)</f>
        <v>0</v>
      </c>
      <c r="D3678">
        <f>+IFERROR(VLOOKUP(B3678,'[1]Sum table'!$A:$E,5,FALSE),0)</f>
        <v>0</v>
      </c>
      <c r="E3678">
        <f>+IFERROR(VLOOKUP(B3678,'[1]Sum table'!$A:$F,6,FALSE),0)</f>
        <v>0</v>
      </c>
      <c r="O3678" t="s">
        <v>534</v>
      </c>
      <c r="P3678" s="615" t="s">
        <v>362</v>
      </c>
      <c r="R3678" t="str">
        <f t="shared" si="173"/>
        <v>ZK112</v>
      </c>
      <c r="S3678">
        <f t="shared" si="174"/>
        <v>0</v>
      </c>
      <c r="T3678">
        <f t="shared" si="174"/>
        <v>0</v>
      </c>
      <c r="U3678">
        <f t="shared" si="174"/>
        <v>0</v>
      </c>
    </row>
    <row r="3679" spans="1:21" x14ac:dyDescent="0.25">
      <c r="A3679" t="s">
        <v>4214</v>
      </c>
      <c r="B3679" t="str">
        <f t="shared" si="172"/>
        <v>ZK112.K178.C110</v>
      </c>
      <c r="C3679">
        <f>+IFERROR(VLOOKUP(B3679,'[1]Sum table'!$A:$D,4,FALSE),0)</f>
        <v>0</v>
      </c>
      <c r="D3679">
        <f>+IFERROR(VLOOKUP(B3679,'[1]Sum table'!$A:$E,5,FALSE),0)</f>
        <v>0</v>
      </c>
      <c r="E3679">
        <f>+IFERROR(VLOOKUP(B3679,'[1]Sum table'!$A:$F,6,FALSE),0)</f>
        <v>0</v>
      </c>
      <c r="O3679" t="s">
        <v>534</v>
      </c>
      <c r="P3679" s="615" t="s">
        <v>363</v>
      </c>
      <c r="R3679" t="str">
        <f t="shared" si="173"/>
        <v>ZK112</v>
      </c>
      <c r="S3679">
        <f t="shared" si="174"/>
        <v>0</v>
      </c>
      <c r="T3679">
        <f t="shared" si="174"/>
        <v>0</v>
      </c>
      <c r="U3679">
        <f t="shared" si="174"/>
        <v>0</v>
      </c>
    </row>
    <row r="3680" spans="1:21" x14ac:dyDescent="0.25">
      <c r="A3680" t="s">
        <v>4215</v>
      </c>
      <c r="B3680" t="str">
        <f t="shared" si="172"/>
        <v>ZK112.K179.C110</v>
      </c>
      <c r="C3680">
        <f>+IFERROR(VLOOKUP(B3680,'[1]Sum table'!$A:$D,4,FALSE),0)</f>
        <v>0</v>
      </c>
      <c r="D3680">
        <f>+IFERROR(VLOOKUP(B3680,'[1]Sum table'!$A:$E,5,FALSE),0)</f>
        <v>0</v>
      </c>
      <c r="E3680">
        <f>+IFERROR(VLOOKUP(B3680,'[1]Sum table'!$A:$F,6,FALSE),0)</f>
        <v>0</v>
      </c>
      <c r="O3680" t="s">
        <v>534</v>
      </c>
      <c r="P3680" s="615" t="s">
        <v>364</v>
      </c>
      <c r="R3680" t="str">
        <f t="shared" si="173"/>
        <v>ZK112</v>
      </c>
      <c r="S3680">
        <f t="shared" si="174"/>
        <v>0</v>
      </c>
      <c r="T3680">
        <f t="shared" si="174"/>
        <v>0</v>
      </c>
      <c r="U3680">
        <f t="shared" si="174"/>
        <v>0</v>
      </c>
    </row>
    <row r="3681" spans="1:21" x14ac:dyDescent="0.25">
      <c r="A3681" t="s">
        <v>4216</v>
      </c>
      <c r="B3681" t="str">
        <f t="shared" si="172"/>
        <v>ZK112.K180.C110</v>
      </c>
      <c r="C3681">
        <f>+IFERROR(VLOOKUP(B3681,'[1]Sum table'!$A:$D,4,FALSE),0)</f>
        <v>0</v>
      </c>
      <c r="D3681">
        <f>+IFERROR(VLOOKUP(B3681,'[1]Sum table'!$A:$E,5,FALSE),0)</f>
        <v>0</v>
      </c>
      <c r="E3681">
        <f>+IFERROR(VLOOKUP(B3681,'[1]Sum table'!$A:$F,6,FALSE),0)</f>
        <v>0</v>
      </c>
      <c r="O3681" t="s">
        <v>534</v>
      </c>
      <c r="P3681" s="615" t="s">
        <v>365</v>
      </c>
      <c r="R3681" t="str">
        <f t="shared" si="173"/>
        <v>ZK112</v>
      </c>
      <c r="S3681">
        <f t="shared" si="174"/>
        <v>0</v>
      </c>
      <c r="T3681">
        <f t="shared" si="174"/>
        <v>0</v>
      </c>
      <c r="U3681">
        <f t="shared" si="174"/>
        <v>0</v>
      </c>
    </row>
    <row r="3682" spans="1:21" x14ac:dyDescent="0.25">
      <c r="A3682" t="s">
        <v>4217</v>
      </c>
      <c r="B3682" t="str">
        <f t="shared" si="172"/>
        <v>ZK112.K181.C110</v>
      </c>
      <c r="C3682">
        <f>+IFERROR(VLOOKUP(B3682,'[1]Sum table'!$A:$D,4,FALSE),0)</f>
        <v>0</v>
      </c>
      <c r="D3682">
        <f>+IFERROR(VLOOKUP(B3682,'[1]Sum table'!$A:$E,5,FALSE),0)</f>
        <v>0</v>
      </c>
      <c r="E3682">
        <f>+IFERROR(VLOOKUP(B3682,'[1]Sum table'!$A:$F,6,FALSE),0)</f>
        <v>0</v>
      </c>
      <c r="O3682" t="s">
        <v>534</v>
      </c>
      <c r="P3682" s="616" t="s">
        <v>366</v>
      </c>
      <c r="R3682" t="str">
        <f t="shared" si="173"/>
        <v>ZK112</v>
      </c>
      <c r="S3682">
        <f t="shared" si="174"/>
        <v>0</v>
      </c>
      <c r="T3682">
        <f t="shared" si="174"/>
        <v>0</v>
      </c>
      <c r="U3682">
        <f t="shared" si="174"/>
        <v>0</v>
      </c>
    </row>
    <row r="3683" spans="1:21" x14ac:dyDescent="0.25">
      <c r="A3683" t="s">
        <v>4218</v>
      </c>
      <c r="B3683" t="str">
        <f t="shared" si="172"/>
        <v>ZK112.K182.C110</v>
      </c>
      <c r="C3683">
        <f>+IFERROR(VLOOKUP(B3683,'[1]Sum table'!$A:$D,4,FALSE),0)</f>
        <v>0</v>
      </c>
      <c r="D3683">
        <f>+IFERROR(VLOOKUP(B3683,'[1]Sum table'!$A:$E,5,FALSE),0)</f>
        <v>0</v>
      </c>
      <c r="E3683">
        <f>+IFERROR(VLOOKUP(B3683,'[1]Sum table'!$A:$F,6,FALSE),0)</f>
        <v>0</v>
      </c>
      <c r="O3683" t="s">
        <v>534</v>
      </c>
      <c r="P3683" s="616" t="s">
        <v>367</v>
      </c>
      <c r="R3683" t="str">
        <f t="shared" si="173"/>
        <v>ZK112</v>
      </c>
      <c r="S3683">
        <f t="shared" si="174"/>
        <v>0</v>
      </c>
      <c r="T3683">
        <f t="shared" si="174"/>
        <v>0</v>
      </c>
      <c r="U3683">
        <f t="shared" si="174"/>
        <v>0</v>
      </c>
    </row>
    <row r="3684" spans="1:21" x14ac:dyDescent="0.25">
      <c r="A3684" t="s">
        <v>4219</v>
      </c>
      <c r="B3684" t="str">
        <f t="shared" si="172"/>
        <v>ZK112.K183.C110</v>
      </c>
      <c r="C3684">
        <f>+IFERROR(VLOOKUP(B3684,'[1]Sum table'!$A:$D,4,FALSE),0)</f>
        <v>0</v>
      </c>
      <c r="D3684">
        <f>+IFERROR(VLOOKUP(B3684,'[1]Sum table'!$A:$E,5,FALSE),0)</f>
        <v>0</v>
      </c>
      <c r="E3684">
        <f>+IFERROR(VLOOKUP(B3684,'[1]Sum table'!$A:$F,6,FALSE),0)</f>
        <v>0</v>
      </c>
      <c r="O3684" t="s">
        <v>534</v>
      </c>
      <c r="P3684" s="615" t="s">
        <v>368</v>
      </c>
      <c r="R3684" t="str">
        <f t="shared" si="173"/>
        <v>ZK112</v>
      </c>
      <c r="S3684">
        <f t="shared" si="174"/>
        <v>0</v>
      </c>
      <c r="T3684">
        <f t="shared" si="174"/>
        <v>0</v>
      </c>
      <c r="U3684">
        <f t="shared" si="174"/>
        <v>0</v>
      </c>
    </row>
    <row r="3685" spans="1:21" x14ac:dyDescent="0.25">
      <c r="A3685" t="s">
        <v>4220</v>
      </c>
      <c r="B3685" t="str">
        <f t="shared" si="172"/>
        <v>ZK112.K184.C110</v>
      </c>
      <c r="C3685">
        <f>+IFERROR(VLOOKUP(B3685,'[1]Sum table'!$A:$D,4,FALSE),0)</f>
        <v>0</v>
      </c>
      <c r="D3685">
        <f>+IFERROR(VLOOKUP(B3685,'[1]Sum table'!$A:$E,5,FALSE),0)</f>
        <v>0</v>
      </c>
      <c r="E3685">
        <f>+IFERROR(VLOOKUP(B3685,'[1]Sum table'!$A:$F,6,FALSE),0)</f>
        <v>0</v>
      </c>
      <c r="O3685" t="s">
        <v>534</v>
      </c>
      <c r="P3685" s="615" t="s">
        <v>369</v>
      </c>
      <c r="R3685" t="str">
        <f t="shared" si="173"/>
        <v>ZK112</v>
      </c>
      <c r="S3685">
        <f t="shared" si="174"/>
        <v>0</v>
      </c>
      <c r="T3685">
        <f t="shared" si="174"/>
        <v>0</v>
      </c>
      <c r="U3685">
        <f t="shared" si="174"/>
        <v>0</v>
      </c>
    </row>
    <row r="3686" spans="1:21" x14ac:dyDescent="0.25">
      <c r="A3686" t="s">
        <v>4221</v>
      </c>
      <c r="B3686" t="str">
        <f t="shared" si="172"/>
        <v>ZK112.K185.C110</v>
      </c>
      <c r="C3686">
        <f>+IFERROR(VLOOKUP(B3686,'[1]Sum table'!$A:$D,4,FALSE),0)</f>
        <v>0</v>
      </c>
      <c r="D3686">
        <f>+IFERROR(VLOOKUP(B3686,'[1]Sum table'!$A:$E,5,FALSE),0)</f>
        <v>0</v>
      </c>
      <c r="E3686">
        <f>+IFERROR(VLOOKUP(B3686,'[1]Sum table'!$A:$F,6,FALSE),0)</f>
        <v>0</v>
      </c>
      <c r="O3686" t="s">
        <v>534</v>
      </c>
      <c r="P3686" s="616" t="s">
        <v>370</v>
      </c>
      <c r="R3686" t="str">
        <f t="shared" si="173"/>
        <v>ZK112</v>
      </c>
      <c r="S3686">
        <f t="shared" si="174"/>
        <v>0</v>
      </c>
      <c r="T3686">
        <f t="shared" si="174"/>
        <v>0</v>
      </c>
      <c r="U3686">
        <f t="shared" si="174"/>
        <v>0</v>
      </c>
    </row>
    <row r="3687" spans="1:21" x14ac:dyDescent="0.25">
      <c r="A3687" t="s">
        <v>4222</v>
      </c>
      <c r="B3687" t="str">
        <f t="shared" si="172"/>
        <v>ZK112.K186.C110</v>
      </c>
      <c r="C3687">
        <f>+IFERROR(VLOOKUP(B3687,'[1]Sum table'!$A:$D,4,FALSE),0)</f>
        <v>0</v>
      </c>
      <c r="D3687">
        <f>+IFERROR(VLOOKUP(B3687,'[1]Sum table'!$A:$E,5,FALSE),0)</f>
        <v>0</v>
      </c>
      <c r="E3687">
        <f>+IFERROR(VLOOKUP(B3687,'[1]Sum table'!$A:$F,6,FALSE),0)</f>
        <v>0</v>
      </c>
      <c r="O3687" t="s">
        <v>534</v>
      </c>
      <c r="P3687" s="616" t="s">
        <v>371</v>
      </c>
      <c r="R3687" t="str">
        <f t="shared" si="173"/>
        <v>ZK112</v>
      </c>
      <c r="S3687">
        <f t="shared" si="174"/>
        <v>0</v>
      </c>
      <c r="T3687">
        <f t="shared" si="174"/>
        <v>0</v>
      </c>
      <c r="U3687">
        <f t="shared" si="174"/>
        <v>0</v>
      </c>
    </row>
    <row r="3688" spans="1:21" x14ac:dyDescent="0.25">
      <c r="A3688" t="s">
        <v>4223</v>
      </c>
      <c r="B3688" t="str">
        <f t="shared" si="172"/>
        <v>ZK112.K187.C110</v>
      </c>
      <c r="C3688">
        <f>+IFERROR(VLOOKUP(B3688,'[1]Sum table'!$A:$D,4,FALSE),0)</f>
        <v>0</v>
      </c>
      <c r="D3688">
        <f>+IFERROR(VLOOKUP(B3688,'[1]Sum table'!$A:$E,5,FALSE),0)</f>
        <v>0</v>
      </c>
      <c r="E3688">
        <f>+IFERROR(VLOOKUP(B3688,'[1]Sum table'!$A:$F,6,FALSE),0)</f>
        <v>0</v>
      </c>
      <c r="O3688" t="s">
        <v>534</v>
      </c>
      <c r="P3688" s="615" t="s">
        <v>372</v>
      </c>
      <c r="R3688" t="str">
        <f t="shared" si="173"/>
        <v>ZK112</v>
      </c>
      <c r="S3688">
        <f t="shared" si="174"/>
        <v>0</v>
      </c>
      <c r="T3688">
        <f t="shared" si="174"/>
        <v>0</v>
      </c>
      <c r="U3688">
        <f t="shared" si="174"/>
        <v>0</v>
      </c>
    </row>
    <row r="3689" spans="1:21" x14ac:dyDescent="0.25">
      <c r="A3689" t="s">
        <v>4224</v>
      </c>
      <c r="B3689" t="str">
        <f t="shared" si="172"/>
        <v>ZK112.K188.C110</v>
      </c>
      <c r="C3689">
        <f>+IFERROR(VLOOKUP(B3689,'[1]Sum table'!$A:$D,4,FALSE),0)</f>
        <v>0</v>
      </c>
      <c r="D3689">
        <f>+IFERROR(VLOOKUP(B3689,'[1]Sum table'!$A:$E,5,FALSE),0)</f>
        <v>0</v>
      </c>
      <c r="E3689">
        <f>+IFERROR(VLOOKUP(B3689,'[1]Sum table'!$A:$F,6,FALSE),0)</f>
        <v>0</v>
      </c>
      <c r="O3689" t="s">
        <v>534</v>
      </c>
      <c r="P3689" s="615" t="s">
        <v>373</v>
      </c>
      <c r="R3689" t="str">
        <f t="shared" si="173"/>
        <v>ZK112</v>
      </c>
      <c r="S3689">
        <f t="shared" si="174"/>
        <v>0</v>
      </c>
      <c r="T3689">
        <f t="shared" si="174"/>
        <v>0</v>
      </c>
      <c r="U3689">
        <f t="shared" si="174"/>
        <v>0</v>
      </c>
    </row>
    <row r="3690" spans="1:21" x14ac:dyDescent="0.25">
      <c r="A3690" t="s">
        <v>4225</v>
      </c>
      <c r="B3690" t="str">
        <f t="shared" si="172"/>
        <v>ZK112.K189.C110</v>
      </c>
      <c r="C3690">
        <f>+IFERROR(VLOOKUP(B3690,'[1]Sum table'!$A:$D,4,FALSE),0)</f>
        <v>0</v>
      </c>
      <c r="D3690">
        <f>+IFERROR(VLOOKUP(B3690,'[1]Sum table'!$A:$E,5,FALSE),0)</f>
        <v>0</v>
      </c>
      <c r="E3690">
        <f>+IFERROR(VLOOKUP(B3690,'[1]Sum table'!$A:$F,6,FALSE),0)</f>
        <v>0</v>
      </c>
      <c r="O3690" t="s">
        <v>534</v>
      </c>
      <c r="P3690" s="615" t="s">
        <v>374</v>
      </c>
      <c r="R3690" t="str">
        <f t="shared" si="173"/>
        <v>ZK112</v>
      </c>
      <c r="S3690">
        <f t="shared" si="174"/>
        <v>0</v>
      </c>
      <c r="T3690">
        <f t="shared" si="174"/>
        <v>0</v>
      </c>
      <c r="U3690">
        <f t="shared" si="174"/>
        <v>0</v>
      </c>
    </row>
    <row r="3691" spans="1:21" x14ac:dyDescent="0.25">
      <c r="A3691" t="s">
        <v>4226</v>
      </c>
      <c r="B3691" t="str">
        <f t="shared" si="172"/>
        <v>ZK112.K190.C110</v>
      </c>
      <c r="C3691">
        <f>+IFERROR(VLOOKUP(B3691,'[1]Sum table'!$A:$D,4,FALSE),0)</f>
        <v>0</v>
      </c>
      <c r="D3691">
        <f>+IFERROR(VLOOKUP(B3691,'[1]Sum table'!$A:$E,5,FALSE),0)</f>
        <v>0</v>
      </c>
      <c r="E3691">
        <f>+IFERROR(VLOOKUP(B3691,'[1]Sum table'!$A:$F,6,FALSE),0)</f>
        <v>0</v>
      </c>
      <c r="O3691" t="s">
        <v>534</v>
      </c>
      <c r="P3691" s="616" t="s">
        <v>375</v>
      </c>
      <c r="R3691" t="str">
        <f t="shared" si="173"/>
        <v>ZK112</v>
      </c>
      <c r="S3691">
        <f t="shared" si="174"/>
        <v>0</v>
      </c>
      <c r="T3691">
        <f t="shared" si="174"/>
        <v>0</v>
      </c>
      <c r="U3691">
        <f t="shared" si="174"/>
        <v>0</v>
      </c>
    </row>
    <row r="3692" spans="1:21" x14ac:dyDescent="0.25">
      <c r="A3692" t="s">
        <v>4227</v>
      </c>
      <c r="B3692" t="str">
        <f t="shared" si="172"/>
        <v>ZK112.K191.C110</v>
      </c>
      <c r="C3692">
        <f>+IFERROR(VLOOKUP(B3692,'[1]Sum table'!$A:$D,4,FALSE),0)</f>
        <v>0</v>
      </c>
      <c r="D3692">
        <f>+IFERROR(VLOOKUP(B3692,'[1]Sum table'!$A:$E,5,FALSE),0)</f>
        <v>0</v>
      </c>
      <c r="E3692">
        <f>+IFERROR(VLOOKUP(B3692,'[1]Sum table'!$A:$F,6,FALSE),0)</f>
        <v>0</v>
      </c>
      <c r="O3692" t="s">
        <v>534</v>
      </c>
      <c r="P3692" s="616" t="s">
        <v>376</v>
      </c>
      <c r="R3692" t="str">
        <f t="shared" si="173"/>
        <v>ZK112</v>
      </c>
      <c r="S3692">
        <f t="shared" si="174"/>
        <v>0</v>
      </c>
      <c r="T3692">
        <f t="shared" si="174"/>
        <v>0</v>
      </c>
      <c r="U3692">
        <f t="shared" si="174"/>
        <v>0</v>
      </c>
    </row>
    <row r="3693" spans="1:21" x14ac:dyDescent="0.25">
      <c r="A3693" t="s">
        <v>4228</v>
      </c>
      <c r="B3693" t="str">
        <f t="shared" si="172"/>
        <v>ZK112.K192.C110</v>
      </c>
      <c r="C3693">
        <f>+IFERROR(VLOOKUP(B3693,'[1]Sum table'!$A:$D,4,FALSE),0)</f>
        <v>0</v>
      </c>
      <c r="D3693">
        <f>+IFERROR(VLOOKUP(B3693,'[1]Sum table'!$A:$E,5,FALSE),0)</f>
        <v>0</v>
      </c>
      <c r="E3693">
        <f>+IFERROR(VLOOKUP(B3693,'[1]Sum table'!$A:$F,6,FALSE),0)</f>
        <v>0</v>
      </c>
      <c r="O3693" t="s">
        <v>534</v>
      </c>
      <c r="P3693" s="616" t="s">
        <v>377</v>
      </c>
      <c r="R3693" t="str">
        <f t="shared" si="173"/>
        <v>ZK112</v>
      </c>
      <c r="S3693">
        <f t="shared" si="174"/>
        <v>0</v>
      </c>
      <c r="T3693">
        <f t="shared" si="174"/>
        <v>0</v>
      </c>
      <c r="U3693">
        <f t="shared" si="174"/>
        <v>0</v>
      </c>
    </row>
    <row r="3694" spans="1:21" x14ac:dyDescent="0.25">
      <c r="A3694" t="s">
        <v>4229</v>
      </c>
      <c r="B3694" t="str">
        <f t="shared" si="172"/>
        <v>ZK112.K193.C110</v>
      </c>
      <c r="C3694">
        <f>+IFERROR(VLOOKUP(B3694,'[1]Sum table'!$A:$D,4,FALSE),0)</f>
        <v>0</v>
      </c>
      <c r="D3694">
        <f>+IFERROR(VLOOKUP(B3694,'[1]Sum table'!$A:$E,5,FALSE),0)</f>
        <v>0</v>
      </c>
      <c r="E3694">
        <f>+IFERROR(VLOOKUP(B3694,'[1]Sum table'!$A:$F,6,FALSE),0)</f>
        <v>0</v>
      </c>
      <c r="O3694" t="s">
        <v>534</v>
      </c>
      <c r="P3694" s="616" t="s">
        <v>378</v>
      </c>
      <c r="R3694" t="str">
        <f t="shared" si="173"/>
        <v>ZK112</v>
      </c>
      <c r="S3694">
        <f t="shared" si="174"/>
        <v>0</v>
      </c>
      <c r="T3694">
        <f t="shared" si="174"/>
        <v>0</v>
      </c>
      <c r="U3694">
        <f t="shared" si="174"/>
        <v>0</v>
      </c>
    </row>
    <row r="3695" spans="1:21" x14ac:dyDescent="0.25">
      <c r="A3695" t="s">
        <v>4230</v>
      </c>
      <c r="B3695" t="str">
        <f t="shared" si="172"/>
        <v>ZK112.K194.C110</v>
      </c>
      <c r="C3695">
        <f>+IFERROR(VLOOKUP(B3695,'[1]Sum table'!$A:$D,4,FALSE),0)</f>
        <v>0</v>
      </c>
      <c r="D3695">
        <f>+IFERROR(VLOOKUP(B3695,'[1]Sum table'!$A:$E,5,FALSE),0)</f>
        <v>0</v>
      </c>
      <c r="E3695">
        <f>+IFERROR(VLOOKUP(B3695,'[1]Sum table'!$A:$F,6,FALSE),0)</f>
        <v>0</v>
      </c>
      <c r="O3695" t="s">
        <v>534</v>
      </c>
      <c r="P3695" s="616" t="s">
        <v>379</v>
      </c>
      <c r="R3695" t="str">
        <f t="shared" si="173"/>
        <v>ZK112</v>
      </c>
      <c r="S3695">
        <f t="shared" si="174"/>
        <v>0</v>
      </c>
      <c r="T3695">
        <f t="shared" si="174"/>
        <v>0</v>
      </c>
      <c r="U3695">
        <f t="shared" si="174"/>
        <v>0</v>
      </c>
    </row>
    <row r="3696" spans="1:21" x14ac:dyDescent="0.25">
      <c r="A3696" t="s">
        <v>4231</v>
      </c>
      <c r="B3696" t="str">
        <f t="shared" si="172"/>
        <v>ZK112.K195.C110</v>
      </c>
      <c r="C3696">
        <f>+IFERROR(VLOOKUP(B3696,'[1]Sum table'!$A:$D,4,FALSE),0)</f>
        <v>0</v>
      </c>
      <c r="D3696">
        <f>+IFERROR(VLOOKUP(B3696,'[1]Sum table'!$A:$E,5,FALSE),0)</f>
        <v>0</v>
      </c>
      <c r="E3696">
        <f>+IFERROR(VLOOKUP(B3696,'[1]Sum table'!$A:$F,6,FALSE),0)</f>
        <v>0</v>
      </c>
      <c r="O3696" t="s">
        <v>534</v>
      </c>
      <c r="P3696" s="616" t="s">
        <v>380</v>
      </c>
      <c r="R3696" t="str">
        <f t="shared" si="173"/>
        <v>ZK112</v>
      </c>
      <c r="S3696">
        <f t="shared" si="174"/>
        <v>0</v>
      </c>
      <c r="T3696">
        <f t="shared" si="174"/>
        <v>0</v>
      </c>
      <c r="U3696">
        <f t="shared" si="174"/>
        <v>0</v>
      </c>
    </row>
    <row r="3697" spans="1:21" x14ac:dyDescent="0.25">
      <c r="A3697" t="s">
        <v>4232</v>
      </c>
      <c r="B3697" t="str">
        <f t="shared" si="172"/>
        <v>ZK112.K196.C110</v>
      </c>
      <c r="C3697">
        <f>+IFERROR(VLOOKUP(B3697,'[1]Sum table'!$A:$D,4,FALSE),0)</f>
        <v>0</v>
      </c>
      <c r="D3697">
        <f>+IFERROR(VLOOKUP(B3697,'[1]Sum table'!$A:$E,5,FALSE),0)</f>
        <v>0</v>
      </c>
      <c r="E3697">
        <f>+IFERROR(VLOOKUP(B3697,'[1]Sum table'!$A:$F,6,FALSE),0)</f>
        <v>0</v>
      </c>
      <c r="O3697" t="s">
        <v>534</v>
      </c>
      <c r="P3697" s="616" t="s">
        <v>381</v>
      </c>
      <c r="R3697" t="str">
        <f t="shared" si="173"/>
        <v>ZK112</v>
      </c>
      <c r="S3697">
        <f t="shared" si="174"/>
        <v>0</v>
      </c>
      <c r="T3697">
        <f t="shared" si="174"/>
        <v>0</v>
      </c>
      <c r="U3697">
        <f t="shared" si="174"/>
        <v>0</v>
      </c>
    </row>
    <row r="3698" spans="1:21" x14ac:dyDescent="0.25">
      <c r="A3698" t="s">
        <v>4233</v>
      </c>
      <c r="B3698" t="str">
        <f t="shared" si="172"/>
        <v>ZK112.K197.C110</v>
      </c>
      <c r="C3698">
        <f>+IFERROR(VLOOKUP(B3698,'[1]Sum table'!$A:$D,4,FALSE),0)</f>
        <v>0</v>
      </c>
      <c r="D3698">
        <f>+IFERROR(VLOOKUP(B3698,'[1]Sum table'!$A:$E,5,FALSE),0)</f>
        <v>0</v>
      </c>
      <c r="E3698">
        <f>+IFERROR(VLOOKUP(B3698,'[1]Sum table'!$A:$F,6,FALSE),0)</f>
        <v>0</v>
      </c>
      <c r="O3698" t="s">
        <v>534</v>
      </c>
      <c r="P3698" s="616" t="s">
        <v>382</v>
      </c>
      <c r="R3698" t="str">
        <f t="shared" si="173"/>
        <v>ZK112</v>
      </c>
      <c r="S3698">
        <f t="shared" si="174"/>
        <v>0</v>
      </c>
      <c r="T3698">
        <f t="shared" si="174"/>
        <v>0</v>
      </c>
      <c r="U3698">
        <f t="shared" si="174"/>
        <v>0</v>
      </c>
    </row>
    <row r="3699" spans="1:21" x14ac:dyDescent="0.25">
      <c r="A3699" t="s">
        <v>4234</v>
      </c>
      <c r="B3699" t="str">
        <f t="shared" si="172"/>
        <v>ZK112.K198.C110</v>
      </c>
      <c r="C3699">
        <f>+IFERROR(VLOOKUP(B3699,'[1]Sum table'!$A:$D,4,FALSE),0)</f>
        <v>0</v>
      </c>
      <c r="D3699">
        <f>+IFERROR(VLOOKUP(B3699,'[1]Sum table'!$A:$E,5,FALSE),0)</f>
        <v>0</v>
      </c>
      <c r="E3699">
        <f>+IFERROR(VLOOKUP(B3699,'[1]Sum table'!$A:$F,6,FALSE),0)</f>
        <v>0</v>
      </c>
      <c r="O3699" t="s">
        <v>534</v>
      </c>
      <c r="P3699" s="616" t="s">
        <v>383</v>
      </c>
      <c r="R3699" t="str">
        <f t="shared" si="173"/>
        <v>ZK112</v>
      </c>
      <c r="S3699">
        <f t="shared" si="174"/>
        <v>0</v>
      </c>
      <c r="T3699">
        <f t="shared" si="174"/>
        <v>0</v>
      </c>
      <c r="U3699">
        <f t="shared" si="174"/>
        <v>0</v>
      </c>
    </row>
    <row r="3700" spans="1:21" x14ac:dyDescent="0.25">
      <c r="A3700" t="s">
        <v>4235</v>
      </c>
      <c r="B3700" t="str">
        <f t="shared" si="172"/>
        <v>ZK112.K199.C110</v>
      </c>
      <c r="C3700">
        <f>+IFERROR(VLOOKUP(B3700,'[1]Sum table'!$A:$D,4,FALSE),0)</f>
        <v>0</v>
      </c>
      <c r="D3700">
        <f>+IFERROR(VLOOKUP(B3700,'[1]Sum table'!$A:$E,5,FALSE),0)</f>
        <v>0</v>
      </c>
      <c r="E3700">
        <f>+IFERROR(VLOOKUP(B3700,'[1]Sum table'!$A:$F,6,FALSE),0)</f>
        <v>0</v>
      </c>
      <c r="O3700" t="s">
        <v>534</v>
      </c>
      <c r="P3700" s="616" t="s">
        <v>384</v>
      </c>
      <c r="R3700" t="str">
        <f t="shared" si="173"/>
        <v>ZK112</v>
      </c>
      <c r="S3700">
        <f t="shared" si="174"/>
        <v>0</v>
      </c>
      <c r="T3700">
        <f t="shared" si="174"/>
        <v>0</v>
      </c>
      <c r="U3700">
        <f t="shared" si="174"/>
        <v>0</v>
      </c>
    </row>
    <row r="3701" spans="1:21" x14ac:dyDescent="0.25">
      <c r="A3701" t="s">
        <v>4236</v>
      </c>
      <c r="B3701" t="str">
        <f t="shared" si="172"/>
        <v>ZK112.K200.C110</v>
      </c>
      <c r="C3701">
        <f>+IFERROR(VLOOKUP(B3701,'[1]Sum table'!$A:$D,4,FALSE),0)</f>
        <v>0</v>
      </c>
      <c r="D3701">
        <f>+IFERROR(VLOOKUP(B3701,'[1]Sum table'!$A:$E,5,FALSE),0)</f>
        <v>0</v>
      </c>
      <c r="E3701">
        <f>+IFERROR(VLOOKUP(B3701,'[1]Sum table'!$A:$F,6,FALSE),0)</f>
        <v>0</v>
      </c>
      <c r="O3701" t="s">
        <v>534</v>
      </c>
      <c r="P3701" s="616" t="s">
        <v>385</v>
      </c>
      <c r="R3701" t="str">
        <f t="shared" si="173"/>
        <v>ZK112</v>
      </c>
      <c r="S3701">
        <f t="shared" si="174"/>
        <v>0</v>
      </c>
      <c r="T3701">
        <f t="shared" si="174"/>
        <v>0</v>
      </c>
      <c r="U3701">
        <f t="shared" si="174"/>
        <v>0</v>
      </c>
    </row>
    <row r="3702" spans="1:21" ht="15.75" thickBot="1" x14ac:dyDescent="0.3">
      <c r="A3702" t="s">
        <v>4237</v>
      </c>
      <c r="B3702" t="str">
        <f t="shared" si="172"/>
        <v>ZK112.K201.C110</v>
      </c>
      <c r="C3702">
        <f>+IFERROR(VLOOKUP(B3702,'[1]Sum table'!$A:$D,4,FALSE),0)</f>
        <v>0</v>
      </c>
      <c r="D3702">
        <f>+IFERROR(VLOOKUP(B3702,'[1]Sum table'!$A:$E,5,FALSE),0)</f>
        <v>0</v>
      </c>
      <c r="E3702">
        <f>+IFERROR(VLOOKUP(B3702,'[1]Sum table'!$A:$F,6,FALSE),0)</f>
        <v>0</v>
      </c>
      <c r="O3702" t="s">
        <v>534</v>
      </c>
      <c r="P3702" s="618" t="s">
        <v>386</v>
      </c>
      <c r="R3702" t="str">
        <f t="shared" si="173"/>
        <v>ZK112</v>
      </c>
      <c r="S3702">
        <f t="shared" si="174"/>
        <v>0</v>
      </c>
      <c r="T3702">
        <f t="shared" si="174"/>
        <v>0</v>
      </c>
      <c r="U3702">
        <f t="shared" si="174"/>
        <v>0</v>
      </c>
    </row>
    <row r="3703" spans="1:21" x14ac:dyDescent="0.25">
      <c r="A3703" t="s">
        <v>4238</v>
      </c>
      <c r="B3703" t="str">
        <f t="shared" si="172"/>
        <v>ZK112.K202.C110</v>
      </c>
      <c r="C3703">
        <f>+IFERROR(VLOOKUP(B3703,'[1]Sum table'!$A:$D,4,FALSE),0)</f>
        <v>0</v>
      </c>
      <c r="D3703">
        <f>+IFERROR(VLOOKUP(B3703,'[1]Sum table'!$A:$E,5,FALSE),0)</f>
        <v>0</v>
      </c>
      <c r="E3703">
        <f>+IFERROR(VLOOKUP(B3703,'[1]Sum table'!$A:$F,6,FALSE),0)</f>
        <v>0</v>
      </c>
      <c r="O3703" t="s">
        <v>534</v>
      </c>
      <c r="P3703" s="619" t="s">
        <v>267</v>
      </c>
      <c r="R3703" t="str">
        <f t="shared" si="173"/>
        <v>ZK112</v>
      </c>
      <c r="S3703">
        <f t="shared" si="174"/>
        <v>0</v>
      </c>
      <c r="T3703">
        <f t="shared" si="174"/>
        <v>0</v>
      </c>
      <c r="U3703">
        <f t="shared" si="174"/>
        <v>0</v>
      </c>
    </row>
    <row r="3704" spans="1:21" x14ac:dyDescent="0.25">
      <c r="A3704" t="s">
        <v>4239</v>
      </c>
      <c r="B3704" t="str">
        <f t="shared" si="172"/>
        <v>ZK112.K203.C110</v>
      </c>
      <c r="C3704">
        <f>+IFERROR(VLOOKUP(B3704,'[1]Sum table'!$A:$D,4,FALSE),0)</f>
        <v>0</v>
      </c>
      <c r="D3704">
        <f>+IFERROR(VLOOKUP(B3704,'[1]Sum table'!$A:$E,5,FALSE),0)</f>
        <v>0</v>
      </c>
      <c r="E3704">
        <f>+IFERROR(VLOOKUP(B3704,'[1]Sum table'!$A:$F,6,FALSE),0)</f>
        <v>0</v>
      </c>
      <c r="O3704" t="s">
        <v>534</v>
      </c>
      <c r="P3704" s="619" t="s">
        <v>108</v>
      </c>
      <c r="R3704" t="str">
        <f t="shared" si="173"/>
        <v>ZK112</v>
      </c>
      <c r="S3704">
        <f t="shared" si="174"/>
        <v>0</v>
      </c>
      <c r="T3704">
        <f t="shared" si="174"/>
        <v>0</v>
      </c>
      <c r="U3704">
        <f t="shared" si="174"/>
        <v>0</v>
      </c>
    </row>
    <row r="3705" spans="1:21" x14ac:dyDescent="0.25">
      <c r="A3705" t="s">
        <v>4240</v>
      </c>
      <c r="B3705" t="str">
        <f t="shared" si="172"/>
        <v>ZK112.K204.C110</v>
      </c>
      <c r="C3705">
        <f>+IFERROR(VLOOKUP(B3705,'[1]Sum table'!$A:$D,4,FALSE),0)</f>
        <v>0</v>
      </c>
      <c r="D3705">
        <f>+IFERROR(VLOOKUP(B3705,'[1]Sum table'!$A:$E,5,FALSE),0)</f>
        <v>0</v>
      </c>
      <c r="E3705">
        <f>+IFERROR(VLOOKUP(B3705,'[1]Sum table'!$A:$F,6,FALSE),0)</f>
        <v>0</v>
      </c>
      <c r="O3705" t="s">
        <v>534</v>
      </c>
      <c r="P3705" s="619" t="s">
        <v>114</v>
      </c>
      <c r="R3705" t="str">
        <f t="shared" si="173"/>
        <v>ZK112</v>
      </c>
      <c r="S3705">
        <f t="shared" si="174"/>
        <v>0</v>
      </c>
      <c r="T3705">
        <f t="shared" si="174"/>
        <v>0</v>
      </c>
      <c r="U3705">
        <f t="shared" si="174"/>
        <v>0</v>
      </c>
    </row>
    <row r="3706" spans="1:21" x14ac:dyDescent="0.25">
      <c r="A3706" t="s">
        <v>4241</v>
      </c>
      <c r="B3706" t="str">
        <f t="shared" si="172"/>
        <v>ZK112.K205.C110</v>
      </c>
      <c r="C3706">
        <f>+IFERROR(VLOOKUP(B3706,'[1]Sum table'!$A:$D,4,FALSE),0)</f>
        <v>0</v>
      </c>
      <c r="D3706">
        <f>+IFERROR(VLOOKUP(B3706,'[1]Sum table'!$A:$E,5,FALSE),0)</f>
        <v>0</v>
      </c>
      <c r="E3706">
        <f>+IFERROR(VLOOKUP(B3706,'[1]Sum table'!$A:$F,6,FALSE),0)</f>
        <v>0</v>
      </c>
      <c r="O3706" t="s">
        <v>534</v>
      </c>
      <c r="P3706" s="619" t="s">
        <v>116</v>
      </c>
      <c r="R3706" t="str">
        <f t="shared" si="173"/>
        <v>ZK112</v>
      </c>
      <c r="S3706">
        <f t="shared" si="174"/>
        <v>0</v>
      </c>
      <c r="T3706">
        <f t="shared" si="174"/>
        <v>0</v>
      </c>
      <c r="U3706">
        <f t="shared" si="174"/>
        <v>0</v>
      </c>
    </row>
    <row r="3707" spans="1:21" x14ac:dyDescent="0.25">
      <c r="A3707" t="s">
        <v>4242</v>
      </c>
      <c r="B3707" t="str">
        <f t="shared" si="172"/>
        <v>ZK112.K206.C110</v>
      </c>
      <c r="C3707">
        <f>+IFERROR(VLOOKUP(B3707,'[1]Sum table'!$A:$D,4,FALSE),0)</f>
        <v>0</v>
      </c>
      <c r="D3707">
        <f>+IFERROR(VLOOKUP(B3707,'[1]Sum table'!$A:$E,5,FALSE),0)</f>
        <v>0</v>
      </c>
      <c r="E3707">
        <f>+IFERROR(VLOOKUP(B3707,'[1]Sum table'!$A:$F,6,FALSE),0)</f>
        <v>0</v>
      </c>
      <c r="O3707" t="s">
        <v>534</v>
      </c>
      <c r="P3707" s="617" t="s">
        <v>387</v>
      </c>
      <c r="R3707" t="str">
        <f t="shared" si="173"/>
        <v>ZK112</v>
      </c>
      <c r="S3707">
        <f t="shared" si="174"/>
        <v>0</v>
      </c>
      <c r="T3707">
        <f t="shared" si="174"/>
        <v>0</v>
      </c>
      <c r="U3707">
        <f t="shared" si="174"/>
        <v>0</v>
      </c>
    </row>
    <row r="3708" spans="1:21" x14ac:dyDescent="0.25">
      <c r="A3708" t="s">
        <v>4243</v>
      </c>
      <c r="B3708" t="str">
        <f t="shared" si="172"/>
        <v>ZK112.K207.C110</v>
      </c>
      <c r="C3708">
        <f>+IFERROR(VLOOKUP(B3708,'[1]Sum table'!$A:$D,4,FALSE),0)</f>
        <v>0</v>
      </c>
      <c r="D3708">
        <f>+IFERROR(VLOOKUP(B3708,'[1]Sum table'!$A:$E,5,FALSE),0)</f>
        <v>0</v>
      </c>
      <c r="E3708">
        <f>+IFERROR(VLOOKUP(B3708,'[1]Sum table'!$A:$F,6,FALSE),0)</f>
        <v>0</v>
      </c>
      <c r="O3708" t="s">
        <v>534</v>
      </c>
      <c r="P3708" s="617" t="s">
        <v>388</v>
      </c>
      <c r="R3708" t="str">
        <f t="shared" si="173"/>
        <v>ZK112</v>
      </c>
      <c r="S3708">
        <f t="shared" si="174"/>
        <v>0</v>
      </c>
      <c r="T3708">
        <f t="shared" si="174"/>
        <v>0</v>
      </c>
      <c r="U3708">
        <f t="shared" si="174"/>
        <v>0</v>
      </c>
    </row>
    <row r="3709" spans="1:21" x14ac:dyDescent="0.25">
      <c r="A3709" t="s">
        <v>4244</v>
      </c>
      <c r="B3709" t="str">
        <f t="shared" si="172"/>
        <v>ZK112.K208.C110</v>
      </c>
      <c r="C3709">
        <f>+IFERROR(VLOOKUP(B3709,'[1]Sum table'!$A:$D,4,FALSE),0)</f>
        <v>0</v>
      </c>
      <c r="D3709">
        <f>+IFERROR(VLOOKUP(B3709,'[1]Sum table'!$A:$E,5,FALSE),0)</f>
        <v>0</v>
      </c>
      <c r="E3709">
        <f>+IFERROR(VLOOKUP(B3709,'[1]Sum table'!$A:$F,6,FALSE),0)</f>
        <v>0</v>
      </c>
      <c r="O3709" t="s">
        <v>534</v>
      </c>
      <c r="P3709" s="617" t="s">
        <v>389</v>
      </c>
      <c r="R3709" t="str">
        <f t="shared" si="173"/>
        <v>ZK112</v>
      </c>
      <c r="S3709">
        <f t="shared" si="174"/>
        <v>0</v>
      </c>
      <c r="T3709">
        <f t="shared" si="174"/>
        <v>0</v>
      </c>
      <c r="U3709">
        <f t="shared" si="174"/>
        <v>0</v>
      </c>
    </row>
    <row r="3710" spans="1:21" x14ac:dyDescent="0.25">
      <c r="A3710" t="s">
        <v>4245</v>
      </c>
      <c r="B3710" t="str">
        <f t="shared" si="172"/>
        <v>ZK112.K209.C110</v>
      </c>
      <c r="C3710">
        <f>+IFERROR(VLOOKUP(B3710,'[1]Sum table'!$A:$D,4,FALSE),0)</f>
        <v>0</v>
      </c>
      <c r="D3710">
        <f>+IFERROR(VLOOKUP(B3710,'[1]Sum table'!$A:$E,5,FALSE),0)</f>
        <v>0</v>
      </c>
      <c r="E3710">
        <f>+IFERROR(VLOOKUP(B3710,'[1]Sum table'!$A:$F,6,FALSE),0)</f>
        <v>0</v>
      </c>
      <c r="O3710" t="s">
        <v>534</v>
      </c>
      <c r="P3710" s="619" t="s">
        <v>82</v>
      </c>
      <c r="R3710" t="str">
        <f t="shared" si="173"/>
        <v>ZK112</v>
      </c>
      <c r="S3710">
        <f t="shared" si="174"/>
        <v>0</v>
      </c>
      <c r="T3710">
        <f t="shared" si="174"/>
        <v>0</v>
      </c>
      <c r="U3710">
        <f t="shared" si="174"/>
        <v>0</v>
      </c>
    </row>
    <row r="3711" spans="1:21" x14ac:dyDescent="0.25">
      <c r="A3711" t="s">
        <v>4246</v>
      </c>
      <c r="B3711" t="str">
        <f t="shared" si="172"/>
        <v>ZK112.K210.C110</v>
      </c>
      <c r="C3711">
        <f>+IFERROR(VLOOKUP(B3711,'[1]Sum table'!$A:$D,4,FALSE),0)</f>
        <v>0</v>
      </c>
      <c r="D3711">
        <f>+IFERROR(VLOOKUP(B3711,'[1]Sum table'!$A:$E,5,FALSE),0)</f>
        <v>0</v>
      </c>
      <c r="E3711">
        <f>+IFERROR(VLOOKUP(B3711,'[1]Sum table'!$A:$F,6,FALSE),0)</f>
        <v>0</v>
      </c>
      <c r="O3711" t="s">
        <v>534</v>
      </c>
      <c r="P3711" s="619" t="s">
        <v>84</v>
      </c>
      <c r="R3711" t="str">
        <f t="shared" si="173"/>
        <v>ZK112</v>
      </c>
      <c r="S3711">
        <f t="shared" si="174"/>
        <v>0</v>
      </c>
      <c r="T3711">
        <f t="shared" si="174"/>
        <v>0</v>
      </c>
      <c r="U3711">
        <f t="shared" si="174"/>
        <v>0</v>
      </c>
    </row>
    <row r="3712" spans="1:21" x14ac:dyDescent="0.25">
      <c r="A3712" t="s">
        <v>4247</v>
      </c>
      <c r="B3712" t="str">
        <f t="shared" si="172"/>
        <v>ZK112.K211.C110</v>
      </c>
      <c r="C3712">
        <f>+IFERROR(VLOOKUP(B3712,'[1]Sum table'!$A:$D,4,FALSE),0)</f>
        <v>0</v>
      </c>
      <c r="D3712">
        <f>+IFERROR(VLOOKUP(B3712,'[1]Sum table'!$A:$E,5,FALSE),0)</f>
        <v>0</v>
      </c>
      <c r="E3712">
        <f>+IFERROR(VLOOKUP(B3712,'[1]Sum table'!$A:$F,6,FALSE),0)</f>
        <v>0</v>
      </c>
      <c r="O3712" t="s">
        <v>534</v>
      </c>
      <c r="P3712" s="619" t="s">
        <v>86</v>
      </c>
      <c r="R3712" t="str">
        <f t="shared" si="173"/>
        <v>ZK112</v>
      </c>
      <c r="S3712">
        <f t="shared" si="174"/>
        <v>0</v>
      </c>
      <c r="T3712">
        <f t="shared" si="174"/>
        <v>0</v>
      </c>
      <c r="U3712">
        <f t="shared" si="174"/>
        <v>0</v>
      </c>
    </row>
    <row r="3713" spans="1:21" x14ac:dyDescent="0.25">
      <c r="A3713" t="s">
        <v>4248</v>
      </c>
      <c r="B3713" t="str">
        <f t="shared" si="172"/>
        <v>ZK112.K212.C110</v>
      </c>
      <c r="C3713">
        <f>+IFERROR(VLOOKUP(B3713,'[1]Sum table'!$A:$D,4,FALSE),0)</f>
        <v>0</v>
      </c>
      <c r="D3713">
        <f>+IFERROR(VLOOKUP(B3713,'[1]Sum table'!$A:$E,5,FALSE),0)</f>
        <v>0</v>
      </c>
      <c r="E3713">
        <f>+IFERROR(VLOOKUP(B3713,'[1]Sum table'!$A:$F,6,FALSE),0)</f>
        <v>0</v>
      </c>
      <c r="O3713" t="s">
        <v>534</v>
      </c>
      <c r="P3713" s="619" t="s">
        <v>88</v>
      </c>
      <c r="R3713" t="str">
        <f t="shared" si="173"/>
        <v>ZK112</v>
      </c>
      <c r="S3713">
        <f t="shared" si="174"/>
        <v>0</v>
      </c>
      <c r="T3713">
        <f t="shared" si="174"/>
        <v>0</v>
      </c>
      <c r="U3713">
        <f t="shared" si="174"/>
        <v>0</v>
      </c>
    </row>
    <row r="3714" spans="1:21" x14ac:dyDescent="0.25">
      <c r="A3714" t="s">
        <v>4249</v>
      </c>
      <c r="B3714" t="str">
        <f t="shared" si="172"/>
        <v>ZK112.K213.C110</v>
      </c>
      <c r="C3714">
        <f>+IFERROR(VLOOKUP(B3714,'[1]Sum table'!$A:$D,4,FALSE),0)</f>
        <v>0</v>
      </c>
      <c r="D3714">
        <f>+IFERROR(VLOOKUP(B3714,'[1]Sum table'!$A:$E,5,FALSE),0)</f>
        <v>0</v>
      </c>
      <c r="E3714">
        <f>+IFERROR(VLOOKUP(B3714,'[1]Sum table'!$A:$F,6,FALSE),0)</f>
        <v>0</v>
      </c>
      <c r="O3714" t="s">
        <v>534</v>
      </c>
      <c r="P3714" s="619" t="s">
        <v>90</v>
      </c>
      <c r="R3714" t="str">
        <f t="shared" si="173"/>
        <v>ZK112</v>
      </c>
      <c r="S3714">
        <f t="shared" si="174"/>
        <v>0</v>
      </c>
      <c r="T3714">
        <f t="shared" si="174"/>
        <v>0</v>
      </c>
      <c r="U3714">
        <f t="shared" si="174"/>
        <v>0</v>
      </c>
    </row>
    <row r="3715" spans="1:21" x14ac:dyDescent="0.25">
      <c r="A3715" t="s">
        <v>4250</v>
      </c>
      <c r="B3715" t="str">
        <f t="shared" ref="B3715:B3778" si="175">+A3715&amp;"."&amp;$A$1</f>
        <v>ZK112.K214.C110</v>
      </c>
      <c r="C3715">
        <f>+IFERROR(VLOOKUP(B3715,'[1]Sum table'!$A:$D,4,FALSE),0)</f>
        <v>0</v>
      </c>
      <c r="D3715">
        <f>+IFERROR(VLOOKUP(B3715,'[1]Sum table'!$A:$E,5,FALSE),0)</f>
        <v>0</v>
      </c>
      <c r="E3715">
        <f>+IFERROR(VLOOKUP(B3715,'[1]Sum table'!$A:$F,6,FALSE),0)</f>
        <v>0</v>
      </c>
      <c r="O3715" t="s">
        <v>534</v>
      </c>
      <c r="P3715" s="619" t="s">
        <v>92</v>
      </c>
      <c r="R3715" t="str">
        <f t="shared" ref="R3715:R3778" si="176">+LEFT(B3715,5)</f>
        <v>ZK112</v>
      </c>
      <c r="S3715">
        <f t="shared" ref="S3715:U3778" si="177">+C3715</f>
        <v>0</v>
      </c>
      <c r="T3715">
        <f t="shared" si="177"/>
        <v>0</v>
      </c>
      <c r="U3715">
        <f t="shared" si="177"/>
        <v>0</v>
      </c>
    </row>
    <row r="3716" spans="1:21" x14ac:dyDescent="0.25">
      <c r="A3716" t="s">
        <v>4251</v>
      </c>
      <c r="B3716" t="str">
        <f t="shared" si="175"/>
        <v>ZK112.K215.C110</v>
      </c>
      <c r="C3716">
        <f>+IFERROR(VLOOKUP(B3716,'[1]Sum table'!$A:$D,4,FALSE),0)</f>
        <v>0</v>
      </c>
      <c r="D3716">
        <f>+IFERROR(VLOOKUP(B3716,'[1]Sum table'!$A:$E,5,FALSE),0)</f>
        <v>0</v>
      </c>
      <c r="E3716">
        <f>+IFERROR(VLOOKUP(B3716,'[1]Sum table'!$A:$F,6,FALSE),0)</f>
        <v>0</v>
      </c>
      <c r="O3716" t="s">
        <v>534</v>
      </c>
      <c r="P3716" s="619" t="s">
        <v>94</v>
      </c>
      <c r="R3716" t="str">
        <f t="shared" si="176"/>
        <v>ZK112</v>
      </c>
      <c r="S3716">
        <f t="shared" si="177"/>
        <v>0</v>
      </c>
      <c r="T3716">
        <f t="shared" si="177"/>
        <v>0</v>
      </c>
      <c r="U3716">
        <f t="shared" si="177"/>
        <v>0</v>
      </c>
    </row>
    <row r="3717" spans="1:21" x14ac:dyDescent="0.25">
      <c r="A3717" t="s">
        <v>4252</v>
      </c>
      <c r="B3717" t="str">
        <f t="shared" si="175"/>
        <v>ZK112.K216.C110</v>
      </c>
      <c r="C3717">
        <f>+IFERROR(VLOOKUP(B3717,'[1]Sum table'!$A:$D,4,FALSE),0)</f>
        <v>0</v>
      </c>
      <c r="D3717">
        <f>+IFERROR(VLOOKUP(B3717,'[1]Sum table'!$A:$E,5,FALSE),0)</f>
        <v>0</v>
      </c>
      <c r="E3717">
        <f>+IFERROR(VLOOKUP(B3717,'[1]Sum table'!$A:$F,6,FALSE),0)</f>
        <v>0</v>
      </c>
      <c r="O3717" t="s">
        <v>534</v>
      </c>
      <c r="P3717" s="619" t="s">
        <v>96</v>
      </c>
      <c r="R3717" t="str">
        <f t="shared" si="176"/>
        <v>ZK112</v>
      </c>
      <c r="S3717">
        <f t="shared" si="177"/>
        <v>0</v>
      </c>
      <c r="T3717">
        <f t="shared" si="177"/>
        <v>0</v>
      </c>
      <c r="U3717">
        <f t="shared" si="177"/>
        <v>0</v>
      </c>
    </row>
    <row r="3718" spans="1:21" x14ac:dyDescent="0.25">
      <c r="A3718" t="s">
        <v>4253</v>
      </c>
      <c r="B3718" t="str">
        <f t="shared" si="175"/>
        <v>ZK112.K217.C110</v>
      </c>
      <c r="C3718">
        <f>+IFERROR(VLOOKUP(B3718,'[1]Sum table'!$A:$D,4,FALSE),0)</f>
        <v>0</v>
      </c>
      <c r="D3718">
        <f>+IFERROR(VLOOKUP(B3718,'[1]Sum table'!$A:$E,5,FALSE),0)</f>
        <v>0</v>
      </c>
      <c r="E3718">
        <f>+IFERROR(VLOOKUP(B3718,'[1]Sum table'!$A:$F,6,FALSE),0)</f>
        <v>0</v>
      </c>
      <c r="O3718" t="s">
        <v>534</v>
      </c>
      <c r="P3718" s="619" t="s">
        <v>98</v>
      </c>
      <c r="R3718" t="str">
        <f t="shared" si="176"/>
        <v>ZK112</v>
      </c>
      <c r="S3718">
        <f t="shared" si="177"/>
        <v>0</v>
      </c>
      <c r="T3718">
        <f t="shared" si="177"/>
        <v>0</v>
      </c>
      <c r="U3718">
        <f t="shared" si="177"/>
        <v>0</v>
      </c>
    </row>
    <row r="3719" spans="1:21" x14ac:dyDescent="0.25">
      <c r="A3719" t="s">
        <v>4254</v>
      </c>
      <c r="B3719" t="str">
        <f t="shared" si="175"/>
        <v>ZK112.K218.C110</v>
      </c>
      <c r="C3719">
        <f>+IFERROR(VLOOKUP(B3719,'[1]Sum table'!$A:$D,4,FALSE),0)</f>
        <v>0</v>
      </c>
      <c r="D3719">
        <f>+IFERROR(VLOOKUP(B3719,'[1]Sum table'!$A:$E,5,FALSE),0)</f>
        <v>0</v>
      </c>
      <c r="E3719">
        <f>+IFERROR(VLOOKUP(B3719,'[1]Sum table'!$A:$F,6,FALSE),0)</f>
        <v>0</v>
      </c>
      <c r="O3719" t="s">
        <v>534</v>
      </c>
      <c r="P3719" s="619" t="s">
        <v>100</v>
      </c>
      <c r="R3719" t="str">
        <f t="shared" si="176"/>
        <v>ZK112</v>
      </c>
      <c r="S3719">
        <f t="shared" si="177"/>
        <v>0</v>
      </c>
      <c r="T3719">
        <f t="shared" si="177"/>
        <v>0</v>
      </c>
      <c r="U3719">
        <f t="shared" si="177"/>
        <v>0</v>
      </c>
    </row>
    <row r="3720" spans="1:21" x14ac:dyDescent="0.25">
      <c r="A3720" t="s">
        <v>4255</v>
      </c>
      <c r="B3720" t="str">
        <f t="shared" si="175"/>
        <v>ZK112.K219.C110</v>
      </c>
      <c r="C3720">
        <f>+IFERROR(VLOOKUP(B3720,'[1]Sum table'!$A:$D,4,FALSE),0)</f>
        <v>0</v>
      </c>
      <c r="D3720">
        <f>+IFERROR(VLOOKUP(B3720,'[1]Sum table'!$A:$E,5,FALSE),0)</f>
        <v>0</v>
      </c>
      <c r="E3720">
        <f>+IFERROR(VLOOKUP(B3720,'[1]Sum table'!$A:$F,6,FALSE),0)</f>
        <v>0</v>
      </c>
      <c r="O3720" t="s">
        <v>534</v>
      </c>
      <c r="P3720" s="619" t="s">
        <v>102</v>
      </c>
      <c r="R3720" t="str">
        <f t="shared" si="176"/>
        <v>ZK112</v>
      </c>
      <c r="S3720">
        <f t="shared" si="177"/>
        <v>0</v>
      </c>
      <c r="T3720">
        <f t="shared" si="177"/>
        <v>0</v>
      </c>
      <c r="U3720">
        <f t="shared" si="177"/>
        <v>0</v>
      </c>
    </row>
    <row r="3721" spans="1:21" x14ac:dyDescent="0.25">
      <c r="A3721" t="s">
        <v>4256</v>
      </c>
      <c r="B3721" t="str">
        <f t="shared" si="175"/>
        <v>ZK112.K220.C110</v>
      </c>
      <c r="C3721">
        <f>+IFERROR(VLOOKUP(B3721,'[1]Sum table'!$A:$D,4,FALSE),0)</f>
        <v>0</v>
      </c>
      <c r="D3721">
        <f>+IFERROR(VLOOKUP(B3721,'[1]Sum table'!$A:$E,5,FALSE),0)</f>
        <v>0</v>
      </c>
      <c r="E3721">
        <f>+IFERROR(VLOOKUP(B3721,'[1]Sum table'!$A:$F,6,FALSE),0)</f>
        <v>0</v>
      </c>
      <c r="O3721" t="s">
        <v>534</v>
      </c>
      <c r="P3721" s="619" t="s">
        <v>104</v>
      </c>
      <c r="R3721" t="str">
        <f t="shared" si="176"/>
        <v>ZK112</v>
      </c>
      <c r="S3721">
        <f t="shared" si="177"/>
        <v>0</v>
      </c>
      <c r="T3721">
        <f t="shared" si="177"/>
        <v>0</v>
      </c>
      <c r="U3721">
        <f t="shared" si="177"/>
        <v>0</v>
      </c>
    </row>
    <row r="3722" spans="1:21" x14ac:dyDescent="0.25">
      <c r="A3722" t="s">
        <v>4257</v>
      </c>
      <c r="B3722" t="str">
        <f t="shared" si="175"/>
        <v>ZK112.K221.C110</v>
      </c>
      <c r="C3722">
        <f>+IFERROR(VLOOKUP(B3722,'[1]Sum table'!$A:$D,4,FALSE),0)</f>
        <v>0</v>
      </c>
      <c r="D3722">
        <f>+IFERROR(VLOOKUP(B3722,'[1]Sum table'!$A:$E,5,FALSE),0)</f>
        <v>0</v>
      </c>
      <c r="E3722">
        <f>+IFERROR(VLOOKUP(B3722,'[1]Sum table'!$A:$F,6,FALSE),0)</f>
        <v>0</v>
      </c>
      <c r="O3722" t="s">
        <v>534</v>
      </c>
      <c r="P3722" s="619" t="s">
        <v>106</v>
      </c>
      <c r="R3722" t="str">
        <f t="shared" si="176"/>
        <v>ZK112</v>
      </c>
      <c r="S3722">
        <f t="shared" si="177"/>
        <v>0</v>
      </c>
      <c r="T3722">
        <f t="shared" si="177"/>
        <v>0</v>
      </c>
      <c r="U3722">
        <f t="shared" si="177"/>
        <v>0</v>
      </c>
    </row>
    <row r="3723" spans="1:21" x14ac:dyDescent="0.25">
      <c r="A3723" t="s">
        <v>4258</v>
      </c>
      <c r="B3723" t="str">
        <f t="shared" si="175"/>
        <v>ZK112.K222.C110</v>
      </c>
      <c r="C3723">
        <f>+IFERROR(VLOOKUP(B3723,'[1]Sum table'!$A:$D,4,FALSE),0)</f>
        <v>0</v>
      </c>
      <c r="D3723">
        <f>+IFERROR(VLOOKUP(B3723,'[1]Sum table'!$A:$E,5,FALSE),0)</f>
        <v>0</v>
      </c>
      <c r="E3723">
        <f>+IFERROR(VLOOKUP(B3723,'[1]Sum table'!$A:$F,6,FALSE),0)</f>
        <v>0</v>
      </c>
      <c r="O3723" t="s">
        <v>534</v>
      </c>
      <c r="P3723" s="617" t="s">
        <v>390</v>
      </c>
      <c r="R3723" t="str">
        <f t="shared" si="176"/>
        <v>ZK112</v>
      </c>
      <c r="S3723">
        <f t="shared" si="177"/>
        <v>0</v>
      </c>
      <c r="T3723">
        <f t="shared" si="177"/>
        <v>0</v>
      </c>
      <c r="U3723">
        <f t="shared" si="177"/>
        <v>0</v>
      </c>
    </row>
    <row r="3724" spans="1:21" x14ac:dyDescent="0.25">
      <c r="A3724" t="s">
        <v>4259</v>
      </c>
      <c r="B3724" t="str">
        <f t="shared" si="175"/>
        <v>ZK112.K223.C110</v>
      </c>
      <c r="C3724">
        <f>+IFERROR(VLOOKUP(B3724,'[1]Sum table'!$A:$D,4,FALSE),0)</f>
        <v>0</v>
      </c>
      <c r="D3724">
        <f>+IFERROR(VLOOKUP(B3724,'[1]Sum table'!$A:$E,5,FALSE),0)</f>
        <v>0</v>
      </c>
      <c r="E3724">
        <f>+IFERROR(VLOOKUP(B3724,'[1]Sum table'!$A:$F,6,FALSE),0)</f>
        <v>0</v>
      </c>
      <c r="O3724" t="s">
        <v>534</v>
      </c>
      <c r="P3724" s="617" t="s">
        <v>391</v>
      </c>
      <c r="R3724" t="str">
        <f t="shared" si="176"/>
        <v>ZK112</v>
      </c>
      <c r="S3724">
        <f t="shared" si="177"/>
        <v>0</v>
      </c>
      <c r="T3724">
        <f t="shared" si="177"/>
        <v>0</v>
      </c>
      <c r="U3724">
        <f t="shared" si="177"/>
        <v>0</v>
      </c>
    </row>
    <row r="3725" spans="1:21" x14ac:dyDescent="0.25">
      <c r="A3725" t="s">
        <v>4260</v>
      </c>
      <c r="B3725" t="str">
        <f t="shared" si="175"/>
        <v>ZK112.K224.C110</v>
      </c>
      <c r="C3725">
        <f>+IFERROR(VLOOKUP(B3725,'[1]Sum table'!$A:$D,4,FALSE),0)</f>
        <v>0</v>
      </c>
      <c r="D3725">
        <f>+IFERROR(VLOOKUP(B3725,'[1]Sum table'!$A:$E,5,FALSE),0)</f>
        <v>0</v>
      </c>
      <c r="E3725">
        <f>+IFERROR(VLOOKUP(B3725,'[1]Sum table'!$A:$F,6,FALSE),0)</f>
        <v>0</v>
      </c>
      <c r="O3725" t="s">
        <v>534</v>
      </c>
      <c r="P3725" s="617" t="s">
        <v>392</v>
      </c>
      <c r="R3725" t="str">
        <f t="shared" si="176"/>
        <v>ZK112</v>
      </c>
      <c r="S3725">
        <f t="shared" si="177"/>
        <v>0</v>
      </c>
      <c r="T3725">
        <f t="shared" si="177"/>
        <v>0</v>
      </c>
      <c r="U3725">
        <f t="shared" si="177"/>
        <v>0</v>
      </c>
    </row>
    <row r="3726" spans="1:21" x14ac:dyDescent="0.25">
      <c r="A3726" t="s">
        <v>4261</v>
      </c>
      <c r="B3726" t="str">
        <f t="shared" si="175"/>
        <v>ZK112.K225.C110</v>
      </c>
      <c r="C3726">
        <f>+IFERROR(VLOOKUP(B3726,'[1]Sum table'!$A:$D,4,FALSE),0)</f>
        <v>0</v>
      </c>
      <c r="D3726">
        <f>+IFERROR(VLOOKUP(B3726,'[1]Sum table'!$A:$E,5,FALSE),0)</f>
        <v>0</v>
      </c>
      <c r="E3726">
        <f>+IFERROR(VLOOKUP(B3726,'[1]Sum table'!$A:$F,6,FALSE),0)</f>
        <v>0</v>
      </c>
      <c r="O3726" t="s">
        <v>534</v>
      </c>
      <c r="P3726" s="619" t="s">
        <v>120</v>
      </c>
      <c r="R3726" t="str">
        <f t="shared" si="176"/>
        <v>ZK112</v>
      </c>
      <c r="S3726">
        <f t="shared" si="177"/>
        <v>0</v>
      </c>
      <c r="T3726">
        <f t="shared" si="177"/>
        <v>0</v>
      </c>
      <c r="U3726">
        <f t="shared" si="177"/>
        <v>0</v>
      </c>
    </row>
    <row r="3727" spans="1:21" x14ac:dyDescent="0.25">
      <c r="A3727" t="s">
        <v>4262</v>
      </c>
      <c r="B3727" t="str">
        <f t="shared" si="175"/>
        <v>ZK112.K226.C110</v>
      </c>
      <c r="C3727">
        <f>+IFERROR(VLOOKUP(B3727,'[1]Sum table'!$A:$D,4,FALSE),0)</f>
        <v>0</v>
      </c>
      <c r="D3727">
        <f>+IFERROR(VLOOKUP(B3727,'[1]Sum table'!$A:$E,5,FALSE),0)</f>
        <v>0</v>
      </c>
      <c r="E3727">
        <f>+IFERROR(VLOOKUP(B3727,'[1]Sum table'!$A:$F,6,FALSE),0)</f>
        <v>0</v>
      </c>
      <c r="O3727" t="s">
        <v>534</v>
      </c>
      <c r="P3727" s="619" t="s">
        <v>122</v>
      </c>
      <c r="R3727" t="str">
        <f t="shared" si="176"/>
        <v>ZK112</v>
      </c>
      <c r="S3727">
        <f t="shared" si="177"/>
        <v>0</v>
      </c>
      <c r="T3727">
        <f t="shared" si="177"/>
        <v>0</v>
      </c>
      <c r="U3727">
        <f t="shared" si="177"/>
        <v>0</v>
      </c>
    </row>
    <row r="3728" spans="1:21" x14ac:dyDescent="0.25">
      <c r="A3728" t="s">
        <v>4263</v>
      </c>
      <c r="B3728" t="str">
        <f t="shared" si="175"/>
        <v>ZK112.K227.C110</v>
      </c>
      <c r="C3728">
        <f>+IFERROR(VLOOKUP(B3728,'[1]Sum table'!$A:$D,4,FALSE),0)</f>
        <v>0</v>
      </c>
      <c r="D3728">
        <f>+IFERROR(VLOOKUP(B3728,'[1]Sum table'!$A:$E,5,FALSE),0)</f>
        <v>0</v>
      </c>
      <c r="E3728">
        <f>+IFERROR(VLOOKUP(B3728,'[1]Sum table'!$A:$F,6,FALSE),0)</f>
        <v>0</v>
      </c>
      <c r="O3728" t="s">
        <v>534</v>
      </c>
      <c r="P3728" s="619" t="s">
        <v>124</v>
      </c>
      <c r="R3728" t="str">
        <f t="shared" si="176"/>
        <v>ZK112</v>
      </c>
      <c r="S3728">
        <f t="shared" si="177"/>
        <v>0</v>
      </c>
      <c r="T3728">
        <f t="shared" si="177"/>
        <v>0</v>
      </c>
      <c r="U3728">
        <f t="shared" si="177"/>
        <v>0</v>
      </c>
    </row>
    <row r="3729" spans="1:21" x14ac:dyDescent="0.25">
      <c r="A3729" t="s">
        <v>4264</v>
      </c>
      <c r="B3729" t="str">
        <f t="shared" si="175"/>
        <v>ZK112.K228.C110</v>
      </c>
      <c r="C3729">
        <f>+IFERROR(VLOOKUP(B3729,'[1]Sum table'!$A:$D,4,FALSE),0)</f>
        <v>0</v>
      </c>
      <c r="D3729">
        <f>+IFERROR(VLOOKUP(B3729,'[1]Sum table'!$A:$E,5,FALSE),0)</f>
        <v>0</v>
      </c>
      <c r="E3729">
        <f>+IFERROR(VLOOKUP(B3729,'[1]Sum table'!$A:$F,6,FALSE),0)</f>
        <v>0</v>
      </c>
      <c r="O3729" t="s">
        <v>534</v>
      </c>
      <c r="P3729" s="619" t="s">
        <v>126</v>
      </c>
      <c r="R3729" t="str">
        <f t="shared" si="176"/>
        <v>ZK112</v>
      </c>
      <c r="S3729">
        <f t="shared" si="177"/>
        <v>0</v>
      </c>
      <c r="T3729">
        <f t="shared" si="177"/>
        <v>0</v>
      </c>
      <c r="U3729">
        <f t="shared" si="177"/>
        <v>0</v>
      </c>
    </row>
    <row r="3730" spans="1:21" x14ac:dyDescent="0.25">
      <c r="A3730" t="s">
        <v>4265</v>
      </c>
      <c r="B3730" t="str">
        <f t="shared" si="175"/>
        <v>ZK112.K229.C110</v>
      </c>
      <c r="C3730">
        <f>+IFERROR(VLOOKUP(B3730,'[1]Sum table'!$A:$D,4,FALSE),0)</f>
        <v>0</v>
      </c>
      <c r="D3730">
        <f>+IFERROR(VLOOKUP(B3730,'[1]Sum table'!$A:$E,5,FALSE),0)</f>
        <v>0</v>
      </c>
      <c r="E3730">
        <f>+IFERROR(VLOOKUP(B3730,'[1]Sum table'!$A:$F,6,FALSE),0)</f>
        <v>0</v>
      </c>
      <c r="O3730" t="s">
        <v>534</v>
      </c>
      <c r="P3730" s="619" t="s">
        <v>128</v>
      </c>
      <c r="R3730" t="str">
        <f t="shared" si="176"/>
        <v>ZK112</v>
      </c>
      <c r="S3730">
        <f t="shared" si="177"/>
        <v>0</v>
      </c>
      <c r="T3730">
        <f t="shared" si="177"/>
        <v>0</v>
      </c>
      <c r="U3730">
        <f t="shared" si="177"/>
        <v>0</v>
      </c>
    </row>
    <row r="3731" spans="1:21" x14ac:dyDescent="0.25">
      <c r="A3731" t="s">
        <v>4266</v>
      </c>
      <c r="B3731" t="str">
        <f t="shared" si="175"/>
        <v>ZK112.K230.C110</v>
      </c>
      <c r="C3731">
        <f>+IFERROR(VLOOKUP(B3731,'[1]Sum table'!$A:$D,4,FALSE),0)</f>
        <v>0</v>
      </c>
      <c r="D3731">
        <f>+IFERROR(VLOOKUP(B3731,'[1]Sum table'!$A:$E,5,FALSE),0)</f>
        <v>0</v>
      </c>
      <c r="E3731">
        <f>+IFERROR(VLOOKUP(B3731,'[1]Sum table'!$A:$F,6,FALSE),0)</f>
        <v>0</v>
      </c>
      <c r="O3731" t="s">
        <v>534</v>
      </c>
      <c r="P3731" s="617" t="s">
        <v>393</v>
      </c>
      <c r="R3731" t="str">
        <f t="shared" si="176"/>
        <v>ZK112</v>
      </c>
      <c r="S3731">
        <f t="shared" si="177"/>
        <v>0</v>
      </c>
      <c r="T3731">
        <f t="shared" si="177"/>
        <v>0</v>
      </c>
      <c r="U3731">
        <f t="shared" si="177"/>
        <v>0</v>
      </c>
    </row>
    <row r="3732" spans="1:21" x14ac:dyDescent="0.25">
      <c r="A3732" t="s">
        <v>4267</v>
      </c>
      <c r="B3732" t="str">
        <f t="shared" si="175"/>
        <v>ZK112.K231.C110</v>
      </c>
      <c r="C3732">
        <f>+IFERROR(VLOOKUP(B3732,'[1]Sum table'!$A:$D,4,FALSE),0)</f>
        <v>0</v>
      </c>
      <c r="D3732">
        <f>+IFERROR(VLOOKUP(B3732,'[1]Sum table'!$A:$E,5,FALSE),0)</f>
        <v>0</v>
      </c>
      <c r="E3732">
        <f>+IFERROR(VLOOKUP(B3732,'[1]Sum table'!$A:$F,6,FALSE),0)</f>
        <v>0</v>
      </c>
      <c r="O3732" t="s">
        <v>534</v>
      </c>
      <c r="P3732" s="617" t="s">
        <v>394</v>
      </c>
      <c r="R3732" t="str">
        <f t="shared" si="176"/>
        <v>ZK112</v>
      </c>
      <c r="S3732">
        <f t="shared" si="177"/>
        <v>0</v>
      </c>
      <c r="T3732">
        <f t="shared" si="177"/>
        <v>0</v>
      </c>
      <c r="U3732">
        <f t="shared" si="177"/>
        <v>0</v>
      </c>
    </row>
    <row r="3733" spans="1:21" x14ac:dyDescent="0.25">
      <c r="A3733" t="s">
        <v>4268</v>
      </c>
      <c r="B3733" t="str">
        <f t="shared" si="175"/>
        <v>ZK112.K232.C110</v>
      </c>
      <c r="C3733">
        <f>+IFERROR(VLOOKUP(B3733,'[1]Sum table'!$A:$D,4,FALSE),0)</f>
        <v>0</v>
      </c>
      <c r="D3733">
        <f>+IFERROR(VLOOKUP(B3733,'[1]Sum table'!$A:$E,5,FALSE),0)</f>
        <v>0</v>
      </c>
      <c r="E3733">
        <f>+IFERROR(VLOOKUP(B3733,'[1]Sum table'!$A:$F,6,FALSE),0)</f>
        <v>0</v>
      </c>
      <c r="O3733" t="s">
        <v>534</v>
      </c>
      <c r="P3733" s="617" t="s">
        <v>395</v>
      </c>
      <c r="R3733" t="str">
        <f t="shared" si="176"/>
        <v>ZK112</v>
      </c>
      <c r="S3733">
        <f t="shared" si="177"/>
        <v>0</v>
      </c>
      <c r="T3733">
        <f t="shared" si="177"/>
        <v>0</v>
      </c>
      <c r="U3733">
        <f t="shared" si="177"/>
        <v>0</v>
      </c>
    </row>
    <row r="3734" spans="1:21" x14ac:dyDescent="0.25">
      <c r="A3734" t="s">
        <v>4269</v>
      </c>
      <c r="B3734" t="str">
        <f t="shared" si="175"/>
        <v>ZK112.K233.C110</v>
      </c>
      <c r="C3734">
        <f>+IFERROR(VLOOKUP(B3734,'[1]Sum table'!$A:$D,4,FALSE),0)</f>
        <v>0</v>
      </c>
      <c r="D3734">
        <f>+IFERROR(VLOOKUP(B3734,'[1]Sum table'!$A:$E,5,FALSE),0)</f>
        <v>0</v>
      </c>
      <c r="E3734">
        <f>+IFERROR(VLOOKUP(B3734,'[1]Sum table'!$A:$F,6,FALSE),0)</f>
        <v>0</v>
      </c>
      <c r="O3734" t="s">
        <v>534</v>
      </c>
      <c r="P3734" s="619" t="s">
        <v>130</v>
      </c>
      <c r="R3734" t="str">
        <f t="shared" si="176"/>
        <v>ZK112</v>
      </c>
      <c r="S3734">
        <f t="shared" si="177"/>
        <v>0</v>
      </c>
      <c r="T3734">
        <f t="shared" si="177"/>
        <v>0</v>
      </c>
      <c r="U3734">
        <f t="shared" si="177"/>
        <v>0</v>
      </c>
    </row>
    <row r="3735" spans="1:21" x14ac:dyDescent="0.25">
      <c r="A3735" t="s">
        <v>4270</v>
      </c>
      <c r="B3735" t="str">
        <f t="shared" si="175"/>
        <v>ZK112.K234.C110</v>
      </c>
      <c r="C3735">
        <f>+IFERROR(VLOOKUP(B3735,'[1]Sum table'!$A:$D,4,FALSE),0)</f>
        <v>0</v>
      </c>
      <c r="D3735">
        <f>+IFERROR(VLOOKUP(B3735,'[1]Sum table'!$A:$E,5,FALSE),0)</f>
        <v>0</v>
      </c>
      <c r="E3735">
        <f>+IFERROR(VLOOKUP(B3735,'[1]Sum table'!$A:$F,6,FALSE),0)</f>
        <v>0</v>
      </c>
      <c r="O3735" t="s">
        <v>534</v>
      </c>
      <c r="P3735" s="619" t="s">
        <v>132</v>
      </c>
      <c r="R3735" t="str">
        <f t="shared" si="176"/>
        <v>ZK112</v>
      </c>
      <c r="S3735">
        <f t="shared" si="177"/>
        <v>0</v>
      </c>
      <c r="T3735">
        <f t="shared" si="177"/>
        <v>0</v>
      </c>
      <c r="U3735">
        <f t="shared" si="177"/>
        <v>0</v>
      </c>
    </row>
    <row r="3736" spans="1:21" x14ac:dyDescent="0.25">
      <c r="A3736" t="s">
        <v>4271</v>
      </c>
      <c r="B3736" t="str">
        <f t="shared" si="175"/>
        <v>ZK112.K235.C110</v>
      </c>
      <c r="C3736">
        <f>+IFERROR(VLOOKUP(B3736,'[1]Sum table'!$A:$D,4,FALSE),0)</f>
        <v>0</v>
      </c>
      <c r="D3736">
        <f>+IFERROR(VLOOKUP(B3736,'[1]Sum table'!$A:$E,5,FALSE),0)</f>
        <v>0</v>
      </c>
      <c r="E3736">
        <f>+IFERROR(VLOOKUP(B3736,'[1]Sum table'!$A:$F,6,FALSE),0)</f>
        <v>0</v>
      </c>
      <c r="O3736" t="s">
        <v>534</v>
      </c>
      <c r="P3736" s="619" t="s">
        <v>134</v>
      </c>
      <c r="R3736" t="str">
        <f t="shared" si="176"/>
        <v>ZK112</v>
      </c>
      <c r="S3736">
        <f t="shared" si="177"/>
        <v>0</v>
      </c>
      <c r="T3736">
        <f t="shared" si="177"/>
        <v>0</v>
      </c>
      <c r="U3736">
        <f t="shared" si="177"/>
        <v>0</v>
      </c>
    </row>
    <row r="3737" spans="1:21" x14ac:dyDescent="0.25">
      <c r="A3737" t="s">
        <v>4272</v>
      </c>
      <c r="B3737" t="str">
        <f t="shared" si="175"/>
        <v>ZK112.K236.C110</v>
      </c>
      <c r="C3737">
        <f>+IFERROR(VLOOKUP(B3737,'[1]Sum table'!$A:$D,4,FALSE),0)</f>
        <v>0</v>
      </c>
      <c r="D3737">
        <f>+IFERROR(VLOOKUP(B3737,'[1]Sum table'!$A:$E,5,FALSE),0)</f>
        <v>0</v>
      </c>
      <c r="E3737">
        <f>+IFERROR(VLOOKUP(B3737,'[1]Sum table'!$A:$F,6,FALSE),0)</f>
        <v>0</v>
      </c>
      <c r="O3737" t="s">
        <v>534</v>
      </c>
      <c r="P3737" s="617" t="s">
        <v>396</v>
      </c>
      <c r="R3737" t="str">
        <f t="shared" si="176"/>
        <v>ZK112</v>
      </c>
      <c r="S3737">
        <f t="shared" si="177"/>
        <v>0</v>
      </c>
      <c r="T3737">
        <f t="shared" si="177"/>
        <v>0</v>
      </c>
      <c r="U3737">
        <f t="shared" si="177"/>
        <v>0</v>
      </c>
    </row>
    <row r="3738" spans="1:21" x14ac:dyDescent="0.25">
      <c r="A3738" t="s">
        <v>4273</v>
      </c>
      <c r="B3738" t="str">
        <f t="shared" si="175"/>
        <v>ZK112.K237.C110</v>
      </c>
      <c r="C3738">
        <f>+IFERROR(VLOOKUP(B3738,'[1]Sum table'!$A:$D,4,FALSE),0)</f>
        <v>0</v>
      </c>
      <c r="D3738">
        <f>+IFERROR(VLOOKUP(B3738,'[1]Sum table'!$A:$E,5,FALSE),0)</f>
        <v>0</v>
      </c>
      <c r="E3738">
        <f>+IFERROR(VLOOKUP(B3738,'[1]Sum table'!$A:$F,6,FALSE),0)</f>
        <v>0</v>
      </c>
      <c r="O3738" t="s">
        <v>534</v>
      </c>
      <c r="P3738" s="617" t="s">
        <v>397</v>
      </c>
      <c r="R3738" t="str">
        <f t="shared" si="176"/>
        <v>ZK112</v>
      </c>
      <c r="S3738">
        <f t="shared" si="177"/>
        <v>0</v>
      </c>
      <c r="T3738">
        <f t="shared" si="177"/>
        <v>0</v>
      </c>
      <c r="U3738">
        <f t="shared" si="177"/>
        <v>0</v>
      </c>
    </row>
    <row r="3739" spans="1:21" x14ac:dyDescent="0.25">
      <c r="A3739" t="s">
        <v>4274</v>
      </c>
      <c r="B3739" t="str">
        <f t="shared" si="175"/>
        <v>ZK112.K238.C110</v>
      </c>
      <c r="C3739">
        <f>+IFERROR(VLOOKUP(B3739,'[1]Sum table'!$A:$D,4,FALSE),0)</f>
        <v>0</v>
      </c>
      <c r="D3739">
        <f>+IFERROR(VLOOKUP(B3739,'[1]Sum table'!$A:$E,5,FALSE),0)</f>
        <v>0</v>
      </c>
      <c r="E3739">
        <f>+IFERROR(VLOOKUP(B3739,'[1]Sum table'!$A:$F,6,FALSE),0)</f>
        <v>0</v>
      </c>
      <c r="O3739" t="s">
        <v>534</v>
      </c>
      <c r="P3739" s="617" t="s">
        <v>398</v>
      </c>
      <c r="R3739" t="str">
        <f t="shared" si="176"/>
        <v>ZK112</v>
      </c>
      <c r="S3739">
        <f t="shared" si="177"/>
        <v>0</v>
      </c>
      <c r="T3739">
        <f t="shared" si="177"/>
        <v>0</v>
      </c>
      <c r="U3739">
        <f t="shared" si="177"/>
        <v>0</v>
      </c>
    </row>
    <row r="3740" spans="1:21" x14ac:dyDescent="0.25">
      <c r="A3740" t="s">
        <v>4275</v>
      </c>
      <c r="B3740" t="str">
        <f t="shared" si="175"/>
        <v>ZK112.K239.C110</v>
      </c>
      <c r="C3740">
        <f>+IFERROR(VLOOKUP(B3740,'[1]Sum table'!$A:$D,4,FALSE),0)</f>
        <v>0</v>
      </c>
      <c r="D3740">
        <f>+IFERROR(VLOOKUP(B3740,'[1]Sum table'!$A:$E,5,FALSE),0)</f>
        <v>0</v>
      </c>
      <c r="E3740">
        <f>+IFERROR(VLOOKUP(B3740,'[1]Sum table'!$A:$F,6,FALSE),0)</f>
        <v>0</v>
      </c>
      <c r="O3740" t="s">
        <v>534</v>
      </c>
      <c r="P3740" s="619" t="s">
        <v>136</v>
      </c>
      <c r="R3740" t="str">
        <f t="shared" si="176"/>
        <v>ZK112</v>
      </c>
      <c r="S3740">
        <f t="shared" si="177"/>
        <v>0</v>
      </c>
      <c r="T3740">
        <f t="shared" si="177"/>
        <v>0</v>
      </c>
      <c r="U3740">
        <f t="shared" si="177"/>
        <v>0</v>
      </c>
    </row>
    <row r="3741" spans="1:21" x14ac:dyDescent="0.25">
      <c r="A3741" t="s">
        <v>4276</v>
      </c>
      <c r="B3741" t="str">
        <f t="shared" si="175"/>
        <v>ZK112.K240.C110</v>
      </c>
      <c r="C3741">
        <f>+IFERROR(VLOOKUP(B3741,'[1]Sum table'!$A:$D,4,FALSE),0)</f>
        <v>0</v>
      </c>
      <c r="D3741">
        <f>+IFERROR(VLOOKUP(B3741,'[1]Sum table'!$A:$E,5,FALSE),0)</f>
        <v>0</v>
      </c>
      <c r="E3741">
        <f>+IFERROR(VLOOKUP(B3741,'[1]Sum table'!$A:$F,6,FALSE),0)</f>
        <v>0</v>
      </c>
      <c r="O3741" t="s">
        <v>534</v>
      </c>
      <c r="P3741" s="619" t="s">
        <v>138</v>
      </c>
      <c r="R3741" t="str">
        <f t="shared" si="176"/>
        <v>ZK112</v>
      </c>
      <c r="S3741">
        <f t="shared" si="177"/>
        <v>0</v>
      </c>
      <c r="T3741">
        <f t="shared" si="177"/>
        <v>0</v>
      </c>
      <c r="U3741">
        <f t="shared" si="177"/>
        <v>0</v>
      </c>
    </row>
    <row r="3742" spans="1:21" x14ac:dyDescent="0.25">
      <c r="A3742" t="s">
        <v>4277</v>
      </c>
      <c r="B3742" t="str">
        <f t="shared" si="175"/>
        <v>ZK112.K241.C110</v>
      </c>
      <c r="C3742">
        <f>+IFERROR(VLOOKUP(B3742,'[1]Sum table'!$A:$D,4,FALSE),0)</f>
        <v>0</v>
      </c>
      <c r="D3742">
        <f>+IFERROR(VLOOKUP(B3742,'[1]Sum table'!$A:$E,5,FALSE),0)</f>
        <v>0</v>
      </c>
      <c r="E3742">
        <f>+IFERROR(VLOOKUP(B3742,'[1]Sum table'!$A:$F,6,FALSE),0)</f>
        <v>0</v>
      </c>
      <c r="O3742" t="s">
        <v>534</v>
      </c>
      <c r="P3742" s="619" t="s">
        <v>140</v>
      </c>
      <c r="R3742" t="str">
        <f t="shared" si="176"/>
        <v>ZK112</v>
      </c>
      <c r="S3742">
        <f t="shared" si="177"/>
        <v>0</v>
      </c>
      <c r="T3742">
        <f t="shared" si="177"/>
        <v>0</v>
      </c>
      <c r="U3742">
        <f t="shared" si="177"/>
        <v>0</v>
      </c>
    </row>
    <row r="3743" spans="1:21" x14ac:dyDescent="0.25">
      <c r="A3743" t="s">
        <v>4278</v>
      </c>
      <c r="B3743" t="str">
        <f t="shared" si="175"/>
        <v>ZK112.K242.C110</v>
      </c>
      <c r="C3743">
        <f>+IFERROR(VLOOKUP(B3743,'[1]Sum table'!$A:$D,4,FALSE),0)</f>
        <v>0</v>
      </c>
      <c r="D3743">
        <f>+IFERROR(VLOOKUP(B3743,'[1]Sum table'!$A:$E,5,FALSE),0)</f>
        <v>0</v>
      </c>
      <c r="E3743">
        <f>+IFERROR(VLOOKUP(B3743,'[1]Sum table'!$A:$F,6,FALSE),0)</f>
        <v>0</v>
      </c>
      <c r="O3743" t="s">
        <v>534</v>
      </c>
      <c r="P3743" s="619" t="s">
        <v>142</v>
      </c>
      <c r="R3743" t="str">
        <f t="shared" si="176"/>
        <v>ZK112</v>
      </c>
      <c r="S3743">
        <f t="shared" si="177"/>
        <v>0</v>
      </c>
      <c r="T3743">
        <f t="shared" si="177"/>
        <v>0</v>
      </c>
      <c r="U3743">
        <f t="shared" si="177"/>
        <v>0</v>
      </c>
    </row>
    <row r="3744" spans="1:21" x14ac:dyDescent="0.25">
      <c r="A3744" t="s">
        <v>4279</v>
      </c>
      <c r="B3744" t="str">
        <f t="shared" si="175"/>
        <v>ZK112.K243.C110</v>
      </c>
      <c r="C3744">
        <f>+IFERROR(VLOOKUP(B3744,'[1]Sum table'!$A:$D,4,FALSE),0)</f>
        <v>0</v>
      </c>
      <c r="D3744">
        <f>+IFERROR(VLOOKUP(B3744,'[1]Sum table'!$A:$E,5,FALSE),0)</f>
        <v>0</v>
      </c>
      <c r="E3744">
        <f>+IFERROR(VLOOKUP(B3744,'[1]Sum table'!$A:$F,6,FALSE),0)</f>
        <v>0</v>
      </c>
      <c r="O3744" t="s">
        <v>534</v>
      </c>
      <c r="P3744" s="617" t="s">
        <v>399</v>
      </c>
      <c r="R3744" t="str">
        <f t="shared" si="176"/>
        <v>ZK112</v>
      </c>
      <c r="S3744">
        <f t="shared" si="177"/>
        <v>0</v>
      </c>
      <c r="T3744">
        <f t="shared" si="177"/>
        <v>0</v>
      </c>
      <c r="U3744">
        <f t="shared" si="177"/>
        <v>0</v>
      </c>
    </row>
    <row r="3745" spans="1:21" x14ac:dyDescent="0.25">
      <c r="A3745" t="s">
        <v>4280</v>
      </c>
      <c r="B3745" t="str">
        <f t="shared" si="175"/>
        <v>ZK112.K244.C110</v>
      </c>
      <c r="C3745">
        <f>+IFERROR(VLOOKUP(B3745,'[1]Sum table'!$A:$D,4,FALSE),0)</f>
        <v>0</v>
      </c>
      <c r="D3745">
        <f>+IFERROR(VLOOKUP(B3745,'[1]Sum table'!$A:$E,5,FALSE),0)</f>
        <v>0</v>
      </c>
      <c r="E3745">
        <f>+IFERROR(VLOOKUP(B3745,'[1]Sum table'!$A:$F,6,FALSE),0)</f>
        <v>0</v>
      </c>
      <c r="O3745" t="s">
        <v>534</v>
      </c>
      <c r="P3745" s="617" t="s">
        <v>400</v>
      </c>
      <c r="R3745" t="str">
        <f t="shared" si="176"/>
        <v>ZK112</v>
      </c>
      <c r="S3745">
        <f t="shared" si="177"/>
        <v>0</v>
      </c>
      <c r="T3745">
        <f t="shared" si="177"/>
        <v>0</v>
      </c>
      <c r="U3745">
        <f t="shared" si="177"/>
        <v>0</v>
      </c>
    </row>
    <row r="3746" spans="1:21" x14ac:dyDescent="0.25">
      <c r="A3746" t="s">
        <v>4281</v>
      </c>
      <c r="B3746" t="str">
        <f t="shared" si="175"/>
        <v>ZK112.K245.C110</v>
      </c>
      <c r="C3746">
        <f>+IFERROR(VLOOKUP(B3746,'[1]Sum table'!$A:$D,4,FALSE),0)</f>
        <v>0</v>
      </c>
      <c r="D3746">
        <f>+IFERROR(VLOOKUP(B3746,'[1]Sum table'!$A:$E,5,FALSE),0)</f>
        <v>0</v>
      </c>
      <c r="E3746">
        <f>+IFERROR(VLOOKUP(B3746,'[1]Sum table'!$A:$F,6,FALSE),0)</f>
        <v>0</v>
      </c>
      <c r="O3746" t="s">
        <v>534</v>
      </c>
      <c r="P3746" s="617" t="s">
        <v>401</v>
      </c>
      <c r="R3746" t="str">
        <f t="shared" si="176"/>
        <v>ZK112</v>
      </c>
      <c r="S3746">
        <f t="shared" si="177"/>
        <v>0</v>
      </c>
      <c r="T3746">
        <f t="shared" si="177"/>
        <v>0</v>
      </c>
      <c r="U3746">
        <f t="shared" si="177"/>
        <v>0</v>
      </c>
    </row>
    <row r="3747" spans="1:21" x14ac:dyDescent="0.25">
      <c r="A3747" t="s">
        <v>4282</v>
      </c>
      <c r="B3747" t="str">
        <f t="shared" si="175"/>
        <v>ZK112.K246.C110</v>
      </c>
      <c r="C3747">
        <f>+IFERROR(VLOOKUP(B3747,'[1]Sum table'!$A:$D,4,FALSE),0)</f>
        <v>0</v>
      </c>
      <c r="D3747">
        <f>+IFERROR(VLOOKUP(B3747,'[1]Sum table'!$A:$E,5,FALSE),0)</f>
        <v>0</v>
      </c>
      <c r="E3747">
        <f>+IFERROR(VLOOKUP(B3747,'[1]Sum table'!$A:$F,6,FALSE),0)</f>
        <v>0</v>
      </c>
      <c r="O3747" t="s">
        <v>534</v>
      </c>
      <c r="P3747" s="619" t="s">
        <v>144</v>
      </c>
      <c r="R3747" t="str">
        <f t="shared" si="176"/>
        <v>ZK112</v>
      </c>
      <c r="S3747">
        <f t="shared" si="177"/>
        <v>0</v>
      </c>
      <c r="T3747">
        <f t="shared" si="177"/>
        <v>0</v>
      </c>
      <c r="U3747">
        <f t="shared" si="177"/>
        <v>0</v>
      </c>
    </row>
    <row r="3748" spans="1:21" x14ac:dyDescent="0.25">
      <c r="A3748" t="s">
        <v>4283</v>
      </c>
      <c r="B3748" t="str">
        <f t="shared" si="175"/>
        <v>ZK112.K247.C110</v>
      </c>
      <c r="C3748">
        <f>+IFERROR(VLOOKUP(B3748,'[1]Sum table'!$A:$D,4,FALSE),0)</f>
        <v>0</v>
      </c>
      <c r="D3748">
        <f>+IFERROR(VLOOKUP(B3748,'[1]Sum table'!$A:$E,5,FALSE),0)</f>
        <v>0</v>
      </c>
      <c r="E3748">
        <f>+IFERROR(VLOOKUP(B3748,'[1]Sum table'!$A:$F,6,FALSE),0)</f>
        <v>0</v>
      </c>
      <c r="O3748" t="s">
        <v>534</v>
      </c>
      <c r="P3748" s="619" t="s">
        <v>146</v>
      </c>
      <c r="R3748" t="str">
        <f t="shared" si="176"/>
        <v>ZK112</v>
      </c>
      <c r="S3748">
        <f t="shared" si="177"/>
        <v>0</v>
      </c>
      <c r="T3748">
        <f t="shared" si="177"/>
        <v>0</v>
      </c>
      <c r="U3748">
        <f t="shared" si="177"/>
        <v>0</v>
      </c>
    </row>
    <row r="3749" spans="1:21" x14ac:dyDescent="0.25">
      <c r="A3749" t="s">
        <v>4284</v>
      </c>
      <c r="B3749" t="str">
        <f t="shared" si="175"/>
        <v>ZK112.K248.C110</v>
      </c>
      <c r="C3749">
        <f>+IFERROR(VLOOKUP(B3749,'[1]Sum table'!$A:$D,4,FALSE),0)</f>
        <v>0</v>
      </c>
      <c r="D3749">
        <f>+IFERROR(VLOOKUP(B3749,'[1]Sum table'!$A:$E,5,FALSE),0)</f>
        <v>0</v>
      </c>
      <c r="E3749">
        <f>+IFERROR(VLOOKUP(B3749,'[1]Sum table'!$A:$F,6,FALSE),0)</f>
        <v>0</v>
      </c>
      <c r="O3749" t="s">
        <v>534</v>
      </c>
      <c r="P3749" s="619" t="s">
        <v>148</v>
      </c>
      <c r="R3749" t="str">
        <f t="shared" si="176"/>
        <v>ZK112</v>
      </c>
      <c r="S3749">
        <f t="shared" si="177"/>
        <v>0</v>
      </c>
      <c r="T3749">
        <f t="shared" si="177"/>
        <v>0</v>
      </c>
      <c r="U3749">
        <f t="shared" si="177"/>
        <v>0</v>
      </c>
    </row>
    <row r="3750" spans="1:21" x14ac:dyDescent="0.25">
      <c r="A3750" t="s">
        <v>4285</v>
      </c>
      <c r="B3750" t="str">
        <f t="shared" si="175"/>
        <v>ZK112.K249.C110</v>
      </c>
      <c r="C3750">
        <f>+IFERROR(VLOOKUP(B3750,'[1]Sum table'!$A:$D,4,FALSE),0)</f>
        <v>0</v>
      </c>
      <c r="D3750">
        <f>+IFERROR(VLOOKUP(B3750,'[1]Sum table'!$A:$E,5,FALSE),0)</f>
        <v>0</v>
      </c>
      <c r="E3750">
        <f>+IFERROR(VLOOKUP(B3750,'[1]Sum table'!$A:$F,6,FALSE),0)</f>
        <v>0</v>
      </c>
      <c r="O3750" t="s">
        <v>534</v>
      </c>
      <c r="P3750" s="619" t="s">
        <v>150</v>
      </c>
      <c r="R3750" t="str">
        <f t="shared" si="176"/>
        <v>ZK112</v>
      </c>
      <c r="S3750">
        <f t="shared" si="177"/>
        <v>0</v>
      </c>
      <c r="T3750">
        <f t="shared" si="177"/>
        <v>0</v>
      </c>
      <c r="U3750">
        <f t="shared" si="177"/>
        <v>0</v>
      </c>
    </row>
    <row r="3751" spans="1:21" x14ac:dyDescent="0.25">
      <c r="A3751" t="s">
        <v>4286</v>
      </c>
      <c r="B3751" t="str">
        <f t="shared" si="175"/>
        <v>ZK112.K250.C110</v>
      </c>
      <c r="C3751">
        <f>+IFERROR(VLOOKUP(B3751,'[1]Sum table'!$A:$D,4,FALSE),0)</f>
        <v>0</v>
      </c>
      <c r="D3751">
        <f>+IFERROR(VLOOKUP(B3751,'[1]Sum table'!$A:$E,5,FALSE),0)</f>
        <v>0</v>
      </c>
      <c r="E3751">
        <f>+IFERROR(VLOOKUP(B3751,'[1]Sum table'!$A:$F,6,FALSE),0)</f>
        <v>0</v>
      </c>
      <c r="O3751" t="s">
        <v>534</v>
      </c>
      <c r="P3751" s="619" t="s">
        <v>154</v>
      </c>
      <c r="R3751" t="str">
        <f t="shared" si="176"/>
        <v>ZK112</v>
      </c>
      <c r="S3751">
        <f t="shared" si="177"/>
        <v>0</v>
      </c>
      <c r="T3751">
        <f t="shared" si="177"/>
        <v>0</v>
      </c>
      <c r="U3751">
        <f t="shared" si="177"/>
        <v>0</v>
      </c>
    </row>
    <row r="3752" spans="1:21" x14ac:dyDescent="0.25">
      <c r="A3752" t="s">
        <v>4287</v>
      </c>
      <c r="B3752" t="str">
        <f t="shared" si="175"/>
        <v>ZK112.K251.C110</v>
      </c>
      <c r="C3752">
        <f>+IFERROR(VLOOKUP(B3752,'[1]Sum table'!$A:$D,4,FALSE),0)</f>
        <v>0</v>
      </c>
      <c r="D3752">
        <f>+IFERROR(VLOOKUP(B3752,'[1]Sum table'!$A:$E,5,FALSE),0)</f>
        <v>0</v>
      </c>
      <c r="E3752">
        <f>+IFERROR(VLOOKUP(B3752,'[1]Sum table'!$A:$F,6,FALSE),0)</f>
        <v>0</v>
      </c>
      <c r="O3752" t="s">
        <v>534</v>
      </c>
      <c r="P3752" s="619" t="s">
        <v>156</v>
      </c>
      <c r="R3752" t="str">
        <f t="shared" si="176"/>
        <v>ZK112</v>
      </c>
      <c r="S3752">
        <f t="shared" si="177"/>
        <v>0</v>
      </c>
      <c r="T3752">
        <f t="shared" si="177"/>
        <v>0</v>
      </c>
      <c r="U3752">
        <f t="shared" si="177"/>
        <v>0</v>
      </c>
    </row>
    <row r="3753" spans="1:21" x14ac:dyDescent="0.25">
      <c r="A3753" t="s">
        <v>4288</v>
      </c>
      <c r="B3753" t="str">
        <f t="shared" si="175"/>
        <v>ZK112.K252.C110</v>
      </c>
      <c r="C3753">
        <f>+IFERROR(VLOOKUP(B3753,'[1]Sum table'!$A:$D,4,FALSE),0)</f>
        <v>0</v>
      </c>
      <c r="D3753">
        <f>+IFERROR(VLOOKUP(B3753,'[1]Sum table'!$A:$E,5,FALSE),0)</f>
        <v>0</v>
      </c>
      <c r="E3753">
        <f>+IFERROR(VLOOKUP(B3753,'[1]Sum table'!$A:$F,6,FALSE),0)</f>
        <v>0</v>
      </c>
      <c r="O3753" t="s">
        <v>534</v>
      </c>
      <c r="P3753" s="619" t="s">
        <v>157</v>
      </c>
      <c r="R3753" t="str">
        <f t="shared" si="176"/>
        <v>ZK112</v>
      </c>
      <c r="S3753">
        <f t="shared" si="177"/>
        <v>0</v>
      </c>
      <c r="T3753">
        <f t="shared" si="177"/>
        <v>0</v>
      </c>
      <c r="U3753">
        <f t="shared" si="177"/>
        <v>0</v>
      </c>
    </row>
    <row r="3754" spans="1:21" x14ac:dyDescent="0.25">
      <c r="A3754" t="s">
        <v>4289</v>
      </c>
      <c r="B3754" t="str">
        <f t="shared" si="175"/>
        <v>ZK112.K253.C110</v>
      </c>
      <c r="C3754">
        <f>+IFERROR(VLOOKUP(B3754,'[1]Sum table'!$A:$D,4,FALSE),0)</f>
        <v>0</v>
      </c>
      <c r="D3754">
        <f>+IFERROR(VLOOKUP(B3754,'[1]Sum table'!$A:$E,5,FALSE),0)</f>
        <v>0</v>
      </c>
      <c r="E3754">
        <f>+IFERROR(VLOOKUP(B3754,'[1]Sum table'!$A:$F,6,FALSE),0)</f>
        <v>0</v>
      </c>
      <c r="O3754" t="s">
        <v>534</v>
      </c>
      <c r="P3754" s="619" t="s">
        <v>159</v>
      </c>
      <c r="R3754" t="str">
        <f t="shared" si="176"/>
        <v>ZK112</v>
      </c>
      <c r="S3754">
        <f t="shared" si="177"/>
        <v>0</v>
      </c>
      <c r="T3754">
        <f t="shared" si="177"/>
        <v>0</v>
      </c>
      <c r="U3754">
        <f t="shared" si="177"/>
        <v>0</v>
      </c>
    </row>
    <row r="3755" spans="1:21" x14ac:dyDescent="0.25">
      <c r="A3755" t="s">
        <v>4290</v>
      </c>
      <c r="B3755" t="str">
        <f t="shared" si="175"/>
        <v>ZK112.K254.C110</v>
      </c>
      <c r="C3755">
        <f>+IFERROR(VLOOKUP(B3755,'[1]Sum table'!$A:$D,4,FALSE),0)</f>
        <v>0</v>
      </c>
      <c r="D3755">
        <f>+IFERROR(VLOOKUP(B3755,'[1]Sum table'!$A:$E,5,FALSE),0)</f>
        <v>0</v>
      </c>
      <c r="E3755">
        <f>+IFERROR(VLOOKUP(B3755,'[1]Sum table'!$A:$F,6,FALSE),0)</f>
        <v>0</v>
      </c>
      <c r="O3755" t="s">
        <v>534</v>
      </c>
      <c r="P3755" s="619" t="s">
        <v>161</v>
      </c>
      <c r="R3755" t="str">
        <f t="shared" si="176"/>
        <v>ZK112</v>
      </c>
      <c r="S3755">
        <f t="shared" si="177"/>
        <v>0</v>
      </c>
      <c r="T3755">
        <f t="shared" si="177"/>
        <v>0</v>
      </c>
      <c r="U3755">
        <f t="shared" si="177"/>
        <v>0</v>
      </c>
    </row>
    <row r="3756" spans="1:21" x14ac:dyDescent="0.25">
      <c r="A3756" t="s">
        <v>4291</v>
      </c>
      <c r="B3756" t="str">
        <f t="shared" si="175"/>
        <v>ZK112.K255.C110</v>
      </c>
      <c r="C3756">
        <f>+IFERROR(VLOOKUP(B3756,'[1]Sum table'!$A:$D,4,FALSE),0)</f>
        <v>0</v>
      </c>
      <c r="D3756">
        <f>+IFERROR(VLOOKUP(B3756,'[1]Sum table'!$A:$E,5,FALSE),0)</f>
        <v>0</v>
      </c>
      <c r="E3756">
        <f>+IFERROR(VLOOKUP(B3756,'[1]Sum table'!$A:$F,6,FALSE),0)</f>
        <v>0</v>
      </c>
      <c r="O3756" t="s">
        <v>534</v>
      </c>
      <c r="P3756" s="619" t="s">
        <v>163</v>
      </c>
      <c r="R3756" t="str">
        <f t="shared" si="176"/>
        <v>ZK112</v>
      </c>
      <c r="S3756">
        <f t="shared" si="177"/>
        <v>0</v>
      </c>
      <c r="T3756">
        <f t="shared" si="177"/>
        <v>0</v>
      </c>
      <c r="U3756">
        <f t="shared" si="177"/>
        <v>0</v>
      </c>
    </row>
    <row r="3757" spans="1:21" x14ac:dyDescent="0.25">
      <c r="A3757" t="s">
        <v>4292</v>
      </c>
      <c r="B3757" t="str">
        <f t="shared" si="175"/>
        <v>ZK112.K256.C110</v>
      </c>
      <c r="C3757">
        <f>+IFERROR(VLOOKUP(B3757,'[1]Sum table'!$A:$D,4,FALSE),0)</f>
        <v>0</v>
      </c>
      <c r="D3757">
        <f>+IFERROR(VLOOKUP(B3757,'[1]Sum table'!$A:$E,5,FALSE),0)</f>
        <v>0</v>
      </c>
      <c r="E3757">
        <f>+IFERROR(VLOOKUP(B3757,'[1]Sum table'!$A:$F,6,FALSE),0)</f>
        <v>0</v>
      </c>
      <c r="O3757" t="s">
        <v>534</v>
      </c>
      <c r="P3757" s="617" t="s">
        <v>402</v>
      </c>
      <c r="R3757" t="str">
        <f t="shared" si="176"/>
        <v>ZK112</v>
      </c>
      <c r="S3757">
        <f t="shared" si="177"/>
        <v>0</v>
      </c>
      <c r="T3757">
        <f t="shared" si="177"/>
        <v>0</v>
      </c>
      <c r="U3757">
        <f t="shared" si="177"/>
        <v>0</v>
      </c>
    </row>
    <row r="3758" spans="1:21" x14ac:dyDescent="0.25">
      <c r="A3758" t="s">
        <v>4293</v>
      </c>
      <c r="B3758" t="str">
        <f t="shared" si="175"/>
        <v>ZK112.K257.C110</v>
      </c>
      <c r="C3758">
        <f>+IFERROR(VLOOKUP(B3758,'[1]Sum table'!$A:$D,4,FALSE),0)</f>
        <v>0</v>
      </c>
      <c r="D3758">
        <f>+IFERROR(VLOOKUP(B3758,'[1]Sum table'!$A:$E,5,FALSE),0)</f>
        <v>0</v>
      </c>
      <c r="E3758">
        <f>+IFERROR(VLOOKUP(B3758,'[1]Sum table'!$A:$F,6,FALSE),0)</f>
        <v>0</v>
      </c>
      <c r="O3758" t="s">
        <v>534</v>
      </c>
      <c r="P3758" s="617" t="s">
        <v>403</v>
      </c>
      <c r="R3758" t="str">
        <f t="shared" si="176"/>
        <v>ZK112</v>
      </c>
      <c r="S3758">
        <f t="shared" si="177"/>
        <v>0</v>
      </c>
      <c r="T3758">
        <f t="shared" si="177"/>
        <v>0</v>
      </c>
      <c r="U3758">
        <f t="shared" si="177"/>
        <v>0</v>
      </c>
    </row>
    <row r="3759" spans="1:21" x14ac:dyDescent="0.25">
      <c r="A3759" t="s">
        <v>4294</v>
      </c>
      <c r="B3759" t="str">
        <f t="shared" si="175"/>
        <v>ZK112.K258.C110</v>
      </c>
      <c r="C3759">
        <f>+IFERROR(VLOOKUP(B3759,'[1]Sum table'!$A:$D,4,FALSE),0)</f>
        <v>0</v>
      </c>
      <c r="D3759">
        <f>+IFERROR(VLOOKUP(B3759,'[1]Sum table'!$A:$E,5,FALSE),0)</f>
        <v>0</v>
      </c>
      <c r="E3759">
        <f>+IFERROR(VLOOKUP(B3759,'[1]Sum table'!$A:$F,6,FALSE),0)</f>
        <v>0</v>
      </c>
      <c r="O3759" t="s">
        <v>534</v>
      </c>
      <c r="P3759" s="617" t="s">
        <v>404</v>
      </c>
      <c r="R3759" t="str">
        <f t="shared" si="176"/>
        <v>ZK112</v>
      </c>
      <c r="S3759">
        <f t="shared" si="177"/>
        <v>0</v>
      </c>
      <c r="T3759">
        <f t="shared" si="177"/>
        <v>0</v>
      </c>
      <c r="U3759">
        <f t="shared" si="177"/>
        <v>0</v>
      </c>
    </row>
    <row r="3760" spans="1:21" x14ac:dyDescent="0.25">
      <c r="A3760" t="s">
        <v>4295</v>
      </c>
      <c r="B3760" t="str">
        <f t="shared" si="175"/>
        <v>ZK112.K259.C110</v>
      </c>
      <c r="C3760">
        <f>+IFERROR(VLOOKUP(B3760,'[1]Sum table'!$A:$D,4,FALSE),0)</f>
        <v>0</v>
      </c>
      <c r="D3760">
        <f>+IFERROR(VLOOKUP(B3760,'[1]Sum table'!$A:$E,5,FALSE),0)</f>
        <v>0</v>
      </c>
      <c r="E3760">
        <f>+IFERROR(VLOOKUP(B3760,'[1]Sum table'!$A:$F,6,FALSE),0)</f>
        <v>0</v>
      </c>
      <c r="O3760" t="s">
        <v>534</v>
      </c>
      <c r="P3760" s="619" t="s">
        <v>167</v>
      </c>
      <c r="R3760" t="str">
        <f t="shared" si="176"/>
        <v>ZK112</v>
      </c>
      <c r="S3760">
        <f t="shared" si="177"/>
        <v>0</v>
      </c>
      <c r="T3760">
        <f t="shared" si="177"/>
        <v>0</v>
      </c>
      <c r="U3760">
        <f t="shared" si="177"/>
        <v>0</v>
      </c>
    </row>
    <row r="3761" spans="1:21" x14ac:dyDescent="0.25">
      <c r="A3761" t="s">
        <v>4296</v>
      </c>
      <c r="B3761" t="str">
        <f t="shared" si="175"/>
        <v>ZK112.K260.C110</v>
      </c>
      <c r="C3761">
        <f>+IFERROR(VLOOKUP(B3761,'[1]Sum table'!$A:$D,4,FALSE),0)</f>
        <v>0</v>
      </c>
      <c r="D3761">
        <f>+IFERROR(VLOOKUP(B3761,'[1]Sum table'!$A:$E,5,FALSE),0)</f>
        <v>0</v>
      </c>
      <c r="E3761">
        <f>+IFERROR(VLOOKUP(B3761,'[1]Sum table'!$A:$F,6,FALSE),0)</f>
        <v>0</v>
      </c>
      <c r="O3761" t="s">
        <v>534</v>
      </c>
      <c r="P3761" s="619" t="s">
        <v>169</v>
      </c>
      <c r="R3761" t="str">
        <f t="shared" si="176"/>
        <v>ZK112</v>
      </c>
      <c r="S3761">
        <f t="shared" si="177"/>
        <v>0</v>
      </c>
      <c r="T3761">
        <f t="shared" si="177"/>
        <v>0</v>
      </c>
      <c r="U3761">
        <f t="shared" si="177"/>
        <v>0</v>
      </c>
    </row>
    <row r="3762" spans="1:21" x14ac:dyDescent="0.25">
      <c r="A3762" t="s">
        <v>4297</v>
      </c>
      <c r="B3762" t="str">
        <f t="shared" si="175"/>
        <v>ZK112.K261.C110</v>
      </c>
      <c r="C3762">
        <f>+IFERROR(VLOOKUP(B3762,'[1]Sum table'!$A:$D,4,FALSE),0)</f>
        <v>0</v>
      </c>
      <c r="D3762">
        <f>+IFERROR(VLOOKUP(B3762,'[1]Sum table'!$A:$E,5,FALSE),0)</f>
        <v>0</v>
      </c>
      <c r="E3762">
        <f>+IFERROR(VLOOKUP(B3762,'[1]Sum table'!$A:$F,6,FALSE),0)</f>
        <v>0</v>
      </c>
      <c r="O3762" t="s">
        <v>534</v>
      </c>
      <c r="P3762" s="619" t="s">
        <v>171</v>
      </c>
      <c r="R3762" t="str">
        <f t="shared" si="176"/>
        <v>ZK112</v>
      </c>
      <c r="S3762">
        <f t="shared" si="177"/>
        <v>0</v>
      </c>
      <c r="T3762">
        <f t="shared" si="177"/>
        <v>0</v>
      </c>
      <c r="U3762">
        <f t="shared" si="177"/>
        <v>0</v>
      </c>
    </row>
    <row r="3763" spans="1:21" x14ac:dyDescent="0.25">
      <c r="A3763" t="s">
        <v>4298</v>
      </c>
      <c r="B3763" t="str">
        <f t="shared" si="175"/>
        <v>ZK112.K262.C110</v>
      </c>
      <c r="C3763">
        <f>+IFERROR(VLOOKUP(B3763,'[1]Sum table'!$A:$D,4,FALSE),0)</f>
        <v>0</v>
      </c>
      <c r="D3763">
        <f>+IFERROR(VLOOKUP(B3763,'[1]Sum table'!$A:$E,5,FALSE),0)</f>
        <v>0</v>
      </c>
      <c r="E3763">
        <f>+IFERROR(VLOOKUP(B3763,'[1]Sum table'!$A:$F,6,FALSE),0)</f>
        <v>0</v>
      </c>
      <c r="O3763" t="s">
        <v>534</v>
      </c>
      <c r="P3763" s="619" t="s">
        <v>173</v>
      </c>
      <c r="R3763" t="str">
        <f t="shared" si="176"/>
        <v>ZK112</v>
      </c>
      <c r="S3763">
        <f t="shared" si="177"/>
        <v>0</v>
      </c>
      <c r="T3763">
        <f t="shared" si="177"/>
        <v>0</v>
      </c>
      <c r="U3763">
        <f t="shared" si="177"/>
        <v>0</v>
      </c>
    </row>
    <row r="3764" spans="1:21" x14ac:dyDescent="0.25">
      <c r="A3764" t="s">
        <v>4299</v>
      </c>
      <c r="B3764" t="str">
        <f t="shared" si="175"/>
        <v>ZK112.K263.C110</v>
      </c>
      <c r="C3764">
        <f>+IFERROR(VLOOKUP(B3764,'[1]Sum table'!$A:$D,4,FALSE),0)</f>
        <v>0</v>
      </c>
      <c r="D3764">
        <f>+IFERROR(VLOOKUP(B3764,'[1]Sum table'!$A:$E,5,FALSE),0)</f>
        <v>0</v>
      </c>
      <c r="E3764">
        <f>+IFERROR(VLOOKUP(B3764,'[1]Sum table'!$A:$F,6,FALSE),0)</f>
        <v>0</v>
      </c>
      <c r="O3764" t="s">
        <v>534</v>
      </c>
      <c r="P3764" s="619" t="s">
        <v>175</v>
      </c>
      <c r="R3764" t="str">
        <f t="shared" si="176"/>
        <v>ZK112</v>
      </c>
      <c r="S3764">
        <f t="shared" si="177"/>
        <v>0</v>
      </c>
      <c r="T3764">
        <f t="shared" si="177"/>
        <v>0</v>
      </c>
      <c r="U3764">
        <f t="shared" si="177"/>
        <v>0</v>
      </c>
    </row>
    <row r="3765" spans="1:21" x14ac:dyDescent="0.25">
      <c r="A3765" t="s">
        <v>4300</v>
      </c>
      <c r="B3765" t="str">
        <f t="shared" si="175"/>
        <v>ZK112.K264.C110</v>
      </c>
      <c r="C3765">
        <f>+IFERROR(VLOOKUP(B3765,'[1]Sum table'!$A:$D,4,FALSE),0)</f>
        <v>0</v>
      </c>
      <c r="D3765">
        <f>+IFERROR(VLOOKUP(B3765,'[1]Sum table'!$A:$E,5,FALSE),0)</f>
        <v>0</v>
      </c>
      <c r="E3765">
        <f>+IFERROR(VLOOKUP(B3765,'[1]Sum table'!$A:$F,6,FALSE),0)</f>
        <v>0</v>
      </c>
      <c r="O3765" t="s">
        <v>534</v>
      </c>
      <c r="P3765" s="617" t="s">
        <v>405</v>
      </c>
      <c r="R3765" t="str">
        <f t="shared" si="176"/>
        <v>ZK112</v>
      </c>
      <c r="S3765">
        <f t="shared" si="177"/>
        <v>0</v>
      </c>
      <c r="T3765">
        <f t="shared" si="177"/>
        <v>0</v>
      </c>
      <c r="U3765">
        <f t="shared" si="177"/>
        <v>0</v>
      </c>
    </row>
    <row r="3766" spans="1:21" x14ac:dyDescent="0.25">
      <c r="A3766" t="s">
        <v>4301</v>
      </c>
      <c r="B3766" t="str">
        <f t="shared" si="175"/>
        <v>ZK112.K265.C110</v>
      </c>
      <c r="C3766">
        <f>+IFERROR(VLOOKUP(B3766,'[1]Sum table'!$A:$D,4,FALSE),0)</f>
        <v>0</v>
      </c>
      <c r="D3766">
        <f>+IFERROR(VLOOKUP(B3766,'[1]Sum table'!$A:$E,5,FALSE),0)</f>
        <v>0</v>
      </c>
      <c r="E3766">
        <f>+IFERROR(VLOOKUP(B3766,'[1]Sum table'!$A:$F,6,FALSE),0)</f>
        <v>0</v>
      </c>
      <c r="O3766" t="s">
        <v>534</v>
      </c>
      <c r="P3766" s="617" t="s">
        <v>406</v>
      </c>
      <c r="R3766" t="str">
        <f t="shared" si="176"/>
        <v>ZK112</v>
      </c>
      <c r="S3766">
        <f t="shared" si="177"/>
        <v>0</v>
      </c>
      <c r="T3766">
        <f t="shared" si="177"/>
        <v>0</v>
      </c>
      <c r="U3766">
        <f t="shared" si="177"/>
        <v>0</v>
      </c>
    </row>
    <row r="3767" spans="1:21" x14ac:dyDescent="0.25">
      <c r="A3767" t="s">
        <v>4302</v>
      </c>
      <c r="B3767" t="str">
        <f t="shared" si="175"/>
        <v>ZK112.K266.C110</v>
      </c>
      <c r="C3767">
        <f>+IFERROR(VLOOKUP(B3767,'[1]Sum table'!$A:$D,4,FALSE),0)</f>
        <v>0</v>
      </c>
      <c r="D3767">
        <f>+IFERROR(VLOOKUP(B3767,'[1]Sum table'!$A:$E,5,FALSE),0)</f>
        <v>0</v>
      </c>
      <c r="E3767">
        <f>+IFERROR(VLOOKUP(B3767,'[1]Sum table'!$A:$F,6,FALSE),0)</f>
        <v>0</v>
      </c>
      <c r="O3767" t="s">
        <v>534</v>
      </c>
      <c r="P3767" s="617" t="s">
        <v>407</v>
      </c>
      <c r="R3767" t="str">
        <f t="shared" si="176"/>
        <v>ZK112</v>
      </c>
      <c r="S3767">
        <f t="shared" si="177"/>
        <v>0</v>
      </c>
      <c r="T3767">
        <f t="shared" si="177"/>
        <v>0</v>
      </c>
      <c r="U3767">
        <f t="shared" si="177"/>
        <v>0</v>
      </c>
    </row>
    <row r="3768" spans="1:21" x14ac:dyDescent="0.25">
      <c r="A3768" t="s">
        <v>4303</v>
      </c>
      <c r="B3768" t="str">
        <f t="shared" si="175"/>
        <v>ZK112.K267.C110</v>
      </c>
      <c r="C3768">
        <f>+IFERROR(VLOOKUP(B3768,'[1]Sum table'!$A:$D,4,FALSE),0)</f>
        <v>0</v>
      </c>
      <c r="D3768">
        <f>+IFERROR(VLOOKUP(B3768,'[1]Sum table'!$A:$E,5,FALSE),0)</f>
        <v>0</v>
      </c>
      <c r="E3768">
        <f>+IFERROR(VLOOKUP(B3768,'[1]Sum table'!$A:$F,6,FALSE),0)</f>
        <v>0</v>
      </c>
      <c r="O3768" t="s">
        <v>534</v>
      </c>
      <c r="P3768" s="619" t="s">
        <v>182</v>
      </c>
      <c r="R3768" t="str">
        <f t="shared" si="176"/>
        <v>ZK112</v>
      </c>
      <c r="S3768">
        <f t="shared" si="177"/>
        <v>0</v>
      </c>
      <c r="T3768">
        <f t="shared" si="177"/>
        <v>0</v>
      </c>
      <c r="U3768">
        <f t="shared" si="177"/>
        <v>0</v>
      </c>
    </row>
    <row r="3769" spans="1:21" x14ac:dyDescent="0.25">
      <c r="A3769" t="s">
        <v>4304</v>
      </c>
      <c r="B3769" t="str">
        <f t="shared" si="175"/>
        <v>ZK112.K268.C110</v>
      </c>
      <c r="C3769">
        <f>+IFERROR(VLOOKUP(B3769,'[1]Sum table'!$A:$D,4,FALSE),0)</f>
        <v>0</v>
      </c>
      <c r="D3769">
        <f>+IFERROR(VLOOKUP(B3769,'[1]Sum table'!$A:$E,5,FALSE),0)</f>
        <v>0</v>
      </c>
      <c r="E3769">
        <f>+IFERROR(VLOOKUP(B3769,'[1]Sum table'!$A:$F,6,FALSE),0)</f>
        <v>0</v>
      </c>
      <c r="O3769" t="s">
        <v>534</v>
      </c>
      <c r="P3769" s="619" t="s">
        <v>186</v>
      </c>
      <c r="R3769" t="str">
        <f t="shared" si="176"/>
        <v>ZK112</v>
      </c>
      <c r="S3769">
        <f t="shared" si="177"/>
        <v>0</v>
      </c>
      <c r="T3769">
        <f t="shared" si="177"/>
        <v>0</v>
      </c>
      <c r="U3769">
        <f t="shared" si="177"/>
        <v>0</v>
      </c>
    </row>
    <row r="3770" spans="1:21" x14ac:dyDescent="0.25">
      <c r="A3770" t="s">
        <v>4305</v>
      </c>
      <c r="B3770" t="str">
        <f t="shared" si="175"/>
        <v>ZK112.K269.C110</v>
      </c>
      <c r="C3770">
        <f>+IFERROR(VLOOKUP(B3770,'[1]Sum table'!$A:$D,4,FALSE),0)</f>
        <v>0</v>
      </c>
      <c r="D3770">
        <f>+IFERROR(VLOOKUP(B3770,'[1]Sum table'!$A:$E,5,FALSE),0)</f>
        <v>0</v>
      </c>
      <c r="E3770">
        <f>+IFERROR(VLOOKUP(B3770,'[1]Sum table'!$A:$F,6,FALSE),0)</f>
        <v>0</v>
      </c>
      <c r="O3770" t="s">
        <v>534</v>
      </c>
      <c r="P3770" s="617" t="s">
        <v>408</v>
      </c>
      <c r="R3770" t="str">
        <f t="shared" si="176"/>
        <v>ZK112</v>
      </c>
      <c r="S3770">
        <f t="shared" si="177"/>
        <v>0</v>
      </c>
      <c r="T3770">
        <f t="shared" si="177"/>
        <v>0</v>
      </c>
      <c r="U3770">
        <f t="shared" si="177"/>
        <v>0</v>
      </c>
    </row>
    <row r="3771" spans="1:21" x14ac:dyDescent="0.25">
      <c r="A3771" t="s">
        <v>4306</v>
      </c>
      <c r="B3771" t="str">
        <f t="shared" si="175"/>
        <v>ZK112.K270.C110</v>
      </c>
      <c r="C3771">
        <f>+IFERROR(VLOOKUP(B3771,'[1]Sum table'!$A:$D,4,FALSE),0)</f>
        <v>0</v>
      </c>
      <c r="D3771">
        <f>+IFERROR(VLOOKUP(B3771,'[1]Sum table'!$A:$E,5,FALSE),0)</f>
        <v>0</v>
      </c>
      <c r="E3771">
        <f>+IFERROR(VLOOKUP(B3771,'[1]Sum table'!$A:$F,6,FALSE),0)</f>
        <v>0</v>
      </c>
      <c r="O3771" t="s">
        <v>534</v>
      </c>
      <c r="P3771" s="617" t="s">
        <v>409</v>
      </c>
      <c r="R3771" t="str">
        <f t="shared" si="176"/>
        <v>ZK112</v>
      </c>
      <c r="S3771">
        <f t="shared" si="177"/>
        <v>0</v>
      </c>
      <c r="T3771">
        <f t="shared" si="177"/>
        <v>0</v>
      </c>
      <c r="U3771">
        <f t="shared" si="177"/>
        <v>0</v>
      </c>
    </row>
    <row r="3772" spans="1:21" x14ac:dyDescent="0.25">
      <c r="A3772" t="s">
        <v>4307</v>
      </c>
      <c r="B3772" t="str">
        <f t="shared" si="175"/>
        <v>ZK112.K271.C110</v>
      </c>
      <c r="C3772">
        <f>+IFERROR(VLOOKUP(B3772,'[1]Sum table'!$A:$D,4,FALSE),0)</f>
        <v>0</v>
      </c>
      <c r="D3772">
        <f>+IFERROR(VLOOKUP(B3772,'[1]Sum table'!$A:$E,5,FALSE),0)</f>
        <v>0</v>
      </c>
      <c r="E3772">
        <f>+IFERROR(VLOOKUP(B3772,'[1]Sum table'!$A:$F,6,FALSE),0)</f>
        <v>0</v>
      </c>
      <c r="O3772" t="s">
        <v>534</v>
      </c>
      <c r="P3772" s="617" t="s">
        <v>410</v>
      </c>
      <c r="R3772" t="str">
        <f t="shared" si="176"/>
        <v>ZK112</v>
      </c>
      <c r="S3772">
        <f t="shared" si="177"/>
        <v>0</v>
      </c>
      <c r="T3772">
        <f t="shared" si="177"/>
        <v>0</v>
      </c>
      <c r="U3772">
        <f t="shared" si="177"/>
        <v>0</v>
      </c>
    </row>
    <row r="3773" spans="1:21" x14ac:dyDescent="0.25">
      <c r="A3773" t="s">
        <v>4308</v>
      </c>
      <c r="B3773" t="str">
        <f t="shared" si="175"/>
        <v>ZK112.K272.C110</v>
      </c>
      <c r="C3773">
        <f>+IFERROR(VLOOKUP(B3773,'[1]Sum table'!$A:$D,4,FALSE),0)</f>
        <v>0</v>
      </c>
      <c r="D3773">
        <f>+IFERROR(VLOOKUP(B3773,'[1]Sum table'!$A:$E,5,FALSE),0)</f>
        <v>0</v>
      </c>
      <c r="E3773">
        <f>+IFERROR(VLOOKUP(B3773,'[1]Sum table'!$A:$F,6,FALSE),0)</f>
        <v>0</v>
      </c>
      <c r="O3773" t="s">
        <v>534</v>
      </c>
      <c r="P3773" s="619" t="s">
        <v>188</v>
      </c>
      <c r="R3773" t="str">
        <f t="shared" si="176"/>
        <v>ZK112</v>
      </c>
      <c r="S3773">
        <f t="shared" si="177"/>
        <v>0</v>
      </c>
      <c r="T3773">
        <f t="shared" si="177"/>
        <v>0</v>
      </c>
      <c r="U3773">
        <f t="shared" si="177"/>
        <v>0</v>
      </c>
    </row>
    <row r="3774" spans="1:21" x14ac:dyDescent="0.25">
      <c r="A3774" t="s">
        <v>4309</v>
      </c>
      <c r="B3774" t="str">
        <f t="shared" si="175"/>
        <v>ZK112.K273.C110</v>
      </c>
      <c r="C3774">
        <f>+IFERROR(VLOOKUP(B3774,'[1]Sum table'!$A:$D,4,FALSE),0)</f>
        <v>0</v>
      </c>
      <c r="D3774">
        <f>+IFERROR(VLOOKUP(B3774,'[1]Sum table'!$A:$E,5,FALSE),0)</f>
        <v>0</v>
      </c>
      <c r="E3774">
        <f>+IFERROR(VLOOKUP(B3774,'[1]Sum table'!$A:$F,6,FALSE),0)</f>
        <v>0</v>
      </c>
      <c r="O3774" t="s">
        <v>534</v>
      </c>
      <c r="P3774" s="619" t="s">
        <v>190</v>
      </c>
      <c r="R3774" t="str">
        <f t="shared" si="176"/>
        <v>ZK112</v>
      </c>
      <c r="S3774">
        <f t="shared" si="177"/>
        <v>0</v>
      </c>
      <c r="T3774">
        <f t="shared" si="177"/>
        <v>0</v>
      </c>
      <c r="U3774">
        <f t="shared" si="177"/>
        <v>0</v>
      </c>
    </row>
    <row r="3775" spans="1:21" x14ac:dyDescent="0.25">
      <c r="A3775" t="s">
        <v>4310</v>
      </c>
      <c r="B3775" t="str">
        <f t="shared" si="175"/>
        <v>ZK112.K274.C110</v>
      </c>
      <c r="C3775">
        <f>+IFERROR(VLOOKUP(B3775,'[1]Sum table'!$A:$D,4,FALSE),0)</f>
        <v>0</v>
      </c>
      <c r="D3775">
        <f>+IFERROR(VLOOKUP(B3775,'[1]Sum table'!$A:$E,5,FALSE),0)</f>
        <v>0</v>
      </c>
      <c r="E3775">
        <f>+IFERROR(VLOOKUP(B3775,'[1]Sum table'!$A:$F,6,FALSE),0)</f>
        <v>0</v>
      </c>
      <c r="O3775" t="s">
        <v>534</v>
      </c>
      <c r="P3775" s="619" t="s">
        <v>198</v>
      </c>
      <c r="R3775" t="str">
        <f t="shared" si="176"/>
        <v>ZK112</v>
      </c>
      <c r="S3775">
        <f t="shared" si="177"/>
        <v>0</v>
      </c>
      <c r="T3775">
        <f t="shared" si="177"/>
        <v>0</v>
      </c>
      <c r="U3775">
        <f t="shared" si="177"/>
        <v>0</v>
      </c>
    </row>
    <row r="3776" spans="1:21" x14ac:dyDescent="0.25">
      <c r="A3776" t="s">
        <v>4311</v>
      </c>
      <c r="B3776" t="str">
        <f t="shared" si="175"/>
        <v>ZK112.K275.C110</v>
      </c>
      <c r="C3776">
        <f>+IFERROR(VLOOKUP(B3776,'[1]Sum table'!$A:$D,4,FALSE),0)</f>
        <v>0</v>
      </c>
      <c r="D3776">
        <f>+IFERROR(VLOOKUP(B3776,'[1]Sum table'!$A:$E,5,FALSE),0)</f>
        <v>0</v>
      </c>
      <c r="E3776">
        <f>+IFERROR(VLOOKUP(B3776,'[1]Sum table'!$A:$F,6,FALSE),0)</f>
        <v>0</v>
      </c>
      <c r="O3776" t="s">
        <v>534</v>
      </c>
      <c r="P3776" s="619" t="s">
        <v>200</v>
      </c>
      <c r="R3776" t="str">
        <f t="shared" si="176"/>
        <v>ZK112</v>
      </c>
      <c r="S3776">
        <f t="shared" si="177"/>
        <v>0</v>
      </c>
      <c r="T3776">
        <f t="shared" si="177"/>
        <v>0</v>
      </c>
      <c r="U3776">
        <f t="shared" si="177"/>
        <v>0</v>
      </c>
    </row>
    <row r="3777" spans="1:21" x14ac:dyDescent="0.25">
      <c r="A3777" t="s">
        <v>4312</v>
      </c>
      <c r="B3777" t="str">
        <f t="shared" si="175"/>
        <v>ZK112.K276.C110</v>
      </c>
      <c r="C3777">
        <f>+IFERROR(VLOOKUP(B3777,'[1]Sum table'!$A:$D,4,FALSE),0)</f>
        <v>0</v>
      </c>
      <c r="D3777">
        <f>+IFERROR(VLOOKUP(B3777,'[1]Sum table'!$A:$E,5,FALSE),0)</f>
        <v>0</v>
      </c>
      <c r="E3777">
        <f>+IFERROR(VLOOKUP(B3777,'[1]Sum table'!$A:$F,6,FALSE),0)</f>
        <v>0</v>
      </c>
      <c r="O3777" t="s">
        <v>534</v>
      </c>
      <c r="P3777" s="619" t="s">
        <v>202</v>
      </c>
      <c r="R3777" t="str">
        <f t="shared" si="176"/>
        <v>ZK112</v>
      </c>
      <c r="S3777">
        <f t="shared" si="177"/>
        <v>0</v>
      </c>
      <c r="T3777">
        <f t="shared" si="177"/>
        <v>0</v>
      </c>
      <c r="U3777">
        <f t="shared" si="177"/>
        <v>0</v>
      </c>
    </row>
    <row r="3778" spans="1:21" x14ac:dyDescent="0.25">
      <c r="A3778" t="s">
        <v>4313</v>
      </c>
      <c r="B3778" t="str">
        <f t="shared" si="175"/>
        <v>ZK112.K277.C110</v>
      </c>
      <c r="C3778">
        <f>+IFERROR(VLOOKUP(B3778,'[1]Sum table'!$A:$D,4,FALSE),0)</f>
        <v>0</v>
      </c>
      <c r="D3778">
        <f>+IFERROR(VLOOKUP(B3778,'[1]Sum table'!$A:$E,5,FALSE),0)</f>
        <v>0</v>
      </c>
      <c r="E3778">
        <f>+IFERROR(VLOOKUP(B3778,'[1]Sum table'!$A:$F,6,FALSE),0)</f>
        <v>0</v>
      </c>
      <c r="O3778" t="s">
        <v>534</v>
      </c>
      <c r="P3778" s="617" t="s">
        <v>411</v>
      </c>
      <c r="R3778" t="str">
        <f t="shared" si="176"/>
        <v>ZK112</v>
      </c>
      <c r="S3778">
        <f t="shared" si="177"/>
        <v>0</v>
      </c>
      <c r="T3778">
        <f t="shared" si="177"/>
        <v>0</v>
      </c>
      <c r="U3778">
        <f t="shared" si="177"/>
        <v>0</v>
      </c>
    </row>
    <row r="3779" spans="1:21" x14ac:dyDescent="0.25">
      <c r="A3779" t="s">
        <v>4314</v>
      </c>
      <c r="B3779" t="str">
        <f t="shared" ref="B3779:B3842" si="178">+A3779&amp;"."&amp;$A$1</f>
        <v>ZK112.K278.C110</v>
      </c>
      <c r="C3779">
        <f>+IFERROR(VLOOKUP(B3779,'[1]Sum table'!$A:$D,4,FALSE),0)</f>
        <v>0</v>
      </c>
      <c r="D3779">
        <f>+IFERROR(VLOOKUP(B3779,'[1]Sum table'!$A:$E,5,FALSE),0)</f>
        <v>0</v>
      </c>
      <c r="E3779">
        <f>+IFERROR(VLOOKUP(B3779,'[1]Sum table'!$A:$F,6,FALSE),0)</f>
        <v>0</v>
      </c>
      <c r="O3779" t="s">
        <v>534</v>
      </c>
      <c r="P3779" s="617" t="s">
        <v>412</v>
      </c>
      <c r="R3779" t="str">
        <f t="shared" ref="R3779:R3842" si="179">+LEFT(B3779,5)</f>
        <v>ZK112</v>
      </c>
      <c r="S3779">
        <f t="shared" ref="S3779:U3842" si="180">+C3779</f>
        <v>0</v>
      </c>
      <c r="T3779">
        <f t="shared" si="180"/>
        <v>0</v>
      </c>
      <c r="U3779">
        <f t="shared" si="180"/>
        <v>0</v>
      </c>
    </row>
    <row r="3780" spans="1:21" x14ac:dyDescent="0.25">
      <c r="A3780" t="s">
        <v>4315</v>
      </c>
      <c r="B3780" t="str">
        <f t="shared" si="178"/>
        <v>ZK112.K279.C110</v>
      </c>
      <c r="C3780">
        <f>+IFERROR(VLOOKUP(B3780,'[1]Sum table'!$A:$D,4,FALSE),0)</f>
        <v>0</v>
      </c>
      <c r="D3780">
        <f>+IFERROR(VLOOKUP(B3780,'[1]Sum table'!$A:$E,5,FALSE),0)</f>
        <v>0</v>
      </c>
      <c r="E3780">
        <f>+IFERROR(VLOOKUP(B3780,'[1]Sum table'!$A:$F,6,FALSE),0)</f>
        <v>0</v>
      </c>
      <c r="O3780" t="s">
        <v>534</v>
      </c>
      <c r="P3780" s="617" t="s">
        <v>413</v>
      </c>
      <c r="R3780" t="str">
        <f t="shared" si="179"/>
        <v>ZK112</v>
      </c>
      <c r="S3780">
        <f t="shared" si="180"/>
        <v>0</v>
      </c>
      <c r="T3780">
        <f t="shared" si="180"/>
        <v>0</v>
      </c>
      <c r="U3780">
        <f t="shared" si="180"/>
        <v>0</v>
      </c>
    </row>
    <row r="3781" spans="1:21" x14ac:dyDescent="0.25">
      <c r="A3781" t="s">
        <v>4316</v>
      </c>
      <c r="B3781" t="str">
        <f t="shared" si="178"/>
        <v>ZK112.K280.C110</v>
      </c>
      <c r="C3781">
        <f>+IFERROR(VLOOKUP(B3781,'[1]Sum table'!$A:$D,4,FALSE),0)</f>
        <v>0</v>
      </c>
      <c r="D3781">
        <f>+IFERROR(VLOOKUP(B3781,'[1]Sum table'!$A:$E,5,FALSE),0)</f>
        <v>0</v>
      </c>
      <c r="E3781">
        <f>+IFERROR(VLOOKUP(B3781,'[1]Sum table'!$A:$F,6,FALSE),0)</f>
        <v>0</v>
      </c>
      <c r="O3781" t="s">
        <v>534</v>
      </c>
      <c r="P3781" s="619" t="s">
        <v>204</v>
      </c>
      <c r="R3781" t="str">
        <f t="shared" si="179"/>
        <v>ZK112</v>
      </c>
      <c r="S3781">
        <f t="shared" si="180"/>
        <v>0</v>
      </c>
      <c r="T3781">
        <f t="shared" si="180"/>
        <v>0</v>
      </c>
      <c r="U3781">
        <f t="shared" si="180"/>
        <v>0</v>
      </c>
    </row>
    <row r="3782" spans="1:21" x14ac:dyDescent="0.25">
      <c r="A3782" t="s">
        <v>4317</v>
      </c>
      <c r="B3782" t="str">
        <f t="shared" si="178"/>
        <v>ZK112.K281.C110</v>
      </c>
      <c r="C3782">
        <f>+IFERROR(VLOOKUP(B3782,'[1]Sum table'!$A:$D,4,FALSE),0)</f>
        <v>0</v>
      </c>
      <c r="D3782">
        <f>+IFERROR(VLOOKUP(B3782,'[1]Sum table'!$A:$E,5,FALSE),0)</f>
        <v>0</v>
      </c>
      <c r="E3782">
        <f>+IFERROR(VLOOKUP(B3782,'[1]Sum table'!$A:$F,6,FALSE),0)</f>
        <v>0</v>
      </c>
      <c r="O3782" t="s">
        <v>534</v>
      </c>
      <c r="P3782" s="619" t="s">
        <v>206</v>
      </c>
      <c r="R3782" t="str">
        <f t="shared" si="179"/>
        <v>ZK112</v>
      </c>
      <c r="S3782">
        <f t="shared" si="180"/>
        <v>0</v>
      </c>
      <c r="T3782">
        <f t="shared" si="180"/>
        <v>0</v>
      </c>
      <c r="U3782">
        <f t="shared" si="180"/>
        <v>0</v>
      </c>
    </row>
    <row r="3783" spans="1:21" x14ac:dyDescent="0.25">
      <c r="A3783" t="s">
        <v>4318</v>
      </c>
      <c r="B3783" t="str">
        <f t="shared" si="178"/>
        <v>ZK112.K282.C110</v>
      </c>
      <c r="C3783">
        <f>+IFERROR(VLOOKUP(B3783,'[1]Sum table'!$A:$D,4,FALSE),0)</f>
        <v>0</v>
      </c>
      <c r="D3783">
        <f>+IFERROR(VLOOKUP(B3783,'[1]Sum table'!$A:$E,5,FALSE),0)</f>
        <v>0</v>
      </c>
      <c r="E3783">
        <f>+IFERROR(VLOOKUP(B3783,'[1]Sum table'!$A:$F,6,FALSE),0)</f>
        <v>0</v>
      </c>
      <c r="O3783" t="s">
        <v>534</v>
      </c>
      <c r="P3783" s="619" t="s">
        <v>208</v>
      </c>
      <c r="R3783" t="str">
        <f t="shared" si="179"/>
        <v>ZK112</v>
      </c>
      <c r="S3783">
        <f t="shared" si="180"/>
        <v>0</v>
      </c>
      <c r="T3783">
        <f t="shared" si="180"/>
        <v>0</v>
      </c>
      <c r="U3783">
        <f t="shared" si="180"/>
        <v>0</v>
      </c>
    </row>
    <row r="3784" spans="1:21" x14ac:dyDescent="0.25">
      <c r="A3784" t="s">
        <v>4319</v>
      </c>
      <c r="B3784" t="str">
        <f t="shared" si="178"/>
        <v>ZK112.K283.C110</v>
      </c>
      <c r="C3784">
        <f>+IFERROR(VLOOKUP(B3784,'[1]Sum table'!$A:$D,4,FALSE),0)</f>
        <v>0</v>
      </c>
      <c r="D3784">
        <f>+IFERROR(VLOOKUP(B3784,'[1]Sum table'!$A:$E,5,FALSE),0)</f>
        <v>0</v>
      </c>
      <c r="E3784">
        <f>+IFERROR(VLOOKUP(B3784,'[1]Sum table'!$A:$F,6,FALSE),0)</f>
        <v>0</v>
      </c>
      <c r="O3784" t="s">
        <v>534</v>
      </c>
      <c r="P3784" s="619" t="s">
        <v>210</v>
      </c>
      <c r="R3784" t="str">
        <f t="shared" si="179"/>
        <v>ZK112</v>
      </c>
      <c r="S3784">
        <f t="shared" si="180"/>
        <v>0</v>
      </c>
      <c r="T3784">
        <f t="shared" si="180"/>
        <v>0</v>
      </c>
      <c r="U3784">
        <f t="shared" si="180"/>
        <v>0</v>
      </c>
    </row>
    <row r="3785" spans="1:21" x14ac:dyDescent="0.25">
      <c r="A3785" t="s">
        <v>4320</v>
      </c>
      <c r="B3785" t="str">
        <f t="shared" si="178"/>
        <v>ZK112.K284.C110</v>
      </c>
      <c r="C3785">
        <f>+IFERROR(VLOOKUP(B3785,'[1]Sum table'!$A:$D,4,FALSE),0)</f>
        <v>0</v>
      </c>
      <c r="D3785">
        <f>+IFERROR(VLOOKUP(B3785,'[1]Sum table'!$A:$E,5,FALSE),0)</f>
        <v>0</v>
      </c>
      <c r="E3785">
        <f>+IFERROR(VLOOKUP(B3785,'[1]Sum table'!$A:$F,6,FALSE),0)</f>
        <v>0</v>
      </c>
      <c r="O3785" t="s">
        <v>534</v>
      </c>
      <c r="P3785" s="619" t="s">
        <v>212</v>
      </c>
      <c r="R3785" t="str">
        <f t="shared" si="179"/>
        <v>ZK112</v>
      </c>
      <c r="S3785">
        <f t="shared" si="180"/>
        <v>0</v>
      </c>
      <c r="T3785">
        <f t="shared" si="180"/>
        <v>0</v>
      </c>
      <c r="U3785">
        <f t="shared" si="180"/>
        <v>0</v>
      </c>
    </row>
    <row r="3786" spans="1:21" x14ac:dyDescent="0.25">
      <c r="A3786" t="s">
        <v>4321</v>
      </c>
      <c r="B3786" t="str">
        <f t="shared" si="178"/>
        <v>ZK112.K285.C110</v>
      </c>
      <c r="C3786">
        <f>+IFERROR(VLOOKUP(B3786,'[1]Sum table'!$A:$D,4,FALSE),0)</f>
        <v>0</v>
      </c>
      <c r="D3786">
        <f>+IFERROR(VLOOKUP(B3786,'[1]Sum table'!$A:$E,5,FALSE),0)</f>
        <v>0</v>
      </c>
      <c r="E3786">
        <f>+IFERROR(VLOOKUP(B3786,'[1]Sum table'!$A:$F,6,FALSE),0)</f>
        <v>0</v>
      </c>
      <c r="O3786" t="s">
        <v>534</v>
      </c>
      <c r="P3786" s="619" t="s">
        <v>217</v>
      </c>
      <c r="R3786" t="str">
        <f t="shared" si="179"/>
        <v>ZK112</v>
      </c>
      <c r="S3786">
        <f t="shared" si="180"/>
        <v>0</v>
      </c>
      <c r="T3786">
        <f t="shared" si="180"/>
        <v>0</v>
      </c>
      <c r="U3786">
        <f t="shared" si="180"/>
        <v>0</v>
      </c>
    </row>
    <row r="3787" spans="1:21" x14ac:dyDescent="0.25">
      <c r="A3787" t="s">
        <v>4322</v>
      </c>
      <c r="B3787" t="str">
        <f t="shared" si="178"/>
        <v>ZK112.K286.C110</v>
      </c>
      <c r="C3787">
        <f>+IFERROR(VLOOKUP(B3787,'[1]Sum table'!$A:$D,4,FALSE),0)</f>
        <v>0</v>
      </c>
      <c r="D3787">
        <f>+IFERROR(VLOOKUP(B3787,'[1]Sum table'!$A:$E,5,FALSE),0)</f>
        <v>0</v>
      </c>
      <c r="E3787">
        <f>+IFERROR(VLOOKUP(B3787,'[1]Sum table'!$A:$F,6,FALSE),0)</f>
        <v>0</v>
      </c>
      <c r="O3787" t="s">
        <v>534</v>
      </c>
      <c r="P3787" s="617" t="s">
        <v>414</v>
      </c>
      <c r="R3787" t="str">
        <f t="shared" si="179"/>
        <v>ZK112</v>
      </c>
      <c r="S3787">
        <f t="shared" si="180"/>
        <v>0</v>
      </c>
      <c r="T3787">
        <f t="shared" si="180"/>
        <v>0</v>
      </c>
      <c r="U3787">
        <f t="shared" si="180"/>
        <v>0</v>
      </c>
    </row>
    <row r="3788" spans="1:21" x14ac:dyDescent="0.25">
      <c r="A3788" t="s">
        <v>4323</v>
      </c>
      <c r="B3788" t="str">
        <f t="shared" si="178"/>
        <v>ZK112.K287.C110</v>
      </c>
      <c r="C3788">
        <f>+IFERROR(VLOOKUP(B3788,'[1]Sum table'!$A:$D,4,FALSE),0)</f>
        <v>0</v>
      </c>
      <c r="D3788">
        <f>+IFERROR(VLOOKUP(B3788,'[1]Sum table'!$A:$E,5,FALSE),0)</f>
        <v>0</v>
      </c>
      <c r="E3788">
        <f>+IFERROR(VLOOKUP(B3788,'[1]Sum table'!$A:$F,6,FALSE),0)</f>
        <v>0</v>
      </c>
      <c r="O3788" t="s">
        <v>534</v>
      </c>
      <c r="P3788" s="617" t="s">
        <v>415</v>
      </c>
      <c r="R3788" t="str">
        <f t="shared" si="179"/>
        <v>ZK112</v>
      </c>
      <c r="S3788">
        <f t="shared" si="180"/>
        <v>0</v>
      </c>
      <c r="T3788">
        <f t="shared" si="180"/>
        <v>0</v>
      </c>
      <c r="U3788">
        <f t="shared" si="180"/>
        <v>0</v>
      </c>
    </row>
    <row r="3789" spans="1:21" x14ac:dyDescent="0.25">
      <c r="A3789" t="s">
        <v>4324</v>
      </c>
      <c r="B3789" t="str">
        <f t="shared" si="178"/>
        <v>ZK112.K288.C110</v>
      </c>
      <c r="C3789">
        <f>+IFERROR(VLOOKUP(B3789,'[1]Sum table'!$A:$D,4,FALSE),0)</f>
        <v>0</v>
      </c>
      <c r="D3789">
        <f>+IFERROR(VLOOKUP(B3789,'[1]Sum table'!$A:$E,5,FALSE),0)</f>
        <v>0</v>
      </c>
      <c r="E3789">
        <f>+IFERROR(VLOOKUP(B3789,'[1]Sum table'!$A:$F,6,FALSE),0)</f>
        <v>0</v>
      </c>
      <c r="O3789" t="s">
        <v>534</v>
      </c>
      <c r="P3789" s="617" t="s">
        <v>416</v>
      </c>
      <c r="R3789" t="str">
        <f t="shared" si="179"/>
        <v>ZK112</v>
      </c>
      <c r="S3789">
        <f t="shared" si="180"/>
        <v>0</v>
      </c>
      <c r="T3789">
        <f t="shared" si="180"/>
        <v>0</v>
      </c>
      <c r="U3789">
        <f t="shared" si="180"/>
        <v>0</v>
      </c>
    </row>
    <row r="3790" spans="1:21" x14ac:dyDescent="0.25">
      <c r="A3790" t="s">
        <v>4325</v>
      </c>
      <c r="B3790" t="str">
        <f t="shared" si="178"/>
        <v>ZK112.K289.C110</v>
      </c>
      <c r="C3790">
        <f>+IFERROR(VLOOKUP(B3790,'[1]Sum table'!$A:$D,4,FALSE),0)</f>
        <v>0</v>
      </c>
      <c r="D3790">
        <f>+IFERROR(VLOOKUP(B3790,'[1]Sum table'!$A:$E,5,FALSE),0)</f>
        <v>0</v>
      </c>
      <c r="E3790">
        <f>+IFERROR(VLOOKUP(B3790,'[1]Sum table'!$A:$F,6,FALSE),0)</f>
        <v>0</v>
      </c>
      <c r="O3790" t="s">
        <v>534</v>
      </c>
      <c r="P3790" s="619" t="s">
        <v>223</v>
      </c>
      <c r="R3790" t="str">
        <f t="shared" si="179"/>
        <v>ZK112</v>
      </c>
      <c r="S3790">
        <f t="shared" si="180"/>
        <v>0</v>
      </c>
      <c r="T3790">
        <f t="shared" si="180"/>
        <v>0</v>
      </c>
      <c r="U3790">
        <f t="shared" si="180"/>
        <v>0</v>
      </c>
    </row>
    <row r="3791" spans="1:21" x14ac:dyDescent="0.25">
      <c r="A3791" t="s">
        <v>4326</v>
      </c>
      <c r="B3791" t="str">
        <f t="shared" si="178"/>
        <v>ZK112.K290.C110</v>
      </c>
      <c r="C3791">
        <f>+IFERROR(VLOOKUP(B3791,'[1]Sum table'!$A:$D,4,FALSE),0)</f>
        <v>0</v>
      </c>
      <c r="D3791">
        <f>+IFERROR(VLOOKUP(B3791,'[1]Sum table'!$A:$E,5,FALSE),0)</f>
        <v>0</v>
      </c>
      <c r="E3791">
        <f>+IFERROR(VLOOKUP(B3791,'[1]Sum table'!$A:$F,6,FALSE),0)</f>
        <v>0</v>
      </c>
      <c r="O3791" t="s">
        <v>534</v>
      </c>
      <c r="P3791" s="619" t="s">
        <v>225</v>
      </c>
      <c r="R3791" t="str">
        <f t="shared" si="179"/>
        <v>ZK112</v>
      </c>
      <c r="S3791">
        <f t="shared" si="180"/>
        <v>0</v>
      </c>
      <c r="T3791">
        <f t="shared" si="180"/>
        <v>0</v>
      </c>
      <c r="U3791">
        <f t="shared" si="180"/>
        <v>0</v>
      </c>
    </row>
    <row r="3792" spans="1:21" x14ac:dyDescent="0.25">
      <c r="A3792" t="s">
        <v>4327</v>
      </c>
      <c r="B3792" t="str">
        <f t="shared" si="178"/>
        <v>ZK112.K291.C110</v>
      </c>
      <c r="C3792">
        <f>+IFERROR(VLOOKUP(B3792,'[1]Sum table'!$A:$D,4,FALSE),0)</f>
        <v>0</v>
      </c>
      <c r="D3792">
        <f>+IFERROR(VLOOKUP(B3792,'[1]Sum table'!$A:$E,5,FALSE),0)</f>
        <v>0</v>
      </c>
      <c r="E3792">
        <f>+IFERROR(VLOOKUP(B3792,'[1]Sum table'!$A:$F,6,FALSE),0)</f>
        <v>0</v>
      </c>
      <c r="O3792" t="s">
        <v>534</v>
      </c>
      <c r="P3792" s="619" t="s">
        <v>229</v>
      </c>
      <c r="R3792" t="str">
        <f t="shared" si="179"/>
        <v>ZK112</v>
      </c>
      <c r="S3792">
        <f t="shared" si="180"/>
        <v>0</v>
      </c>
      <c r="T3792">
        <f t="shared" si="180"/>
        <v>0</v>
      </c>
      <c r="U3792">
        <f t="shared" si="180"/>
        <v>0</v>
      </c>
    </row>
    <row r="3793" spans="1:21" x14ac:dyDescent="0.25">
      <c r="A3793" t="s">
        <v>4328</v>
      </c>
      <c r="B3793" t="str">
        <f t="shared" si="178"/>
        <v>ZK112.K292.C110</v>
      </c>
      <c r="C3793">
        <f>+IFERROR(VLOOKUP(B3793,'[1]Sum table'!$A:$D,4,FALSE),0)</f>
        <v>0</v>
      </c>
      <c r="D3793">
        <f>+IFERROR(VLOOKUP(B3793,'[1]Sum table'!$A:$E,5,FALSE),0)</f>
        <v>0</v>
      </c>
      <c r="E3793">
        <f>+IFERROR(VLOOKUP(B3793,'[1]Sum table'!$A:$F,6,FALSE),0)</f>
        <v>0</v>
      </c>
      <c r="O3793" t="s">
        <v>534</v>
      </c>
      <c r="P3793" s="617" t="s">
        <v>417</v>
      </c>
      <c r="R3793" t="str">
        <f t="shared" si="179"/>
        <v>ZK112</v>
      </c>
      <c r="S3793">
        <f t="shared" si="180"/>
        <v>0</v>
      </c>
      <c r="T3793">
        <f t="shared" si="180"/>
        <v>0</v>
      </c>
      <c r="U3793">
        <f t="shared" si="180"/>
        <v>0</v>
      </c>
    </row>
    <row r="3794" spans="1:21" x14ac:dyDescent="0.25">
      <c r="A3794" t="s">
        <v>4329</v>
      </c>
      <c r="B3794" t="str">
        <f t="shared" si="178"/>
        <v>ZK112.K293.C110</v>
      </c>
      <c r="C3794">
        <f>+IFERROR(VLOOKUP(B3794,'[1]Sum table'!$A:$D,4,FALSE),0)</f>
        <v>0</v>
      </c>
      <c r="D3794">
        <f>+IFERROR(VLOOKUP(B3794,'[1]Sum table'!$A:$E,5,FALSE),0)</f>
        <v>0</v>
      </c>
      <c r="E3794">
        <f>+IFERROR(VLOOKUP(B3794,'[1]Sum table'!$A:$F,6,FALSE),0)</f>
        <v>0</v>
      </c>
      <c r="O3794" t="s">
        <v>534</v>
      </c>
      <c r="P3794" s="617" t="s">
        <v>418</v>
      </c>
      <c r="R3794" t="str">
        <f t="shared" si="179"/>
        <v>ZK112</v>
      </c>
      <c r="S3794">
        <f t="shared" si="180"/>
        <v>0</v>
      </c>
      <c r="T3794">
        <f t="shared" si="180"/>
        <v>0</v>
      </c>
      <c r="U3794">
        <f t="shared" si="180"/>
        <v>0</v>
      </c>
    </row>
    <row r="3795" spans="1:21" x14ac:dyDescent="0.25">
      <c r="A3795" t="s">
        <v>4330</v>
      </c>
      <c r="B3795" t="str">
        <f t="shared" si="178"/>
        <v>ZK112.K294.C110</v>
      </c>
      <c r="C3795">
        <f>+IFERROR(VLOOKUP(B3795,'[1]Sum table'!$A:$D,4,FALSE),0)</f>
        <v>0</v>
      </c>
      <c r="D3795">
        <f>+IFERROR(VLOOKUP(B3795,'[1]Sum table'!$A:$E,5,FALSE),0)</f>
        <v>0</v>
      </c>
      <c r="E3795">
        <f>+IFERROR(VLOOKUP(B3795,'[1]Sum table'!$A:$F,6,FALSE),0)</f>
        <v>0</v>
      </c>
      <c r="O3795" t="s">
        <v>534</v>
      </c>
      <c r="P3795" s="617" t="s">
        <v>419</v>
      </c>
      <c r="R3795" t="str">
        <f t="shared" si="179"/>
        <v>ZK112</v>
      </c>
      <c r="S3795">
        <f t="shared" si="180"/>
        <v>0</v>
      </c>
      <c r="T3795">
        <f t="shared" si="180"/>
        <v>0</v>
      </c>
      <c r="U3795">
        <f t="shared" si="180"/>
        <v>0</v>
      </c>
    </row>
    <row r="3796" spans="1:21" x14ac:dyDescent="0.25">
      <c r="A3796" t="s">
        <v>4331</v>
      </c>
      <c r="B3796" t="str">
        <f t="shared" si="178"/>
        <v>ZK112.K295.C110</v>
      </c>
      <c r="C3796">
        <f>+IFERROR(VLOOKUP(B3796,'[1]Sum table'!$A:$D,4,FALSE),0)</f>
        <v>0</v>
      </c>
      <c r="D3796">
        <f>+IFERROR(VLOOKUP(B3796,'[1]Sum table'!$A:$E,5,FALSE),0)</f>
        <v>0</v>
      </c>
      <c r="E3796">
        <f>+IFERROR(VLOOKUP(B3796,'[1]Sum table'!$A:$F,6,FALSE),0)</f>
        <v>0</v>
      </c>
      <c r="O3796" t="s">
        <v>534</v>
      </c>
      <c r="P3796" s="619" t="s">
        <v>231</v>
      </c>
      <c r="R3796" t="str">
        <f t="shared" si="179"/>
        <v>ZK112</v>
      </c>
      <c r="S3796">
        <f t="shared" si="180"/>
        <v>0</v>
      </c>
      <c r="T3796">
        <f t="shared" si="180"/>
        <v>0</v>
      </c>
      <c r="U3796">
        <f t="shared" si="180"/>
        <v>0</v>
      </c>
    </row>
    <row r="3797" spans="1:21" x14ac:dyDescent="0.25">
      <c r="A3797" t="s">
        <v>4332</v>
      </c>
      <c r="B3797" t="str">
        <f t="shared" si="178"/>
        <v>ZK112.K296.C110</v>
      </c>
      <c r="C3797">
        <f>+IFERROR(VLOOKUP(B3797,'[1]Sum table'!$A:$D,4,FALSE),0)</f>
        <v>0</v>
      </c>
      <c r="D3797">
        <f>+IFERROR(VLOOKUP(B3797,'[1]Sum table'!$A:$E,5,FALSE),0)</f>
        <v>0</v>
      </c>
      <c r="E3797">
        <f>+IFERROR(VLOOKUP(B3797,'[1]Sum table'!$A:$F,6,FALSE),0)</f>
        <v>0</v>
      </c>
      <c r="O3797" t="s">
        <v>534</v>
      </c>
      <c r="P3797" s="619" t="s">
        <v>233</v>
      </c>
      <c r="R3797" t="str">
        <f t="shared" si="179"/>
        <v>ZK112</v>
      </c>
      <c r="S3797">
        <f t="shared" si="180"/>
        <v>0</v>
      </c>
      <c r="T3797">
        <f t="shared" si="180"/>
        <v>0</v>
      </c>
      <c r="U3797">
        <f t="shared" si="180"/>
        <v>0</v>
      </c>
    </row>
    <row r="3798" spans="1:21" x14ac:dyDescent="0.25">
      <c r="A3798" t="s">
        <v>4333</v>
      </c>
      <c r="B3798" t="str">
        <f t="shared" si="178"/>
        <v>ZK112.K297.C110</v>
      </c>
      <c r="C3798">
        <f>+IFERROR(VLOOKUP(B3798,'[1]Sum table'!$A:$D,4,FALSE),0)</f>
        <v>0</v>
      </c>
      <c r="D3798">
        <f>+IFERROR(VLOOKUP(B3798,'[1]Sum table'!$A:$E,5,FALSE),0)</f>
        <v>0</v>
      </c>
      <c r="E3798">
        <f>+IFERROR(VLOOKUP(B3798,'[1]Sum table'!$A:$F,6,FALSE),0)</f>
        <v>0</v>
      </c>
      <c r="O3798" t="s">
        <v>534</v>
      </c>
      <c r="P3798" s="619" t="s">
        <v>235</v>
      </c>
      <c r="R3798" t="str">
        <f t="shared" si="179"/>
        <v>ZK112</v>
      </c>
      <c r="S3798">
        <f t="shared" si="180"/>
        <v>0</v>
      </c>
      <c r="T3798">
        <f t="shared" si="180"/>
        <v>0</v>
      </c>
      <c r="U3798">
        <f t="shared" si="180"/>
        <v>0</v>
      </c>
    </row>
    <row r="3799" spans="1:21" x14ac:dyDescent="0.25">
      <c r="A3799" t="s">
        <v>4334</v>
      </c>
      <c r="B3799" t="str">
        <f t="shared" si="178"/>
        <v>ZK112.K298.C110</v>
      </c>
      <c r="C3799">
        <f>+IFERROR(VLOOKUP(B3799,'[1]Sum table'!$A:$D,4,FALSE),0)</f>
        <v>0</v>
      </c>
      <c r="D3799">
        <f>+IFERROR(VLOOKUP(B3799,'[1]Sum table'!$A:$E,5,FALSE),0)</f>
        <v>0</v>
      </c>
      <c r="E3799">
        <f>+IFERROR(VLOOKUP(B3799,'[1]Sum table'!$A:$F,6,FALSE),0)</f>
        <v>0</v>
      </c>
      <c r="O3799" t="s">
        <v>534</v>
      </c>
      <c r="P3799" s="617" t="s">
        <v>420</v>
      </c>
      <c r="R3799" t="str">
        <f t="shared" si="179"/>
        <v>ZK112</v>
      </c>
      <c r="S3799">
        <f t="shared" si="180"/>
        <v>0</v>
      </c>
      <c r="T3799">
        <f t="shared" si="180"/>
        <v>0</v>
      </c>
      <c r="U3799">
        <f t="shared" si="180"/>
        <v>0</v>
      </c>
    </row>
    <row r="3800" spans="1:21" x14ac:dyDescent="0.25">
      <c r="A3800" t="s">
        <v>4335</v>
      </c>
      <c r="B3800" t="str">
        <f t="shared" si="178"/>
        <v>ZK112.K299.C110</v>
      </c>
      <c r="C3800">
        <f>+IFERROR(VLOOKUP(B3800,'[1]Sum table'!$A:$D,4,FALSE),0)</f>
        <v>0</v>
      </c>
      <c r="D3800">
        <f>+IFERROR(VLOOKUP(B3800,'[1]Sum table'!$A:$E,5,FALSE),0)</f>
        <v>0</v>
      </c>
      <c r="E3800">
        <f>+IFERROR(VLOOKUP(B3800,'[1]Sum table'!$A:$F,6,FALSE),0)</f>
        <v>0</v>
      </c>
      <c r="O3800" t="s">
        <v>534</v>
      </c>
      <c r="P3800" s="617" t="s">
        <v>421</v>
      </c>
      <c r="R3800" t="str">
        <f t="shared" si="179"/>
        <v>ZK112</v>
      </c>
      <c r="S3800">
        <f t="shared" si="180"/>
        <v>0</v>
      </c>
      <c r="T3800">
        <f t="shared" si="180"/>
        <v>0</v>
      </c>
      <c r="U3800">
        <f t="shared" si="180"/>
        <v>0</v>
      </c>
    </row>
    <row r="3801" spans="1:21" x14ac:dyDescent="0.25">
      <c r="A3801" t="s">
        <v>4336</v>
      </c>
      <c r="B3801" t="str">
        <f t="shared" si="178"/>
        <v>ZK112.K300.C110</v>
      </c>
      <c r="C3801">
        <f>+IFERROR(VLOOKUP(B3801,'[1]Sum table'!$A:$D,4,FALSE),0)</f>
        <v>0</v>
      </c>
      <c r="D3801">
        <f>+IFERROR(VLOOKUP(B3801,'[1]Sum table'!$A:$E,5,FALSE),0)</f>
        <v>0</v>
      </c>
      <c r="E3801">
        <f>+IFERROR(VLOOKUP(B3801,'[1]Sum table'!$A:$F,6,FALSE),0)</f>
        <v>0</v>
      </c>
      <c r="O3801" t="s">
        <v>534</v>
      </c>
      <c r="P3801" s="617" t="s">
        <v>422</v>
      </c>
      <c r="R3801" t="str">
        <f t="shared" si="179"/>
        <v>ZK112</v>
      </c>
      <c r="S3801">
        <f t="shared" si="180"/>
        <v>0</v>
      </c>
      <c r="T3801">
        <f t="shared" si="180"/>
        <v>0</v>
      </c>
      <c r="U3801">
        <f t="shared" si="180"/>
        <v>0</v>
      </c>
    </row>
    <row r="3802" spans="1:21" ht="15.75" thickBot="1" x14ac:dyDescent="0.3">
      <c r="A3802" t="s">
        <v>4337</v>
      </c>
      <c r="B3802" t="str">
        <f t="shared" si="178"/>
        <v>ZK112.K301.C110</v>
      </c>
      <c r="C3802">
        <f>+IFERROR(VLOOKUP(B3802,'[1]Sum table'!$A:$D,4,FALSE),0)</f>
        <v>0</v>
      </c>
      <c r="D3802">
        <f>+IFERROR(VLOOKUP(B3802,'[1]Sum table'!$A:$E,5,FALSE),0)</f>
        <v>0</v>
      </c>
      <c r="E3802">
        <f>+IFERROR(VLOOKUP(B3802,'[1]Sum table'!$A:$F,6,FALSE),0)</f>
        <v>0</v>
      </c>
      <c r="O3802" t="s">
        <v>534</v>
      </c>
      <c r="P3802" s="619" t="s">
        <v>237</v>
      </c>
      <c r="R3802" t="str">
        <f t="shared" si="179"/>
        <v>ZK112</v>
      </c>
      <c r="S3802">
        <f t="shared" si="180"/>
        <v>0</v>
      </c>
      <c r="T3802">
        <f t="shared" si="180"/>
        <v>0</v>
      </c>
      <c r="U3802">
        <f t="shared" si="180"/>
        <v>0</v>
      </c>
    </row>
    <row r="3803" spans="1:21" x14ac:dyDescent="0.25">
      <c r="A3803" t="s">
        <v>4338</v>
      </c>
      <c r="B3803" t="str">
        <f t="shared" si="178"/>
        <v>ZK112.K302.C110</v>
      </c>
      <c r="C3803">
        <f>+IFERROR(VLOOKUP(B3803,'[1]Sum table'!$A:$D,4,FALSE),0)</f>
        <v>0</v>
      </c>
      <c r="D3803">
        <f>+IFERROR(VLOOKUP(B3803,'[1]Sum table'!$A:$E,5,FALSE),0)</f>
        <v>0</v>
      </c>
      <c r="E3803">
        <f>+IFERROR(VLOOKUP(B3803,'[1]Sum table'!$A:$F,6,FALSE),0)</f>
        <v>0</v>
      </c>
      <c r="O3803" t="s">
        <v>534</v>
      </c>
      <c r="P3803" s="614" t="s">
        <v>423</v>
      </c>
      <c r="R3803" t="str">
        <f t="shared" si="179"/>
        <v>ZK112</v>
      </c>
      <c r="S3803">
        <f t="shared" si="180"/>
        <v>0</v>
      </c>
      <c r="T3803">
        <f t="shared" si="180"/>
        <v>0</v>
      </c>
      <c r="U3803">
        <f t="shared" si="180"/>
        <v>0</v>
      </c>
    </row>
    <row r="3804" spans="1:21" x14ac:dyDescent="0.25">
      <c r="A3804" t="s">
        <v>4339</v>
      </c>
      <c r="B3804" t="str">
        <f t="shared" si="178"/>
        <v>ZK112.K303.C110</v>
      </c>
      <c r="C3804">
        <f>+IFERROR(VLOOKUP(B3804,'[1]Sum table'!$A:$D,4,FALSE),0)</f>
        <v>0</v>
      </c>
      <c r="D3804">
        <f>+IFERROR(VLOOKUP(B3804,'[1]Sum table'!$A:$E,5,FALSE),0)</f>
        <v>0</v>
      </c>
      <c r="E3804">
        <f>+IFERROR(VLOOKUP(B3804,'[1]Sum table'!$A:$F,6,FALSE),0)</f>
        <v>0</v>
      </c>
      <c r="O3804" t="s">
        <v>534</v>
      </c>
      <c r="P3804" s="615" t="s">
        <v>424</v>
      </c>
      <c r="R3804" t="str">
        <f t="shared" si="179"/>
        <v>ZK112</v>
      </c>
      <c r="S3804">
        <f t="shared" si="180"/>
        <v>0</v>
      </c>
      <c r="T3804">
        <f t="shared" si="180"/>
        <v>0</v>
      </c>
      <c r="U3804">
        <f t="shared" si="180"/>
        <v>0</v>
      </c>
    </row>
    <row r="3805" spans="1:21" x14ac:dyDescent="0.25">
      <c r="A3805" t="s">
        <v>4340</v>
      </c>
      <c r="B3805" t="str">
        <f t="shared" si="178"/>
        <v>ZK112.K304.C110</v>
      </c>
      <c r="C3805">
        <f>+IFERROR(VLOOKUP(B3805,'[1]Sum table'!$A:$D,4,FALSE),0)</f>
        <v>0</v>
      </c>
      <c r="D3805">
        <f>+IFERROR(VLOOKUP(B3805,'[1]Sum table'!$A:$E,5,FALSE),0)</f>
        <v>0</v>
      </c>
      <c r="E3805">
        <f>+IFERROR(VLOOKUP(B3805,'[1]Sum table'!$A:$F,6,FALSE),0)</f>
        <v>0</v>
      </c>
      <c r="O3805" t="s">
        <v>534</v>
      </c>
      <c r="P3805" s="615" t="s">
        <v>425</v>
      </c>
      <c r="R3805" t="str">
        <f t="shared" si="179"/>
        <v>ZK112</v>
      </c>
      <c r="S3805">
        <f t="shared" si="180"/>
        <v>0</v>
      </c>
      <c r="T3805">
        <f t="shared" si="180"/>
        <v>0</v>
      </c>
      <c r="U3805">
        <f t="shared" si="180"/>
        <v>0</v>
      </c>
    </row>
    <row r="3806" spans="1:21" x14ac:dyDescent="0.25">
      <c r="A3806" t="s">
        <v>4341</v>
      </c>
      <c r="B3806" t="str">
        <f t="shared" si="178"/>
        <v>ZK112.K305.C110</v>
      </c>
      <c r="C3806">
        <f>+IFERROR(VLOOKUP(B3806,'[1]Sum table'!$A:$D,4,FALSE),0)</f>
        <v>0</v>
      </c>
      <c r="D3806">
        <f>+IFERROR(VLOOKUP(B3806,'[1]Sum table'!$A:$E,5,FALSE),0)</f>
        <v>0</v>
      </c>
      <c r="E3806">
        <f>+IFERROR(VLOOKUP(B3806,'[1]Sum table'!$A:$F,6,FALSE),0)</f>
        <v>0</v>
      </c>
      <c r="O3806" t="s">
        <v>534</v>
      </c>
      <c r="P3806" s="615" t="s">
        <v>426</v>
      </c>
      <c r="R3806" t="str">
        <f t="shared" si="179"/>
        <v>ZK112</v>
      </c>
      <c r="S3806">
        <f t="shared" si="180"/>
        <v>0</v>
      </c>
      <c r="T3806">
        <f t="shared" si="180"/>
        <v>0</v>
      </c>
      <c r="U3806">
        <f t="shared" si="180"/>
        <v>0</v>
      </c>
    </row>
    <row r="3807" spans="1:21" x14ac:dyDescent="0.25">
      <c r="A3807" t="s">
        <v>4342</v>
      </c>
      <c r="B3807" t="str">
        <f t="shared" si="178"/>
        <v>ZK112.K306.C110</v>
      </c>
      <c r="C3807">
        <f>+IFERROR(VLOOKUP(B3807,'[1]Sum table'!$A:$D,4,FALSE),0)</f>
        <v>0</v>
      </c>
      <c r="D3807">
        <f>+IFERROR(VLOOKUP(B3807,'[1]Sum table'!$A:$E,5,FALSE),0)</f>
        <v>0</v>
      </c>
      <c r="E3807">
        <f>+IFERROR(VLOOKUP(B3807,'[1]Sum table'!$A:$F,6,FALSE),0)</f>
        <v>0</v>
      </c>
      <c r="O3807" t="s">
        <v>534</v>
      </c>
      <c r="P3807" s="615" t="s">
        <v>427</v>
      </c>
      <c r="R3807" t="str">
        <f t="shared" si="179"/>
        <v>ZK112</v>
      </c>
      <c r="S3807">
        <f t="shared" si="180"/>
        <v>0</v>
      </c>
      <c r="T3807">
        <f t="shared" si="180"/>
        <v>0</v>
      </c>
      <c r="U3807">
        <f t="shared" si="180"/>
        <v>0</v>
      </c>
    </row>
    <row r="3808" spans="1:21" x14ac:dyDescent="0.25">
      <c r="A3808" t="s">
        <v>4343</v>
      </c>
      <c r="B3808" t="str">
        <f t="shared" si="178"/>
        <v>ZK112.K307.C110</v>
      </c>
      <c r="C3808">
        <f>+IFERROR(VLOOKUP(B3808,'[1]Sum table'!$A:$D,4,FALSE),0)</f>
        <v>0</v>
      </c>
      <c r="D3808">
        <f>+IFERROR(VLOOKUP(B3808,'[1]Sum table'!$A:$E,5,FALSE),0)</f>
        <v>0</v>
      </c>
      <c r="E3808">
        <f>+IFERROR(VLOOKUP(B3808,'[1]Sum table'!$A:$F,6,FALSE),0)</f>
        <v>0</v>
      </c>
      <c r="O3808" t="s">
        <v>534</v>
      </c>
      <c r="P3808" s="615" t="s">
        <v>428</v>
      </c>
      <c r="R3808" t="str">
        <f t="shared" si="179"/>
        <v>ZK112</v>
      </c>
      <c r="S3808">
        <f t="shared" si="180"/>
        <v>0</v>
      </c>
      <c r="T3808">
        <f t="shared" si="180"/>
        <v>0</v>
      </c>
      <c r="U3808">
        <f t="shared" si="180"/>
        <v>0</v>
      </c>
    </row>
    <row r="3809" spans="1:21" x14ac:dyDescent="0.25">
      <c r="A3809" t="s">
        <v>4344</v>
      </c>
      <c r="B3809" t="str">
        <f t="shared" si="178"/>
        <v>ZK112.K308.C110</v>
      </c>
      <c r="C3809">
        <f>+IFERROR(VLOOKUP(B3809,'[1]Sum table'!$A:$D,4,FALSE),0)</f>
        <v>0</v>
      </c>
      <c r="D3809">
        <f>+IFERROR(VLOOKUP(B3809,'[1]Sum table'!$A:$E,5,FALSE),0)</f>
        <v>0</v>
      </c>
      <c r="E3809">
        <f>+IFERROR(VLOOKUP(B3809,'[1]Sum table'!$A:$F,6,FALSE),0)</f>
        <v>0</v>
      </c>
      <c r="O3809" t="s">
        <v>534</v>
      </c>
      <c r="P3809" s="615" t="s">
        <v>429</v>
      </c>
      <c r="R3809" t="str">
        <f t="shared" si="179"/>
        <v>ZK112</v>
      </c>
      <c r="S3809">
        <f t="shared" si="180"/>
        <v>0</v>
      </c>
      <c r="T3809">
        <f t="shared" si="180"/>
        <v>0</v>
      </c>
      <c r="U3809">
        <f t="shared" si="180"/>
        <v>0</v>
      </c>
    </row>
    <row r="3810" spans="1:21" x14ac:dyDescent="0.25">
      <c r="A3810" t="s">
        <v>4345</v>
      </c>
      <c r="B3810" t="str">
        <f t="shared" si="178"/>
        <v>ZK112.K309.C110</v>
      </c>
      <c r="C3810">
        <f>+IFERROR(VLOOKUP(B3810,'[1]Sum table'!$A:$D,4,FALSE),0)</f>
        <v>0</v>
      </c>
      <c r="D3810">
        <f>+IFERROR(VLOOKUP(B3810,'[1]Sum table'!$A:$E,5,FALSE),0)</f>
        <v>0</v>
      </c>
      <c r="E3810">
        <f>+IFERROR(VLOOKUP(B3810,'[1]Sum table'!$A:$F,6,FALSE),0)</f>
        <v>0</v>
      </c>
      <c r="O3810" t="s">
        <v>534</v>
      </c>
      <c r="P3810" s="615" t="s">
        <v>430</v>
      </c>
      <c r="R3810" t="str">
        <f t="shared" si="179"/>
        <v>ZK112</v>
      </c>
      <c r="S3810">
        <f t="shared" si="180"/>
        <v>0</v>
      </c>
      <c r="T3810">
        <f t="shared" si="180"/>
        <v>0</v>
      </c>
      <c r="U3810">
        <f t="shared" si="180"/>
        <v>0</v>
      </c>
    </row>
    <row r="3811" spans="1:21" x14ac:dyDescent="0.25">
      <c r="A3811" t="s">
        <v>4346</v>
      </c>
      <c r="B3811" t="str">
        <f t="shared" si="178"/>
        <v>ZK112.K310.C110</v>
      </c>
      <c r="C3811">
        <f>+IFERROR(VLOOKUP(B3811,'[1]Sum table'!$A:$D,4,FALSE),0)</f>
        <v>0</v>
      </c>
      <c r="D3811">
        <f>+IFERROR(VLOOKUP(B3811,'[1]Sum table'!$A:$E,5,FALSE),0)</f>
        <v>0</v>
      </c>
      <c r="E3811">
        <f>+IFERROR(VLOOKUP(B3811,'[1]Sum table'!$A:$F,6,FALSE),0)</f>
        <v>0</v>
      </c>
      <c r="O3811" t="s">
        <v>534</v>
      </c>
      <c r="P3811" s="615" t="s">
        <v>431</v>
      </c>
      <c r="R3811" t="str">
        <f t="shared" si="179"/>
        <v>ZK112</v>
      </c>
      <c r="S3811">
        <f t="shared" si="180"/>
        <v>0</v>
      </c>
      <c r="T3811">
        <f t="shared" si="180"/>
        <v>0</v>
      </c>
      <c r="U3811">
        <f t="shared" si="180"/>
        <v>0</v>
      </c>
    </row>
    <row r="3812" spans="1:21" x14ac:dyDescent="0.25">
      <c r="A3812" t="s">
        <v>4347</v>
      </c>
      <c r="B3812" t="str">
        <f t="shared" si="178"/>
        <v>ZK112.K311.C110</v>
      </c>
      <c r="C3812">
        <f>+IFERROR(VLOOKUP(B3812,'[1]Sum table'!$A:$D,4,FALSE),0)</f>
        <v>0</v>
      </c>
      <c r="D3812">
        <f>+IFERROR(VLOOKUP(B3812,'[1]Sum table'!$A:$E,5,FALSE),0)</f>
        <v>0</v>
      </c>
      <c r="E3812">
        <f>+IFERROR(VLOOKUP(B3812,'[1]Sum table'!$A:$F,6,FALSE),0)</f>
        <v>0</v>
      </c>
      <c r="O3812" t="s">
        <v>534</v>
      </c>
      <c r="P3812" s="615" t="s">
        <v>432</v>
      </c>
      <c r="R3812" t="str">
        <f t="shared" si="179"/>
        <v>ZK112</v>
      </c>
      <c r="S3812">
        <f t="shared" si="180"/>
        <v>0</v>
      </c>
      <c r="T3812">
        <f t="shared" si="180"/>
        <v>0</v>
      </c>
      <c r="U3812">
        <f t="shared" si="180"/>
        <v>0</v>
      </c>
    </row>
    <row r="3813" spans="1:21" x14ac:dyDescent="0.25">
      <c r="A3813" t="s">
        <v>4348</v>
      </c>
      <c r="B3813" t="str">
        <f t="shared" si="178"/>
        <v>ZK112.K312.C110</v>
      </c>
      <c r="C3813">
        <f>+IFERROR(VLOOKUP(B3813,'[1]Sum table'!$A:$D,4,FALSE),0)</f>
        <v>0</v>
      </c>
      <c r="D3813">
        <f>+IFERROR(VLOOKUP(B3813,'[1]Sum table'!$A:$E,5,FALSE),0)</f>
        <v>0</v>
      </c>
      <c r="E3813">
        <f>+IFERROR(VLOOKUP(B3813,'[1]Sum table'!$A:$F,6,FALSE),0)</f>
        <v>0</v>
      </c>
      <c r="O3813" t="s">
        <v>534</v>
      </c>
      <c r="P3813" s="615" t="s">
        <v>433</v>
      </c>
      <c r="R3813" t="str">
        <f t="shared" si="179"/>
        <v>ZK112</v>
      </c>
      <c r="S3813">
        <f t="shared" si="180"/>
        <v>0</v>
      </c>
      <c r="T3813">
        <f t="shared" si="180"/>
        <v>0</v>
      </c>
      <c r="U3813">
        <f t="shared" si="180"/>
        <v>0</v>
      </c>
    </row>
    <row r="3814" spans="1:21" x14ac:dyDescent="0.25">
      <c r="A3814" t="s">
        <v>4349</v>
      </c>
      <c r="B3814" t="str">
        <f t="shared" si="178"/>
        <v>ZK112.K313.C110</v>
      </c>
      <c r="C3814">
        <f>+IFERROR(VLOOKUP(B3814,'[1]Sum table'!$A:$D,4,FALSE),0)</f>
        <v>0</v>
      </c>
      <c r="D3814">
        <f>+IFERROR(VLOOKUP(B3814,'[1]Sum table'!$A:$E,5,FALSE),0)</f>
        <v>0</v>
      </c>
      <c r="E3814">
        <f>+IFERROR(VLOOKUP(B3814,'[1]Sum table'!$A:$F,6,FALSE),0)</f>
        <v>0</v>
      </c>
      <c r="O3814" t="s">
        <v>534</v>
      </c>
      <c r="P3814" s="616" t="s">
        <v>434</v>
      </c>
      <c r="R3814" t="str">
        <f t="shared" si="179"/>
        <v>ZK112</v>
      </c>
      <c r="S3814">
        <f t="shared" si="180"/>
        <v>0</v>
      </c>
      <c r="T3814">
        <f t="shared" si="180"/>
        <v>0</v>
      </c>
      <c r="U3814">
        <f t="shared" si="180"/>
        <v>0</v>
      </c>
    </row>
    <row r="3815" spans="1:21" x14ac:dyDescent="0.25">
      <c r="A3815" t="s">
        <v>4350</v>
      </c>
      <c r="B3815" t="str">
        <f t="shared" si="178"/>
        <v>ZK112.K314.C110</v>
      </c>
      <c r="C3815">
        <f>+IFERROR(VLOOKUP(B3815,'[1]Sum table'!$A:$D,4,FALSE),0)</f>
        <v>0</v>
      </c>
      <c r="D3815">
        <f>+IFERROR(VLOOKUP(B3815,'[1]Sum table'!$A:$E,5,FALSE),0)</f>
        <v>0</v>
      </c>
      <c r="E3815">
        <f>+IFERROR(VLOOKUP(B3815,'[1]Sum table'!$A:$F,6,FALSE),0)</f>
        <v>0</v>
      </c>
      <c r="O3815" t="s">
        <v>534</v>
      </c>
      <c r="P3815" s="616" t="s">
        <v>435</v>
      </c>
      <c r="R3815" t="str">
        <f t="shared" si="179"/>
        <v>ZK112</v>
      </c>
      <c r="S3815">
        <f t="shared" si="180"/>
        <v>0</v>
      </c>
      <c r="T3815">
        <f t="shared" si="180"/>
        <v>0</v>
      </c>
      <c r="U3815">
        <f t="shared" si="180"/>
        <v>0</v>
      </c>
    </row>
    <row r="3816" spans="1:21" x14ac:dyDescent="0.25">
      <c r="A3816" t="s">
        <v>4351</v>
      </c>
      <c r="B3816" t="str">
        <f t="shared" si="178"/>
        <v>ZK112.K315.C110</v>
      </c>
      <c r="C3816">
        <f>+IFERROR(VLOOKUP(B3816,'[1]Sum table'!$A:$D,4,FALSE),0)</f>
        <v>0</v>
      </c>
      <c r="D3816">
        <f>+IFERROR(VLOOKUP(B3816,'[1]Sum table'!$A:$E,5,FALSE),0)</f>
        <v>0</v>
      </c>
      <c r="E3816">
        <f>+IFERROR(VLOOKUP(B3816,'[1]Sum table'!$A:$F,6,FALSE),0)</f>
        <v>0</v>
      </c>
      <c r="O3816" t="s">
        <v>534</v>
      </c>
      <c r="P3816" s="616" t="s">
        <v>436</v>
      </c>
      <c r="R3816" t="str">
        <f t="shared" si="179"/>
        <v>ZK112</v>
      </c>
      <c r="S3816">
        <f t="shared" si="180"/>
        <v>0</v>
      </c>
      <c r="T3816">
        <f t="shared" si="180"/>
        <v>0</v>
      </c>
      <c r="U3816">
        <f t="shared" si="180"/>
        <v>0</v>
      </c>
    </row>
    <row r="3817" spans="1:21" x14ac:dyDescent="0.25">
      <c r="A3817" t="s">
        <v>4352</v>
      </c>
      <c r="B3817" t="str">
        <f t="shared" si="178"/>
        <v>ZK112.K316.C110</v>
      </c>
      <c r="C3817">
        <f>+IFERROR(VLOOKUP(B3817,'[1]Sum table'!$A:$D,4,FALSE),0)</f>
        <v>0</v>
      </c>
      <c r="D3817">
        <f>+IFERROR(VLOOKUP(B3817,'[1]Sum table'!$A:$E,5,FALSE),0)</f>
        <v>0</v>
      </c>
      <c r="E3817">
        <f>+IFERROR(VLOOKUP(B3817,'[1]Sum table'!$A:$F,6,FALSE),0)</f>
        <v>0</v>
      </c>
      <c r="O3817" t="s">
        <v>534</v>
      </c>
      <c r="P3817" s="616" t="s">
        <v>437</v>
      </c>
      <c r="R3817" t="str">
        <f t="shared" si="179"/>
        <v>ZK112</v>
      </c>
      <c r="S3817">
        <f t="shared" si="180"/>
        <v>0</v>
      </c>
      <c r="T3817">
        <f t="shared" si="180"/>
        <v>0</v>
      </c>
      <c r="U3817">
        <f t="shared" si="180"/>
        <v>0</v>
      </c>
    </row>
    <row r="3818" spans="1:21" x14ac:dyDescent="0.25">
      <c r="A3818" t="s">
        <v>4353</v>
      </c>
      <c r="B3818" t="str">
        <f t="shared" si="178"/>
        <v>ZK112.K317.C110</v>
      </c>
      <c r="C3818">
        <f>+IFERROR(VLOOKUP(B3818,'[1]Sum table'!$A:$D,4,FALSE),0)</f>
        <v>0</v>
      </c>
      <c r="D3818">
        <f>+IFERROR(VLOOKUP(B3818,'[1]Sum table'!$A:$E,5,FALSE),0)</f>
        <v>0</v>
      </c>
      <c r="E3818">
        <f>+IFERROR(VLOOKUP(B3818,'[1]Sum table'!$A:$F,6,FALSE),0)</f>
        <v>0</v>
      </c>
      <c r="O3818" t="s">
        <v>534</v>
      </c>
      <c r="P3818" s="616" t="s">
        <v>438</v>
      </c>
      <c r="R3818" t="str">
        <f t="shared" si="179"/>
        <v>ZK112</v>
      </c>
      <c r="S3818">
        <f t="shared" si="180"/>
        <v>0</v>
      </c>
      <c r="T3818">
        <f t="shared" si="180"/>
        <v>0</v>
      </c>
      <c r="U3818">
        <f t="shared" si="180"/>
        <v>0</v>
      </c>
    </row>
    <row r="3819" spans="1:21" x14ac:dyDescent="0.25">
      <c r="A3819" t="s">
        <v>4354</v>
      </c>
      <c r="B3819" t="str">
        <f t="shared" si="178"/>
        <v>ZK112.K318.C110</v>
      </c>
      <c r="C3819">
        <f>+IFERROR(VLOOKUP(B3819,'[1]Sum table'!$A:$D,4,FALSE),0)</f>
        <v>0</v>
      </c>
      <c r="D3819">
        <f>+IFERROR(VLOOKUP(B3819,'[1]Sum table'!$A:$E,5,FALSE),0)</f>
        <v>0</v>
      </c>
      <c r="E3819">
        <f>+IFERROR(VLOOKUP(B3819,'[1]Sum table'!$A:$F,6,FALSE),0)</f>
        <v>0</v>
      </c>
      <c r="O3819" t="s">
        <v>534</v>
      </c>
      <c r="P3819" s="615" t="s">
        <v>439</v>
      </c>
      <c r="R3819" t="str">
        <f t="shared" si="179"/>
        <v>ZK112</v>
      </c>
      <c r="S3819">
        <f t="shared" si="180"/>
        <v>0</v>
      </c>
      <c r="T3819">
        <f t="shared" si="180"/>
        <v>0</v>
      </c>
      <c r="U3819">
        <f t="shared" si="180"/>
        <v>0</v>
      </c>
    </row>
    <row r="3820" spans="1:21" x14ac:dyDescent="0.25">
      <c r="A3820" t="s">
        <v>4355</v>
      </c>
      <c r="B3820" t="str">
        <f t="shared" si="178"/>
        <v>ZK112.K319.C110</v>
      </c>
      <c r="C3820">
        <f>+IFERROR(VLOOKUP(B3820,'[1]Sum table'!$A:$D,4,FALSE),0)</f>
        <v>0</v>
      </c>
      <c r="D3820">
        <f>+IFERROR(VLOOKUP(B3820,'[1]Sum table'!$A:$E,5,FALSE),0)</f>
        <v>0</v>
      </c>
      <c r="E3820">
        <f>+IFERROR(VLOOKUP(B3820,'[1]Sum table'!$A:$F,6,FALSE),0)</f>
        <v>0</v>
      </c>
      <c r="O3820" t="s">
        <v>534</v>
      </c>
      <c r="P3820" s="615" t="s">
        <v>440</v>
      </c>
      <c r="R3820" t="str">
        <f t="shared" si="179"/>
        <v>ZK112</v>
      </c>
      <c r="S3820">
        <f t="shared" si="180"/>
        <v>0</v>
      </c>
      <c r="T3820">
        <f t="shared" si="180"/>
        <v>0</v>
      </c>
      <c r="U3820">
        <f t="shared" si="180"/>
        <v>0</v>
      </c>
    </row>
    <row r="3821" spans="1:21" x14ac:dyDescent="0.25">
      <c r="A3821" t="s">
        <v>4356</v>
      </c>
      <c r="B3821" t="str">
        <f t="shared" si="178"/>
        <v>ZK112.K320.C110</v>
      </c>
      <c r="C3821">
        <f>+IFERROR(VLOOKUP(B3821,'[1]Sum table'!$A:$D,4,FALSE),0)</f>
        <v>0</v>
      </c>
      <c r="D3821">
        <f>+IFERROR(VLOOKUP(B3821,'[1]Sum table'!$A:$E,5,FALSE),0)</f>
        <v>0</v>
      </c>
      <c r="E3821">
        <f>+IFERROR(VLOOKUP(B3821,'[1]Sum table'!$A:$F,6,FALSE),0)</f>
        <v>0</v>
      </c>
      <c r="O3821" t="s">
        <v>534</v>
      </c>
      <c r="P3821" s="615" t="s">
        <v>441</v>
      </c>
      <c r="R3821" t="str">
        <f t="shared" si="179"/>
        <v>ZK112</v>
      </c>
      <c r="S3821">
        <f t="shared" si="180"/>
        <v>0</v>
      </c>
      <c r="T3821">
        <f t="shared" si="180"/>
        <v>0</v>
      </c>
      <c r="U3821">
        <f t="shared" si="180"/>
        <v>0</v>
      </c>
    </row>
    <row r="3822" spans="1:21" x14ac:dyDescent="0.25">
      <c r="A3822" t="s">
        <v>4357</v>
      </c>
      <c r="B3822" t="str">
        <f t="shared" si="178"/>
        <v>ZK112.K321.C110</v>
      </c>
      <c r="C3822">
        <f>+IFERROR(VLOOKUP(B3822,'[1]Sum table'!$A:$D,4,FALSE),0)</f>
        <v>0</v>
      </c>
      <c r="D3822">
        <f>+IFERROR(VLOOKUP(B3822,'[1]Sum table'!$A:$E,5,FALSE),0)</f>
        <v>0</v>
      </c>
      <c r="E3822">
        <f>+IFERROR(VLOOKUP(B3822,'[1]Sum table'!$A:$F,6,FALSE),0)</f>
        <v>0</v>
      </c>
      <c r="O3822" t="s">
        <v>534</v>
      </c>
      <c r="P3822" s="615" t="s">
        <v>442</v>
      </c>
      <c r="R3822" t="str">
        <f t="shared" si="179"/>
        <v>ZK112</v>
      </c>
      <c r="S3822">
        <f t="shared" si="180"/>
        <v>0</v>
      </c>
      <c r="T3822">
        <f t="shared" si="180"/>
        <v>0</v>
      </c>
      <c r="U3822">
        <f t="shared" si="180"/>
        <v>0</v>
      </c>
    </row>
    <row r="3823" spans="1:21" x14ac:dyDescent="0.25">
      <c r="A3823" t="s">
        <v>4358</v>
      </c>
      <c r="B3823" t="str">
        <f t="shared" si="178"/>
        <v>ZK112.K322.C110</v>
      </c>
      <c r="C3823">
        <f>+IFERROR(VLOOKUP(B3823,'[1]Sum table'!$A:$D,4,FALSE),0)</f>
        <v>0</v>
      </c>
      <c r="D3823">
        <f>+IFERROR(VLOOKUP(B3823,'[1]Sum table'!$A:$E,5,FALSE),0)</f>
        <v>0</v>
      </c>
      <c r="E3823">
        <f>+IFERROR(VLOOKUP(B3823,'[1]Sum table'!$A:$F,6,FALSE),0)</f>
        <v>0</v>
      </c>
      <c r="O3823" t="s">
        <v>534</v>
      </c>
      <c r="P3823" s="616" t="s">
        <v>443</v>
      </c>
      <c r="R3823" t="str">
        <f t="shared" si="179"/>
        <v>ZK112</v>
      </c>
      <c r="S3823">
        <f t="shared" si="180"/>
        <v>0</v>
      </c>
      <c r="T3823">
        <f t="shared" si="180"/>
        <v>0</v>
      </c>
      <c r="U3823">
        <f t="shared" si="180"/>
        <v>0</v>
      </c>
    </row>
    <row r="3824" spans="1:21" x14ac:dyDescent="0.25">
      <c r="A3824" t="s">
        <v>4359</v>
      </c>
      <c r="B3824" t="str">
        <f t="shared" si="178"/>
        <v>ZK112.K323.C110</v>
      </c>
      <c r="C3824">
        <f>+IFERROR(VLOOKUP(B3824,'[1]Sum table'!$A:$D,4,FALSE),0)</f>
        <v>0</v>
      </c>
      <c r="D3824">
        <f>+IFERROR(VLOOKUP(B3824,'[1]Sum table'!$A:$E,5,FALSE),0)</f>
        <v>0</v>
      </c>
      <c r="E3824">
        <f>+IFERROR(VLOOKUP(B3824,'[1]Sum table'!$A:$F,6,FALSE),0)</f>
        <v>0</v>
      </c>
      <c r="O3824" t="s">
        <v>534</v>
      </c>
      <c r="P3824" s="616" t="s">
        <v>444</v>
      </c>
      <c r="R3824" t="str">
        <f t="shared" si="179"/>
        <v>ZK112</v>
      </c>
      <c r="S3824">
        <f t="shared" si="180"/>
        <v>0</v>
      </c>
      <c r="T3824">
        <f t="shared" si="180"/>
        <v>0</v>
      </c>
      <c r="U3824">
        <f t="shared" si="180"/>
        <v>0</v>
      </c>
    </row>
    <row r="3825" spans="1:21" x14ac:dyDescent="0.25">
      <c r="A3825" t="s">
        <v>4360</v>
      </c>
      <c r="B3825" t="str">
        <f t="shared" si="178"/>
        <v>ZK112.K324.C110</v>
      </c>
      <c r="C3825">
        <f>+IFERROR(VLOOKUP(B3825,'[1]Sum table'!$A:$D,4,FALSE),0)</f>
        <v>0</v>
      </c>
      <c r="D3825">
        <f>+IFERROR(VLOOKUP(B3825,'[1]Sum table'!$A:$E,5,FALSE),0)</f>
        <v>0</v>
      </c>
      <c r="E3825">
        <f>+IFERROR(VLOOKUP(B3825,'[1]Sum table'!$A:$F,6,FALSE),0)</f>
        <v>0</v>
      </c>
      <c r="O3825" t="s">
        <v>534</v>
      </c>
      <c r="P3825" s="616" t="s">
        <v>445</v>
      </c>
      <c r="R3825" t="str">
        <f t="shared" si="179"/>
        <v>ZK112</v>
      </c>
      <c r="S3825">
        <f t="shared" si="180"/>
        <v>0</v>
      </c>
      <c r="T3825">
        <f t="shared" si="180"/>
        <v>0</v>
      </c>
      <c r="U3825">
        <f t="shared" si="180"/>
        <v>0</v>
      </c>
    </row>
    <row r="3826" spans="1:21" x14ac:dyDescent="0.25">
      <c r="A3826" t="s">
        <v>4361</v>
      </c>
      <c r="B3826" t="str">
        <f t="shared" si="178"/>
        <v>ZK112.K325.C110</v>
      </c>
      <c r="C3826">
        <f>+IFERROR(VLOOKUP(B3826,'[1]Sum table'!$A:$D,4,FALSE),0)</f>
        <v>0</v>
      </c>
      <c r="D3826">
        <f>+IFERROR(VLOOKUP(B3826,'[1]Sum table'!$A:$E,5,FALSE),0)</f>
        <v>0</v>
      </c>
      <c r="E3826">
        <f>+IFERROR(VLOOKUP(B3826,'[1]Sum table'!$A:$F,6,FALSE),0)</f>
        <v>0</v>
      </c>
      <c r="O3826" t="s">
        <v>534</v>
      </c>
      <c r="P3826" s="616" t="s">
        <v>446</v>
      </c>
      <c r="R3826" t="str">
        <f t="shared" si="179"/>
        <v>ZK112</v>
      </c>
      <c r="S3826">
        <f t="shared" si="180"/>
        <v>0</v>
      </c>
      <c r="T3826">
        <f t="shared" si="180"/>
        <v>0</v>
      </c>
      <c r="U3826">
        <f t="shared" si="180"/>
        <v>0</v>
      </c>
    </row>
    <row r="3827" spans="1:21" x14ac:dyDescent="0.25">
      <c r="A3827" t="s">
        <v>4362</v>
      </c>
      <c r="B3827" t="str">
        <f t="shared" si="178"/>
        <v>ZK112.K326.C110</v>
      </c>
      <c r="C3827">
        <f>+IFERROR(VLOOKUP(B3827,'[1]Sum table'!$A:$D,4,FALSE),0)</f>
        <v>0</v>
      </c>
      <c r="D3827">
        <f>+IFERROR(VLOOKUP(B3827,'[1]Sum table'!$A:$E,5,FALSE),0)</f>
        <v>0</v>
      </c>
      <c r="E3827">
        <f>+IFERROR(VLOOKUP(B3827,'[1]Sum table'!$A:$F,6,FALSE),0)</f>
        <v>0</v>
      </c>
      <c r="O3827" t="s">
        <v>534</v>
      </c>
      <c r="P3827" s="615" t="s">
        <v>447</v>
      </c>
      <c r="R3827" t="str">
        <f t="shared" si="179"/>
        <v>ZK112</v>
      </c>
      <c r="S3827">
        <f t="shared" si="180"/>
        <v>0</v>
      </c>
      <c r="T3827">
        <f t="shared" si="180"/>
        <v>0</v>
      </c>
      <c r="U3827">
        <f t="shared" si="180"/>
        <v>0</v>
      </c>
    </row>
    <row r="3828" spans="1:21" x14ac:dyDescent="0.25">
      <c r="A3828" t="s">
        <v>4363</v>
      </c>
      <c r="B3828" t="str">
        <f t="shared" si="178"/>
        <v>ZK112.K327.C110</v>
      </c>
      <c r="C3828">
        <f>+IFERROR(VLOOKUP(B3828,'[1]Sum table'!$A:$D,4,FALSE),0)</f>
        <v>0</v>
      </c>
      <c r="D3828">
        <f>+IFERROR(VLOOKUP(B3828,'[1]Sum table'!$A:$E,5,FALSE),0)</f>
        <v>0</v>
      </c>
      <c r="E3828">
        <f>+IFERROR(VLOOKUP(B3828,'[1]Sum table'!$A:$F,6,FALSE),0)</f>
        <v>0</v>
      </c>
      <c r="O3828" t="s">
        <v>534</v>
      </c>
      <c r="P3828" s="615" t="s">
        <v>448</v>
      </c>
      <c r="R3828" t="str">
        <f t="shared" si="179"/>
        <v>ZK112</v>
      </c>
      <c r="S3828">
        <f t="shared" si="180"/>
        <v>0</v>
      </c>
      <c r="T3828">
        <f t="shared" si="180"/>
        <v>0</v>
      </c>
      <c r="U3828">
        <f t="shared" si="180"/>
        <v>0</v>
      </c>
    </row>
    <row r="3829" spans="1:21" x14ac:dyDescent="0.25">
      <c r="A3829" t="s">
        <v>4364</v>
      </c>
      <c r="B3829" t="str">
        <f t="shared" si="178"/>
        <v>ZK112.K328.C110</v>
      </c>
      <c r="C3829">
        <f>+IFERROR(VLOOKUP(B3829,'[1]Sum table'!$A:$D,4,FALSE),0)</f>
        <v>0</v>
      </c>
      <c r="D3829">
        <f>+IFERROR(VLOOKUP(B3829,'[1]Sum table'!$A:$E,5,FALSE),0)</f>
        <v>0</v>
      </c>
      <c r="E3829">
        <f>+IFERROR(VLOOKUP(B3829,'[1]Sum table'!$A:$F,6,FALSE),0)</f>
        <v>0</v>
      </c>
      <c r="O3829" t="s">
        <v>534</v>
      </c>
      <c r="P3829" s="615" t="s">
        <v>449</v>
      </c>
      <c r="R3829" t="str">
        <f t="shared" si="179"/>
        <v>ZK112</v>
      </c>
      <c r="S3829">
        <f t="shared" si="180"/>
        <v>0</v>
      </c>
      <c r="T3829">
        <f t="shared" si="180"/>
        <v>0</v>
      </c>
      <c r="U3829">
        <f t="shared" si="180"/>
        <v>0</v>
      </c>
    </row>
    <row r="3830" spans="1:21" x14ac:dyDescent="0.25">
      <c r="A3830" t="s">
        <v>4365</v>
      </c>
      <c r="B3830" t="str">
        <f t="shared" si="178"/>
        <v>ZK112.K329.C110</v>
      </c>
      <c r="C3830">
        <f>+IFERROR(VLOOKUP(B3830,'[1]Sum table'!$A:$D,4,FALSE),0)</f>
        <v>0</v>
      </c>
      <c r="D3830">
        <f>+IFERROR(VLOOKUP(B3830,'[1]Sum table'!$A:$E,5,FALSE),0)</f>
        <v>0</v>
      </c>
      <c r="E3830">
        <f>+IFERROR(VLOOKUP(B3830,'[1]Sum table'!$A:$F,6,FALSE),0)</f>
        <v>0</v>
      </c>
      <c r="O3830" t="s">
        <v>534</v>
      </c>
      <c r="P3830" s="615" t="s">
        <v>450</v>
      </c>
      <c r="R3830" t="str">
        <f t="shared" si="179"/>
        <v>ZK112</v>
      </c>
      <c r="S3830">
        <f t="shared" si="180"/>
        <v>0</v>
      </c>
      <c r="T3830">
        <f t="shared" si="180"/>
        <v>0</v>
      </c>
      <c r="U3830">
        <f t="shared" si="180"/>
        <v>0</v>
      </c>
    </row>
    <row r="3831" spans="1:21" x14ac:dyDescent="0.25">
      <c r="A3831" t="s">
        <v>4366</v>
      </c>
      <c r="B3831" t="str">
        <f t="shared" si="178"/>
        <v>ZK112.K330.C110</v>
      </c>
      <c r="C3831">
        <f>+IFERROR(VLOOKUP(B3831,'[1]Sum table'!$A:$D,4,FALSE),0)</f>
        <v>0</v>
      </c>
      <c r="D3831">
        <f>+IFERROR(VLOOKUP(B3831,'[1]Sum table'!$A:$E,5,FALSE),0)</f>
        <v>0</v>
      </c>
      <c r="E3831">
        <f>+IFERROR(VLOOKUP(B3831,'[1]Sum table'!$A:$F,6,FALSE),0)</f>
        <v>0</v>
      </c>
      <c r="O3831" t="s">
        <v>534</v>
      </c>
      <c r="P3831" s="615" t="s">
        <v>451</v>
      </c>
      <c r="R3831" t="str">
        <f t="shared" si="179"/>
        <v>ZK112</v>
      </c>
      <c r="S3831">
        <f t="shared" si="180"/>
        <v>0</v>
      </c>
      <c r="T3831">
        <f t="shared" si="180"/>
        <v>0</v>
      </c>
      <c r="U3831">
        <f t="shared" si="180"/>
        <v>0</v>
      </c>
    </row>
    <row r="3832" spans="1:21" x14ac:dyDescent="0.25">
      <c r="A3832" t="s">
        <v>4367</v>
      </c>
      <c r="B3832" t="str">
        <f t="shared" si="178"/>
        <v>ZK112.K331.C110</v>
      </c>
      <c r="C3832">
        <f>+IFERROR(VLOOKUP(B3832,'[1]Sum table'!$A:$D,4,FALSE),0)</f>
        <v>0</v>
      </c>
      <c r="D3832">
        <f>+IFERROR(VLOOKUP(B3832,'[1]Sum table'!$A:$E,5,FALSE),0)</f>
        <v>0</v>
      </c>
      <c r="E3832">
        <f>+IFERROR(VLOOKUP(B3832,'[1]Sum table'!$A:$F,6,FALSE),0)</f>
        <v>0</v>
      </c>
      <c r="O3832" t="s">
        <v>534</v>
      </c>
      <c r="P3832" s="615" t="s">
        <v>452</v>
      </c>
      <c r="R3832" t="str">
        <f t="shared" si="179"/>
        <v>ZK112</v>
      </c>
      <c r="S3832">
        <f t="shared" si="180"/>
        <v>0</v>
      </c>
      <c r="T3832">
        <f t="shared" si="180"/>
        <v>0</v>
      </c>
      <c r="U3832">
        <f t="shared" si="180"/>
        <v>0</v>
      </c>
    </row>
    <row r="3833" spans="1:21" x14ac:dyDescent="0.25">
      <c r="A3833" t="s">
        <v>4368</v>
      </c>
      <c r="B3833" t="str">
        <f t="shared" si="178"/>
        <v>ZK112.K332.C110</v>
      </c>
      <c r="C3833">
        <f>+IFERROR(VLOOKUP(B3833,'[1]Sum table'!$A:$D,4,FALSE),0)</f>
        <v>0</v>
      </c>
      <c r="D3833">
        <f>+IFERROR(VLOOKUP(B3833,'[1]Sum table'!$A:$E,5,FALSE),0)</f>
        <v>0</v>
      </c>
      <c r="E3833">
        <f>+IFERROR(VLOOKUP(B3833,'[1]Sum table'!$A:$F,6,FALSE),0)</f>
        <v>0</v>
      </c>
      <c r="O3833" t="s">
        <v>534</v>
      </c>
      <c r="P3833" s="616" t="s">
        <v>453</v>
      </c>
      <c r="R3833" t="str">
        <f t="shared" si="179"/>
        <v>ZK112</v>
      </c>
      <c r="S3833">
        <f t="shared" si="180"/>
        <v>0</v>
      </c>
      <c r="T3833">
        <f t="shared" si="180"/>
        <v>0</v>
      </c>
      <c r="U3833">
        <f t="shared" si="180"/>
        <v>0</v>
      </c>
    </row>
    <row r="3834" spans="1:21" x14ac:dyDescent="0.25">
      <c r="A3834" t="s">
        <v>4369</v>
      </c>
      <c r="B3834" t="str">
        <f t="shared" si="178"/>
        <v>ZK112.K333.C110</v>
      </c>
      <c r="C3834">
        <f>+IFERROR(VLOOKUP(B3834,'[1]Sum table'!$A:$D,4,FALSE),0)</f>
        <v>0</v>
      </c>
      <c r="D3834">
        <f>+IFERROR(VLOOKUP(B3834,'[1]Sum table'!$A:$E,5,FALSE),0)</f>
        <v>0</v>
      </c>
      <c r="E3834">
        <f>+IFERROR(VLOOKUP(B3834,'[1]Sum table'!$A:$F,6,FALSE),0)</f>
        <v>0</v>
      </c>
      <c r="O3834" t="s">
        <v>534</v>
      </c>
      <c r="P3834" s="616" t="s">
        <v>454</v>
      </c>
      <c r="R3834" t="str">
        <f t="shared" si="179"/>
        <v>ZK112</v>
      </c>
      <c r="S3834">
        <f t="shared" si="180"/>
        <v>0</v>
      </c>
      <c r="T3834">
        <f t="shared" si="180"/>
        <v>0</v>
      </c>
      <c r="U3834">
        <f t="shared" si="180"/>
        <v>0</v>
      </c>
    </row>
    <row r="3835" spans="1:21" x14ac:dyDescent="0.25">
      <c r="A3835" t="s">
        <v>4370</v>
      </c>
      <c r="B3835" t="str">
        <f t="shared" si="178"/>
        <v>ZK112.K334.C110</v>
      </c>
      <c r="C3835">
        <f>+IFERROR(VLOOKUP(B3835,'[1]Sum table'!$A:$D,4,FALSE),0)</f>
        <v>0</v>
      </c>
      <c r="D3835">
        <f>+IFERROR(VLOOKUP(B3835,'[1]Sum table'!$A:$E,5,FALSE),0)</f>
        <v>0</v>
      </c>
      <c r="E3835">
        <f>+IFERROR(VLOOKUP(B3835,'[1]Sum table'!$A:$F,6,FALSE),0)</f>
        <v>0</v>
      </c>
      <c r="O3835" t="s">
        <v>534</v>
      </c>
      <c r="P3835" s="616" t="s">
        <v>455</v>
      </c>
      <c r="R3835" t="str">
        <f t="shared" si="179"/>
        <v>ZK112</v>
      </c>
      <c r="S3835">
        <f t="shared" si="180"/>
        <v>0</v>
      </c>
      <c r="T3835">
        <f t="shared" si="180"/>
        <v>0</v>
      </c>
      <c r="U3835">
        <f t="shared" si="180"/>
        <v>0</v>
      </c>
    </row>
    <row r="3836" spans="1:21" x14ac:dyDescent="0.25">
      <c r="A3836" t="s">
        <v>4371</v>
      </c>
      <c r="B3836" t="str">
        <f t="shared" si="178"/>
        <v>ZK112.K335.C110</v>
      </c>
      <c r="C3836">
        <f>+IFERROR(VLOOKUP(B3836,'[1]Sum table'!$A:$D,4,FALSE),0)</f>
        <v>0</v>
      </c>
      <c r="D3836">
        <f>+IFERROR(VLOOKUP(B3836,'[1]Sum table'!$A:$E,5,FALSE),0)</f>
        <v>0</v>
      </c>
      <c r="E3836">
        <f>+IFERROR(VLOOKUP(B3836,'[1]Sum table'!$A:$F,6,FALSE),0)</f>
        <v>0</v>
      </c>
      <c r="O3836" t="s">
        <v>534</v>
      </c>
      <c r="P3836" s="616" t="s">
        <v>456</v>
      </c>
      <c r="R3836" t="str">
        <f t="shared" si="179"/>
        <v>ZK112</v>
      </c>
      <c r="S3836">
        <f t="shared" si="180"/>
        <v>0</v>
      </c>
      <c r="T3836">
        <f t="shared" si="180"/>
        <v>0</v>
      </c>
      <c r="U3836">
        <f t="shared" si="180"/>
        <v>0</v>
      </c>
    </row>
    <row r="3837" spans="1:21" x14ac:dyDescent="0.25">
      <c r="A3837" t="s">
        <v>4372</v>
      </c>
      <c r="B3837" t="str">
        <f t="shared" si="178"/>
        <v>ZK112.K336.C110</v>
      </c>
      <c r="C3837">
        <f>+IFERROR(VLOOKUP(B3837,'[1]Sum table'!$A:$D,4,FALSE),0)</f>
        <v>0</v>
      </c>
      <c r="D3837">
        <f>+IFERROR(VLOOKUP(B3837,'[1]Sum table'!$A:$E,5,FALSE),0)</f>
        <v>0</v>
      </c>
      <c r="E3837">
        <f>+IFERROR(VLOOKUP(B3837,'[1]Sum table'!$A:$F,6,FALSE),0)</f>
        <v>0</v>
      </c>
      <c r="O3837" t="s">
        <v>534</v>
      </c>
      <c r="P3837" s="615" t="s">
        <v>457</v>
      </c>
      <c r="R3837" t="str">
        <f t="shared" si="179"/>
        <v>ZK112</v>
      </c>
      <c r="S3837">
        <f t="shared" si="180"/>
        <v>0</v>
      </c>
      <c r="T3837">
        <f t="shared" si="180"/>
        <v>0</v>
      </c>
      <c r="U3837">
        <f t="shared" si="180"/>
        <v>0</v>
      </c>
    </row>
    <row r="3838" spans="1:21" x14ac:dyDescent="0.25">
      <c r="A3838" t="s">
        <v>4373</v>
      </c>
      <c r="B3838" t="str">
        <f t="shared" si="178"/>
        <v>ZK112.K337.C110</v>
      </c>
      <c r="C3838">
        <f>+IFERROR(VLOOKUP(B3838,'[1]Sum table'!$A:$D,4,FALSE),0)</f>
        <v>0</v>
      </c>
      <c r="D3838">
        <f>+IFERROR(VLOOKUP(B3838,'[1]Sum table'!$A:$E,5,FALSE),0)</f>
        <v>0</v>
      </c>
      <c r="E3838">
        <f>+IFERROR(VLOOKUP(B3838,'[1]Sum table'!$A:$F,6,FALSE),0)</f>
        <v>0</v>
      </c>
      <c r="O3838" t="s">
        <v>534</v>
      </c>
      <c r="P3838" s="615" t="s">
        <v>458</v>
      </c>
      <c r="R3838" t="str">
        <f t="shared" si="179"/>
        <v>ZK112</v>
      </c>
      <c r="S3838">
        <f t="shared" si="180"/>
        <v>0</v>
      </c>
      <c r="T3838">
        <f t="shared" si="180"/>
        <v>0</v>
      </c>
      <c r="U3838">
        <f t="shared" si="180"/>
        <v>0</v>
      </c>
    </row>
    <row r="3839" spans="1:21" x14ac:dyDescent="0.25">
      <c r="A3839" t="s">
        <v>4374</v>
      </c>
      <c r="B3839" t="str">
        <f t="shared" si="178"/>
        <v>ZK112.K338.C110</v>
      </c>
      <c r="C3839">
        <f>+IFERROR(VLOOKUP(B3839,'[1]Sum table'!$A:$D,4,FALSE),0)</f>
        <v>0</v>
      </c>
      <c r="D3839">
        <f>+IFERROR(VLOOKUP(B3839,'[1]Sum table'!$A:$E,5,FALSE),0)</f>
        <v>0</v>
      </c>
      <c r="E3839">
        <f>+IFERROR(VLOOKUP(B3839,'[1]Sum table'!$A:$F,6,FALSE),0)</f>
        <v>0</v>
      </c>
      <c r="O3839" t="s">
        <v>534</v>
      </c>
      <c r="P3839" s="615" t="s">
        <v>459</v>
      </c>
      <c r="R3839" t="str">
        <f t="shared" si="179"/>
        <v>ZK112</v>
      </c>
      <c r="S3839">
        <f t="shared" si="180"/>
        <v>0</v>
      </c>
      <c r="T3839">
        <f t="shared" si="180"/>
        <v>0</v>
      </c>
      <c r="U3839">
        <f t="shared" si="180"/>
        <v>0</v>
      </c>
    </row>
    <row r="3840" spans="1:21" x14ac:dyDescent="0.25">
      <c r="A3840" t="s">
        <v>4375</v>
      </c>
      <c r="B3840" t="str">
        <f t="shared" si="178"/>
        <v>ZK112.K339.C110</v>
      </c>
      <c r="C3840">
        <f>+IFERROR(VLOOKUP(B3840,'[1]Sum table'!$A:$D,4,FALSE),0)</f>
        <v>0</v>
      </c>
      <c r="D3840">
        <f>+IFERROR(VLOOKUP(B3840,'[1]Sum table'!$A:$E,5,FALSE),0)</f>
        <v>0</v>
      </c>
      <c r="E3840">
        <f>+IFERROR(VLOOKUP(B3840,'[1]Sum table'!$A:$F,6,FALSE),0)</f>
        <v>0</v>
      </c>
      <c r="O3840" t="s">
        <v>534</v>
      </c>
      <c r="P3840" s="616" t="s">
        <v>460</v>
      </c>
      <c r="R3840" t="str">
        <f t="shared" si="179"/>
        <v>ZK112</v>
      </c>
      <c r="S3840">
        <f t="shared" si="180"/>
        <v>0</v>
      </c>
      <c r="T3840">
        <f t="shared" si="180"/>
        <v>0</v>
      </c>
      <c r="U3840">
        <f t="shared" si="180"/>
        <v>0</v>
      </c>
    </row>
    <row r="3841" spans="1:21" x14ac:dyDescent="0.25">
      <c r="A3841" t="s">
        <v>4376</v>
      </c>
      <c r="B3841" t="str">
        <f t="shared" si="178"/>
        <v>ZK112.K340.C110</v>
      </c>
      <c r="C3841">
        <f>+IFERROR(VLOOKUP(B3841,'[1]Sum table'!$A:$D,4,FALSE),0)</f>
        <v>0</v>
      </c>
      <c r="D3841">
        <f>+IFERROR(VLOOKUP(B3841,'[1]Sum table'!$A:$E,5,FALSE),0)</f>
        <v>0</v>
      </c>
      <c r="E3841">
        <f>+IFERROR(VLOOKUP(B3841,'[1]Sum table'!$A:$F,6,FALSE),0)</f>
        <v>0</v>
      </c>
      <c r="O3841" t="s">
        <v>534</v>
      </c>
      <c r="P3841" s="616" t="s">
        <v>461</v>
      </c>
      <c r="R3841" t="str">
        <f t="shared" si="179"/>
        <v>ZK112</v>
      </c>
      <c r="S3841">
        <f t="shared" si="180"/>
        <v>0</v>
      </c>
      <c r="T3841">
        <f t="shared" si="180"/>
        <v>0</v>
      </c>
      <c r="U3841">
        <f t="shared" si="180"/>
        <v>0</v>
      </c>
    </row>
    <row r="3842" spans="1:21" x14ac:dyDescent="0.25">
      <c r="A3842" t="s">
        <v>4377</v>
      </c>
      <c r="B3842" t="str">
        <f t="shared" si="178"/>
        <v>ZK112.K341.C110</v>
      </c>
      <c r="C3842">
        <f>+IFERROR(VLOOKUP(B3842,'[1]Sum table'!$A:$D,4,FALSE),0)</f>
        <v>0</v>
      </c>
      <c r="D3842">
        <f>+IFERROR(VLOOKUP(B3842,'[1]Sum table'!$A:$E,5,FALSE),0)</f>
        <v>0</v>
      </c>
      <c r="E3842">
        <f>+IFERROR(VLOOKUP(B3842,'[1]Sum table'!$A:$F,6,FALSE),0)</f>
        <v>0</v>
      </c>
      <c r="O3842" t="s">
        <v>534</v>
      </c>
      <c r="P3842" s="616" t="s">
        <v>462</v>
      </c>
      <c r="R3842" t="str">
        <f t="shared" si="179"/>
        <v>ZK112</v>
      </c>
      <c r="S3842">
        <f t="shared" si="180"/>
        <v>0</v>
      </c>
      <c r="T3842">
        <f t="shared" si="180"/>
        <v>0</v>
      </c>
      <c r="U3842">
        <f t="shared" si="180"/>
        <v>0</v>
      </c>
    </row>
    <row r="3843" spans="1:21" x14ac:dyDescent="0.25">
      <c r="A3843" t="s">
        <v>4378</v>
      </c>
      <c r="B3843" t="str">
        <f t="shared" ref="B3843:B3906" si="181">+A3843&amp;"."&amp;$A$1</f>
        <v>ZK112.K342.C110</v>
      </c>
      <c r="C3843">
        <f>+IFERROR(VLOOKUP(B3843,'[1]Sum table'!$A:$D,4,FALSE),0)</f>
        <v>0</v>
      </c>
      <c r="D3843">
        <f>+IFERROR(VLOOKUP(B3843,'[1]Sum table'!$A:$E,5,FALSE),0)</f>
        <v>0</v>
      </c>
      <c r="E3843">
        <f>+IFERROR(VLOOKUP(B3843,'[1]Sum table'!$A:$F,6,FALSE),0)</f>
        <v>0</v>
      </c>
      <c r="O3843" t="s">
        <v>534</v>
      </c>
      <c r="P3843" s="616" t="s">
        <v>463</v>
      </c>
      <c r="R3843" t="str">
        <f t="shared" ref="R3843:R3906" si="182">+LEFT(B3843,5)</f>
        <v>ZK112</v>
      </c>
      <c r="S3843">
        <f t="shared" ref="S3843:U3906" si="183">+C3843</f>
        <v>0</v>
      </c>
      <c r="T3843">
        <f t="shared" si="183"/>
        <v>0</v>
      </c>
      <c r="U3843">
        <f t="shared" si="183"/>
        <v>0</v>
      </c>
    </row>
    <row r="3844" spans="1:21" x14ac:dyDescent="0.25">
      <c r="A3844" t="s">
        <v>4379</v>
      </c>
      <c r="B3844" t="str">
        <f t="shared" si="181"/>
        <v>ZK112.K343.C110</v>
      </c>
      <c r="C3844">
        <f>+IFERROR(VLOOKUP(B3844,'[1]Sum table'!$A:$D,4,FALSE),0)</f>
        <v>0</v>
      </c>
      <c r="D3844">
        <f>+IFERROR(VLOOKUP(B3844,'[1]Sum table'!$A:$E,5,FALSE),0)</f>
        <v>0</v>
      </c>
      <c r="E3844">
        <f>+IFERROR(VLOOKUP(B3844,'[1]Sum table'!$A:$F,6,FALSE),0)</f>
        <v>0</v>
      </c>
      <c r="O3844" t="s">
        <v>534</v>
      </c>
      <c r="P3844" s="615" t="s">
        <v>464</v>
      </c>
      <c r="R3844" t="str">
        <f t="shared" si="182"/>
        <v>ZK112</v>
      </c>
      <c r="S3844">
        <f t="shared" si="183"/>
        <v>0</v>
      </c>
      <c r="T3844">
        <f t="shared" si="183"/>
        <v>0</v>
      </c>
      <c r="U3844">
        <f t="shared" si="183"/>
        <v>0</v>
      </c>
    </row>
    <row r="3845" spans="1:21" x14ac:dyDescent="0.25">
      <c r="A3845" t="s">
        <v>4380</v>
      </c>
      <c r="B3845" t="str">
        <f t="shared" si="181"/>
        <v>ZK112.K344.C110</v>
      </c>
      <c r="C3845">
        <f>+IFERROR(VLOOKUP(B3845,'[1]Sum table'!$A:$D,4,FALSE),0)</f>
        <v>0</v>
      </c>
      <c r="D3845">
        <f>+IFERROR(VLOOKUP(B3845,'[1]Sum table'!$A:$E,5,FALSE),0)</f>
        <v>0</v>
      </c>
      <c r="E3845">
        <f>+IFERROR(VLOOKUP(B3845,'[1]Sum table'!$A:$F,6,FALSE),0)</f>
        <v>0</v>
      </c>
      <c r="O3845" t="s">
        <v>534</v>
      </c>
      <c r="P3845" s="615" t="s">
        <v>465</v>
      </c>
      <c r="R3845" t="str">
        <f t="shared" si="182"/>
        <v>ZK112</v>
      </c>
      <c r="S3845">
        <f t="shared" si="183"/>
        <v>0</v>
      </c>
      <c r="T3845">
        <f t="shared" si="183"/>
        <v>0</v>
      </c>
      <c r="U3845">
        <f t="shared" si="183"/>
        <v>0</v>
      </c>
    </row>
    <row r="3846" spans="1:21" x14ac:dyDescent="0.25">
      <c r="A3846" t="s">
        <v>4381</v>
      </c>
      <c r="B3846" t="str">
        <f t="shared" si="181"/>
        <v>ZK112.K345.C110</v>
      </c>
      <c r="C3846">
        <f>+IFERROR(VLOOKUP(B3846,'[1]Sum table'!$A:$D,4,FALSE),0)</f>
        <v>0</v>
      </c>
      <c r="D3846">
        <f>+IFERROR(VLOOKUP(B3846,'[1]Sum table'!$A:$E,5,FALSE),0)</f>
        <v>0</v>
      </c>
      <c r="E3846">
        <f>+IFERROR(VLOOKUP(B3846,'[1]Sum table'!$A:$F,6,FALSE),0)</f>
        <v>0</v>
      </c>
      <c r="O3846" t="s">
        <v>534</v>
      </c>
      <c r="P3846" s="615" t="s">
        <v>466</v>
      </c>
      <c r="R3846" t="str">
        <f t="shared" si="182"/>
        <v>ZK112</v>
      </c>
      <c r="S3846">
        <f t="shared" si="183"/>
        <v>0</v>
      </c>
      <c r="T3846">
        <f t="shared" si="183"/>
        <v>0</v>
      </c>
      <c r="U3846">
        <f t="shared" si="183"/>
        <v>0</v>
      </c>
    </row>
    <row r="3847" spans="1:21" x14ac:dyDescent="0.25">
      <c r="A3847" t="s">
        <v>4382</v>
      </c>
      <c r="B3847" t="str">
        <f t="shared" si="181"/>
        <v>ZK112.K346.C110</v>
      </c>
      <c r="C3847">
        <f>+IFERROR(VLOOKUP(B3847,'[1]Sum table'!$A:$D,4,FALSE),0)</f>
        <v>0</v>
      </c>
      <c r="D3847">
        <f>+IFERROR(VLOOKUP(B3847,'[1]Sum table'!$A:$E,5,FALSE),0)</f>
        <v>0</v>
      </c>
      <c r="E3847">
        <f>+IFERROR(VLOOKUP(B3847,'[1]Sum table'!$A:$F,6,FALSE),0)</f>
        <v>0</v>
      </c>
      <c r="O3847" t="s">
        <v>534</v>
      </c>
      <c r="P3847" s="615" t="s">
        <v>467</v>
      </c>
      <c r="R3847" t="str">
        <f t="shared" si="182"/>
        <v>ZK112</v>
      </c>
      <c r="S3847">
        <f t="shared" si="183"/>
        <v>0</v>
      </c>
      <c r="T3847">
        <f t="shared" si="183"/>
        <v>0</v>
      </c>
      <c r="U3847">
        <f t="shared" si="183"/>
        <v>0</v>
      </c>
    </row>
    <row r="3848" spans="1:21" x14ac:dyDescent="0.25">
      <c r="A3848" t="s">
        <v>4383</v>
      </c>
      <c r="B3848" t="str">
        <f t="shared" si="181"/>
        <v>ZK112.K347.C110</v>
      </c>
      <c r="C3848">
        <f>+IFERROR(VLOOKUP(B3848,'[1]Sum table'!$A:$D,4,FALSE),0)</f>
        <v>0</v>
      </c>
      <c r="D3848">
        <f>+IFERROR(VLOOKUP(B3848,'[1]Sum table'!$A:$E,5,FALSE),0)</f>
        <v>0</v>
      </c>
      <c r="E3848">
        <f>+IFERROR(VLOOKUP(B3848,'[1]Sum table'!$A:$F,6,FALSE),0)</f>
        <v>0</v>
      </c>
      <c r="O3848" t="s">
        <v>534</v>
      </c>
      <c r="P3848" s="616" t="s">
        <v>468</v>
      </c>
      <c r="R3848" t="str">
        <f t="shared" si="182"/>
        <v>ZK112</v>
      </c>
      <c r="S3848">
        <f t="shared" si="183"/>
        <v>0</v>
      </c>
      <c r="T3848">
        <f t="shared" si="183"/>
        <v>0</v>
      </c>
      <c r="U3848">
        <f t="shared" si="183"/>
        <v>0</v>
      </c>
    </row>
    <row r="3849" spans="1:21" x14ac:dyDescent="0.25">
      <c r="A3849" t="s">
        <v>4384</v>
      </c>
      <c r="B3849" t="str">
        <f t="shared" si="181"/>
        <v>ZK112.K348.C110</v>
      </c>
      <c r="C3849">
        <f>+IFERROR(VLOOKUP(B3849,'[1]Sum table'!$A:$D,4,FALSE),0)</f>
        <v>0</v>
      </c>
      <c r="D3849">
        <f>+IFERROR(VLOOKUP(B3849,'[1]Sum table'!$A:$E,5,FALSE),0)</f>
        <v>0</v>
      </c>
      <c r="E3849">
        <f>+IFERROR(VLOOKUP(B3849,'[1]Sum table'!$A:$F,6,FALSE),0)</f>
        <v>0</v>
      </c>
      <c r="O3849" t="s">
        <v>534</v>
      </c>
      <c r="P3849" s="616" t="s">
        <v>469</v>
      </c>
      <c r="R3849" t="str">
        <f t="shared" si="182"/>
        <v>ZK112</v>
      </c>
      <c r="S3849">
        <f t="shared" si="183"/>
        <v>0</v>
      </c>
      <c r="T3849">
        <f t="shared" si="183"/>
        <v>0</v>
      </c>
      <c r="U3849">
        <f t="shared" si="183"/>
        <v>0</v>
      </c>
    </row>
    <row r="3850" spans="1:21" x14ac:dyDescent="0.25">
      <c r="A3850" t="s">
        <v>4385</v>
      </c>
      <c r="B3850" t="str">
        <f t="shared" si="181"/>
        <v>ZK112.K349.C110</v>
      </c>
      <c r="C3850">
        <f>+IFERROR(VLOOKUP(B3850,'[1]Sum table'!$A:$D,4,FALSE),0)</f>
        <v>0</v>
      </c>
      <c r="D3850">
        <f>+IFERROR(VLOOKUP(B3850,'[1]Sum table'!$A:$E,5,FALSE),0)</f>
        <v>0</v>
      </c>
      <c r="E3850">
        <f>+IFERROR(VLOOKUP(B3850,'[1]Sum table'!$A:$F,6,FALSE),0)</f>
        <v>0</v>
      </c>
      <c r="O3850" t="s">
        <v>534</v>
      </c>
      <c r="P3850" s="616" t="s">
        <v>470</v>
      </c>
      <c r="R3850" t="str">
        <f t="shared" si="182"/>
        <v>ZK112</v>
      </c>
      <c r="S3850">
        <f t="shared" si="183"/>
        <v>0</v>
      </c>
      <c r="T3850">
        <f t="shared" si="183"/>
        <v>0</v>
      </c>
      <c r="U3850">
        <f t="shared" si="183"/>
        <v>0</v>
      </c>
    </row>
    <row r="3851" spans="1:21" x14ac:dyDescent="0.25">
      <c r="A3851" t="s">
        <v>4386</v>
      </c>
      <c r="B3851" t="str">
        <f t="shared" si="181"/>
        <v>ZK112.K350.C110</v>
      </c>
      <c r="C3851">
        <f>+IFERROR(VLOOKUP(B3851,'[1]Sum table'!$A:$D,4,FALSE),0)</f>
        <v>0</v>
      </c>
      <c r="D3851">
        <f>+IFERROR(VLOOKUP(B3851,'[1]Sum table'!$A:$E,5,FALSE),0)</f>
        <v>0</v>
      </c>
      <c r="E3851">
        <f>+IFERROR(VLOOKUP(B3851,'[1]Sum table'!$A:$F,6,FALSE),0)</f>
        <v>0</v>
      </c>
      <c r="O3851" t="s">
        <v>534</v>
      </c>
      <c r="P3851" s="616" t="s">
        <v>471</v>
      </c>
      <c r="R3851" t="str">
        <f t="shared" si="182"/>
        <v>ZK112</v>
      </c>
      <c r="S3851">
        <f t="shared" si="183"/>
        <v>0</v>
      </c>
      <c r="T3851">
        <f t="shared" si="183"/>
        <v>0</v>
      </c>
      <c r="U3851">
        <f t="shared" si="183"/>
        <v>0</v>
      </c>
    </row>
    <row r="3852" spans="1:21" x14ac:dyDescent="0.25">
      <c r="A3852" t="s">
        <v>4387</v>
      </c>
      <c r="B3852" t="str">
        <f t="shared" si="181"/>
        <v>ZK112.K351.C110</v>
      </c>
      <c r="C3852">
        <f>+IFERROR(VLOOKUP(B3852,'[1]Sum table'!$A:$D,4,FALSE),0)</f>
        <v>0</v>
      </c>
      <c r="D3852">
        <f>+IFERROR(VLOOKUP(B3852,'[1]Sum table'!$A:$E,5,FALSE),0)</f>
        <v>0</v>
      </c>
      <c r="E3852">
        <f>+IFERROR(VLOOKUP(B3852,'[1]Sum table'!$A:$F,6,FALSE),0)</f>
        <v>0</v>
      </c>
      <c r="O3852" t="s">
        <v>534</v>
      </c>
      <c r="P3852" s="615" t="s">
        <v>472</v>
      </c>
      <c r="R3852" t="str">
        <f t="shared" si="182"/>
        <v>ZK112</v>
      </c>
      <c r="S3852">
        <f t="shared" si="183"/>
        <v>0</v>
      </c>
      <c r="T3852">
        <f t="shared" si="183"/>
        <v>0</v>
      </c>
      <c r="U3852">
        <f t="shared" si="183"/>
        <v>0</v>
      </c>
    </row>
    <row r="3853" spans="1:21" x14ac:dyDescent="0.25">
      <c r="A3853" t="s">
        <v>4388</v>
      </c>
      <c r="B3853" t="str">
        <f t="shared" si="181"/>
        <v>ZK112.K352.C110</v>
      </c>
      <c r="C3853">
        <f>+IFERROR(VLOOKUP(B3853,'[1]Sum table'!$A:$D,4,FALSE),0)</f>
        <v>0</v>
      </c>
      <c r="D3853">
        <f>+IFERROR(VLOOKUP(B3853,'[1]Sum table'!$A:$E,5,FALSE),0)</f>
        <v>0</v>
      </c>
      <c r="E3853">
        <f>+IFERROR(VLOOKUP(B3853,'[1]Sum table'!$A:$F,6,FALSE),0)</f>
        <v>0</v>
      </c>
      <c r="O3853" t="s">
        <v>534</v>
      </c>
      <c r="P3853" s="615" t="s">
        <v>473</v>
      </c>
      <c r="R3853" t="str">
        <f t="shared" si="182"/>
        <v>ZK112</v>
      </c>
      <c r="S3853">
        <f t="shared" si="183"/>
        <v>0</v>
      </c>
      <c r="T3853">
        <f t="shared" si="183"/>
        <v>0</v>
      </c>
      <c r="U3853">
        <f t="shared" si="183"/>
        <v>0</v>
      </c>
    </row>
    <row r="3854" spans="1:21" x14ac:dyDescent="0.25">
      <c r="A3854" t="s">
        <v>4389</v>
      </c>
      <c r="B3854" t="str">
        <f t="shared" si="181"/>
        <v>ZK112.K353.C110</v>
      </c>
      <c r="C3854">
        <f>+IFERROR(VLOOKUP(B3854,'[1]Sum table'!$A:$D,4,FALSE),0)</f>
        <v>0</v>
      </c>
      <c r="D3854">
        <f>+IFERROR(VLOOKUP(B3854,'[1]Sum table'!$A:$E,5,FALSE),0)</f>
        <v>0</v>
      </c>
      <c r="E3854">
        <f>+IFERROR(VLOOKUP(B3854,'[1]Sum table'!$A:$F,6,FALSE),0)</f>
        <v>0</v>
      </c>
      <c r="O3854" t="s">
        <v>534</v>
      </c>
      <c r="P3854" s="615" t="s">
        <v>474</v>
      </c>
      <c r="R3854" t="str">
        <f t="shared" si="182"/>
        <v>ZK112</v>
      </c>
      <c r="S3854">
        <f t="shared" si="183"/>
        <v>0</v>
      </c>
      <c r="T3854">
        <f t="shared" si="183"/>
        <v>0</v>
      </c>
      <c r="U3854">
        <f t="shared" si="183"/>
        <v>0</v>
      </c>
    </row>
    <row r="3855" spans="1:21" x14ac:dyDescent="0.25">
      <c r="A3855" t="s">
        <v>4390</v>
      </c>
      <c r="B3855" t="str">
        <f t="shared" si="181"/>
        <v>ZK112.K354.C110</v>
      </c>
      <c r="C3855">
        <f>+IFERROR(VLOOKUP(B3855,'[1]Sum table'!$A:$D,4,FALSE),0)</f>
        <v>0</v>
      </c>
      <c r="D3855">
        <f>+IFERROR(VLOOKUP(B3855,'[1]Sum table'!$A:$E,5,FALSE),0)</f>
        <v>0</v>
      </c>
      <c r="E3855">
        <f>+IFERROR(VLOOKUP(B3855,'[1]Sum table'!$A:$F,6,FALSE),0)</f>
        <v>0</v>
      </c>
      <c r="O3855" t="s">
        <v>534</v>
      </c>
      <c r="P3855" s="615" t="s">
        <v>475</v>
      </c>
      <c r="R3855" t="str">
        <f t="shared" si="182"/>
        <v>ZK112</v>
      </c>
      <c r="S3855">
        <f t="shared" si="183"/>
        <v>0</v>
      </c>
      <c r="T3855">
        <f t="shared" si="183"/>
        <v>0</v>
      </c>
      <c r="U3855">
        <f t="shared" si="183"/>
        <v>0</v>
      </c>
    </row>
    <row r="3856" spans="1:21" x14ac:dyDescent="0.25">
      <c r="A3856" t="s">
        <v>4391</v>
      </c>
      <c r="B3856" t="str">
        <f t="shared" si="181"/>
        <v>ZK112.K355.C110</v>
      </c>
      <c r="C3856">
        <f>+IFERROR(VLOOKUP(B3856,'[1]Sum table'!$A:$D,4,FALSE),0)</f>
        <v>0</v>
      </c>
      <c r="D3856">
        <f>+IFERROR(VLOOKUP(B3856,'[1]Sum table'!$A:$E,5,FALSE),0)</f>
        <v>0</v>
      </c>
      <c r="E3856">
        <f>+IFERROR(VLOOKUP(B3856,'[1]Sum table'!$A:$F,6,FALSE),0)</f>
        <v>0</v>
      </c>
      <c r="O3856" t="s">
        <v>534</v>
      </c>
      <c r="P3856" s="615" t="s">
        <v>476</v>
      </c>
      <c r="R3856" t="str">
        <f t="shared" si="182"/>
        <v>ZK112</v>
      </c>
      <c r="S3856">
        <f t="shared" si="183"/>
        <v>0</v>
      </c>
      <c r="T3856">
        <f t="shared" si="183"/>
        <v>0</v>
      </c>
      <c r="U3856">
        <f t="shared" si="183"/>
        <v>0</v>
      </c>
    </row>
    <row r="3857" spans="1:21" x14ac:dyDescent="0.25">
      <c r="A3857" t="s">
        <v>4392</v>
      </c>
      <c r="B3857" t="str">
        <f t="shared" si="181"/>
        <v>ZK112.K356.C110</v>
      </c>
      <c r="C3857">
        <f>+IFERROR(VLOOKUP(B3857,'[1]Sum table'!$A:$D,4,FALSE),0)</f>
        <v>0</v>
      </c>
      <c r="D3857">
        <f>+IFERROR(VLOOKUP(B3857,'[1]Sum table'!$A:$E,5,FALSE),0)</f>
        <v>0</v>
      </c>
      <c r="E3857">
        <f>+IFERROR(VLOOKUP(B3857,'[1]Sum table'!$A:$F,6,FALSE),0)</f>
        <v>0</v>
      </c>
      <c r="O3857" t="s">
        <v>534</v>
      </c>
      <c r="P3857" s="615" t="s">
        <v>477</v>
      </c>
      <c r="R3857" t="str">
        <f t="shared" si="182"/>
        <v>ZK112</v>
      </c>
      <c r="S3857">
        <f t="shared" si="183"/>
        <v>0</v>
      </c>
      <c r="T3857">
        <f t="shared" si="183"/>
        <v>0</v>
      </c>
      <c r="U3857">
        <f t="shared" si="183"/>
        <v>0</v>
      </c>
    </row>
    <row r="3858" spans="1:21" x14ac:dyDescent="0.25">
      <c r="A3858" t="s">
        <v>4393</v>
      </c>
      <c r="B3858" t="str">
        <f t="shared" si="181"/>
        <v>ZK112.K357.C110</v>
      </c>
      <c r="C3858">
        <f>+IFERROR(VLOOKUP(B3858,'[1]Sum table'!$A:$D,4,FALSE),0)</f>
        <v>0</v>
      </c>
      <c r="D3858">
        <f>+IFERROR(VLOOKUP(B3858,'[1]Sum table'!$A:$E,5,FALSE),0)</f>
        <v>0</v>
      </c>
      <c r="E3858">
        <f>+IFERROR(VLOOKUP(B3858,'[1]Sum table'!$A:$F,6,FALSE),0)</f>
        <v>0</v>
      </c>
      <c r="O3858" t="s">
        <v>534</v>
      </c>
      <c r="P3858" s="615" t="s">
        <v>478</v>
      </c>
      <c r="R3858" t="str">
        <f t="shared" si="182"/>
        <v>ZK112</v>
      </c>
      <c r="S3858">
        <f t="shared" si="183"/>
        <v>0</v>
      </c>
      <c r="T3858">
        <f t="shared" si="183"/>
        <v>0</v>
      </c>
      <c r="U3858">
        <f t="shared" si="183"/>
        <v>0</v>
      </c>
    </row>
    <row r="3859" spans="1:21" x14ac:dyDescent="0.25">
      <c r="A3859" t="s">
        <v>4394</v>
      </c>
      <c r="B3859" t="str">
        <f t="shared" si="181"/>
        <v>ZK112.K358.C110</v>
      </c>
      <c r="C3859">
        <f>+IFERROR(VLOOKUP(B3859,'[1]Sum table'!$A:$D,4,FALSE),0)</f>
        <v>0</v>
      </c>
      <c r="D3859">
        <f>+IFERROR(VLOOKUP(B3859,'[1]Sum table'!$A:$E,5,FALSE),0)</f>
        <v>0</v>
      </c>
      <c r="E3859">
        <f>+IFERROR(VLOOKUP(B3859,'[1]Sum table'!$A:$F,6,FALSE),0)</f>
        <v>0</v>
      </c>
      <c r="O3859" t="s">
        <v>534</v>
      </c>
      <c r="P3859" s="615" t="s">
        <v>479</v>
      </c>
      <c r="R3859" t="str">
        <f t="shared" si="182"/>
        <v>ZK112</v>
      </c>
      <c r="S3859">
        <f t="shared" si="183"/>
        <v>0</v>
      </c>
      <c r="T3859">
        <f t="shared" si="183"/>
        <v>0</v>
      </c>
      <c r="U3859">
        <f t="shared" si="183"/>
        <v>0</v>
      </c>
    </row>
    <row r="3860" spans="1:21" x14ac:dyDescent="0.25">
      <c r="A3860" t="s">
        <v>4395</v>
      </c>
      <c r="B3860" t="str">
        <f t="shared" si="181"/>
        <v>ZK112.K359.C110</v>
      </c>
      <c r="C3860">
        <f>+IFERROR(VLOOKUP(B3860,'[1]Sum table'!$A:$D,4,FALSE),0)</f>
        <v>0</v>
      </c>
      <c r="D3860">
        <f>+IFERROR(VLOOKUP(B3860,'[1]Sum table'!$A:$E,5,FALSE),0)</f>
        <v>0</v>
      </c>
      <c r="E3860">
        <f>+IFERROR(VLOOKUP(B3860,'[1]Sum table'!$A:$F,6,FALSE),0)</f>
        <v>0</v>
      </c>
      <c r="O3860" t="s">
        <v>534</v>
      </c>
      <c r="P3860" s="616" t="s">
        <v>480</v>
      </c>
      <c r="R3860" t="str">
        <f t="shared" si="182"/>
        <v>ZK112</v>
      </c>
      <c r="S3860">
        <f t="shared" si="183"/>
        <v>0</v>
      </c>
      <c r="T3860">
        <f t="shared" si="183"/>
        <v>0</v>
      </c>
      <c r="U3860">
        <f t="shared" si="183"/>
        <v>0</v>
      </c>
    </row>
    <row r="3861" spans="1:21" x14ac:dyDescent="0.25">
      <c r="A3861" t="s">
        <v>4396</v>
      </c>
      <c r="B3861" t="str">
        <f t="shared" si="181"/>
        <v>ZK112.K360.C110</v>
      </c>
      <c r="C3861">
        <f>+IFERROR(VLOOKUP(B3861,'[1]Sum table'!$A:$D,4,FALSE),0)</f>
        <v>0</v>
      </c>
      <c r="D3861">
        <f>+IFERROR(VLOOKUP(B3861,'[1]Sum table'!$A:$E,5,FALSE),0)</f>
        <v>0</v>
      </c>
      <c r="E3861">
        <f>+IFERROR(VLOOKUP(B3861,'[1]Sum table'!$A:$F,6,FALSE),0)</f>
        <v>0</v>
      </c>
      <c r="O3861" t="s">
        <v>534</v>
      </c>
      <c r="P3861" s="616" t="s">
        <v>481</v>
      </c>
      <c r="R3861" t="str">
        <f t="shared" si="182"/>
        <v>ZK112</v>
      </c>
      <c r="S3861">
        <f t="shared" si="183"/>
        <v>0</v>
      </c>
      <c r="T3861">
        <f t="shared" si="183"/>
        <v>0</v>
      </c>
      <c r="U3861">
        <f t="shared" si="183"/>
        <v>0</v>
      </c>
    </row>
    <row r="3862" spans="1:21" x14ac:dyDescent="0.25">
      <c r="A3862" t="s">
        <v>4397</v>
      </c>
      <c r="B3862" t="str">
        <f t="shared" si="181"/>
        <v>ZK112.K361.C110</v>
      </c>
      <c r="C3862">
        <f>+IFERROR(VLOOKUP(B3862,'[1]Sum table'!$A:$D,4,FALSE),0)</f>
        <v>0</v>
      </c>
      <c r="D3862">
        <f>+IFERROR(VLOOKUP(B3862,'[1]Sum table'!$A:$E,5,FALSE),0)</f>
        <v>0</v>
      </c>
      <c r="E3862">
        <f>+IFERROR(VLOOKUP(B3862,'[1]Sum table'!$A:$F,6,FALSE),0)</f>
        <v>0</v>
      </c>
      <c r="O3862" t="s">
        <v>534</v>
      </c>
      <c r="P3862" s="616" t="s">
        <v>482</v>
      </c>
      <c r="R3862" t="str">
        <f t="shared" si="182"/>
        <v>ZK112</v>
      </c>
      <c r="S3862">
        <f t="shared" si="183"/>
        <v>0</v>
      </c>
      <c r="T3862">
        <f t="shared" si="183"/>
        <v>0</v>
      </c>
      <c r="U3862">
        <f t="shared" si="183"/>
        <v>0</v>
      </c>
    </row>
    <row r="3863" spans="1:21" x14ac:dyDescent="0.25">
      <c r="A3863" t="s">
        <v>4398</v>
      </c>
      <c r="B3863" t="str">
        <f t="shared" si="181"/>
        <v>ZK112.K362.C110</v>
      </c>
      <c r="C3863">
        <f>+IFERROR(VLOOKUP(B3863,'[1]Sum table'!$A:$D,4,FALSE),0)</f>
        <v>0</v>
      </c>
      <c r="D3863">
        <f>+IFERROR(VLOOKUP(B3863,'[1]Sum table'!$A:$E,5,FALSE),0)</f>
        <v>0</v>
      </c>
      <c r="E3863">
        <f>+IFERROR(VLOOKUP(B3863,'[1]Sum table'!$A:$F,6,FALSE),0)</f>
        <v>0</v>
      </c>
      <c r="O3863" t="s">
        <v>534</v>
      </c>
      <c r="P3863" s="616" t="s">
        <v>483</v>
      </c>
      <c r="R3863" t="str">
        <f t="shared" si="182"/>
        <v>ZK112</v>
      </c>
      <c r="S3863">
        <f t="shared" si="183"/>
        <v>0</v>
      </c>
      <c r="T3863">
        <f t="shared" si="183"/>
        <v>0</v>
      </c>
      <c r="U3863">
        <f t="shared" si="183"/>
        <v>0</v>
      </c>
    </row>
    <row r="3864" spans="1:21" x14ac:dyDescent="0.25">
      <c r="A3864" t="s">
        <v>4399</v>
      </c>
      <c r="B3864" t="str">
        <f t="shared" si="181"/>
        <v>ZK112.K363.C110</v>
      </c>
      <c r="C3864">
        <f>+IFERROR(VLOOKUP(B3864,'[1]Sum table'!$A:$D,4,FALSE),0)</f>
        <v>0</v>
      </c>
      <c r="D3864">
        <f>+IFERROR(VLOOKUP(B3864,'[1]Sum table'!$A:$E,5,FALSE),0)</f>
        <v>0</v>
      </c>
      <c r="E3864">
        <f>+IFERROR(VLOOKUP(B3864,'[1]Sum table'!$A:$F,6,FALSE),0)</f>
        <v>0</v>
      </c>
      <c r="O3864" t="s">
        <v>534</v>
      </c>
      <c r="P3864" s="616" t="s">
        <v>484</v>
      </c>
      <c r="R3864" t="str">
        <f t="shared" si="182"/>
        <v>ZK112</v>
      </c>
      <c r="S3864">
        <f t="shared" si="183"/>
        <v>0</v>
      </c>
      <c r="T3864">
        <f t="shared" si="183"/>
        <v>0</v>
      </c>
      <c r="U3864">
        <f t="shared" si="183"/>
        <v>0</v>
      </c>
    </row>
    <row r="3865" spans="1:21" x14ac:dyDescent="0.25">
      <c r="A3865" t="s">
        <v>4400</v>
      </c>
      <c r="B3865" t="str">
        <f t="shared" si="181"/>
        <v>ZK112.K364.C110</v>
      </c>
      <c r="C3865">
        <f>+IFERROR(VLOOKUP(B3865,'[1]Sum table'!$A:$D,4,FALSE),0)</f>
        <v>0</v>
      </c>
      <c r="D3865">
        <f>+IFERROR(VLOOKUP(B3865,'[1]Sum table'!$A:$E,5,FALSE),0)</f>
        <v>0</v>
      </c>
      <c r="E3865">
        <f>+IFERROR(VLOOKUP(B3865,'[1]Sum table'!$A:$F,6,FALSE),0)</f>
        <v>0</v>
      </c>
      <c r="O3865" t="s">
        <v>534</v>
      </c>
      <c r="P3865" s="616" t="s">
        <v>485</v>
      </c>
      <c r="R3865" t="str">
        <f t="shared" si="182"/>
        <v>ZK112</v>
      </c>
      <c r="S3865">
        <f t="shared" si="183"/>
        <v>0</v>
      </c>
      <c r="T3865">
        <f t="shared" si="183"/>
        <v>0</v>
      </c>
      <c r="U3865">
        <f t="shared" si="183"/>
        <v>0</v>
      </c>
    </row>
    <row r="3866" spans="1:21" x14ac:dyDescent="0.25">
      <c r="A3866" t="s">
        <v>4401</v>
      </c>
      <c r="B3866" t="str">
        <f t="shared" si="181"/>
        <v>ZK112.K365.C110</v>
      </c>
      <c r="C3866">
        <f>+IFERROR(VLOOKUP(B3866,'[1]Sum table'!$A:$D,4,FALSE),0)</f>
        <v>0</v>
      </c>
      <c r="D3866">
        <f>+IFERROR(VLOOKUP(B3866,'[1]Sum table'!$A:$E,5,FALSE),0)</f>
        <v>0</v>
      </c>
      <c r="E3866">
        <f>+IFERROR(VLOOKUP(B3866,'[1]Sum table'!$A:$F,6,FALSE),0)</f>
        <v>0</v>
      </c>
      <c r="O3866" t="s">
        <v>534</v>
      </c>
      <c r="P3866" s="616" t="s">
        <v>486</v>
      </c>
      <c r="R3866" t="str">
        <f t="shared" si="182"/>
        <v>ZK112</v>
      </c>
      <c r="S3866">
        <f t="shared" si="183"/>
        <v>0</v>
      </c>
      <c r="T3866">
        <f t="shared" si="183"/>
        <v>0</v>
      </c>
      <c r="U3866">
        <f t="shared" si="183"/>
        <v>0</v>
      </c>
    </row>
    <row r="3867" spans="1:21" x14ac:dyDescent="0.25">
      <c r="A3867" t="s">
        <v>4402</v>
      </c>
      <c r="B3867" t="str">
        <f t="shared" si="181"/>
        <v>ZK112.K366.C110</v>
      </c>
      <c r="C3867">
        <f>+IFERROR(VLOOKUP(B3867,'[1]Sum table'!$A:$D,4,FALSE),0)</f>
        <v>0</v>
      </c>
      <c r="D3867">
        <f>+IFERROR(VLOOKUP(B3867,'[1]Sum table'!$A:$E,5,FALSE),0)</f>
        <v>0</v>
      </c>
      <c r="E3867">
        <f>+IFERROR(VLOOKUP(B3867,'[1]Sum table'!$A:$F,6,FALSE),0)</f>
        <v>0</v>
      </c>
      <c r="O3867" t="s">
        <v>534</v>
      </c>
      <c r="P3867" s="616" t="s">
        <v>487</v>
      </c>
      <c r="R3867" t="str">
        <f t="shared" si="182"/>
        <v>ZK112</v>
      </c>
      <c r="S3867">
        <f t="shared" si="183"/>
        <v>0</v>
      </c>
      <c r="T3867">
        <f t="shared" si="183"/>
        <v>0</v>
      </c>
      <c r="U3867">
        <f t="shared" si="183"/>
        <v>0</v>
      </c>
    </row>
    <row r="3868" spans="1:21" x14ac:dyDescent="0.25">
      <c r="A3868" t="s">
        <v>4403</v>
      </c>
      <c r="B3868" t="str">
        <f t="shared" si="181"/>
        <v>ZK112.K367.C110</v>
      </c>
      <c r="C3868">
        <f>+IFERROR(VLOOKUP(B3868,'[1]Sum table'!$A:$D,4,FALSE),0)</f>
        <v>0</v>
      </c>
      <c r="D3868">
        <f>+IFERROR(VLOOKUP(B3868,'[1]Sum table'!$A:$E,5,FALSE),0)</f>
        <v>0</v>
      </c>
      <c r="E3868">
        <f>+IFERROR(VLOOKUP(B3868,'[1]Sum table'!$A:$F,6,FALSE),0)</f>
        <v>0</v>
      </c>
      <c r="O3868" t="s">
        <v>534</v>
      </c>
      <c r="P3868" s="616" t="s">
        <v>488</v>
      </c>
      <c r="R3868" t="str">
        <f t="shared" si="182"/>
        <v>ZK112</v>
      </c>
      <c r="S3868">
        <f t="shared" si="183"/>
        <v>0</v>
      </c>
      <c r="T3868">
        <f t="shared" si="183"/>
        <v>0</v>
      </c>
      <c r="U3868">
        <f t="shared" si="183"/>
        <v>0</v>
      </c>
    </row>
    <row r="3869" spans="1:21" x14ac:dyDescent="0.25">
      <c r="A3869" t="s">
        <v>4404</v>
      </c>
      <c r="B3869" t="str">
        <f t="shared" si="181"/>
        <v>ZK112.K368.C110</v>
      </c>
      <c r="C3869">
        <f>+IFERROR(VLOOKUP(B3869,'[1]Sum table'!$A:$D,4,FALSE),0)</f>
        <v>0</v>
      </c>
      <c r="D3869">
        <f>+IFERROR(VLOOKUP(B3869,'[1]Sum table'!$A:$E,5,FALSE),0)</f>
        <v>0</v>
      </c>
      <c r="E3869">
        <f>+IFERROR(VLOOKUP(B3869,'[1]Sum table'!$A:$F,6,FALSE),0)</f>
        <v>0</v>
      </c>
      <c r="O3869" t="s">
        <v>534</v>
      </c>
      <c r="P3869" s="616" t="s">
        <v>489</v>
      </c>
      <c r="R3869" t="str">
        <f t="shared" si="182"/>
        <v>ZK112</v>
      </c>
      <c r="S3869">
        <f t="shared" si="183"/>
        <v>0</v>
      </c>
      <c r="T3869">
        <f t="shared" si="183"/>
        <v>0</v>
      </c>
      <c r="U3869">
        <f t="shared" si="183"/>
        <v>0</v>
      </c>
    </row>
    <row r="3870" spans="1:21" x14ac:dyDescent="0.25">
      <c r="A3870" t="s">
        <v>4405</v>
      </c>
      <c r="B3870" t="str">
        <f t="shared" si="181"/>
        <v>ZK112.K369.C110</v>
      </c>
      <c r="C3870">
        <f>+IFERROR(VLOOKUP(B3870,'[1]Sum table'!$A:$D,4,FALSE),0)</f>
        <v>0</v>
      </c>
      <c r="D3870">
        <f>+IFERROR(VLOOKUP(B3870,'[1]Sum table'!$A:$E,5,FALSE),0)</f>
        <v>0</v>
      </c>
      <c r="E3870">
        <f>+IFERROR(VLOOKUP(B3870,'[1]Sum table'!$A:$F,6,FALSE),0)</f>
        <v>0</v>
      </c>
      <c r="O3870" t="s">
        <v>534</v>
      </c>
      <c r="P3870" s="616" t="s">
        <v>490</v>
      </c>
      <c r="R3870" t="str">
        <f t="shared" si="182"/>
        <v>ZK112</v>
      </c>
      <c r="S3870">
        <f t="shared" si="183"/>
        <v>0</v>
      </c>
      <c r="T3870">
        <f t="shared" si="183"/>
        <v>0</v>
      </c>
      <c r="U3870">
        <f t="shared" si="183"/>
        <v>0</v>
      </c>
    </row>
    <row r="3871" spans="1:21" x14ac:dyDescent="0.25">
      <c r="A3871" t="s">
        <v>4406</v>
      </c>
      <c r="B3871" t="str">
        <f t="shared" si="181"/>
        <v>ZK112.K370.C110</v>
      </c>
      <c r="C3871">
        <f>+IFERROR(VLOOKUP(B3871,'[1]Sum table'!$A:$D,4,FALSE),0)</f>
        <v>0</v>
      </c>
      <c r="D3871">
        <f>+IFERROR(VLOOKUP(B3871,'[1]Sum table'!$A:$E,5,FALSE),0)</f>
        <v>0</v>
      </c>
      <c r="E3871">
        <f>+IFERROR(VLOOKUP(B3871,'[1]Sum table'!$A:$F,6,FALSE),0)</f>
        <v>0</v>
      </c>
      <c r="O3871" t="s">
        <v>534</v>
      </c>
      <c r="P3871" s="616" t="s">
        <v>491</v>
      </c>
      <c r="R3871" t="str">
        <f t="shared" si="182"/>
        <v>ZK112</v>
      </c>
      <c r="S3871">
        <f t="shared" si="183"/>
        <v>0</v>
      </c>
      <c r="T3871">
        <f t="shared" si="183"/>
        <v>0</v>
      </c>
      <c r="U3871">
        <f t="shared" si="183"/>
        <v>0</v>
      </c>
    </row>
    <row r="3872" spans="1:21" x14ac:dyDescent="0.25">
      <c r="A3872" t="s">
        <v>4407</v>
      </c>
      <c r="B3872" t="str">
        <f t="shared" si="181"/>
        <v>ZK112.K371.C110</v>
      </c>
      <c r="C3872">
        <f>+IFERROR(VLOOKUP(B3872,'[1]Sum table'!$A:$D,4,FALSE),0)</f>
        <v>0</v>
      </c>
      <c r="D3872">
        <f>+IFERROR(VLOOKUP(B3872,'[1]Sum table'!$A:$E,5,FALSE),0)</f>
        <v>0</v>
      </c>
      <c r="E3872">
        <f>+IFERROR(VLOOKUP(B3872,'[1]Sum table'!$A:$F,6,FALSE),0)</f>
        <v>0</v>
      </c>
      <c r="O3872" t="s">
        <v>534</v>
      </c>
      <c r="P3872" s="616" t="s">
        <v>492</v>
      </c>
      <c r="R3872" t="str">
        <f t="shared" si="182"/>
        <v>ZK112</v>
      </c>
      <c r="S3872">
        <f t="shared" si="183"/>
        <v>0</v>
      </c>
      <c r="T3872">
        <f t="shared" si="183"/>
        <v>0</v>
      </c>
      <c r="U3872">
        <f t="shared" si="183"/>
        <v>0</v>
      </c>
    </row>
    <row r="3873" spans="1:21" x14ac:dyDescent="0.25">
      <c r="A3873" t="s">
        <v>4408</v>
      </c>
      <c r="B3873" t="str">
        <f t="shared" si="181"/>
        <v>ZK112.K372.C110</v>
      </c>
      <c r="C3873">
        <f>+IFERROR(VLOOKUP(B3873,'[1]Sum table'!$A:$D,4,FALSE),0)</f>
        <v>0</v>
      </c>
      <c r="D3873">
        <f>+IFERROR(VLOOKUP(B3873,'[1]Sum table'!$A:$E,5,FALSE),0)</f>
        <v>0</v>
      </c>
      <c r="E3873">
        <f>+IFERROR(VLOOKUP(B3873,'[1]Sum table'!$A:$F,6,FALSE),0)</f>
        <v>0</v>
      </c>
      <c r="O3873" t="s">
        <v>534</v>
      </c>
      <c r="P3873" s="616" t="s">
        <v>493</v>
      </c>
      <c r="R3873" t="str">
        <f t="shared" si="182"/>
        <v>ZK112</v>
      </c>
      <c r="S3873">
        <f t="shared" si="183"/>
        <v>0</v>
      </c>
      <c r="T3873">
        <f t="shared" si="183"/>
        <v>0</v>
      </c>
      <c r="U3873">
        <f t="shared" si="183"/>
        <v>0</v>
      </c>
    </row>
    <row r="3874" spans="1:21" x14ac:dyDescent="0.25">
      <c r="A3874" t="s">
        <v>4409</v>
      </c>
      <c r="B3874" t="str">
        <f t="shared" si="181"/>
        <v>ZK112.K373.C110</v>
      </c>
      <c r="C3874">
        <f>+IFERROR(VLOOKUP(B3874,'[1]Sum table'!$A:$D,4,FALSE),0)</f>
        <v>0</v>
      </c>
      <c r="D3874">
        <f>+IFERROR(VLOOKUP(B3874,'[1]Sum table'!$A:$E,5,FALSE),0)</f>
        <v>0</v>
      </c>
      <c r="E3874">
        <f>+IFERROR(VLOOKUP(B3874,'[1]Sum table'!$A:$F,6,FALSE),0)</f>
        <v>0</v>
      </c>
      <c r="O3874" t="s">
        <v>534</v>
      </c>
      <c r="P3874" s="616" t="s">
        <v>494</v>
      </c>
      <c r="R3874" t="str">
        <f t="shared" si="182"/>
        <v>ZK112</v>
      </c>
      <c r="S3874">
        <f t="shared" si="183"/>
        <v>0</v>
      </c>
      <c r="T3874">
        <f t="shared" si="183"/>
        <v>0</v>
      </c>
      <c r="U3874">
        <f t="shared" si="183"/>
        <v>0</v>
      </c>
    </row>
    <row r="3875" spans="1:21" x14ac:dyDescent="0.25">
      <c r="A3875" t="s">
        <v>4410</v>
      </c>
      <c r="B3875" t="str">
        <f t="shared" si="181"/>
        <v>ZK112.K374.C110</v>
      </c>
      <c r="C3875">
        <f>+IFERROR(VLOOKUP(B3875,'[1]Sum table'!$A:$D,4,FALSE),0)</f>
        <v>0</v>
      </c>
      <c r="D3875">
        <f>+IFERROR(VLOOKUP(B3875,'[1]Sum table'!$A:$E,5,FALSE),0)</f>
        <v>0</v>
      </c>
      <c r="E3875">
        <f>+IFERROR(VLOOKUP(B3875,'[1]Sum table'!$A:$F,6,FALSE),0)</f>
        <v>0</v>
      </c>
      <c r="O3875" t="s">
        <v>534</v>
      </c>
      <c r="P3875" s="616" t="s">
        <v>495</v>
      </c>
      <c r="R3875" t="str">
        <f t="shared" si="182"/>
        <v>ZK112</v>
      </c>
      <c r="S3875">
        <f t="shared" si="183"/>
        <v>0</v>
      </c>
      <c r="T3875">
        <f t="shared" si="183"/>
        <v>0</v>
      </c>
      <c r="U3875">
        <f t="shared" si="183"/>
        <v>0</v>
      </c>
    </row>
    <row r="3876" spans="1:21" x14ac:dyDescent="0.25">
      <c r="A3876" t="s">
        <v>4411</v>
      </c>
      <c r="B3876" t="str">
        <f t="shared" si="181"/>
        <v>ZK112.K375.C110</v>
      </c>
      <c r="C3876">
        <f>+IFERROR(VLOOKUP(B3876,'[1]Sum table'!$A:$D,4,FALSE),0)</f>
        <v>0</v>
      </c>
      <c r="D3876">
        <f>+IFERROR(VLOOKUP(B3876,'[1]Sum table'!$A:$E,5,FALSE),0)</f>
        <v>0</v>
      </c>
      <c r="E3876">
        <f>+IFERROR(VLOOKUP(B3876,'[1]Sum table'!$A:$F,6,FALSE),0)</f>
        <v>0</v>
      </c>
      <c r="O3876" t="s">
        <v>534</v>
      </c>
      <c r="P3876" s="616" t="s">
        <v>496</v>
      </c>
      <c r="R3876" t="str">
        <f t="shared" si="182"/>
        <v>ZK112</v>
      </c>
      <c r="S3876">
        <f t="shared" si="183"/>
        <v>0</v>
      </c>
      <c r="T3876">
        <f t="shared" si="183"/>
        <v>0</v>
      </c>
      <c r="U3876">
        <f t="shared" si="183"/>
        <v>0</v>
      </c>
    </row>
    <row r="3877" spans="1:21" x14ac:dyDescent="0.25">
      <c r="A3877" t="s">
        <v>4412</v>
      </c>
      <c r="B3877" t="str">
        <f t="shared" si="181"/>
        <v>ZK112.K376.C110</v>
      </c>
      <c r="C3877">
        <f>+IFERROR(VLOOKUP(B3877,'[1]Sum table'!$A:$D,4,FALSE),0)</f>
        <v>0</v>
      </c>
      <c r="D3877">
        <f>+IFERROR(VLOOKUP(B3877,'[1]Sum table'!$A:$E,5,FALSE),0)</f>
        <v>0</v>
      </c>
      <c r="E3877">
        <f>+IFERROR(VLOOKUP(B3877,'[1]Sum table'!$A:$F,6,FALSE),0)</f>
        <v>0</v>
      </c>
      <c r="O3877" t="s">
        <v>534</v>
      </c>
      <c r="P3877" s="616" t="s">
        <v>497</v>
      </c>
      <c r="R3877" t="str">
        <f t="shared" si="182"/>
        <v>ZK112</v>
      </c>
      <c r="S3877">
        <f t="shared" si="183"/>
        <v>0</v>
      </c>
      <c r="T3877">
        <f t="shared" si="183"/>
        <v>0</v>
      </c>
      <c r="U3877">
        <f t="shared" si="183"/>
        <v>0</v>
      </c>
    </row>
    <row r="3878" spans="1:21" x14ac:dyDescent="0.25">
      <c r="A3878" t="s">
        <v>4413</v>
      </c>
      <c r="B3878" t="str">
        <f t="shared" si="181"/>
        <v>ZK112.K377.C110</v>
      </c>
      <c r="C3878">
        <f>+IFERROR(VLOOKUP(B3878,'[1]Sum table'!$A:$D,4,FALSE),0)</f>
        <v>0</v>
      </c>
      <c r="D3878">
        <f>+IFERROR(VLOOKUP(B3878,'[1]Sum table'!$A:$E,5,FALSE),0)</f>
        <v>0</v>
      </c>
      <c r="E3878">
        <f>+IFERROR(VLOOKUP(B3878,'[1]Sum table'!$A:$F,6,FALSE),0)</f>
        <v>0</v>
      </c>
      <c r="O3878" t="s">
        <v>534</v>
      </c>
      <c r="P3878" s="616" t="s">
        <v>498</v>
      </c>
      <c r="R3878" t="str">
        <f t="shared" si="182"/>
        <v>ZK112</v>
      </c>
      <c r="S3878">
        <f t="shared" si="183"/>
        <v>0</v>
      </c>
      <c r="T3878">
        <f t="shared" si="183"/>
        <v>0</v>
      </c>
      <c r="U3878">
        <f t="shared" si="183"/>
        <v>0</v>
      </c>
    </row>
    <row r="3879" spans="1:21" x14ac:dyDescent="0.25">
      <c r="A3879" t="s">
        <v>4414</v>
      </c>
      <c r="B3879" t="str">
        <f t="shared" si="181"/>
        <v>ZK112.K378.C110</v>
      </c>
      <c r="C3879">
        <f>+IFERROR(VLOOKUP(B3879,'[1]Sum table'!$A:$D,4,FALSE),0)</f>
        <v>0</v>
      </c>
      <c r="D3879">
        <f>+IFERROR(VLOOKUP(B3879,'[1]Sum table'!$A:$E,5,FALSE),0)</f>
        <v>0</v>
      </c>
      <c r="E3879">
        <f>+IFERROR(VLOOKUP(B3879,'[1]Sum table'!$A:$F,6,FALSE),0)</f>
        <v>0</v>
      </c>
      <c r="O3879" t="s">
        <v>534</v>
      </c>
      <c r="P3879" s="616" t="s">
        <v>499</v>
      </c>
      <c r="R3879" t="str">
        <f t="shared" si="182"/>
        <v>ZK112</v>
      </c>
      <c r="S3879">
        <f t="shared" si="183"/>
        <v>0</v>
      </c>
      <c r="T3879">
        <f t="shared" si="183"/>
        <v>0</v>
      </c>
      <c r="U3879">
        <f t="shared" si="183"/>
        <v>0</v>
      </c>
    </row>
    <row r="3880" spans="1:21" x14ac:dyDescent="0.25">
      <c r="A3880" t="s">
        <v>4415</v>
      </c>
      <c r="B3880" t="str">
        <f t="shared" si="181"/>
        <v>ZK112.K379.C110</v>
      </c>
      <c r="C3880">
        <f>+IFERROR(VLOOKUP(B3880,'[1]Sum table'!$A:$D,4,FALSE),0)</f>
        <v>0</v>
      </c>
      <c r="D3880">
        <f>+IFERROR(VLOOKUP(B3880,'[1]Sum table'!$A:$E,5,FALSE),0)</f>
        <v>0</v>
      </c>
      <c r="E3880">
        <f>+IFERROR(VLOOKUP(B3880,'[1]Sum table'!$A:$F,6,FALSE),0)</f>
        <v>0</v>
      </c>
      <c r="O3880" t="s">
        <v>534</v>
      </c>
      <c r="P3880" s="616" t="s">
        <v>500</v>
      </c>
      <c r="R3880" t="str">
        <f t="shared" si="182"/>
        <v>ZK112</v>
      </c>
      <c r="S3880">
        <f t="shared" si="183"/>
        <v>0</v>
      </c>
      <c r="T3880">
        <f t="shared" si="183"/>
        <v>0</v>
      </c>
      <c r="U3880">
        <f t="shared" si="183"/>
        <v>0</v>
      </c>
    </row>
    <row r="3881" spans="1:21" x14ac:dyDescent="0.25">
      <c r="A3881" t="s">
        <v>4416</v>
      </c>
      <c r="B3881" t="str">
        <f t="shared" si="181"/>
        <v>ZK112.K380.C110</v>
      </c>
      <c r="C3881">
        <f>+IFERROR(VLOOKUP(B3881,'[1]Sum table'!$A:$D,4,FALSE),0)</f>
        <v>0</v>
      </c>
      <c r="D3881">
        <f>+IFERROR(VLOOKUP(B3881,'[1]Sum table'!$A:$E,5,FALSE),0)</f>
        <v>0</v>
      </c>
      <c r="E3881">
        <f>+IFERROR(VLOOKUP(B3881,'[1]Sum table'!$A:$F,6,FALSE),0)</f>
        <v>0</v>
      </c>
      <c r="O3881" t="s">
        <v>534</v>
      </c>
      <c r="P3881" s="616" t="s">
        <v>501</v>
      </c>
      <c r="R3881" t="str">
        <f t="shared" si="182"/>
        <v>ZK112</v>
      </c>
      <c r="S3881">
        <f t="shared" si="183"/>
        <v>0</v>
      </c>
      <c r="T3881">
        <f t="shared" si="183"/>
        <v>0</v>
      </c>
      <c r="U3881">
        <f t="shared" si="183"/>
        <v>0</v>
      </c>
    </row>
    <row r="3882" spans="1:21" x14ac:dyDescent="0.25">
      <c r="A3882" t="s">
        <v>4417</v>
      </c>
      <c r="B3882" t="str">
        <f t="shared" si="181"/>
        <v>ZK112.K381.C110</v>
      </c>
      <c r="C3882">
        <f>+IFERROR(VLOOKUP(B3882,'[1]Sum table'!$A:$D,4,FALSE),0)</f>
        <v>0</v>
      </c>
      <c r="D3882">
        <f>+IFERROR(VLOOKUP(B3882,'[1]Sum table'!$A:$E,5,FALSE),0)</f>
        <v>0</v>
      </c>
      <c r="E3882">
        <f>+IFERROR(VLOOKUP(B3882,'[1]Sum table'!$A:$F,6,FALSE),0)</f>
        <v>0</v>
      </c>
      <c r="O3882" t="s">
        <v>534</v>
      </c>
      <c r="P3882" s="616" t="s">
        <v>502</v>
      </c>
      <c r="R3882" t="str">
        <f t="shared" si="182"/>
        <v>ZK112</v>
      </c>
      <c r="S3882">
        <f t="shared" si="183"/>
        <v>0</v>
      </c>
      <c r="T3882">
        <f t="shared" si="183"/>
        <v>0</v>
      </c>
      <c r="U3882">
        <f t="shared" si="183"/>
        <v>0</v>
      </c>
    </row>
    <row r="3883" spans="1:21" x14ac:dyDescent="0.25">
      <c r="A3883" t="s">
        <v>4418</v>
      </c>
      <c r="B3883" t="str">
        <f t="shared" si="181"/>
        <v>ZK112.K382.C110</v>
      </c>
      <c r="C3883">
        <f>+IFERROR(VLOOKUP(B3883,'[1]Sum table'!$A:$D,4,FALSE),0)</f>
        <v>0</v>
      </c>
      <c r="D3883">
        <f>+IFERROR(VLOOKUP(B3883,'[1]Sum table'!$A:$E,5,FALSE),0)</f>
        <v>0</v>
      </c>
      <c r="E3883">
        <f>+IFERROR(VLOOKUP(B3883,'[1]Sum table'!$A:$F,6,FALSE),0)</f>
        <v>0</v>
      </c>
      <c r="O3883" t="s">
        <v>534</v>
      </c>
      <c r="P3883" s="616" t="s">
        <v>503</v>
      </c>
      <c r="R3883" t="str">
        <f t="shared" si="182"/>
        <v>ZK112</v>
      </c>
      <c r="S3883">
        <f t="shared" si="183"/>
        <v>0</v>
      </c>
      <c r="T3883">
        <f t="shared" si="183"/>
        <v>0</v>
      </c>
      <c r="U3883">
        <f t="shared" si="183"/>
        <v>0</v>
      </c>
    </row>
    <row r="3884" spans="1:21" x14ac:dyDescent="0.25">
      <c r="A3884" t="s">
        <v>4419</v>
      </c>
      <c r="B3884" t="str">
        <f t="shared" si="181"/>
        <v>ZK112.K383.C110</v>
      </c>
      <c r="C3884">
        <f>+IFERROR(VLOOKUP(B3884,'[1]Sum table'!$A:$D,4,FALSE),0)</f>
        <v>0</v>
      </c>
      <c r="D3884">
        <f>+IFERROR(VLOOKUP(B3884,'[1]Sum table'!$A:$E,5,FALSE),0)</f>
        <v>0</v>
      </c>
      <c r="E3884">
        <f>+IFERROR(VLOOKUP(B3884,'[1]Sum table'!$A:$F,6,FALSE),0)</f>
        <v>0</v>
      </c>
      <c r="O3884" t="s">
        <v>534</v>
      </c>
      <c r="P3884" s="616" t="s">
        <v>504</v>
      </c>
      <c r="R3884" t="str">
        <f t="shared" si="182"/>
        <v>ZK112</v>
      </c>
      <c r="S3884">
        <f t="shared" si="183"/>
        <v>0</v>
      </c>
      <c r="T3884">
        <f t="shared" si="183"/>
        <v>0</v>
      </c>
      <c r="U3884">
        <f t="shared" si="183"/>
        <v>0</v>
      </c>
    </row>
    <row r="3885" spans="1:21" x14ac:dyDescent="0.25">
      <c r="A3885" t="s">
        <v>4420</v>
      </c>
      <c r="B3885" t="str">
        <f t="shared" si="181"/>
        <v>ZK112.K384.C110</v>
      </c>
      <c r="C3885">
        <f>+IFERROR(VLOOKUP(B3885,'[1]Sum table'!$A:$D,4,FALSE),0)</f>
        <v>0</v>
      </c>
      <c r="D3885">
        <f>+IFERROR(VLOOKUP(B3885,'[1]Sum table'!$A:$E,5,FALSE),0)</f>
        <v>0</v>
      </c>
      <c r="E3885">
        <f>+IFERROR(VLOOKUP(B3885,'[1]Sum table'!$A:$F,6,FALSE),0)</f>
        <v>0</v>
      </c>
      <c r="O3885" t="s">
        <v>534</v>
      </c>
      <c r="P3885" s="616" t="s">
        <v>505</v>
      </c>
      <c r="R3885" t="str">
        <f t="shared" si="182"/>
        <v>ZK112</v>
      </c>
      <c r="S3885">
        <f t="shared" si="183"/>
        <v>0</v>
      </c>
      <c r="T3885">
        <f t="shared" si="183"/>
        <v>0</v>
      </c>
      <c r="U3885">
        <f t="shared" si="183"/>
        <v>0</v>
      </c>
    </row>
    <row r="3886" spans="1:21" x14ac:dyDescent="0.25">
      <c r="A3886" t="s">
        <v>4421</v>
      </c>
      <c r="B3886" t="str">
        <f t="shared" si="181"/>
        <v>ZK112.K385.C110</v>
      </c>
      <c r="C3886">
        <f>+IFERROR(VLOOKUP(B3886,'[1]Sum table'!$A:$D,4,FALSE),0)</f>
        <v>0</v>
      </c>
      <c r="D3886">
        <f>+IFERROR(VLOOKUP(B3886,'[1]Sum table'!$A:$E,5,FALSE),0)</f>
        <v>0</v>
      </c>
      <c r="E3886">
        <f>+IFERROR(VLOOKUP(B3886,'[1]Sum table'!$A:$F,6,FALSE),0)</f>
        <v>0</v>
      </c>
      <c r="O3886" t="s">
        <v>534</v>
      </c>
      <c r="P3886" s="616" t="s">
        <v>506</v>
      </c>
      <c r="R3886" t="str">
        <f t="shared" si="182"/>
        <v>ZK112</v>
      </c>
      <c r="S3886">
        <f t="shared" si="183"/>
        <v>0</v>
      </c>
      <c r="T3886">
        <f t="shared" si="183"/>
        <v>0</v>
      </c>
      <c r="U3886">
        <f t="shared" si="183"/>
        <v>0</v>
      </c>
    </row>
    <row r="3887" spans="1:21" x14ac:dyDescent="0.25">
      <c r="A3887" t="s">
        <v>4422</v>
      </c>
      <c r="B3887" t="str">
        <f t="shared" si="181"/>
        <v>ZK112.K386.C110</v>
      </c>
      <c r="C3887">
        <f>+IFERROR(VLOOKUP(B3887,'[1]Sum table'!$A:$D,4,FALSE),0)</f>
        <v>0</v>
      </c>
      <c r="D3887">
        <f>+IFERROR(VLOOKUP(B3887,'[1]Sum table'!$A:$E,5,FALSE),0)</f>
        <v>0</v>
      </c>
      <c r="E3887">
        <f>+IFERROR(VLOOKUP(B3887,'[1]Sum table'!$A:$F,6,FALSE),0)</f>
        <v>0</v>
      </c>
      <c r="O3887" t="s">
        <v>534</v>
      </c>
      <c r="P3887" s="616" t="s">
        <v>507</v>
      </c>
      <c r="R3887" t="str">
        <f t="shared" si="182"/>
        <v>ZK112</v>
      </c>
      <c r="S3887">
        <f t="shared" si="183"/>
        <v>0</v>
      </c>
      <c r="T3887">
        <f t="shared" si="183"/>
        <v>0</v>
      </c>
      <c r="U3887">
        <f t="shared" si="183"/>
        <v>0</v>
      </c>
    </row>
    <row r="3888" spans="1:21" x14ac:dyDescent="0.25">
      <c r="A3888" t="s">
        <v>4423</v>
      </c>
      <c r="B3888" t="str">
        <f t="shared" si="181"/>
        <v>ZK112.K387.C110</v>
      </c>
      <c r="C3888">
        <f>+IFERROR(VLOOKUP(B3888,'[1]Sum table'!$A:$D,4,FALSE),0)</f>
        <v>0</v>
      </c>
      <c r="D3888">
        <f>+IFERROR(VLOOKUP(B3888,'[1]Sum table'!$A:$E,5,FALSE),0)</f>
        <v>0</v>
      </c>
      <c r="E3888">
        <f>+IFERROR(VLOOKUP(B3888,'[1]Sum table'!$A:$F,6,FALSE),0)</f>
        <v>0</v>
      </c>
      <c r="O3888" t="s">
        <v>534</v>
      </c>
      <c r="P3888" s="616" t="s">
        <v>508</v>
      </c>
      <c r="R3888" t="str">
        <f t="shared" si="182"/>
        <v>ZK112</v>
      </c>
      <c r="S3888">
        <f t="shared" si="183"/>
        <v>0</v>
      </c>
      <c r="T3888">
        <f t="shared" si="183"/>
        <v>0</v>
      </c>
      <c r="U3888">
        <f t="shared" si="183"/>
        <v>0</v>
      </c>
    </row>
    <row r="3889" spans="1:21" x14ac:dyDescent="0.25">
      <c r="A3889" t="s">
        <v>4424</v>
      </c>
      <c r="B3889" t="str">
        <f t="shared" si="181"/>
        <v>ZK112.K388.C110</v>
      </c>
      <c r="C3889">
        <f>+IFERROR(VLOOKUP(B3889,'[1]Sum table'!$A:$D,4,FALSE),0)</f>
        <v>0</v>
      </c>
      <c r="D3889">
        <f>+IFERROR(VLOOKUP(B3889,'[1]Sum table'!$A:$E,5,FALSE),0)</f>
        <v>0</v>
      </c>
      <c r="E3889">
        <f>+IFERROR(VLOOKUP(B3889,'[1]Sum table'!$A:$F,6,FALSE),0)</f>
        <v>0</v>
      </c>
      <c r="O3889" t="s">
        <v>534</v>
      </c>
      <c r="P3889" s="616" t="s">
        <v>509</v>
      </c>
      <c r="R3889" t="str">
        <f t="shared" si="182"/>
        <v>ZK112</v>
      </c>
      <c r="S3889">
        <f t="shared" si="183"/>
        <v>0</v>
      </c>
      <c r="T3889">
        <f t="shared" si="183"/>
        <v>0</v>
      </c>
      <c r="U3889">
        <f t="shared" si="183"/>
        <v>0</v>
      </c>
    </row>
    <row r="3890" spans="1:21" x14ac:dyDescent="0.25">
      <c r="A3890" t="s">
        <v>4425</v>
      </c>
      <c r="B3890" t="str">
        <f t="shared" si="181"/>
        <v>ZK112.K389.C110</v>
      </c>
      <c r="C3890">
        <f>+IFERROR(VLOOKUP(B3890,'[1]Sum table'!$A:$D,4,FALSE),0)</f>
        <v>0</v>
      </c>
      <c r="D3890">
        <f>+IFERROR(VLOOKUP(B3890,'[1]Sum table'!$A:$E,5,FALSE),0)</f>
        <v>0</v>
      </c>
      <c r="E3890">
        <f>+IFERROR(VLOOKUP(B3890,'[1]Sum table'!$A:$F,6,FALSE),0)</f>
        <v>0</v>
      </c>
      <c r="O3890" t="s">
        <v>534</v>
      </c>
      <c r="P3890" s="616" t="s">
        <v>510</v>
      </c>
      <c r="R3890" t="str">
        <f t="shared" si="182"/>
        <v>ZK112</v>
      </c>
      <c r="S3890">
        <f t="shared" si="183"/>
        <v>0</v>
      </c>
      <c r="T3890">
        <f t="shared" si="183"/>
        <v>0</v>
      </c>
      <c r="U3890">
        <f t="shared" si="183"/>
        <v>0</v>
      </c>
    </row>
    <row r="3891" spans="1:21" x14ac:dyDescent="0.25">
      <c r="A3891" t="s">
        <v>4426</v>
      </c>
      <c r="B3891" t="str">
        <f t="shared" si="181"/>
        <v>ZK112.K390.C110</v>
      </c>
      <c r="C3891">
        <f>+IFERROR(VLOOKUP(B3891,'[1]Sum table'!$A:$D,4,FALSE),0)</f>
        <v>0</v>
      </c>
      <c r="D3891">
        <f>+IFERROR(VLOOKUP(B3891,'[1]Sum table'!$A:$E,5,FALSE),0)</f>
        <v>0</v>
      </c>
      <c r="E3891">
        <f>+IFERROR(VLOOKUP(B3891,'[1]Sum table'!$A:$F,6,FALSE),0)</f>
        <v>0</v>
      </c>
      <c r="O3891" t="s">
        <v>534</v>
      </c>
      <c r="P3891" s="616" t="s">
        <v>511</v>
      </c>
      <c r="R3891" t="str">
        <f t="shared" si="182"/>
        <v>ZK112</v>
      </c>
      <c r="S3891">
        <f t="shared" si="183"/>
        <v>0</v>
      </c>
      <c r="T3891">
        <f t="shared" si="183"/>
        <v>0</v>
      </c>
      <c r="U3891">
        <f t="shared" si="183"/>
        <v>0</v>
      </c>
    </row>
    <row r="3892" spans="1:21" x14ac:dyDescent="0.25">
      <c r="A3892" t="s">
        <v>4427</v>
      </c>
      <c r="B3892" t="str">
        <f t="shared" si="181"/>
        <v>ZK112.K391.C110</v>
      </c>
      <c r="C3892">
        <f>+IFERROR(VLOOKUP(B3892,'[1]Sum table'!$A:$D,4,FALSE),0)</f>
        <v>0</v>
      </c>
      <c r="D3892">
        <f>+IFERROR(VLOOKUP(B3892,'[1]Sum table'!$A:$E,5,FALSE),0)</f>
        <v>0</v>
      </c>
      <c r="E3892">
        <f>+IFERROR(VLOOKUP(B3892,'[1]Sum table'!$A:$F,6,FALSE),0)</f>
        <v>0</v>
      </c>
      <c r="O3892" t="s">
        <v>534</v>
      </c>
      <c r="P3892" s="616" t="s">
        <v>512</v>
      </c>
      <c r="R3892" t="str">
        <f t="shared" si="182"/>
        <v>ZK112</v>
      </c>
      <c r="S3892">
        <f t="shared" si="183"/>
        <v>0</v>
      </c>
      <c r="T3892">
        <f t="shared" si="183"/>
        <v>0</v>
      </c>
      <c r="U3892">
        <f t="shared" si="183"/>
        <v>0</v>
      </c>
    </row>
    <row r="3893" spans="1:21" x14ac:dyDescent="0.25">
      <c r="A3893" t="s">
        <v>4428</v>
      </c>
      <c r="B3893" t="str">
        <f t="shared" si="181"/>
        <v>ZK112.K392.C110</v>
      </c>
      <c r="C3893">
        <f>+IFERROR(VLOOKUP(B3893,'[1]Sum table'!$A:$D,4,FALSE),0)</f>
        <v>0</v>
      </c>
      <c r="D3893">
        <f>+IFERROR(VLOOKUP(B3893,'[1]Sum table'!$A:$E,5,FALSE),0)</f>
        <v>0</v>
      </c>
      <c r="E3893">
        <f>+IFERROR(VLOOKUP(B3893,'[1]Sum table'!$A:$F,6,FALSE),0)</f>
        <v>0</v>
      </c>
      <c r="O3893" t="s">
        <v>534</v>
      </c>
      <c r="P3893" s="616" t="s">
        <v>513</v>
      </c>
      <c r="R3893" t="str">
        <f t="shared" si="182"/>
        <v>ZK112</v>
      </c>
      <c r="S3893">
        <f t="shared" si="183"/>
        <v>0</v>
      </c>
      <c r="T3893">
        <f t="shared" si="183"/>
        <v>0</v>
      </c>
      <c r="U3893">
        <f t="shared" si="183"/>
        <v>0</v>
      </c>
    </row>
    <row r="3894" spans="1:21" x14ac:dyDescent="0.25">
      <c r="A3894" t="s">
        <v>4429</v>
      </c>
      <c r="B3894" t="str">
        <f t="shared" si="181"/>
        <v>ZK112.K393.C110</v>
      </c>
      <c r="C3894">
        <f>+IFERROR(VLOOKUP(B3894,'[1]Sum table'!$A:$D,4,FALSE),0)</f>
        <v>0</v>
      </c>
      <c r="D3894">
        <f>+IFERROR(VLOOKUP(B3894,'[1]Sum table'!$A:$E,5,FALSE),0)</f>
        <v>0</v>
      </c>
      <c r="E3894">
        <f>+IFERROR(VLOOKUP(B3894,'[1]Sum table'!$A:$F,6,FALSE),0)</f>
        <v>0</v>
      </c>
      <c r="O3894" t="s">
        <v>534</v>
      </c>
      <c r="P3894" s="616" t="s">
        <v>514</v>
      </c>
      <c r="R3894" t="str">
        <f t="shared" si="182"/>
        <v>ZK112</v>
      </c>
      <c r="S3894">
        <f t="shared" si="183"/>
        <v>0</v>
      </c>
      <c r="T3894">
        <f t="shared" si="183"/>
        <v>0</v>
      </c>
      <c r="U3894">
        <f t="shared" si="183"/>
        <v>0</v>
      </c>
    </row>
    <row r="3895" spans="1:21" x14ac:dyDescent="0.25">
      <c r="A3895" t="s">
        <v>4430</v>
      </c>
      <c r="B3895" t="str">
        <f t="shared" si="181"/>
        <v>ZK112.K394.C110</v>
      </c>
      <c r="C3895">
        <f>+IFERROR(VLOOKUP(B3895,'[1]Sum table'!$A:$D,4,FALSE),0)</f>
        <v>0</v>
      </c>
      <c r="D3895">
        <f>+IFERROR(VLOOKUP(B3895,'[1]Sum table'!$A:$E,5,FALSE),0)</f>
        <v>0</v>
      </c>
      <c r="E3895">
        <f>+IFERROR(VLOOKUP(B3895,'[1]Sum table'!$A:$F,6,FALSE),0)</f>
        <v>0</v>
      </c>
      <c r="O3895" t="s">
        <v>534</v>
      </c>
      <c r="P3895" s="616" t="s">
        <v>515</v>
      </c>
      <c r="R3895" t="str">
        <f t="shared" si="182"/>
        <v>ZK112</v>
      </c>
      <c r="S3895">
        <f t="shared" si="183"/>
        <v>0</v>
      </c>
      <c r="T3895">
        <f t="shared" si="183"/>
        <v>0</v>
      </c>
      <c r="U3895">
        <f t="shared" si="183"/>
        <v>0</v>
      </c>
    </row>
    <row r="3896" spans="1:21" x14ac:dyDescent="0.25">
      <c r="A3896" t="s">
        <v>4431</v>
      </c>
      <c r="B3896" t="str">
        <f t="shared" si="181"/>
        <v>ZK112.K395.C110</v>
      </c>
      <c r="C3896">
        <f>+IFERROR(VLOOKUP(B3896,'[1]Sum table'!$A:$D,4,FALSE),0)</f>
        <v>0</v>
      </c>
      <c r="D3896">
        <f>+IFERROR(VLOOKUP(B3896,'[1]Sum table'!$A:$E,5,FALSE),0)</f>
        <v>0</v>
      </c>
      <c r="E3896">
        <f>+IFERROR(VLOOKUP(B3896,'[1]Sum table'!$A:$F,6,FALSE),0)</f>
        <v>0</v>
      </c>
      <c r="O3896" t="s">
        <v>534</v>
      </c>
      <c r="P3896" s="616" t="s">
        <v>516</v>
      </c>
      <c r="R3896" t="str">
        <f t="shared" si="182"/>
        <v>ZK112</v>
      </c>
      <c r="S3896">
        <f t="shared" si="183"/>
        <v>0</v>
      </c>
      <c r="T3896">
        <f t="shared" si="183"/>
        <v>0</v>
      </c>
      <c r="U3896">
        <f t="shared" si="183"/>
        <v>0</v>
      </c>
    </row>
    <row r="3897" spans="1:21" x14ac:dyDescent="0.25">
      <c r="A3897" t="s">
        <v>4432</v>
      </c>
      <c r="B3897" t="str">
        <f t="shared" si="181"/>
        <v>ZK112.K396.C110</v>
      </c>
      <c r="C3897">
        <f>+IFERROR(VLOOKUP(B3897,'[1]Sum table'!$A:$D,4,FALSE),0)</f>
        <v>0</v>
      </c>
      <c r="D3897">
        <f>+IFERROR(VLOOKUP(B3897,'[1]Sum table'!$A:$E,5,FALSE),0)</f>
        <v>0</v>
      </c>
      <c r="E3897">
        <f>+IFERROR(VLOOKUP(B3897,'[1]Sum table'!$A:$F,6,FALSE),0)</f>
        <v>0</v>
      </c>
      <c r="O3897" t="s">
        <v>534</v>
      </c>
      <c r="P3897" s="616" t="s">
        <v>517</v>
      </c>
      <c r="R3897" t="str">
        <f t="shared" si="182"/>
        <v>ZK112</v>
      </c>
      <c r="S3897">
        <f t="shared" si="183"/>
        <v>0</v>
      </c>
      <c r="T3897">
        <f t="shared" si="183"/>
        <v>0</v>
      </c>
      <c r="U3897">
        <f t="shared" si="183"/>
        <v>0</v>
      </c>
    </row>
    <row r="3898" spans="1:21" x14ac:dyDescent="0.25">
      <c r="A3898" t="s">
        <v>4433</v>
      </c>
      <c r="B3898" t="str">
        <f t="shared" si="181"/>
        <v>ZK112.K397.C110</v>
      </c>
      <c r="C3898">
        <f>+IFERROR(VLOOKUP(B3898,'[1]Sum table'!$A:$D,4,FALSE),0)</f>
        <v>0</v>
      </c>
      <c r="D3898">
        <f>+IFERROR(VLOOKUP(B3898,'[1]Sum table'!$A:$E,5,FALSE),0)</f>
        <v>0</v>
      </c>
      <c r="E3898">
        <f>+IFERROR(VLOOKUP(B3898,'[1]Sum table'!$A:$F,6,FALSE),0)</f>
        <v>0</v>
      </c>
      <c r="O3898" t="s">
        <v>534</v>
      </c>
      <c r="P3898" s="616" t="s">
        <v>518</v>
      </c>
      <c r="R3898" t="str">
        <f t="shared" si="182"/>
        <v>ZK112</v>
      </c>
      <c r="S3898">
        <f t="shared" si="183"/>
        <v>0</v>
      </c>
      <c r="T3898">
        <f t="shared" si="183"/>
        <v>0</v>
      </c>
      <c r="U3898">
        <f t="shared" si="183"/>
        <v>0</v>
      </c>
    </row>
    <row r="3899" spans="1:21" x14ac:dyDescent="0.25">
      <c r="A3899" t="s">
        <v>4434</v>
      </c>
      <c r="B3899" t="str">
        <f t="shared" si="181"/>
        <v>ZK112.K398.C110</v>
      </c>
      <c r="C3899">
        <f>+IFERROR(VLOOKUP(B3899,'[1]Sum table'!$A:$D,4,FALSE),0)</f>
        <v>0</v>
      </c>
      <c r="D3899">
        <f>+IFERROR(VLOOKUP(B3899,'[1]Sum table'!$A:$E,5,FALSE),0)</f>
        <v>0</v>
      </c>
      <c r="E3899">
        <f>+IFERROR(VLOOKUP(B3899,'[1]Sum table'!$A:$F,6,FALSE),0)</f>
        <v>0</v>
      </c>
      <c r="O3899" t="s">
        <v>534</v>
      </c>
      <c r="P3899" s="616" t="s">
        <v>519</v>
      </c>
      <c r="R3899" t="str">
        <f t="shared" si="182"/>
        <v>ZK112</v>
      </c>
      <c r="S3899">
        <f t="shared" si="183"/>
        <v>0</v>
      </c>
      <c r="T3899">
        <f t="shared" si="183"/>
        <v>0</v>
      </c>
      <c r="U3899">
        <f t="shared" si="183"/>
        <v>0</v>
      </c>
    </row>
    <row r="3900" spans="1:21" x14ac:dyDescent="0.25">
      <c r="A3900" t="s">
        <v>4435</v>
      </c>
      <c r="B3900" t="str">
        <f t="shared" si="181"/>
        <v>ZK112.K399.C110</v>
      </c>
      <c r="C3900">
        <f>+IFERROR(VLOOKUP(B3900,'[1]Sum table'!$A:$D,4,FALSE),0)</f>
        <v>0</v>
      </c>
      <c r="D3900">
        <f>+IFERROR(VLOOKUP(B3900,'[1]Sum table'!$A:$E,5,FALSE),0)</f>
        <v>0</v>
      </c>
      <c r="E3900">
        <f>+IFERROR(VLOOKUP(B3900,'[1]Sum table'!$A:$F,6,FALSE),0)</f>
        <v>0</v>
      </c>
      <c r="O3900" t="s">
        <v>534</v>
      </c>
      <c r="P3900" s="616" t="s">
        <v>520</v>
      </c>
      <c r="R3900" t="str">
        <f t="shared" si="182"/>
        <v>ZK112</v>
      </c>
      <c r="S3900">
        <f t="shared" si="183"/>
        <v>0</v>
      </c>
      <c r="T3900">
        <f t="shared" si="183"/>
        <v>0</v>
      </c>
      <c r="U3900">
        <f t="shared" si="183"/>
        <v>0</v>
      </c>
    </row>
    <row r="3901" spans="1:21" x14ac:dyDescent="0.25">
      <c r="A3901" t="s">
        <v>4436</v>
      </c>
      <c r="B3901" t="str">
        <f t="shared" si="181"/>
        <v>ZK113.K100.C110</v>
      </c>
      <c r="C3901">
        <f>+IFERROR(VLOOKUP(B3901,'[1]Sum table'!$A:$D,4,FALSE),0)</f>
        <v>0</v>
      </c>
      <c r="D3901">
        <f>+IFERROR(VLOOKUP(B3901,'[1]Sum table'!$A:$E,5,FALSE),0)</f>
        <v>0</v>
      </c>
      <c r="E3901">
        <f>+IFERROR(VLOOKUP(B3901,'[1]Sum table'!$A:$F,6,FALSE),0)</f>
        <v>0</v>
      </c>
      <c r="O3901" t="s">
        <v>534</v>
      </c>
      <c r="P3901" s="616" t="s">
        <v>521</v>
      </c>
      <c r="R3901" t="str">
        <f t="shared" si="182"/>
        <v>ZK113</v>
      </c>
      <c r="S3901">
        <f t="shared" si="183"/>
        <v>0</v>
      </c>
      <c r="T3901">
        <f t="shared" si="183"/>
        <v>0</v>
      </c>
      <c r="U3901">
        <f t="shared" si="183"/>
        <v>0</v>
      </c>
    </row>
    <row r="3902" spans="1:21" ht="15.75" thickBot="1" x14ac:dyDescent="0.3">
      <c r="A3902" t="s">
        <v>4437</v>
      </c>
      <c r="B3902" t="str">
        <f t="shared" si="181"/>
        <v>ZK113.K101.C110</v>
      </c>
      <c r="C3902">
        <f>+IFERROR(VLOOKUP(B3902,'[1]Sum table'!$A:$D,4,FALSE),0)</f>
        <v>0</v>
      </c>
      <c r="D3902">
        <f>+IFERROR(VLOOKUP(B3902,'[1]Sum table'!$A:$E,5,FALSE),0)</f>
        <v>0</v>
      </c>
      <c r="E3902">
        <f>+IFERROR(VLOOKUP(B3902,'[1]Sum table'!$A:$F,6,FALSE),0)</f>
        <v>0</v>
      </c>
      <c r="O3902" t="s">
        <v>534</v>
      </c>
      <c r="P3902" s="618" t="s">
        <v>522</v>
      </c>
      <c r="R3902" t="str">
        <f t="shared" si="182"/>
        <v>ZK113</v>
      </c>
      <c r="S3902">
        <f t="shared" si="183"/>
        <v>0</v>
      </c>
      <c r="T3902">
        <f t="shared" si="183"/>
        <v>0</v>
      </c>
      <c r="U3902">
        <f t="shared" si="183"/>
        <v>0</v>
      </c>
    </row>
    <row r="3903" spans="1:21" x14ac:dyDescent="0.25">
      <c r="A3903" t="s">
        <v>4438</v>
      </c>
      <c r="B3903" t="str">
        <f t="shared" si="181"/>
        <v>ZK113.K102.C110</v>
      </c>
      <c r="C3903">
        <f>+IFERROR(VLOOKUP(B3903,'[1]Sum table'!$A:$D,4,FALSE),0)</f>
        <v>0</v>
      </c>
      <c r="D3903">
        <f>+IFERROR(VLOOKUP(B3903,'[1]Sum table'!$A:$E,5,FALSE),0)</f>
        <v>0</v>
      </c>
      <c r="E3903">
        <f>+IFERROR(VLOOKUP(B3903,'[1]Sum table'!$A:$F,6,FALSE),0)</f>
        <v>0</v>
      </c>
      <c r="O3903" t="s">
        <v>535</v>
      </c>
      <c r="P3903" s="614" t="s">
        <v>304</v>
      </c>
      <c r="R3903" t="str">
        <f t="shared" si="182"/>
        <v>ZK113</v>
      </c>
      <c r="S3903">
        <f t="shared" si="183"/>
        <v>0</v>
      </c>
      <c r="T3903">
        <f t="shared" si="183"/>
        <v>0</v>
      </c>
      <c r="U3903">
        <f t="shared" si="183"/>
        <v>0</v>
      </c>
    </row>
    <row r="3904" spans="1:21" x14ac:dyDescent="0.25">
      <c r="A3904" t="s">
        <v>4439</v>
      </c>
      <c r="B3904" t="str">
        <f t="shared" si="181"/>
        <v>ZK113.K103.C110</v>
      </c>
      <c r="C3904">
        <f>+IFERROR(VLOOKUP(B3904,'[1]Sum table'!$A:$D,4,FALSE),0)</f>
        <v>0</v>
      </c>
      <c r="D3904">
        <f>+IFERROR(VLOOKUP(B3904,'[1]Sum table'!$A:$E,5,FALSE),0)</f>
        <v>0</v>
      </c>
      <c r="E3904">
        <f>+IFERROR(VLOOKUP(B3904,'[1]Sum table'!$A:$F,6,FALSE),0)</f>
        <v>0</v>
      </c>
      <c r="O3904" t="s">
        <v>535</v>
      </c>
      <c r="P3904" s="615" t="s">
        <v>305</v>
      </c>
      <c r="R3904" t="str">
        <f t="shared" si="182"/>
        <v>ZK113</v>
      </c>
      <c r="S3904">
        <f t="shared" si="183"/>
        <v>0</v>
      </c>
      <c r="T3904">
        <f t="shared" si="183"/>
        <v>0</v>
      </c>
      <c r="U3904">
        <f t="shared" si="183"/>
        <v>0</v>
      </c>
    </row>
    <row r="3905" spans="1:21" x14ac:dyDescent="0.25">
      <c r="A3905" t="s">
        <v>4440</v>
      </c>
      <c r="B3905" t="str">
        <f t="shared" si="181"/>
        <v>ZK113.K104.C110</v>
      </c>
      <c r="C3905">
        <f>+IFERROR(VLOOKUP(B3905,'[1]Sum table'!$A:$D,4,FALSE),0)</f>
        <v>0</v>
      </c>
      <c r="D3905">
        <f>+IFERROR(VLOOKUP(B3905,'[1]Sum table'!$A:$E,5,FALSE),0)</f>
        <v>0</v>
      </c>
      <c r="E3905">
        <f>+IFERROR(VLOOKUP(B3905,'[1]Sum table'!$A:$F,6,FALSE),0)</f>
        <v>0</v>
      </c>
      <c r="O3905" t="s">
        <v>535</v>
      </c>
      <c r="P3905" s="615" t="s">
        <v>306</v>
      </c>
      <c r="R3905" t="str">
        <f t="shared" si="182"/>
        <v>ZK113</v>
      </c>
      <c r="S3905">
        <f t="shared" si="183"/>
        <v>0</v>
      </c>
      <c r="T3905">
        <f t="shared" si="183"/>
        <v>0</v>
      </c>
      <c r="U3905">
        <f t="shared" si="183"/>
        <v>0</v>
      </c>
    </row>
    <row r="3906" spans="1:21" x14ac:dyDescent="0.25">
      <c r="A3906" t="s">
        <v>4441</v>
      </c>
      <c r="B3906" t="str">
        <f t="shared" si="181"/>
        <v>ZK113.K105.C110</v>
      </c>
      <c r="C3906">
        <f>+IFERROR(VLOOKUP(B3906,'[1]Sum table'!$A:$D,4,FALSE),0)</f>
        <v>0</v>
      </c>
      <c r="D3906">
        <f>+IFERROR(VLOOKUP(B3906,'[1]Sum table'!$A:$E,5,FALSE),0)</f>
        <v>0</v>
      </c>
      <c r="E3906">
        <f>+IFERROR(VLOOKUP(B3906,'[1]Sum table'!$A:$F,6,FALSE),0)</f>
        <v>0</v>
      </c>
      <c r="O3906" t="s">
        <v>535</v>
      </c>
      <c r="P3906" s="615" t="s">
        <v>307</v>
      </c>
      <c r="R3906" t="str">
        <f t="shared" si="182"/>
        <v>ZK113</v>
      </c>
      <c r="S3906">
        <f t="shared" si="183"/>
        <v>0</v>
      </c>
      <c r="T3906">
        <f t="shared" si="183"/>
        <v>0</v>
      </c>
      <c r="U3906">
        <f t="shared" si="183"/>
        <v>0</v>
      </c>
    </row>
    <row r="3907" spans="1:21" x14ac:dyDescent="0.25">
      <c r="A3907" t="s">
        <v>4442</v>
      </c>
      <c r="B3907" t="str">
        <f t="shared" ref="B3907:B3970" si="184">+A3907&amp;"."&amp;$A$1</f>
        <v>ZK113.K106.C110</v>
      </c>
      <c r="C3907">
        <f>+IFERROR(VLOOKUP(B3907,'[1]Sum table'!$A:$D,4,FALSE),0)</f>
        <v>0</v>
      </c>
      <c r="D3907">
        <f>+IFERROR(VLOOKUP(B3907,'[1]Sum table'!$A:$E,5,FALSE),0)</f>
        <v>0</v>
      </c>
      <c r="E3907">
        <f>+IFERROR(VLOOKUP(B3907,'[1]Sum table'!$A:$F,6,FALSE),0)</f>
        <v>0</v>
      </c>
      <c r="O3907" t="s">
        <v>535</v>
      </c>
      <c r="P3907" s="615" t="s">
        <v>308</v>
      </c>
      <c r="R3907" t="str">
        <f t="shared" ref="R3907:R3970" si="185">+LEFT(B3907,5)</f>
        <v>ZK113</v>
      </c>
      <c r="S3907">
        <f t="shared" ref="S3907:U3970" si="186">+C3907</f>
        <v>0</v>
      </c>
      <c r="T3907">
        <f t="shared" si="186"/>
        <v>0</v>
      </c>
      <c r="U3907">
        <f t="shared" si="186"/>
        <v>0</v>
      </c>
    </row>
    <row r="3908" spans="1:21" x14ac:dyDescent="0.25">
      <c r="A3908" t="s">
        <v>4443</v>
      </c>
      <c r="B3908" t="str">
        <f t="shared" si="184"/>
        <v>ZK113.K107.C110</v>
      </c>
      <c r="C3908">
        <f>+IFERROR(VLOOKUP(B3908,'[1]Sum table'!$A:$D,4,FALSE),0)</f>
        <v>0</v>
      </c>
      <c r="D3908">
        <f>+IFERROR(VLOOKUP(B3908,'[1]Sum table'!$A:$E,5,FALSE),0)</f>
        <v>0</v>
      </c>
      <c r="E3908">
        <f>+IFERROR(VLOOKUP(B3908,'[1]Sum table'!$A:$F,6,FALSE),0)</f>
        <v>0</v>
      </c>
      <c r="O3908" t="s">
        <v>535</v>
      </c>
      <c r="P3908" s="615" t="s">
        <v>219</v>
      </c>
      <c r="R3908" t="str">
        <f t="shared" si="185"/>
        <v>ZK113</v>
      </c>
      <c r="S3908">
        <f t="shared" si="186"/>
        <v>0</v>
      </c>
      <c r="T3908">
        <f t="shared" si="186"/>
        <v>0</v>
      </c>
      <c r="U3908">
        <f t="shared" si="186"/>
        <v>0</v>
      </c>
    </row>
    <row r="3909" spans="1:21" x14ac:dyDescent="0.25">
      <c r="A3909" t="s">
        <v>4444</v>
      </c>
      <c r="B3909" t="str">
        <f t="shared" si="184"/>
        <v>ZK113.K108.C110</v>
      </c>
      <c r="C3909">
        <f>+IFERROR(VLOOKUP(B3909,'[1]Sum table'!$A:$D,4,FALSE),0)</f>
        <v>0</v>
      </c>
      <c r="D3909">
        <f>+IFERROR(VLOOKUP(B3909,'[1]Sum table'!$A:$E,5,FALSE),0)</f>
        <v>0</v>
      </c>
      <c r="E3909">
        <f>+IFERROR(VLOOKUP(B3909,'[1]Sum table'!$A:$F,6,FALSE),0)</f>
        <v>0</v>
      </c>
      <c r="O3909" t="s">
        <v>535</v>
      </c>
      <c r="P3909" s="615" t="s">
        <v>215</v>
      </c>
      <c r="R3909" t="str">
        <f t="shared" si="185"/>
        <v>ZK113</v>
      </c>
      <c r="S3909">
        <f t="shared" si="186"/>
        <v>0</v>
      </c>
      <c r="T3909">
        <f t="shared" si="186"/>
        <v>0</v>
      </c>
      <c r="U3909">
        <f t="shared" si="186"/>
        <v>0</v>
      </c>
    </row>
    <row r="3910" spans="1:21" x14ac:dyDescent="0.25">
      <c r="A3910" t="s">
        <v>4445</v>
      </c>
      <c r="B3910" t="str">
        <f t="shared" si="184"/>
        <v>ZK113.K109.C110</v>
      </c>
      <c r="C3910">
        <f>+IFERROR(VLOOKUP(B3910,'[1]Sum table'!$A:$D,4,FALSE),0)</f>
        <v>0</v>
      </c>
      <c r="D3910">
        <f>+IFERROR(VLOOKUP(B3910,'[1]Sum table'!$A:$E,5,FALSE),0)</f>
        <v>0</v>
      </c>
      <c r="E3910">
        <f>+IFERROR(VLOOKUP(B3910,'[1]Sum table'!$A:$F,6,FALSE),0)</f>
        <v>0</v>
      </c>
      <c r="O3910" t="s">
        <v>535</v>
      </c>
      <c r="P3910" s="615" t="s">
        <v>309</v>
      </c>
      <c r="R3910" t="str">
        <f t="shared" si="185"/>
        <v>ZK113</v>
      </c>
      <c r="S3910">
        <f t="shared" si="186"/>
        <v>0</v>
      </c>
      <c r="T3910">
        <f t="shared" si="186"/>
        <v>0</v>
      </c>
      <c r="U3910">
        <f t="shared" si="186"/>
        <v>0</v>
      </c>
    </row>
    <row r="3911" spans="1:21" x14ac:dyDescent="0.25">
      <c r="A3911" t="s">
        <v>4446</v>
      </c>
      <c r="B3911" t="str">
        <f t="shared" si="184"/>
        <v>ZK113.K110.C110</v>
      </c>
      <c r="C3911">
        <f>+IFERROR(VLOOKUP(B3911,'[1]Sum table'!$A:$D,4,FALSE),0)</f>
        <v>0</v>
      </c>
      <c r="D3911">
        <f>+IFERROR(VLOOKUP(B3911,'[1]Sum table'!$A:$E,5,FALSE),0)</f>
        <v>0</v>
      </c>
      <c r="E3911">
        <f>+IFERROR(VLOOKUP(B3911,'[1]Sum table'!$A:$F,6,FALSE),0)</f>
        <v>0</v>
      </c>
      <c r="O3911" t="s">
        <v>535</v>
      </c>
      <c r="P3911" s="616" t="s">
        <v>310</v>
      </c>
      <c r="R3911" t="str">
        <f t="shared" si="185"/>
        <v>ZK113</v>
      </c>
      <c r="S3911">
        <f t="shared" si="186"/>
        <v>0</v>
      </c>
      <c r="T3911">
        <f t="shared" si="186"/>
        <v>0</v>
      </c>
      <c r="U3911">
        <f t="shared" si="186"/>
        <v>0</v>
      </c>
    </row>
    <row r="3912" spans="1:21" x14ac:dyDescent="0.25">
      <c r="A3912" t="s">
        <v>4447</v>
      </c>
      <c r="B3912" t="str">
        <f t="shared" si="184"/>
        <v>ZK113.K111.C110</v>
      </c>
      <c r="C3912">
        <f>+IFERROR(VLOOKUP(B3912,'[1]Sum table'!$A:$D,4,FALSE),0)</f>
        <v>0</v>
      </c>
      <c r="D3912">
        <f>+IFERROR(VLOOKUP(B3912,'[1]Sum table'!$A:$E,5,FALSE),0)</f>
        <v>0</v>
      </c>
      <c r="E3912">
        <f>+IFERROR(VLOOKUP(B3912,'[1]Sum table'!$A:$F,6,FALSE),0)</f>
        <v>0</v>
      </c>
      <c r="O3912" t="s">
        <v>535</v>
      </c>
      <c r="P3912" s="617" t="s">
        <v>311</v>
      </c>
      <c r="R3912" t="str">
        <f t="shared" si="185"/>
        <v>ZK113</v>
      </c>
      <c r="S3912">
        <f t="shared" si="186"/>
        <v>0</v>
      </c>
      <c r="T3912">
        <f t="shared" si="186"/>
        <v>0</v>
      </c>
      <c r="U3912">
        <f t="shared" si="186"/>
        <v>0</v>
      </c>
    </row>
    <row r="3913" spans="1:21" x14ac:dyDescent="0.25">
      <c r="A3913" t="s">
        <v>4448</v>
      </c>
      <c r="B3913" t="str">
        <f t="shared" si="184"/>
        <v>ZK113.K112.C110</v>
      </c>
      <c r="C3913">
        <f>+IFERROR(VLOOKUP(B3913,'[1]Sum table'!$A:$D,4,FALSE),0)</f>
        <v>0</v>
      </c>
      <c r="D3913">
        <f>+IFERROR(VLOOKUP(B3913,'[1]Sum table'!$A:$E,5,FALSE),0)</f>
        <v>0</v>
      </c>
      <c r="E3913">
        <f>+IFERROR(VLOOKUP(B3913,'[1]Sum table'!$A:$F,6,FALSE),0)</f>
        <v>0</v>
      </c>
      <c r="O3913" t="s">
        <v>535</v>
      </c>
      <c r="P3913" s="616" t="s">
        <v>312</v>
      </c>
      <c r="R3913" t="str">
        <f t="shared" si="185"/>
        <v>ZK113</v>
      </c>
      <c r="S3913">
        <f t="shared" si="186"/>
        <v>0</v>
      </c>
      <c r="T3913">
        <f t="shared" si="186"/>
        <v>0</v>
      </c>
      <c r="U3913">
        <f t="shared" si="186"/>
        <v>0</v>
      </c>
    </row>
    <row r="3914" spans="1:21" x14ac:dyDescent="0.25">
      <c r="A3914" t="s">
        <v>4449</v>
      </c>
      <c r="B3914" t="str">
        <f t="shared" si="184"/>
        <v>ZK113.K113.C110</v>
      </c>
      <c r="C3914">
        <f>+IFERROR(VLOOKUP(B3914,'[1]Sum table'!$A:$D,4,FALSE),0)</f>
        <v>0</v>
      </c>
      <c r="D3914">
        <f>+IFERROR(VLOOKUP(B3914,'[1]Sum table'!$A:$E,5,FALSE),0)</f>
        <v>0</v>
      </c>
      <c r="E3914">
        <f>+IFERROR(VLOOKUP(B3914,'[1]Sum table'!$A:$F,6,FALSE),0)</f>
        <v>0</v>
      </c>
      <c r="O3914" t="s">
        <v>535</v>
      </c>
      <c r="P3914" s="616" t="s">
        <v>313</v>
      </c>
      <c r="R3914" t="str">
        <f t="shared" si="185"/>
        <v>ZK113</v>
      </c>
      <c r="S3914">
        <f t="shared" si="186"/>
        <v>0</v>
      </c>
      <c r="T3914">
        <f t="shared" si="186"/>
        <v>0</v>
      </c>
      <c r="U3914">
        <f t="shared" si="186"/>
        <v>0</v>
      </c>
    </row>
    <row r="3915" spans="1:21" x14ac:dyDescent="0.25">
      <c r="A3915" t="s">
        <v>4450</v>
      </c>
      <c r="B3915" t="str">
        <f t="shared" si="184"/>
        <v>ZK113.K114.C110</v>
      </c>
      <c r="C3915">
        <f>+IFERROR(VLOOKUP(B3915,'[1]Sum table'!$A:$D,4,FALSE),0)</f>
        <v>0</v>
      </c>
      <c r="D3915">
        <f>+IFERROR(VLOOKUP(B3915,'[1]Sum table'!$A:$E,5,FALSE),0)</f>
        <v>0</v>
      </c>
      <c r="E3915">
        <f>+IFERROR(VLOOKUP(B3915,'[1]Sum table'!$A:$F,6,FALSE),0)</f>
        <v>0</v>
      </c>
      <c r="O3915" t="s">
        <v>535</v>
      </c>
      <c r="P3915" s="616" t="s">
        <v>314</v>
      </c>
      <c r="R3915" t="str">
        <f t="shared" si="185"/>
        <v>ZK113</v>
      </c>
      <c r="S3915">
        <f t="shared" si="186"/>
        <v>0</v>
      </c>
      <c r="T3915">
        <f t="shared" si="186"/>
        <v>0</v>
      </c>
      <c r="U3915">
        <f t="shared" si="186"/>
        <v>0</v>
      </c>
    </row>
    <row r="3916" spans="1:21" x14ac:dyDescent="0.25">
      <c r="A3916" t="s">
        <v>4451</v>
      </c>
      <c r="B3916" t="str">
        <f t="shared" si="184"/>
        <v>ZK113.K115.C110</v>
      </c>
      <c r="C3916">
        <f>+IFERROR(VLOOKUP(B3916,'[1]Sum table'!$A:$D,4,FALSE),0)</f>
        <v>0</v>
      </c>
      <c r="D3916">
        <f>+IFERROR(VLOOKUP(B3916,'[1]Sum table'!$A:$E,5,FALSE),0)</f>
        <v>0</v>
      </c>
      <c r="E3916">
        <f>+IFERROR(VLOOKUP(B3916,'[1]Sum table'!$A:$F,6,FALSE),0)</f>
        <v>0</v>
      </c>
      <c r="O3916" t="s">
        <v>535</v>
      </c>
      <c r="P3916" s="616" t="s">
        <v>315</v>
      </c>
      <c r="R3916" t="str">
        <f t="shared" si="185"/>
        <v>ZK113</v>
      </c>
      <c r="S3916">
        <f t="shared" si="186"/>
        <v>0</v>
      </c>
      <c r="T3916">
        <f t="shared" si="186"/>
        <v>0</v>
      </c>
      <c r="U3916">
        <f t="shared" si="186"/>
        <v>0</v>
      </c>
    </row>
    <row r="3917" spans="1:21" x14ac:dyDescent="0.25">
      <c r="A3917" t="s">
        <v>4452</v>
      </c>
      <c r="B3917" t="str">
        <f t="shared" si="184"/>
        <v>ZK113.K116.C110</v>
      </c>
      <c r="C3917">
        <f>+IFERROR(VLOOKUP(B3917,'[1]Sum table'!$A:$D,4,FALSE),0)</f>
        <v>0</v>
      </c>
      <c r="D3917">
        <f>+IFERROR(VLOOKUP(B3917,'[1]Sum table'!$A:$E,5,FALSE),0)</f>
        <v>0</v>
      </c>
      <c r="E3917">
        <f>+IFERROR(VLOOKUP(B3917,'[1]Sum table'!$A:$F,6,FALSE),0)</f>
        <v>0</v>
      </c>
      <c r="O3917" t="s">
        <v>535</v>
      </c>
      <c r="P3917" s="615" t="s">
        <v>316</v>
      </c>
      <c r="R3917" t="str">
        <f t="shared" si="185"/>
        <v>ZK113</v>
      </c>
      <c r="S3917">
        <f t="shared" si="186"/>
        <v>0</v>
      </c>
      <c r="T3917">
        <f t="shared" si="186"/>
        <v>0</v>
      </c>
      <c r="U3917">
        <f t="shared" si="186"/>
        <v>0</v>
      </c>
    </row>
    <row r="3918" spans="1:21" x14ac:dyDescent="0.25">
      <c r="A3918" t="s">
        <v>4453</v>
      </c>
      <c r="B3918" t="str">
        <f t="shared" si="184"/>
        <v>ZK113.K117.C110</v>
      </c>
      <c r="C3918">
        <f>+IFERROR(VLOOKUP(B3918,'[1]Sum table'!$A:$D,4,FALSE),0)</f>
        <v>0</v>
      </c>
      <c r="D3918">
        <f>+IFERROR(VLOOKUP(B3918,'[1]Sum table'!$A:$E,5,FALSE),0)</f>
        <v>0</v>
      </c>
      <c r="E3918">
        <f>+IFERROR(VLOOKUP(B3918,'[1]Sum table'!$A:$F,6,FALSE),0)</f>
        <v>0</v>
      </c>
      <c r="O3918" t="s">
        <v>535</v>
      </c>
      <c r="P3918" s="615" t="s">
        <v>112</v>
      </c>
      <c r="R3918" t="str">
        <f t="shared" si="185"/>
        <v>ZK113</v>
      </c>
      <c r="S3918">
        <f t="shared" si="186"/>
        <v>0</v>
      </c>
      <c r="T3918">
        <f t="shared" si="186"/>
        <v>0</v>
      </c>
      <c r="U3918">
        <f t="shared" si="186"/>
        <v>0</v>
      </c>
    </row>
    <row r="3919" spans="1:21" x14ac:dyDescent="0.25">
      <c r="A3919" t="s">
        <v>4454</v>
      </c>
      <c r="B3919" t="str">
        <f t="shared" si="184"/>
        <v>ZK113.K118.C110</v>
      </c>
      <c r="C3919">
        <f>+IFERROR(VLOOKUP(B3919,'[1]Sum table'!$A:$D,4,FALSE),0)</f>
        <v>0</v>
      </c>
      <c r="D3919">
        <f>+IFERROR(VLOOKUP(B3919,'[1]Sum table'!$A:$E,5,FALSE),0)</f>
        <v>0</v>
      </c>
      <c r="E3919">
        <f>+IFERROR(VLOOKUP(B3919,'[1]Sum table'!$A:$F,6,FALSE),0)</f>
        <v>0</v>
      </c>
      <c r="O3919" t="s">
        <v>535</v>
      </c>
      <c r="P3919" s="615" t="s">
        <v>110</v>
      </c>
      <c r="R3919" t="str">
        <f t="shared" si="185"/>
        <v>ZK113</v>
      </c>
      <c r="S3919">
        <f t="shared" si="186"/>
        <v>0</v>
      </c>
      <c r="T3919">
        <f t="shared" si="186"/>
        <v>0</v>
      </c>
      <c r="U3919">
        <f t="shared" si="186"/>
        <v>0</v>
      </c>
    </row>
    <row r="3920" spans="1:21" x14ac:dyDescent="0.25">
      <c r="A3920" t="s">
        <v>4455</v>
      </c>
      <c r="B3920" t="str">
        <f t="shared" si="184"/>
        <v>ZK113.K119.C110</v>
      </c>
      <c r="C3920">
        <f>+IFERROR(VLOOKUP(B3920,'[1]Sum table'!$A:$D,4,FALSE),0)</f>
        <v>0</v>
      </c>
      <c r="D3920">
        <f>+IFERROR(VLOOKUP(B3920,'[1]Sum table'!$A:$E,5,FALSE),0)</f>
        <v>0</v>
      </c>
      <c r="E3920">
        <f>+IFERROR(VLOOKUP(B3920,'[1]Sum table'!$A:$F,6,FALSE),0)</f>
        <v>0</v>
      </c>
      <c r="O3920" t="s">
        <v>535</v>
      </c>
      <c r="P3920" s="615" t="s">
        <v>317</v>
      </c>
      <c r="R3920" t="str">
        <f t="shared" si="185"/>
        <v>ZK113</v>
      </c>
      <c r="S3920">
        <f t="shared" si="186"/>
        <v>0</v>
      </c>
      <c r="T3920">
        <f t="shared" si="186"/>
        <v>0</v>
      </c>
      <c r="U3920">
        <f t="shared" si="186"/>
        <v>0</v>
      </c>
    </row>
    <row r="3921" spans="1:21" x14ac:dyDescent="0.25">
      <c r="A3921" t="s">
        <v>4456</v>
      </c>
      <c r="B3921" t="str">
        <f t="shared" si="184"/>
        <v>ZK113.K120.C110</v>
      </c>
      <c r="C3921">
        <f>+IFERROR(VLOOKUP(B3921,'[1]Sum table'!$A:$D,4,FALSE),0)</f>
        <v>0</v>
      </c>
      <c r="D3921">
        <f>+IFERROR(VLOOKUP(B3921,'[1]Sum table'!$A:$E,5,FALSE),0)</f>
        <v>0</v>
      </c>
      <c r="E3921">
        <f>+IFERROR(VLOOKUP(B3921,'[1]Sum table'!$A:$F,6,FALSE),0)</f>
        <v>0</v>
      </c>
      <c r="O3921" t="s">
        <v>535</v>
      </c>
      <c r="P3921" s="615" t="s">
        <v>318</v>
      </c>
      <c r="R3921" t="str">
        <f t="shared" si="185"/>
        <v>ZK113</v>
      </c>
      <c r="S3921">
        <f t="shared" si="186"/>
        <v>0</v>
      </c>
      <c r="T3921">
        <f t="shared" si="186"/>
        <v>0</v>
      </c>
      <c r="U3921">
        <f t="shared" si="186"/>
        <v>0</v>
      </c>
    </row>
    <row r="3922" spans="1:21" x14ac:dyDescent="0.25">
      <c r="A3922" t="s">
        <v>4457</v>
      </c>
      <c r="B3922" t="str">
        <f t="shared" si="184"/>
        <v>ZK113.K121.C110</v>
      </c>
      <c r="C3922">
        <f>+IFERROR(VLOOKUP(B3922,'[1]Sum table'!$A:$D,4,FALSE),0)</f>
        <v>0</v>
      </c>
      <c r="D3922">
        <f>+IFERROR(VLOOKUP(B3922,'[1]Sum table'!$A:$E,5,FALSE),0)</f>
        <v>0</v>
      </c>
      <c r="E3922">
        <f>+IFERROR(VLOOKUP(B3922,'[1]Sum table'!$A:$F,6,FALSE),0)</f>
        <v>0</v>
      </c>
      <c r="O3922" t="s">
        <v>535</v>
      </c>
      <c r="P3922" s="615" t="s">
        <v>319</v>
      </c>
      <c r="R3922" t="str">
        <f t="shared" si="185"/>
        <v>ZK113</v>
      </c>
      <c r="S3922">
        <f t="shared" si="186"/>
        <v>0</v>
      </c>
      <c r="T3922">
        <f t="shared" si="186"/>
        <v>0</v>
      </c>
      <c r="U3922">
        <f t="shared" si="186"/>
        <v>0</v>
      </c>
    </row>
    <row r="3923" spans="1:21" x14ac:dyDescent="0.25">
      <c r="A3923" t="s">
        <v>4458</v>
      </c>
      <c r="B3923" t="str">
        <f t="shared" si="184"/>
        <v>ZK113.K122.C110</v>
      </c>
      <c r="C3923">
        <f>+IFERROR(VLOOKUP(B3923,'[1]Sum table'!$A:$D,4,FALSE),0)</f>
        <v>0</v>
      </c>
      <c r="D3923">
        <f>+IFERROR(VLOOKUP(B3923,'[1]Sum table'!$A:$E,5,FALSE),0)</f>
        <v>0</v>
      </c>
      <c r="E3923">
        <f>+IFERROR(VLOOKUP(B3923,'[1]Sum table'!$A:$F,6,FALSE),0)</f>
        <v>0</v>
      </c>
      <c r="O3923" t="s">
        <v>535</v>
      </c>
      <c r="P3923" s="615" t="s">
        <v>227</v>
      </c>
      <c r="R3923" t="str">
        <f t="shared" si="185"/>
        <v>ZK113</v>
      </c>
      <c r="S3923">
        <f t="shared" si="186"/>
        <v>0</v>
      </c>
      <c r="T3923">
        <f t="shared" si="186"/>
        <v>0</v>
      </c>
      <c r="U3923">
        <f t="shared" si="186"/>
        <v>0</v>
      </c>
    </row>
    <row r="3924" spans="1:21" x14ac:dyDescent="0.25">
      <c r="A3924" t="s">
        <v>4459</v>
      </c>
      <c r="B3924" t="str">
        <f t="shared" si="184"/>
        <v>ZK113.K123.C110</v>
      </c>
      <c r="C3924">
        <f>+IFERROR(VLOOKUP(B3924,'[1]Sum table'!$A:$D,4,FALSE),0)</f>
        <v>0</v>
      </c>
      <c r="D3924">
        <f>+IFERROR(VLOOKUP(B3924,'[1]Sum table'!$A:$E,5,FALSE),0)</f>
        <v>0</v>
      </c>
      <c r="E3924">
        <f>+IFERROR(VLOOKUP(B3924,'[1]Sum table'!$A:$F,6,FALSE),0)</f>
        <v>0</v>
      </c>
      <c r="O3924" t="s">
        <v>535</v>
      </c>
      <c r="P3924" s="615" t="s">
        <v>320</v>
      </c>
      <c r="R3924" t="str">
        <f t="shared" si="185"/>
        <v>ZK113</v>
      </c>
      <c r="S3924">
        <f t="shared" si="186"/>
        <v>0</v>
      </c>
      <c r="T3924">
        <f t="shared" si="186"/>
        <v>0</v>
      </c>
      <c r="U3924">
        <f t="shared" si="186"/>
        <v>0</v>
      </c>
    </row>
    <row r="3925" spans="1:21" x14ac:dyDescent="0.25">
      <c r="A3925" t="s">
        <v>4460</v>
      </c>
      <c r="B3925" t="str">
        <f t="shared" si="184"/>
        <v>ZK113.K124.C110</v>
      </c>
      <c r="C3925">
        <f>+IFERROR(VLOOKUP(B3925,'[1]Sum table'!$A:$D,4,FALSE),0)</f>
        <v>0</v>
      </c>
      <c r="D3925">
        <f>+IFERROR(VLOOKUP(B3925,'[1]Sum table'!$A:$E,5,FALSE),0)</f>
        <v>0</v>
      </c>
      <c r="E3925">
        <f>+IFERROR(VLOOKUP(B3925,'[1]Sum table'!$A:$F,6,FALSE),0)</f>
        <v>0</v>
      </c>
      <c r="O3925" t="s">
        <v>535</v>
      </c>
      <c r="P3925" s="615" t="s">
        <v>321</v>
      </c>
      <c r="R3925" t="str">
        <f t="shared" si="185"/>
        <v>ZK113</v>
      </c>
      <c r="S3925">
        <f t="shared" si="186"/>
        <v>0</v>
      </c>
      <c r="T3925">
        <f t="shared" si="186"/>
        <v>0</v>
      </c>
      <c r="U3925">
        <f t="shared" si="186"/>
        <v>0</v>
      </c>
    </row>
    <row r="3926" spans="1:21" x14ac:dyDescent="0.25">
      <c r="A3926" t="s">
        <v>4461</v>
      </c>
      <c r="B3926" t="str">
        <f t="shared" si="184"/>
        <v>ZK113.K125.C110</v>
      </c>
      <c r="C3926">
        <f>+IFERROR(VLOOKUP(B3926,'[1]Sum table'!$A:$D,4,FALSE),0)</f>
        <v>0</v>
      </c>
      <c r="D3926">
        <f>+IFERROR(VLOOKUP(B3926,'[1]Sum table'!$A:$E,5,FALSE),0)</f>
        <v>0</v>
      </c>
      <c r="E3926">
        <f>+IFERROR(VLOOKUP(B3926,'[1]Sum table'!$A:$F,6,FALSE),0)</f>
        <v>0</v>
      </c>
      <c r="O3926" t="s">
        <v>535</v>
      </c>
      <c r="P3926" s="616" t="s">
        <v>322</v>
      </c>
      <c r="R3926" t="str">
        <f t="shared" si="185"/>
        <v>ZK113</v>
      </c>
      <c r="S3926">
        <f t="shared" si="186"/>
        <v>0</v>
      </c>
      <c r="T3926">
        <f t="shared" si="186"/>
        <v>0</v>
      </c>
      <c r="U3926">
        <f t="shared" si="186"/>
        <v>0</v>
      </c>
    </row>
    <row r="3927" spans="1:21" x14ac:dyDescent="0.25">
      <c r="A3927" t="s">
        <v>4462</v>
      </c>
      <c r="B3927" t="str">
        <f t="shared" si="184"/>
        <v>ZK113.K126.C110</v>
      </c>
      <c r="C3927">
        <f>+IFERROR(VLOOKUP(B3927,'[1]Sum table'!$A:$D,4,FALSE),0)</f>
        <v>0</v>
      </c>
      <c r="D3927">
        <f>+IFERROR(VLOOKUP(B3927,'[1]Sum table'!$A:$E,5,FALSE),0)</f>
        <v>0</v>
      </c>
      <c r="E3927">
        <f>+IFERROR(VLOOKUP(B3927,'[1]Sum table'!$A:$F,6,FALSE),0)</f>
        <v>0</v>
      </c>
      <c r="O3927" t="s">
        <v>535</v>
      </c>
      <c r="P3927" s="616" t="s">
        <v>323</v>
      </c>
      <c r="R3927" t="str">
        <f t="shared" si="185"/>
        <v>ZK113</v>
      </c>
      <c r="S3927">
        <f t="shared" si="186"/>
        <v>0</v>
      </c>
      <c r="T3927">
        <f t="shared" si="186"/>
        <v>0</v>
      </c>
      <c r="U3927">
        <f t="shared" si="186"/>
        <v>0</v>
      </c>
    </row>
    <row r="3928" spans="1:21" x14ac:dyDescent="0.25">
      <c r="A3928" t="s">
        <v>4463</v>
      </c>
      <c r="B3928" t="str">
        <f t="shared" si="184"/>
        <v>ZK113.K127.C110</v>
      </c>
      <c r="C3928">
        <f>+IFERROR(VLOOKUP(B3928,'[1]Sum table'!$A:$D,4,FALSE),0)</f>
        <v>0</v>
      </c>
      <c r="D3928">
        <f>+IFERROR(VLOOKUP(B3928,'[1]Sum table'!$A:$E,5,FALSE),0)</f>
        <v>0</v>
      </c>
      <c r="E3928">
        <f>+IFERROR(VLOOKUP(B3928,'[1]Sum table'!$A:$F,6,FALSE),0)</f>
        <v>0</v>
      </c>
      <c r="O3928" t="s">
        <v>535</v>
      </c>
      <c r="P3928" s="616" t="s">
        <v>324</v>
      </c>
      <c r="R3928" t="str">
        <f t="shared" si="185"/>
        <v>ZK113</v>
      </c>
      <c r="S3928">
        <f t="shared" si="186"/>
        <v>0</v>
      </c>
      <c r="T3928">
        <f t="shared" si="186"/>
        <v>0</v>
      </c>
      <c r="U3928">
        <f t="shared" si="186"/>
        <v>0</v>
      </c>
    </row>
    <row r="3929" spans="1:21" x14ac:dyDescent="0.25">
      <c r="A3929" t="s">
        <v>4464</v>
      </c>
      <c r="B3929" t="str">
        <f t="shared" si="184"/>
        <v>ZK113.K128.C110</v>
      </c>
      <c r="C3929">
        <f>+IFERROR(VLOOKUP(B3929,'[1]Sum table'!$A:$D,4,FALSE),0)</f>
        <v>0</v>
      </c>
      <c r="D3929">
        <f>+IFERROR(VLOOKUP(B3929,'[1]Sum table'!$A:$E,5,FALSE),0)</f>
        <v>0</v>
      </c>
      <c r="E3929">
        <f>+IFERROR(VLOOKUP(B3929,'[1]Sum table'!$A:$F,6,FALSE),0)</f>
        <v>0</v>
      </c>
      <c r="O3929" t="s">
        <v>535</v>
      </c>
      <c r="P3929" s="616" t="s">
        <v>325</v>
      </c>
      <c r="R3929" t="str">
        <f t="shared" si="185"/>
        <v>ZK113</v>
      </c>
      <c r="S3929">
        <f t="shared" si="186"/>
        <v>0</v>
      </c>
      <c r="T3929">
        <f t="shared" si="186"/>
        <v>0</v>
      </c>
      <c r="U3929">
        <f t="shared" si="186"/>
        <v>0</v>
      </c>
    </row>
    <row r="3930" spans="1:21" x14ac:dyDescent="0.25">
      <c r="A3930" t="s">
        <v>4465</v>
      </c>
      <c r="B3930" t="str">
        <f t="shared" si="184"/>
        <v>ZK113.K129.C110</v>
      </c>
      <c r="C3930">
        <f>+IFERROR(VLOOKUP(B3930,'[1]Sum table'!$A:$D,4,FALSE),0)</f>
        <v>0</v>
      </c>
      <c r="D3930">
        <f>+IFERROR(VLOOKUP(B3930,'[1]Sum table'!$A:$E,5,FALSE),0)</f>
        <v>0</v>
      </c>
      <c r="E3930">
        <f>+IFERROR(VLOOKUP(B3930,'[1]Sum table'!$A:$F,6,FALSE),0)</f>
        <v>0</v>
      </c>
      <c r="O3930" t="s">
        <v>535</v>
      </c>
      <c r="P3930" s="616" t="s">
        <v>326</v>
      </c>
      <c r="R3930" t="str">
        <f t="shared" si="185"/>
        <v>ZK113</v>
      </c>
      <c r="S3930">
        <f t="shared" si="186"/>
        <v>0</v>
      </c>
      <c r="T3930">
        <f t="shared" si="186"/>
        <v>0</v>
      </c>
      <c r="U3930">
        <f t="shared" si="186"/>
        <v>0</v>
      </c>
    </row>
    <row r="3931" spans="1:21" x14ac:dyDescent="0.25">
      <c r="A3931" t="s">
        <v>4466</v>
      </c>
      <c r="B3931" t="str">
        <f t="shared" si="184"/>
        <v>ZK113.K130.C110</v>
      </c>
      <c r="C3931">
        <f>+IFERROR(VLOOKUP(B3931,'[1]Sum table'!$A:$D,4,FALSE),0)</f>
        <v>0</v>
      </c>
      <c r="D3931">
        <f>+IFERROR(VLOOKUP(B3931,'[1]Sum table'!$A:$E,5,FALSE),0)</f>
        <v>0</v>
      </c>
      <c r="E3931">
        <f>+IFERROR(VLOOKUP(B3931,'[1]Sum table'!$A:$F,6,FALSE),0)</f>
        <v>0</v>
      </c>
      <c r="O3931" t="s">
        <v>535</v>
      </c>
      <c r="P3931" s="615" t="s">
        <v>152</v>
      </c>
      <c r="R3931" t="str">
        <f t="shared" si="185"/>
        <v>ZK113</v>
      </c>
      <c r="S3931">
        <f t="shared" si="186"/>
        <v>0</v>
      </c>
      <c r="T3931">
        <f t="shared" si="186"/>
        <v>0</v>
      </c>
      <c r="U3931">
        <f t="shared" si="186"/>
        <v>0</v>
      </c>
    </row>
    <row r="3932" spans="1:21" x14ac:dyDescent="0.25">
      <c r="A3932" t="s">
        <v>4467</v>
      </c>
      <c r="B3932" t="str">
        <f t="shared" si="184"/>
        <v>ZK113.K131.C110</v>
      </c>
      <c r="C3932">
        <f>+IFERROR(VLOOKUP(B3932,'[1]Sum table'!$A:$D,4,FALSE),0)</f>
        <v>0</v>
      </c>
      <c r="D3932">
        <f>+IFERROR(VLOOKUP(B3932,'[1]Sum table'!$A:$E,5,FALSE),0)</f>
        <v>0</v>
      </c>
      <c r="E3932">
        <f>+IFERROR(VLOOKUP(B3932,'[1]Sum table'!$A:$F,6,FALSE),0)</f>
        <v>0</v>
      </c>
      <c r="O3932" t="s">
        <v>535</v>
      </c>
      <c r="P3932" s="615" t="s">
        <v>214</v>
      </c>
      <c r="R3932" t="str">
        <f t="shared" si="185"/>
        <v>ZK113</v>
      </c>
      <c r="S3932">
        <f t="shared" si="186"/>
        <v>0</v>
      </c>
      <c r="T3932">
        <f t="shared" si="186"/>
        <v>0</v>
      </c>
      <c r="U3932">
        <f t="shared" si="186"/>
        <v>0</v>
      </c>
    </row>
    <row r="3933" spans="1:21" x14ac:dyDescent="0.25">
      <c r="A3933" t="s">
        <v>4468</v>
      </c>
      <c r="B3933" t="str">
        <f t="shared" si="184"/>
        <v>ZK113.K132.C110</v>
      </c>
      <c r="C3933">
        <f>+IFERROR(VLOOKUP(B3933,'[1]Sum table'!$A:$D,4,FALSE),0)</f>
        <v>0</v>
      </c>
      <c r="D3933">
        <f>+IFERROR(VLOOKUP(B3933,'[1]Sum table'!$A:$E,5,FALSE),0)</f>
        <v>0</v>
      </c>
      <c r="E3933">
        <f>+IFERROR(VLOOKUP(B3933,'[1]Sum table'!$A:$F,6,FALSE),0)</f>
        <v>0</v>
      </c>
      <c r="O3933" t="s">
        <v>535</v>
      </c>
      <c r="P3933" s="615" t="s">
        <v>239</v>
      </c>
      <c r="R3933" t="str">
        <f t="shared" si="185"/>
        <v>ZK113</v>
      </c>
      <c r="S3933">
        <f t="shared" si="186"/>
        <v>0</v>
      </c>
      <c r="T3933">
        <f t="shared" si="186"/>
        <v>0</v>
      </c>
      <c r="U3933">
        <f t="shared" si="186"/>
        <v>0</v>
      </c>
    </row>
    <row r="3934" spans="1:21" x14ac:dyDescent="0.25">
      <c r="A3934" t="s">
        <v>4469</v>
      </c>
      <c r="B3934" t="str">
        <f t="shared" si="184"/>
        <v>ZK113.K133.C110</v>
      </c>
      <c r="C3934">
        <f>+IFERROR(VLOOKUP(B3934,'[1]Sum table'!$A:$D,4,FALSE),0)</f>
        <v>0</v>
      </c>
      <c r="D3934">
        <f>+IFERROR(VLOOKUP(B3934,'[1]Sum table'!$A:$E,5,FALSE),0)</f>
        <v>0</v>
      </c>
      <c r="E3934">
        <f>+IFERROR(VLOOKUP(B3934,'[1]Sum table'!$A:$F,6,FALSE),0)</f>
        <v>0</v>
      </c>
      <c r="O3934" t="s">
        <v>535</v>
      </c>
      <c r="P3934" s="615" t="s">
        <v>327</v>
      </c>
      <c r="R3934" t="str">
        <f t="shared" si="185"/>
        <v>ZK113</v>
      </c>
      <c r="S3934">
        <f t="shared" si="186"/>
        <v>0</v>
      </c>
      <c r="T3934">
        <f t="shared" si="186"/>
        <v>0</v>
      </c>
      <c r="U3934">
        <f t="shared" si="186"/>
        <v>0</v>
      </c>
    </row>
    <row r="3935" spans="1:21" x14ac:dyDescent="0.25">
      <c r="A3935" t="s">
        <v>4470</v>
      </c>
      <c r="B3935" t="str">
        <f t="shared" si="184"/>
        <v>ZK113.K134.C110</v>
      </c>
      <c r="C3935">
        <f>+IFERROR(VLOOKUP(B3935,'[1]Sum table'!$A:$D,4,FALSE),0)</f>
        <v>0</v>
      </c>
      <c r="D3935">
        <f>+IFERROR(VLOOKUP(B3935,'[1]Sum table'!$A:$E,5,FALSE),0)</f>
        <v>0</v>
      </c>
      <c r="E3935">
        <f>+IFERROR(VLOOKUP(B3935,'[1]Sum table'!$A:$F,6,FALSE),0)</f>
        <v>0</v>
      </c>
      <c r="O3935" t="s">
        <v>535</v>
      </c>
      <c r="P3935" s="615" t="s">
        <v>328</v>
      </c>
      <c r="R3935" t="str">
        <f t="shared" si="185"/>
        <v>ZK113</v>
      </c>
      <c r="S3935">
        <f t="shared" si="186"/>
        <v>0</v>
      </c>
      <c r="T3935">
        <f t="shared" si="186"/>
        <v>0</v>
      </c>
      <c r="U3935">
        <f t="shared" si="186"/>
        <v>0</v>
      </c>
    </row>
    <row r="3936" spans="1:21" x14ac:dyDescent="0.25">
      <c r="A3936" t="s">
        <v>4471</v>
      </c>
      <c r="B3936" t="str">
        <f t="shared" si="184"/>
        <v>ZK113.K135.C110</v>
      </c>
      <c r="C3936">
        <f>+IFERROR(VLOOKUP(B3936,'[1]Sum table'!$A:$D,4,FALSE),0)</f>
        <v>0</v>
      </c>
      <c r="D3936">
        <f>+IFERROR(VLOOKUP(B3936,'[1]Sum table'!$A:$E,5,FALSE),0)</f>
        <v>0</v>
      </c>
      <c r="E3936">
        <f>+IFERROR(VLOOKUP(B3936,'[1]Sum table'!$A:$F,6,FALSE),0)</f>
        <v>0</v>
      </c>
      <c r="O3936" t="s">
        <v>535</v>
      </c>
      <c r="P3936" s="615" t="s">
        <v>329</v>
      </c>
      <c r="R3936" t="str">
        <f t="shared" si="185"/>
        <v>ZK113</v>
      </c>
      <c r="S3936">
        <f t="shared" si="186"/>
        <v>0</v>
      </c>
      <c r="T3936">
        <f t="shared" si="186"/>
        <v>0</v>
      </c>
      <c r="U3936">
        <f t="shared" si="186"/>
        <v>0</v>
      </c>
    </row>
    <row r="3937" spans="1:21" x14ac:dyDescent="0.25">
      <c r="A3937" t="s">
        <v>4472</v>
      </c>
      <c r="B3937" t="str">
        <f t="shared" si="184"/>
        <v>ZK113.K136.C110</v>
      </c>
      <c r="C3937">
        <f>+IFERROR(VLOOKUP(B3937,'[1]Sum table'!$A:$D,4,FALSE),0)</f>
        <v>0</v>
      </c>
      <c r="D3937">
        <f>+IFERROR(VLOOKUP(B3937,'[1]Sum table'!$A:$E,5,FALSE),0)</f>
        <v>0</v>
      </c>
      <c r="E3937">
        <f>+IFERROR(VLOOKUP(B3937,'[1]Sum table'!$A:$F,6,FALSE),0)</f>
        <v>0</v>
      </c>
      <c r="O3937" t="s">
        <v>535</v>
      </c>
      <c r="P3937" s="615" t="s">
        <v>330</v>
      </c>
      <c r="R3937" t="str">
        <f t="shared" si="185"/>
        <v>ZK113</v>
      </c>
      <c r="S3937">
        <f t="shared" si="186"/>
        <v>0</v>
      </c>
      <c r="T3937">
        <f t="shared" si="186"/>
        <v>0</v>
      </c>
      <c r="U3937">
        <f t="shared" si="186"/>
        <v>0</v>
      </c>
    </row>
    <row r="3938" spans="1:21" x14ac:dyDescent="0.25">
      <c r="A3938" t="s">
        <v>4473</v>
      </c>
      <c r="B3938" t="str">
        <f t="shared" si="184"/>
        <v>ZK113.K137.C110</v>
      </c>
      <c r="C3938">
        <f>+IFERROR(VLOOKUP(B3938,'[1]Sum table'!$A:$D,4,FALSE),0)</f>
        <v>0</v>
      </c>
      <c r="D3938">
        <f>+IFERROR(VLOOKUP(B3938,'[1]Sum table'!$A:$E,5,FALSE),0)</f>
        <v>0</v>
      </c>
      <c r="E3938">
        <f>+IFERROR(VLOOKUP(B3938,'[1]Sum table'!$A:$F,6,FALSE),0)</f>
        <v>0</v>
      </c>
      <c r="O3938" t="s">
        <v>535</v>
      </c>
      <c r="P3938" s="615" t="s">
        <v>331</v>
      </c>
      <c r="R3938" t="str">
        <f t="shared" si="185"/>
        <v>ZK113</v>
      </c>
      <c r="S3938">
        <f t="shared" si="186"/>
        <v>0</v>
      </c>
      <c r="T3938">
        <f t="shared" si="186"/>
        <v>0</v>
      </c>
      <c r="U3938">
        <f t="shared" si="186"/>
        <v>0</v>
      </c>
    </row>
    <row r="3939" spans="1:21" x14ac:dyDescent="0.25">
      <c r="A3939" t="s">
        <v>4474</v>
      </c>
      <c r="B3939" t="str">
        <f t="shared" si="184"/>
        <v>ZK113.K138.C110</v>
      </c>
      <c r="C3939">
        <f>+IFERROR(VLOOKUP(B3939,'[1]Sum table'!$A:$D,4,FALSE),0)</f>
        <v>0</v>
      </c>
      <c r="D3939">
        <f>+IFERROR(VLOOKUP(B3939,'[1]Sum table'!$A:$E,5,FALSE),0)</f>
        <v>0</v>
      </c>
      <c r="E3939">
        <f>+IFERROR(VLOOKUP(B3939,'[1]Sum table'!$A:$F,6,FALSE),0)</f>
        <v>0</v>
      </c>
      <c r="O3939" t="s">
        <v>535</v>
      </c>
      <c r="P3939" s="615" t="s">
        <v>165</v>
      </c>
      <c r="R3939" t="str">
        <f t="shared" si="185"/>
        <v>ZK113</v>
      </c>
      <c r="S3939">
        <f t="shared" si="186"/>
        <v>0</v>
      </c>
      <c r="T3939">
        <f t="shared" si="186"/>
        <v>0</v>
      </c>
      <c r="U3939">
        <f t="shared" si="186"/>
        <v>0</v>
      </c>
    </row>
    <row r="3940" spans="1:21" x14ac:dyDescent="0.25">
      <c r="A3940" t="s">
        <v>4475</v>
      </c>
      <c r="B3940" t="str">
        <f t="shared" si="184"/>
        <v>ZK113.K139.C110</v>
      </c>
      <c r="C3940">
        <f>+IFERROR(VLOOKUP(B3940,'[1]Sum table'!$A:$D,4,FALSE),0)</f>
        <v>0</v>
      </c>
      <c r="D3940">
        <f>+IFERROR(VLOOKUP(B3940,'[1]Sum table'!$A:$E,5,FALSE),0)</f>
        <v>0</v>
      </c>
      <c r="E3940">
        <f>+IFERROR(VLOOKUP(B3940,'[1]Sum table'!$A:$F,6,FALSE),0)</f>
        <v>0</v>
      </c>
      <c r="O3940" t="s">
        <v>535</v>
      </c>
      <c r="P3940" s="615" t="s">
        <v>180</v>
      </c>
      <c r="R3940" t="str">
        <f t="shared" si="185"/>
        <v>ZK113</v>
      </c>
      <c r="S3940">
        <f t="shared" si="186"/>
        <v>0</v>
      </c>
      <c r="T3940">
        <f t="shared" si="186"/>
        <v>0</v>
      </c>
      <c r="U3940">
        <f t="shared" si="186"/>
        <v>0</v>
      </c>
    </row>
    <row r="3941" spans="1:21" x14ac:dyDescent="0.25">
      <c r="A3941" t="s">
        <v>4476</v>
      </c>
      <c r="B3941" t="str">
        <f t="shared" si="184"/>
        <v>ZK113.K140.C110</v>
      </c>
      <c r="C3941">
        <f>+IFERROR(VLOOKUP(B3941,'[1]Sum table'!$A:$D,4,FALSE),0)</f>
        <v>0</v>
      </c>
      <c r="D3941">
        <f>+IFERROR(VLOOKUP(B3941,'[1]Sum table'!$A:$E,5,FALSE),0)</f>
        <v>0</v>
      </c>
      <c r="E3941">
        <f>+IFERROR(VLOOKUP(B3941,'[1]Sum table'!$A:$F,6,FALSE),0)</f>
        <v>0</v>
      </c>
      <c r="O3941" t="s">
        <v>535</v>
      </c>
      <c r="P3941" s="615" t="s">
        <v>192</v>
      </c>
      <c r="R3941" t="str">
        <f t="shared" si="185"/>
        <v>ZK113</v>
      </c>
      <c r="S3941">
        <f t="shared" si="186"/>
        <v>0</v>
      </c>
      <c r="T3941">
        <f t="shared" si="186"/>
        <v>0</v>
      </c>
      <c r="U3941">
        <f t="shared" si="186"/>
        <v>0</v>
      </c>
    </row>
    <row r="3942" spans="1:21" x14ac:dyDescent="0.25">
      <c r="A3942" t="s">
        <v>4477</v>
      </c>
      <c r="B3942" t="str">
        <f t="shared" si="184"/>
        <v>ZK113.K141.C110</v>
      </c>
      <c r="C3942">
        <f>+IFERROR(VLOOKUP(B3942,'[1]Sum table'!$A:$D,4,FALSE),0)</f>
        <v>0</v>
      </c>
      <c r="D3942">
        <f>+IFERROR(VLOOKUP(B3942,'[1]Sum table'!$A:$E,5,FALSE),0)</f>
        <v>0</v>
      </c>
      <c r="E3942">
        <f>+IFERROR(VLOOKUP(B3942,'[1]Sum table'!$A:$F,6,FALSE),0)</f>
        <v>0</v>
      </c>
      <c r="O3942" t="s">
        <v>535</v>
      </c>
      <c r="P3942" s="616" t="s">
        <v>332</v>
      </c>
      <c r="R3942" t="str">
        <f t="shared" si="185"/>
        <v>ZK113</v>
      </c>
      <c r="S3942">
        <f t="shared" si="186"/>
        <v>0</v>
      </c>
      <c r="T3942">
        <f t="shared" si="186"/>
        <v>0</v>
      </c>
      <c r="U3942">
        <f t="shared" si="186"/>
        <v>0</v>
      </c>
    </row>
    <row r="3943" spans="1:21" x14ac:dyDescent="0.25">
      <c r="A3943" t="s">
        <v>4478</v>
      </c>
      <c r="B3943" t="str">
        <f t="shared" si="184"/>
        <v>ZK113.K142.C110</v>
      </c>
      <c r="C3943">
        <f>+IFERROR(VLOOKUP(B3943,'[1]Sum table'!$A:$D,4,FALSE),0)</f>
        <v>0</v>
      </c>
      <c r="D3943">
        <f>+IFERROR(VLOOKUP(B3943,'[1]Sum table'!$A:$E,5,FALSE),0)</f>
        <v>0</v>
      </c>
      <c r="E3943">
        <f>+IFERROR(VLOOKUP(B3943,'[1]Sum table'!$A:$F,6,FALSE),0)</f>
        <v>0</v>
      </c>
      <c r="O3943" t="s">
        <v>535</v>
      </c>
      <c r="P3943" s="616" t="s">
        <v>333</v>
      </c>
      <c r="R3943" t="str">
        <f t="shared" si="185"/>
        <v>ZK113</v>
      </c>
      <c r="S3943">
        <f t="shared" si="186"/>
        <v>0</v>
      </c>
      <c r="T3943">
        <f t="shared" si="186"/>
        <v>0</v>
      </c>
      <c r="U3943">
        <f t="shared" si="186"/>
        <v>0</v>
      </c>
    </row>
    <row r="3944" spans="1:21" x14ac:dyDescent="0.25">
      <c r="A3944" t="s">
        <v>4479</v>
      </c>
      <c r="B3944" t="str">
        <f t="shared" si="184"/>
        <v>ZK113.K143.C110</v>
      </c>
      <c r="C3944">
        <f>+IFERROR(VLOOKUP(B3944,'[1]Sum table'!$A:$D,4,FALSE),0)</f>
        <v>0</v>
      </c>
      <c r="D3944">
        <f>+IFERROR(VLOOKUP(B3944,'[1]Sum table'!$A:$E,5,FALSE),0)</f>
        <v>0</v>
      </c>
      <c r="E3944">
        <f>+IFERROR(VLOOKUP(B3944,'[1]Sum table'!$A:$F,6,FALSE),0)</f>
        <v>0</v>
      </c>
      <c r="O3944" t="s">
        <v>535</v>
      </c>
      <c r="P3944" s="616" t="s">
        <v>334</v>
      </c>
      <c r="R3944" t="str">
        <f t="shared" si="185"/>
        <v>ZK113</v>
      </c>
      <c r="S3944">
        <f t="shared" si="186"/>
        <v>0</v>
      </c>
      <c r="T3944">
        <f t="shared" si="186"/>
        <v>0</v>
      </c>
      <c r="U3944">
        <f t="shared" si="186"/>
        <v>0</v>
      </c>
    </row>
    <row r="3945" spans="1:21" x14ac:dyDescent="0.25">
      <c r="A3945" t="s">
        <v>4480</v>
      </c>
      <c r="B3945" t="str">
        <f t="shared" si="184"/>
        <v>ZK113.K144.C110</v>
      </c>
      <c r="C3945">
        <f>+IFERROR(VLOOKUP(B3945,'[1]Sum table'!$A:$D,4,FALSE),0)</f>
        <v>0</v>
      </c>
      <c r="D3945">
        <f>+IFERROR(VLOOKUP(B3945,'[1]Sum table'!$A:$E,5,FALSE),0)</f>
        <v>0</v>
      </c>
      <c r="E3945">
        <f>+IFERROR(VLOOKUP(B3945,'[1]Sum table'!$A:$F,6,FALSE),0)</f>
        <v>0</v>
      </c>
      <c r="O3945" t="s">
        <v>535</v>
      </c>
      <c r="P3945" s="616" t="s">
        <v>335</v>
      </c>
      <c r="R3945" t="str">
        <f t="shared" si="185"/>
        <v>ZK113</v>
      </c>
      <c r="S3945">
        <f t="shared" si="186"/>
        <v>0</v>
      </c>
      <c r="T3945">
        <f t="shared" si="186"/>
        <v>0</v>
      </c>
      <c r="U3945">
        <f t="shared" si="186"/>
        <v>0</v>
      </c>
    </row>
    <row r="3946" spans="1:21" x14ac:dyDescent="0.25">
      <c r="A3946" t="s">
        <v>4481</v>
      </c>
      <c r="B3946" t="str">
        <f t="shared" si="184"/>
        <v>ZK113.K145.C110</v>
      </c>
      <c r="C3946">
        <f>+IFERROR(VLOOKUP(B3946,'[1]Sum table'!$A:$D,4,FALSE),0)</f>
        <v>0</v>
      </c>
      <c r="D3946">
        <f>+IFERROR(VLOOKUP(B3946,'[1]Sum table'!$A:$E,5,FALSE),0)</f>
        <v>0</v>
      </c>
      <c r="E3946">
        <f>+IFERROR(VLOOKUP(B3946,'[1]Sum table'!$A:$F,6,FALSE),0)</f>
        <v>0</v>
      </c>
      <c r="O3946" t="s">
        <v>535</v>
      </c>
      <c r="P3946" s="616" t="s">
        <v>336</v>
      </c>
      <c r="R3946" t="str">
        <f t="shared" si="185"/>
        <v>ZK113</v>
      </c>
      <c r="S3946">
        <f t="shared" si="186"/>
        <v>0</v>
      </c>
      <c r="T3946">
        <f t="shared" si="186"/>
        <v>0</v>
      </c>
      <c r="U3946">
        <f t="shared" si="186"/>
        <v>0</v>
      </c>
    </row>
    <row r="3947" spans="1:21" x14ac:dyDescent="0.25">
      <c r="A3947" t="s">
        <v>4482</v>
      </c>
      <c r="B3947" t="str">
        <f t="shared" si="184"/>
        <v>ZK113.K146.C110</v>
      </c>
      <c r="C3947">
        <f>+IFERROR(VLOOKUP(B3947,'[1]Sum table'!$A:$D,4,FALSE),0)</f>
        <v>0</v>
      </c>
      <c r="D3947">
        <f>+IFERROR(VLOOKUP(B3947,'[1]Sum table'!$A:$E,5,FALSE),0)</f>
        <v>0</v>
      </c>
      <c r="E3947">
        <f>+IFERROR(VLOOKUP(B3947,'[1]Sum table'!$A:$F,6,FALSE),0)</f>
        <v>0</v>
      </c>
      <c r="O3947" t="s">
        <v>535</v>
      </c>
      <c r="P3947" s="616" t="s">
        <v>337</v>
      </c>
      <c r="R3947" t="str">
        <f t="shared" si="185"/>
        <v>ZK113</v>
      </c>
      <c r="S3947">
        <f t="shared" si="186"/>
        <v>0</v>
      </c>
      <c r="T3947">
        <f t="shared" si="186"/>
        <v>0</v>
      </c>
      <c r="U3947">
        <f t="shared" si="186"/>
        <v>0</v>
      </c>
    </row>
    <row r="3948" spans="1:21" x14ac:dyDescent="0.25">
      <c r="A3948" t="s">
        <v>4483</v>
      </c>
      <c r="B3948" t="str">
        <f t="shared" si="184"/>
        <v>ZK113.K147.C110</v>
      </c>
      <c r="C3948">
        <f>+IFERROR(VLOOKUP(B3948,'[1]Sum table'!$A:$D,4,FALSE),0)</f>
        <v>0</v>
      </c>
      <c r="D3948">
        <f>+IFERROR(VLOOKUP(B3948,'[1]Sum table'!$A:$E,5,FALSE),0)</f>
        <v>0</v>
      </c>
      <c r="E3948">
        <f>+IFERROR(VLOOKUP(B3948,'[1]Sum table'!$A:$F,6,FALSE),0)</f>
        <v>0</v>
      </c>
      <c r="O3948" t="s">
        <v>535</v>
      </c>
      <c r="P3948" s="615" t="s">
        <v>178</v>
      </c>
      <c r="R3948" t="str">
        <f t="shared" si="185"/>
        <v>ZK113</v>
      </c>
      <c r="S3948">
        <f t="shared" si="186"/>
        <v>0</v>
      </c>
      <c r="T3948">
        <f t="shared" si="186"/>
        <v>0</v>
      </c>
      <c r="U3948">
        <f t="shared" si="186"/>
        <v>0</v>
      </c>
    </row>
    <row r="3949" spans="1:21" x14ac:dyDescent="0.25">
      <c r="A3949" t="s">
        <v>4484</v>
      </c>
      <c r="B3949" t="str">
        <f t="shared" si="184"/>
        <v>ZK113.K148.C110</v>
      </c>
      <c r="C3949">
        <f>+IFERROR(VLOOKUP(B3949,'[1]Sum table'!$A:$D,4,FALSE),0)</f>
        <v>0</v>
      </c>
      <c r="D3949">
        <f>+IFERROR(VLOOKUP(B3949,'[1]Sum table'!$A:$E,5,FALSE),0)</f>
        <v>0</v>
      </c>
      <c r="E3949">
        <f>+IFERROR(VLOOKUP(B3949,'[1]Sum table'!$A:$F,6,FALSE),0)</f>
        <v>0</v>
      </c>
      <c r="O3949" t="s">
        <v>535</v>
      </c>
      <c r="P3949" s="615" t="s">
        <v>338</v>
      </c>
      <c r="R3949" t="str">
        <f t="shared" si="185"/>
        <v>ZK113</v>
      </c>
      <c r="S3949">
        <f t="shared" si="186"/>
        <v>0</v>
      </c>
      <c r="T3949">
        <f t="shared" si="186"/>
        <v>0</v>
      </c>
      <c r="U3949">
        <f t="shared" si="186"/>
        <v>0</v>
      </c>
    </row>
    <row r="3950" spans="1:21" x14ac:dyDescent="0.25">
      <c r="A3950" t="s">
        <v>4485</v>
      </c>
      <c r="B3950" t="str">
        <f t="shared" si="184"/>
        <v>ZK113.K149.C110</v>
      </c>
      <c r="C3950">
        <f>+IFERROR(VLOOKUP(B3950,'[1]Sum table'!$A:$D,4,FALSE),0)</f>
        <v>0</v>
      </c>
      <c r="D3950">
        <f>+IFERROR(VLOOKUP(B3950,'[1]Sum table'!$A:$E,5,FALSE),0)</f>
        <v>0</v>
      </c>
      <c r="E3950">
        <f>+IFERROR(VLOOKUP(B3950,'[1]Sum table'!$A:$F,6,FALSE),0)</f>
        <v>0</v>
      </c>
      <c r="O3950" t="s">
        <v>535</v>
      </c>
      <c r="P3950" s="615" t="s">
        <v>339</v>
      </c>
      <c r="R3950" t="str">
        <f t="shared" si="185"/>
        <v>ZK113</v>
      </c>
      <c r="S3950">
        <f t="shared" si="186"/>
        <v>0</v>
      </c>
      <c r="T3950">
        <f t="shared" si="186"/>
        <v>0</v>
      </c>
      <c r="U3950">
        <f t="shared" si="186"/>
        <v>0</v>
      </c>
    </row>
    <row r="3951" spans="1:21" x14ac:dyDescent="0.25">
      <c r="A3951" t="s">
        <v>4486</v>
      </c>
      <c r="B3951" t="str">
        <f t="shared" si="184"/>
        <v>ZK113.K150.C110</v>
      </c>
      <c r="C3951">
        <f>+IFERROR(VLOOKUP(B3951,'[1]Sum table'!$A:$D,4,FALSE),0)</f>
        <v>0</v>
      </c>
      <c r="D3951">
        <f>+IFERROR(VLOOKUP(B3951,'[1]Sum table'!$A:$E,5,FALSE),0)</f>
        <v>0</v>
      </c>
      <c r="E3951">
        <f>+IFERROR(VLOOKUP(B3951,'[1]Sum table'!$A:$F,6,FALSE),0)</f>
        <v>0</v>
      </c>
      <c r="O3951" t="s">
        <v>535</v>
      </c>
      <c r="P3951" s="616" t="s">
        <v>340</v>
      </c>
      <c r="R3951" t="str">
        <f t="shared" si="185"/>
        <v>ZK113</v>
      </c>
      <c r="S3951">
        <f t="shared" si="186"/>
        <v>0</v>
      </c>
      <c r="T3951">
        <f t="shared" si="186"/>
        <v>0</v>
      </c>
      <c r="U3951">
        <f t="shared" si="186"/>
        <v>0</v>
      </c>
    </row>
    <row r="3952" spans="1:21" x14ac:dyDescent="0.25">
      <c r="A3952" t="s">
        <v>4487</v>
      </c>
      <c r="B3952" t="str">
        <f t="shared" si="184"/>
        <v>ZK113.K151.C110</v>
      </c>
      <c r="C3952">
        <f>+IFERROR(VLOOKUP(B3952,'[1]Sum table'!$A:$D,4,FALSE),0)</f>
        <v>0</v>
      </c>
      <c r="D3952">
        <f>+IFERROR(VLOOKUP(B3952,'[1]Sum table'!$A:$E,5,FALSE),0)</f>
        <v>0</v>
      </c>
      <c r="E3952">
        <f>+IFERROR(VLOOKUP(B3952,'[1]Sum table'!$A:$F,6,FALSE),0)</f>
        <v>0</v>
      </c>
      <c r="O3952" t="s">
        <v>535</v>
      </c>
      <c r="P3952" s="616" t="s">
        <v>341</v>
      </c>
      <c r="R3952" t="str">
        <f t="shared" si="185"/>
        <v>ZK113</v>
      </c>
      <c r="S3952">
        <f t="shared" si="186"/>
        <v>0</v>
      </c>
      <c r="T3952">
        <f t="shared" si="186"/>
        <v>0</v>
      </c>
      <c r="U3952">
        <f t="shared" si="186"/>
        <v>0</v>
      </c>
    </row>
    <row r="3953" spans="1:21" x14ac:dyDescent="0.25">
      <c r="A3953" t="s">
        <v>4488</v>
      </c>
      <c r="B3953" t="str">
        <f t="shared" si="184"/>
        <v>ZK113.K152.C110</v>
      </c>
      <c r="C3953">
        <f>+IFERROR(VLOOKUP(B3953,'[1]Sum table'!$A:$D,4,FALSE),0)</f>
        <v>0</v>
      </c>
      <c r="D3953">
        <f>+IFERROR(VLOOKUP(B3953,'[1]Sum table'!$A:$E,5,FALSE),0)</f>
        <v>0</v>
      </c>
      <c r="E3953">
        <f>+IFERROR(VLOOKUP(B3953,'[1]Sum table'!$A:$F,6,FALSE),0)</f>
        <v>0</v>
      </c>
      <c r="O3953" t="s">
        <v>535</v>
      </c>
      <c r="P3953" s="616" t="s">
        <v>342</v>
      </c>
      <c r="R3953" t="str">
        <f t="shared" si="185"/>
        <v>ZK113</v>
      </c>
      <c r="S3953">
        <f t="shared" si="186"/>
        <v>0</v>
      </c>
      <c r="T3953">
        <f t="shared" si="186"/>
        <v>0</v>
      </c>
      <c r="U3953">
        <f t="shared" si="186"/>
        <v>0</v>
      </c>
    </row>
    <row r="3954" spans="1:21" x14ac:dyDescent="0.25">
      <c r="A3954" t="s">
        <v>4489</v>
      </c>
      <c r="B3954" t="str">
        <f t="shared" si="184"/>
        <v>ZK113.K153.C110</v>
      </c>
      <c r="C3954">
        <f>+IFERROR(VLOOKUP(B3954,'[1]Sum table'!$A:$D,4,FALSE),0)</f>
        <v>0</v>
      </c>
      <c r="D3954">
        <f>+IFERROR(VLOOKUP(B3954,'[1]Sum table'!$A:$E,5,FALSE),0)</f>
        <v>0</v>
      </c>
      <c r="E3954">
        <f>+IFERROR(VLOOKUP(B3954,'[1]Sum table'!$A:$F,6,FALSE),0)</f>
        <v>0</v>
      </c>
      <c r="O3954" t="s">
        <v>535</v>
      </c>
      <c r="P3954" s="616" t="s">
        <v>343</v>
      </c>
      <c r="R3954" t="str">
        <f t="shared" si="185"/>
        <v>ZK113</v>
      </c>
      <c r="S3954">
        <f t="shared" si="186"/>
        <v>0</v>
      </c>
      <c r="T3954">
        <f t="shared" si="186"/>
        <v>0</v>
      </c>
      <c r="U3954">
        <f t="shared" si="186"/>
        <v>0</v>
      </c>
    </row>
    <row r="3955" spans="1:21" x14ac:dyDescent="0.25">
      <c r="A3955" t="s">
        <v>4490</v>
      </c>
      <c r="B3955" t="str">
        <f t="shared" si="184"/>
        <v>ZK113.K154.C110</v>
      </c>
      <c r="C3955">
        <f>+IFERROR(VLOOKUP(B3955,'[1]Sum table'!$A:$D,4,FALSE),0)</f>
        <v>0</v>
      </c>
      <c r="D3955">
        <f>+IFERROR(VLOOKUP(B3955,'[1]Sum table'!$A:$E,5,FALSE),0)</f>
        <v>0</v>
      </c>
      <c r="E3955">
        <f>+IFERROR(VLOOKUP(B3955,'[1]Sum table'!$A:$F,6,FALSE),0)</f>
        <v>0</v>
      </c>
      <c r="O3955" t="s">
        <v>535</v>
      </c>
      <c r="P3955" s="616" t="s">
        <v>344</v>
      </c>
      <c r="R3955" t="str">
        <f t="shared" si="185"/>
        <v>ZK113</v>
      </c>
      <c r="S3955">
        <f t="shared" si="186"/>
        <v>0</v>
      </c>
      <c r="T3955">
        <f t="shared" si="186"/>
        <v>0</v>
      </c>
      <c r="U3955">
        <f t="shared" si="186"/>
        <v>0</v>
      </c>
    </row>
    <row r="3956" spans="1:21" x14ac:dyDescent="0.25">
      <c r="A3956" t="s">
        <v>4491</v>
      </c>
      <c r="B3956" t="str">
        <f t="shared" si="184"/>
        <v>ZK113.K155.C110</v>
      </c>
      <c r="C3956">
        <f>+IFERROR(VLOOKUP(B3956,'[1]Sum table'!$A:$D,4,FALSE),0)</f>
        <v>0</v>
      </c>
      <c r="D3956">
        <f>+IFERROR(VLOOKUP(B3956,'[1]Sum table'!$A:$E,5,FALSE),0)</f>
        <v>0</v>
      </c>
      <c r="E3956">
        <f>+IFERROR(VLOOKUP(B3956,'[1]Sum table'!$A:$F,6,FALSE),0)</f>
        <v>0</v>
      </c>
      <c r="O3956" t="s">
        <v>535</v>
      </c>
      <c r="P3956" s="616" t="s">
        <v>345</v>
      </c>
      <c r="R3956" t="str">
        <f t="shared" si="185"/>
        <v>ZK113</v>
      </c>
      <c r="S3956">
        <f t="shared" si="186"/>
        <v>0</v>
      </c>
      <c r="T3956">
        <f t="shared" si="186"/>
        <v>0</v>
      </c>
      <c r="U3956">
        <f t="shared" si="186"/>
        <v>0</v>
      </c>
    </row>
    <row r="3957" spans="1:21" x14ac:dyDescent="0.25">
      <c r="A3957" t="s">
        <v>4492</v>
      </c>
      <c r="B3957" t="str">
        <f t="shared" si="184"/>
        <v>ZK113.K156.C110</v>
      </c>
      <c r="C3957">
        <f>+IFERROR(VLOOKUP(B3957,'[1]Sum table'!$A:$D,4,FALSE),0)</f>
        <v>0</v>
      </c>
      <c r="D3957">
        <f>+IFERROR(VLOOKUP(B3957,'[1]Sum table'!$A:$E,5,FALSE),0)</f>
        <v>0</v>
      </c>
      <c r="E3957">
        <f>+IFERROR(VLOOKUP(B3957,'[1]Sum table'!$A:$F,6,FALSE),0)</f>
        <v>0</v>
      </c>
      <c r="O3957" t="s">
        <v>535</v>
      </c>
      <c r="P3957" s="616" t="s">
        <v>346</v>
      </c>
      <c r="R3957" t="str">
        <f t="shared" si="185"/>
        <v>ZK113</v>
      </c>
      <c r="S3957">
        <f t="shared" si="186"/>
        <v>0</v>
      </c>
      <c r="T3957">
        <f t="shared" si="186"/>
        <v>0</v>
      </c>
      <c r="U3957">
        <f t="shared" si="186"/>
        <v>0</v>
      </c>
    </row>
    <row r="3958" spans="1:21" x14ac:dyDescent="0.25">
      <c r="A3958" t="s">
        <v>4493</v>
      </c>
      <c r="B3958" t="str">
        <f t="shared" si="184"/>
        <v>ZK113.K157.C110</v>
      </c>
      <c r="C3958">
        <f>+IFERROR(VLOOKUP(B3958,'[1]Sum table'!$A:$D,4,FALSE),0)</f>
        <v>0</v>
      </c>
      <c r="D3958">
        <f>+IFERROR(VLOOKUP(B3958,'[1]Sum table'!$A:$E,5,FALSE),0)</f>
        <v>0</v>
      </c>
      <c r="E3958">
        <f>+IFERROR(VLOOKUP(B3958,'[1]Sum table'!$A:$F,6,FALSE),0)</f>
        <v>0</v>
      </c>
      <c r="O3958" t="s">
        <v>535</v>
      </c>
      <c r="P3958" s="616" t="s">
        <v>347</v>
      </c>
      <c r="R3958" t="str">
        <f t="shared" si="185"/>
        <v>ZK113</v>
      </c>
      <c r="S3958">
        <f t="shared" si="186"/>
        <v>0</v>
      </c>
      <c r="T3958">
        <f t="shared" si="186"/>
        <v>0</v>
      </c>
      <c r="U3958">
        <f t="shared" si="186"/>
        <v>0</v>
      </c>
    </row>
    <row r="3959" spans="1:21" x14ac:dyDescent="0.25">
      <c r="A3959" t="s">
        <v>4494</v>
      </c>
      <c r="B3959" t="str">
        <f t="shared" si="184"/>
        <v>ZK113.K158.C110</v>
      </c>
      <c r="C3959">
        <f>+IFERROR(VLOOKUP(B3959,'[1]Sum table'!$A:$D,4,FALSE),0)</f>
        <v>0</v>
      </c>
      <c r="D3959">
        <f>+IFERROR(VLOOKUP(B3959,'[1]Sum table'!$A:$E,5,FALSE),0)</f>
        <v>0</v>
      </c>
      <c r="E3959">
        <f>+IFERROR(VLOOKUP(B3959,'[1]Sum table'!$A:$F,6,FALSE),0)</f>
        <v>0</v>
      </c>
      <c r="O3959" t="s">
        <v>535</v>
      </c>
      <c r="P3959" s="616" t="s">
        <v>348</v>
      </c>
      <c r="R3959" t="str">
        <f t="shared" si="185"/>
        <v>ZK113</v>
      </c>
      <c r="S3959">
        <f t="shared" si="186"/>
        <v>0</v>
      </c>
      <c r="T3959">
        <f t="shared" si="186"/>
        <v>0</v>
      </c>
      <c r="U3959">
        <f t="shared" si="186"/>
        <v>0</v>
      </c>
    </row>
    <row r="3960" spans="1:21" x14ac:dyDescent="0.25">
      <c r="A3960" t="s">
        <v>4495</v>
      </c>
      <c r="B3960" t="str">
        <f t="shared" si="184"/>
        <v>ZK113.K159.C110</v>
      </c>
      <c r="C3960">
        <f>+IFERROR(VLOOKUP(B3960,'[1]Sum table'!$A:$D,4,FALSE),0)</f>
        <v>0</v>
      </c>
      <c r="D3960">
        <f>+IFERROR(VLOOKUP(B3960,'[1]Sum table'!$A:$E,5,FALSE),0)</f>
        <v>0</v>
      </c>
      <c r="E3960">
        <f>+IFERROR(VLOOKUP(B3960,'[1]Sum table'!$A:$F,6,FALSE),0)</f>
        <v>0</v>
      </c>
      <c r="O3960" t="s">
        <v>535</v>
      </c>
      <c r="P3960" s="616" t="s">
        <v>349</v>
      </c>
      <c r="R3960" t="str">
        <f t="shared" si="185"/>
        <v>ZK113</v>
      </c>
      <c r="S3960">
        <f t="shared" si="186"/>
        <v>0</v>
      </c>
      <c r="T3960">
        <f t="shared" si="186"/>
        <v>0</v>
      </c>
      <c r="U3960">
        <f t="shared" si="186"/>
        <v>0</v>
      </c>
    </row>
    <row r="3961" spans="1:21" x14ac:dyDescent="0.25">
      <c r="A3961" t="s">
        <v>4496</v>
      </c>
      <c r="B3961" t="str">
        <f t="shared" si="184"/>
        <v>ZK113.K160.C110</v>
      </c>
      <c r="C3961">
        <f>+IFERROR(VLOOKUP(B3961,'[1]Sum table'!$A:$D,4,FALSE),0)</f>
        <v>0</v>
      </c>
      <c r="D3961">
        <f>+IFERROR(VLOOKUP(B3961,'[1]Sum table'!$A:$E,5,FALSE),0)</f>
        <v>0</v>
      </c>
      <c r="E3961">
        <f>+IFERROR(VLOOKUP(B3961,'[1]Sum table'!$A:$F,6,FALSE),0)</f>
        <v>0</v>
      </c>
      <c r="O3961" t="s">
        <v>535</v>
      </c>
      <c r="P3961" s="615" t="s">
        <v>194</v>
      </c>
      <c r="R3961" t="str">
        <f t="shared" si="185"/>
        <v>ZK113</v>
      </c>
      <c r="S3961">
        <f t="shared" si="186"/>
        <v>0</v>
      </c>
      <c r="T3961">
        <f t="shared" si="186"/>
        <v>0</v>
      </c>
      <c r="U3961">
        <f t="shared" si="186"/>
        <v>0</v>
      </c>
    </row>
    <row r="3962" spans="1:21" x14ac:dyDescent="0.25">
      <c r="A3962" t="s">
        <v>4497</v>
      </c>
      <c r="B3962" t="str">
        <f t="shared" si="184"/>
        <v>ZK113.K161.C110</v>
      </c>
      <c r="C3962">
        <f>+IFERROR(VLOOKUP(B3962,'[1]Sum table'!$A:$D,4,FALSE),0)</f>
        <v>0</v>
      </c>
      <c r="D3962">
        <f>+IFERROR(VLOOKUP(B3962,'[1]Sum table'!$A:$E,5,FALSE),0)</f>
        <v>0</v>
      </c>
      <c r="E3962">
        <f>+IFERROR(VLOOKUP(B3962,'[1]Sum table'!$A:$F,6,FALSE),0)</f>
        <v>0</v>
      </c>
      <c r="O3962" t="s">
        <v>535</v>
      </c>
      <c r="P3962" s="615" t="s">
        <v>195</v>
      </c>
      <c r="R3962" t="str">
        <f t="shared" si="185"/>
        <v>ZK113</v>
      </c>
      <c r="S3962">
        <f t="shared" si="186"/>
        <v>0</v>
      </c>
      <c r="T3962">
        <f t="shared" si="186"/>
        <v>0</v>
      </c>
      <c r="U3962">
        <f t="shared" si="186"/>
        <v>0</v>
      </c>
    </row>
    <row r="3963" spans="1:21" x14ac:dyDescent="0.25">
      <c r="A3963" t="s">
        <v>4498</v>
      </c>
      <c r="B3963" t="str">
        <f t="shared" si="184"/>
        <v>ZK113.K162.C110</v>
      </c>
      <c r="C3963">
        <f>+IFERROR(VLOOKUP(B3963,'[1]Sum table'!$A:$D,4,FALSE),0)</f>
        <v>0</v>
      </c>
      <c r="D3963">
        <f>+IFERROR(VLOOKUP(B3963,'[1]Sum table'!$A:$E,5,FALSE),0)</f>
        <v>0</v>
      </c>
      <c r="E3963">
        <f>+IFERROR(VLOOKUP(B3963,'[1]Sum table'!$A:$F,6,FALSE),0)</f>
        <v>0</v>
      </c>
      <c r="O3963" t="s">
        <v>535</v>
      </c>
      <c r="P3963" s="615" t="s">
        <v>350</v>
      </c>
      <c r="R3963" t="str">
        <f t="shared" si="185"/>
        <v>ZK113</v>
      </c>
      <c r="S3963">
        <f t="shared" si="186"/>
        <v>0</v>
      </c>
      <c r="T3963">
        <f t="shared" si="186"/>
        <v>0</v>
      </c>
      <c r="U3963">
        <f t="shared" si="186"/>
        <v>0</v>
      </c>
    </row>
    <row r="3964" spans="1:21" x14ac:dyDescent="0.25">
      <c r="A3964" t="s">
        <v>4499</v>
      </c>
      <c r="B3964" t="str">
        <f t="shared" si="184"/>
        <v>ZK113.K163.C110</v>
      </c>
      <c r="C3964">
        <f>+IFERROR(VLOOKUP(B3964,'[1]Sum table'!$A:$D,4,FALSE),0)</f>
        <v>0</v>
      </c>
      <c r="D3964">
        <f>+IFERROR(VLOOKUP(B3964,'[1]Sum table'!$A:$E,5,FALSE),0)</f>
        <v>0</v>
      </c>
      <c r="E3964">
        <f>+IFERROR(VLOOKUP(B3964,'[1]Sum table'!$A:$F,6,FALSE),0)</f>
        <v>0</v>
      </c>
      <c r="O3964" t="s">
        <v>535</v>
      </c>
      <c r="P3964" s="615" t="s">
        <v>118</v>
      </c>
      <c r="R3964" t="str">
        <f t="shared" si="185"/>
        <v>ZK113</v>
      </c>
      <c r="S3964">
        <f t="shared" si="186"/>
        <v>0</v>
      </c>
      <c r="T3964">
        <f t="shared" si="186"/>
        <v>0</v>
      </c>
      <c r="U3964">
        <f t="shared" si="186"/>
        <v>0</v>
      </c>
    </row>
    <row r="3965" spans="1:21" x14ac:dyDescent="0.25">
      <c r="A3965" t="s">
        <v>4500</v>
      </c>
      <c r="B3965" t="str">
        <f t="shared" si="184"/>
        <v>ZK113.K164.C110</v>
      </c>
      <c r="C3965">
        <f>+IFERROR(VLOOKUP(B3965,'[1]Sum table'!$A:$D,4,FALSE),0)</f>
        <v>0</v>
      </c>
      <c r="D3965">
        <f>+IFERROR(VLOOKUP(B3965,'[1]Sum table'!$A:$E,5,FALSE),0)</f>
        <v>0</v>
      </c>
      <c r="E3965">
        <f>+IFERROR(VLOOKUP(B3965,'[1]Sum table'!$A:$F,6,FALSE),0)</f>
        <v>0</v>
      </c>
      <c r="O3965" t="s">
        <v>535</v>
      </c>
      <c r="P3965" s="615" t="s">
        <v>184</v>
      </c>
      <c r="R3965" t="str">
        <f t="shared" si="185"/>
        <v>ZK113</v>
      </c>
      <c r="S3965">
        <f t="shared" si="186"/>
        <v>0</v>
      </c>
      <c r="T3965">
        <f t="shared" si="186"/>
        <v>0</v>
      </c>
      <c r="U3965">
        <f t="shared" si="186"/>
        <v>0</v>
      </c>
    </row>
    <row r="3966" spans="1:21" x14ac:dyDescent="0.25">
      <c r="A3966" t="s">
        <v>4501</v>
      </c>
      <c r="B3966" t="str">
        <f t="shared" si="184"/>
        <v>ZK113.K165.C110</v>
      </c>
      <c r="C3966">
        <f>+IFERROR(VLOOKUP(B3966,'[1]Sum table'!$A:$D,4,FALSE),0)</f>
        <v>0</v>
      </c>
      <c r="D3966">
        <f>+IFERROR(VLOOKUP(B3966,'[1]Sum table'!$A:$E,5,FALSE),0)</f>
        <v>0</v>
      </c>
      <c r="E3966">
        <f>+IFERROR(VLOOKUP(B3966,'[1]Sum table'!$A:$F,6,FALSE),0)</f>
        <v>0</v>
      </c>
      <c r="O3966" t="s">
        <v>535</v>
      </c>
      <c r="P3966" s="615" t="s">
        <v>351</v>
      </c>
      <c r="R3966" t="str">
        <f t="shared" si="185"/>
        <v>ZK113</v>
      </c>
      <c r="S3966">
        <f t="shared" si="186"/>
        <v>0</v>
      </c>
      <c r="T3966">
        <f t="shared" si="186"/>
        <v>0</v>
      </c>
      <c r="U3966">
        <f t="shared" si="186"/>
        <v>0</v>
      </c>
    </row>
    <row r="3967" spans="1:21" x14ac:dyDescent="0.25">
      <c r="A3967" t="s">
        <v>4502</v>
      </c>
      <c r="B3967" t="str">
        <f t="shared" si="184"/>
        <v>ZK113.K166.C110</v>
      </c>
      <c r="C3967">
        <f>+IFERROR(VLOOKUP(B3967,'[1]Sum table'!$A:$D,4,FALSE),0)</f>
        <v>0</v>
      </c>
      <c r="D3967">
        <f>+IFERROR(VLOOKUP(B3967,'[1]Sum table'!$A:$E,5,FALSE),0)</f>
        <v>0</v>
      </c>
      <c r="E3967">
        <f>+IFERROR(VLOOKUP(B3967,'[1]Sum table'!$A:$F,6,FALSE),0)</f>
        <v>0</v>
      </c>
      <c r="O3967" t="s">
        <v>535</v>
      </c>
      <c r="P3967" s="616" t="s">
        <v>352</v>
      </c>
      <c r="R3967" t="str">
        <f t="shared" si="185"/>
        <v>ZK113</v>
      </c>
      <c r="S3967">
        <f t="shared" si="186"/>
        <v>0</v>
      </c>
      <c r="T3967">
        <f t="shared" si="186"/>
        <v>0</v>
      </c>
      <c r="U3967">
        <f t="shared" si="186"/>
        <v>0</v>
      </c>
    </row>
    <row r="3968" spans="1:21" x14ac:dyDescent="0.25">
      <c r="A3968" t="s">
        <v>4503</v>
      </c>
      <c r="B3968" t="str">
        <f t="shared" si="184"/>
        <v>ZK113.K167.C110</v>
      </c>
      <c r="C3968">
        <f>+IFERROR(VLOOKUP(B3968,'[1]Sum table'!$A:$D,4,FALSE),0)</f>
        <v>0</v>
      </c>
      <c r="D3968">
        <f>+IFERROR(VLOOKUP(B3968,'[1]Sum table'!$A:$E,5,FALSE),0)</f>
        <v>0</v>
      </c>
      <c r="E3968">
        <f>+IFERROR(VLOOKUP(B3968,'[1]Sum table'!$A:$F,6,FALSE),0)</f>
        <v>0</v>
      </c>
      <c r="O3968" t="s">
        <v>535</v>
      </c>
      <c r="P3968" s="616" t="s">
        <v>353</v>
      </c>
      <c r="R3968" t="str">
        <f t="shared" si="185"/>
        <v>ZK113</v>
      </c>
      <c r="S3968">
        <f t="shared" si="186"/>
        <v>0</v>
      </c>
      <c r="T3968">
        <f t="shared" si="186"/>
        <v>0</v>
      </c>
      <c r="U3968">
        <f t="shared" si="186"/>
        <v>0</v>
      </c>
    </row>
    <row r="3969" spans="1:21" x14ac:dyDescent="0.25">
      <c r="A3969" t="s">
        <v>4504</v>
      </c>
      <c r="B3969" t="str">
        <f t="shared" si="184"/>
        <v>ZK113.K168.C110</v>
      </c>
      <c r="C3969">
        <f>+IFERROR(VLOOKUP(B3969,'[1]Sum table'!$A:$D,4,FALSE),0)</f>
        <v>0</v>
      </c>
      <c r="D3969">
        <f>+IFERROR(VLOOKUP(B3969,'[1]Sum table'!$A:$E,5,FALSE),0)</f>
        <v>0</v>
      </c>
      <c r="E3969">
        <f>+IFERROR(VLOOKUP(B3969,'[1]Sum table'!$A:$F,6,FALSE),0)</f>
        <v>0</v>
      </c>
      <c r="O3969" t="s">
        <v>535</v>
      </c>
      <c r="P3969" s="616" t="s">
        <v>354</v>
      </c>
      <c r="R3969" t="str">
        <f t="shared" si="185"/>
        <v>ZK113</v>
      </c>
      <c r="S3969">
        <f t="shared" si="186"/>
        <v>0</v>
      </c>
      <c r="T3969">
        <f t="shared" si="186"/>
        <v>0</v>
      </c>
      <c r="U3969">
        <f t="shared" si="186"/>
        <v>0</v>
      </c>
    </row>
    <row r="3970" spans="1:21" x14ac:dyDescent="0.25">
      <c r="A3970" t="s">
        <v>4505</v>
      </c>
      <c r="B3970" t="str">
        <f t="shared" si="184"/>
        <v>ZK113.K169.C110</v>
      </c>
      <c r="C3970">
        <f>+IFERROR(VLOOKUP(B3970,'[1]Sum table'!$A:$D,4,FALSE),0)</f>
        <v>0</v>
      </c>
      <c r="D3970">
        <f>+IFERROR(VLOOKUP(B3970,'[1]Sum table'!$A:$E,5,FALSE),0)</f>
        <v>0</v>
      </c>
      <c r="E3970">
        <f>+IFERROR(VLOOKUP(B3970,'[1]Sum table'!$A:$F,6,FALSE),0)</f>
        <v>0</v>
      </c>
      <c r="O3970" t="s">
        <v>535</v>
      </c>
      <c r="P3970" s="616" t="s">
        <v>355</v>
      </c>
      <c r="R3970" t="str">
        <f t="shared" si="185"/>
        <v>ZK113</v>
      </c>
      <c r="S3970">
        <f t="shared" si="186"/>
        <v>0</v>
      </c>
      <c r="T3970">
        <f t="shared" si="186"/>
        <v>0</v>
      </c>
      <c r="U3970">
        <f t="shared" si="186"/>
        <v>0</v>
      </c>
    </row>
    <row r="3971" spans="1:21" x14ac:dyDescent="0.25">
      <c r="A3971" t="s">
        <v>4506</v>
      </c>
      <c r="B3971" t="str">
        <f t="shared" ref="B3971:B4034" si="187">+A3971&amp;"."&amp;$A$1</f>
        <v>ZK113.K170.C110</v>
      </c>
      <c r="C3971">
        <f>+IFERROR(VLOOKUP(B3971,'[1]Sum table'!$A:$D,4,FALSE),0)</f>
        <v>0</v>
      </c>
      <c r="D3971">
        <f>+IFERROR(VLOOKUP(B3971,'[1]Sum table'!$A:$E,5,FALSE),0)</f>
        <v>0</v>
      </c>
      <c r="E3971">
        <f>+IFERROR(VLOOKUP(B3971,'[1]Sum table'!$A:$F,6,FALSE),0)</f>
        <v>0</v>
      </c>
      <c r="O3971" t="s">
        <v>535</v>
      </c>
      <c r="P3971" s="616" t="s">
        <v>356</v>
      </c>
      <c r="R3971" t="str">
        <f t="shared" ref="R3971:R4034" si="188">+LEFT(B3971,5)</f>
        <v>ZK113</v>
      </c>
      <c r="S3971">
        <f t="shared" ref="S3971:U4034" si="189">+C3971</f>
        <v>0</v>
      </c>
      <c r="T3971">
        <f t="shared" si="189"/>
        <v>0</v>
      </c>
      <c r="U3971">
        <f t="shared" si="189"/>
        <v>0</v>
      </c>
    </row>
    <row r="3972" spans="1:21" x14ac:dyDescent="0.25">
      <c r="A3972" t="s">
        <v>4507</v>
      </c>
      <c r="B3972" t="str">
        <f t="shared" si="187"/>
        <v>ZK113.K171.C110</v>
      </c>
      <c r="C3972">
        <f>+IFERROR(VLOOKUP(B3972,'[1]Sum table'!$A:$D,4,FALSE),0)</f>
        <v>0</v>
      </c>
      <c r="D3972">
        <f>+IFERROR(VLOOKUP(B3972,'[1]Sum table'!$A:$E,5,FALSE),0)</f>
        <v>0</v>
      </c>
      <c r="E3972">
        <f>+IFERROR(VLOOKUP(B3972,'[1]Sum table'!$A:$F,6,FALSE),0)</f>
        <v>0</v>
      </c>
      <c r="O3972" t="s">
        <v>535</v>
      </c>
      <c r="P3972" s="616" t="s">
        <v>357</v>
      </c>
      <c r="R3972" t="str">
        <f t="shared" si="188"/>
        <v>ZK113</v>
      </c>
      <c r="S3972">
        <f t="shared" si="189"/>
        <v>0</v>
      </c>
      <c r="T3972">
        <f t="shared" si="189"/>
        <v>0</v>
      </c>
      <c r="U3972">
        <f t="shared" si="189"/>
        <v>0</v>
      </c>
    </row>
    <row r="3973" spans="1:21" x14ac:dyDescent="0.25">
      <c r="A3973" t="s">
        <v>4508</v>
      </c>
      <c r="B3973" t="str">
        <f t="shared" si="187"/>
        <v>ZK113.K172.C110</v>
      </c>
      <c r="C3973">
        <f>+IFERROR(VLOOKUP(B3973,'[1]Sum table'!$A:$D,4,FALSE),0)</f>
        <v>0</v>
      </c>
      <c r="D3973">
        <f>+IFERROR(VLOOKUP(B3973,'[1]Sum table'!$A:$E,5,FALSE),0)</f>
        <v>0</v>
      </c>
      <c r="E3973">
        <f>+IFERROR(VLOOKUP(B3973,'[1]Sum table'!$A:$F,6,FALSE),0)</f>
        <v>0</v>
      </c>
      <c r="O3973" t="s">
        <v>535</v>
      </c>
      <c r="P3973" s="615" t="s">
        <v>221</v>
      </c>
      <c r="R3973" t="str">
        <f t="shared" si="188"/>
        <v>ZK113</v>
      </c>
      <c r="S3973">
        <f t="shared" si="189"/>
        <v>0</v>
      </c>
      <c r="T3973">
        <f t="shared" si="189"/>
        <v>0</v>
      </c>
      <c r="U3973">
        <f t="shared" si="189"/>
        <v>0</v>
      </c>
    </row>
    <row r="3974" spans="1:21" x14ac:dyDescent="0.25">
      <c r="A3974" t="s">
        <v>4509</v>
      </c>
      <c r="B3974" t="str">
        <f t="shared" si="187"/>
        <v>ZK113.K173.C110</v>
      </c>
      <c r="C3974">
        <f>+IFERROR(VLOOKUP(B3974,'[1]Sum table'!$A:$D,4,FALSE),0)</f>
        <v>0</v>
      </c>
      <c r="D3974">
        <f>+IFERROR(VLOOKUP(B3974,'[1]Sum table'!$A:$E,5,FALSE),0)</f>
        <v>0</v>
      </c>
      <c r="E3974">
        <f>+IFERROR(VLOOKUP(B3974,'[1]Sum table'!$A:$F,6,FALSE),0)</f>
        <v>0</v>
      </c>
      <c r="O3974" t="s">
        <v>535</v>
      </c>
      <c r="P3974" s="615" t="s">
        <v>358</v>
      </c>
      <c r="R3974" t="str">
        <f t="shared" si="188"/>
        <v>ZK113</v>
      </c>
      <c r="S3974">
        <f t="shared" si="189"/>
        <v>0</v>
      </c>
      <c r="T3974">
        <f t="shared" si="189"/>
        <v>0</v>
      </c>
      <c r="U3974">
        <f t="shared" si="189"/>
        <v>0</v>
      </c>
    </row>
    <row r="3975" spans="1:21" x14ac:dyDescent="0.25">
      <c r="A3975" t="s">
        <v>4510</v>
      </c>
      <c r="B3975" t="str">
        <f t="shared" si="187"/>
        <v>ZK113.K174.C110</v>
      </c>
      <c r="C3975">
        <f>+IFERROR(VLOOKUP(B3975,'[1]Sum table'!$A:$D,4,FALSE),0)</f>
        <v>0</v>
      </c>
      <c r="D3975">
        <f>+IFERROR(VLOOKUP(B3975,'[1]Sum table'!$A:$E,5,FALSE),0)</f>
        <v>0</v>
      </c>
      <c r="E3975">
        <f>+IFERROR(VLOOKUP(B3975,'[1]Sum table'!$A:$F,6,FALSE),0)</f>
        <v>0</v>
      </c>
      <c r="O3975" t="s">
        <v>535</v>
      </c>
      <c r="P3975" s="616" t="s">
        <v>359</v>
      </c>
      <c r="R3975" t="str">
        <f t="shared" si="188"/>
        <v>ZK113</v>
      </c>
      <c r="S3975">
        <f t="shared" si="189"/>
        <v>0</v>
      </c>
      <c r="T3975">
        <f t="shared" si="189"/>
        <v>0</v>
      </c>
      <c r="U3975">
        <f t="shared" si="189"/>
        <v>0</v>
      </c>
    </row>
    <row r="3976" spans="1:21" x14ac:dyDescent="0.25">
      <c r="A3976" t="s">
        <v>4511</v>
      </c>
      <c r="B3976" t="str">
        <f t="shared" si="187"/>
        <v>ZK113.K175.C110</v>
      </c>
      <c r="C3976">
        <f>+IFERROR(VLOOKUP(B3976,'[1]Sum table'!$A:$D,4,FALSE),0)</f>
        <v>0</v>
      </c>
      <c r="D3976">
        <f>+IFERROR(VLOOKUP(B3976,'[1]Sum table'!$A:$E,5,FALSE),0)</f>
        <v>0</v>
      </c>
      <c r="E3976">
        <f>+IFERROR(VLOOKUP(B3976,'[1]Sum table'!$A:$F,6,FALSE),0)</f>
        <v>0</v>
      </c>
      <c r="O3976" t="s">
        <v>535</v>
      </c>
      <c r="P3976" s="616" t="s">
        <v>360</v>
      </c>
      <c r="R3976" t="str">
        <f t="shared" si="188"/>
        <v>ZK113</v>
      </c>
      <c r="S3976">
        <f t="shared" si="189"/>
        <v>0</v>
      </c>
      <c r="T3976">
        <f t="shared" si="189"/>
        <v>0</v>
      </c>
      <c r="U3976">
        <f t="shared" si="189"/>
        <v>0</v>
      </c>
    </row>
    <row r="3977" spans="1:21" x14ac:dyDescent="0.25">
      <c r="A3977" t="s">
        <v>4512</v>
      </c>
      <c r="B3977" t="str">
        <f t="shared" si="187"/>
        <v>ZK113.K176.C110</v>
      </c>
      <c r="C3977">
        <f>+IFERROR(VLOOKUP(B3977,'[1]Sum table'!$A:$D,4,FALSE),0)</f>
        <v>0</v>
      </c>
      <c r="D3977">
        <f>+IFERROR(VLOOKUP(B3977,'[1]Sum table'!$A:$E,5,FALSE),0)</f>
        <v>0</v>
      </c>
      <c r="E3977">
        <f>+IFERROR(VLOOKUP(B3977,'[1]Sum table'!$A:$F,6,FALSE),0)</f>
        <v>0</v>
      </c>
      <c r="O3977" t="s">
        <v>535</v>
      </c>
      <c r="P3977" s="616" t="s">
        <v>361</v>
      </c>
      <c r="R3977" t="str">
        <f t="shared" si="188"/>
        <v>ZK113</v>
      </c>
      <c r="S3977">
        <f t="shared" si="189"/>
        <v>0</v>
      </c>
      <c r="T3977">
        <f t="shared" si="189"/>
        <v>0</v>
      </c>
      <c r="U3977">
        <f t="shared" si="189"/>
        <v>0</v>
      </c>
    </row>
    <row r="3978" spans="1:21" x14ac:dyDescent="0.25">
      <c r="A3978" t="s">
        <v>4513</v>
      </c>
      <c r="B3978" t="str">
        <f t="shared" si="187"/>
        <v>ZK113.K177.C110</v>
      </c>
      <c r="C3978">
        <f>+IFERROR(VLOOKUP(B3978,'[1]Sum table'!$A:$D,4,FALSE),0)</f>
        <v>0</v>
      </c>
      <c r="D3978">
        <f>+IFERROR(VLOOKUP(B3978,'[1]Sum table'!$A:$E,5,FALSE),0)</f>
        <v>0</v>
      </c>
      <c r="E3978">
        <f>+IFERROR(VLOOKUP(B3978,'[1]Sum table'!$A:$F,6,FALSE),0)</f>
        <v>0</v>
      </c>
      <c r="O3978" t="s">
        <v>535</v>
      </c>
      <c r="P3978" s="615" t="s">
        <v>362</v>
      </c>
      <c r="R3978" t="str">
        <f t="shared" si="188"/>
        <v>ZK113</v>
      </c>
      <c r="S3978">
        <f t="shared" si="189"/>
        <v>0</v>
      </c>
      <c r="T3978">
        <f t="shared" si="189"/>
        <v>0</v>
      </c>
      <c r="U3978">
        <f t="shared" si="189"/>
        <v>0</v>
      </c>
    </row>
    <row r="3979" spans="1:21" x14ac:dyDescent="0.25">
      <c r="A3979" t="s">
        <v>4514</v>
      </c>
      <c r="B3979" t="str">
        <f t="shared" si="187"/>
        <v>ZK113.K178.C110</v>
      </c>
      <c r="C3979">
        <f>+IFERROR(VLOOKUP(B3979,'[1]Sum table'!$A:$D,4,FALSE),0)</f>
        <v>0</v>
      </c>
      <c r="D3979">
        <f>+IFERROR(VLOOKUP(B3979,'[1]Sum table'!$A:$E,5,FALSE),0)</f>
        <v>0</v>
      </c>
      <c r="E3979">
        <f>+IFERROR(VLOOKUP(B3979,'[1]Sum table'!$A:$F,6,FALSE),0)</f>
        <v>0</v>
      </c>
      <c r="O3979" t="s">
        <v>535</v>
      </c>
      <c r="P3979" s="615" t="s">
        <v>363</v>
      </c>
      <c r="R3979" t="str">
        <f t="shared" si="188"/>
        <v>ZK113</v>
      </c>
      <c r="S3979">
        <f t="shared" si="189"/>
        <v>0</v>
      </c>
      <c r="T3979">
        <f t="shared" si="189"/>
        <v>0</v>
      </c>
      <c r="U3979">
        <f t="shared" si="189"/>
        <v>0</v>
      </c>
    </row>
    <row r="3980" spans="1:21" x14ac:dyDescent="0.25">
      <c r="A3980" t="s">
        <v>4515</v>
      </c>
      <c r="B3980" t="str">
        <f t="shared" si="187"/>
        <v>ZK113.K179.C110</v>
      </c>
      <c r="C3980">
        <f>+IFERROR(VLOOKUP(B3980,'[1]Sum table'!$A:$D,4,FALSE),0)</f>
        <v>0</v>
      </c>
      <c r="D3980">
        <f>+IFERROR(VLOOKUP(B3980,'[1]Sum table'!$A:$E,5,FALSE),0)</f>
        <v>0</v>
      </c>
      <c r="E3980">
        <f>+IFERROR(VLOOKUP(B3980,'[1]Sum table'!$A:$F,6,FALSE),0)</f>
        <v>0</v>
      </c>
      <c r="O3980" t="s">
        <v>535</v>
      </c>
      <c r="P3980" s="615" t="s">
        <v>364</v>
      </c>
      <c r="R3980" t="str">
        <f t="shared" si="188"/>
        <v>ZK113</v>
      </c>
      <c r="S3980">
        <f t="shared" si="189"/>
        <v>0</v>
      </c>
      <c r="T3980">
        <f t="shared" si="189"/>
        <v>0</v>
      </c>
      <c r="U3980">
        <f t="shared" si="189"/>
        <v>0</v>
      </c>
    </row>
    <row r="3981" spans="1:21" x14ac:dyDescent="0.25">
      <c r="A3981" t="s">
        <v>4516</v>
      </c>
      <c r="B3981" t="str">
        <f t="shared" si="187"/>
        <v>ZK113.K180.C110</v>
      </c>
      <c r="C3981">
        <f>+IFERROR(VLOOKUP(B3981,'[1]Sum table'!$A:$D,4,FALSE),0)</f>
        <v>0</v>
      </c>
      <c r="D3981">
        <f>+IFERROR(VLOOKUP(B3981,'[1]Sum table'!$A:$E,5,FALSE),0)</f>
        <v>0</v>
      </c>
      <c r="E3981">
        <f>+IFERROR(VLOOKUP(B3981,'[1]Sum table'!$A:$F,6,FALSE),0)</f>
        <v>0</v>
      </c>
      <c r="O3981" t="s">
        <v>535</v>
      </c>
      <c r="P3981" s="615" t="s">
        <v>365</v>
      </c>
      <c r="R3981" t="str">
        <f t="shared" si="188"/>
        <v>ZK113</v>
      </c>
      <c r="S3981">
        <f t="shared" si="189"/>
        <v>0</v>
      </c>
      <c r="T3981">
        <f t="shared" si="189"/>
        <v>0</v>
      </c>
      <c r="U3981">
        <f t="shared" si="189"/>
        <v>0</v>
      </c>
    </row>
    <row r="3982" spans="1:21" x14ac:dyDescent="0.25">
      <c r="A3982" t="s">
        <v>4517</v>
      </c>
      <c r="B3982" t="str">
        <f t="shared" si="187"/>
        <v>ZK113.K181.C110</v>
      </c>
      <c r="C3982">
        <f>+IFERROR(VLOOKUP(B3982,'[1]Sum table'!$A:$D,4,FALSE),0)</f>
        <v>0</v>
      </c>
      <c r="D3982">
        <f>+IFERROR(VLOOKUP(B3982,'[1]Sum table'!$A:$E,5,FALSE),0)</f>
        <v>0</v>
      </c>
      <c r="E3982">
        <f>+IFERROR(VLOOKUP(B3982,'[1]Sum table'!$A:$F,6,FALSE),0)</f>
        <v>0</v>
      </c>
      <c r="O3982" t="s">
        <v>535</v>
      </c>
      <c r="P3982" s="616" t="s">
        <v>366</v>
      </c>
      <c r="R3982" t="str">
        <f t="shared" si="188"/>
        <v>ZK113</v>
      </c>
      <c r="S3982">
        <f t="shared" si="189"/>
        <v>0</v>
      </c>
      <c r="T3982">
        <f t="shared" si="189"/>
        <v>0</v>
      </c>
      <c r="U3982">
        <f t="shared" si="189"/>
        <v>0</v>
      </c>
    </row>
    <row r="3983" spans="1:21" x14ac:dyDescent="0.25">
      <c r="A3983" t="s">
        <v>4518</v>
      </c>
      <c r="B3983" t="str">
        <f t="shared" si="187"/>
        <v>ZK113.K182.C110</v>
      </c>
      <c r="C3983">
        <f>+IFERROR(VLOOKUP(B3983,'[1]Sum table'!$A:$D,4,FALSE),0)</f>
        <v>0</v>
      </c>
      <c r="D3983">
        <f>+IFERROR(VLOOKUP(B3983,'[1]Sum table'!$A:$E,5,FALSE),0)</f>
        <v>0</v>
      </c>
      <c r="E3983">
        <f>+IFERROR(VLOOKUP(B3983,'[1]Sum table'!$A:$F,6,FALSE),0)</f>
        <v>0</v>
      </c>
      <c r="O3983" t="s">
        <v>535</v>
      </c>
      <c r="P3983" s="616" t="s">
        <v>367</v>
      </c>
      <c r="R3983" t="str">
        <f t="shared" si="188"/>
        <v>ZK113</v>
      </c>
      <c r="S3983">
        <f t="shared" si="189"/>
        <v>0</v>
      </c>
      <c r="T3983">
        <f t="shared" si="189"/>
        <v>0</v>
      </c>
      <c r="U3983">
        <f t="shared" si="189"/>
        <v>0</v>
      </c>
    </row>
    <row r="3984" spans="1:21" x14ac:dyDescent="0.25">
      <c r="A3984" t="s">
        <v>4519</v>
      </c>
      <c r="B3984" t="str">
        <f t="shared" si="187"/>
        <v>ZK113.K183.C110</v>
      </c>
      <c r="C3984">
        <f>+IFERROR(VLOOKUP(B3984,'[1]Sum table'!$A:$D,4,FALSE),0)</f>
        <v>0</v>
      </c>
      <c r="D3984">
        <f>+IFERROR(VLOOKUP(B3984,'[1]Sum table'!$A:$E,5,FALSE),0)</f>
        <v>0</v>
      </c>
      <c r="E3984">
        <f>+IFERROR(VLOOKUP(B3984,'[1]Sum table'!$A:$F,6,FALSE),0)</f>
        <v>0</v>
      </c>
      <c r="O3984" t="s">
        <v>535</v>
      </c>
      <c r="P3984" s="615" t="s">
        <v>368</v>
      </c>
      <c r="R3984" t="str">
        <f t="shared" si="188"/>
        <v>ZK113</v>
      </c>
      <c r="S3984">
        <f t="shared" si="189"/>
        <v>0</v>
      </c>
      <c r="T3984">
        <f t="shared" si="189"/>
        <v>0</v>
      </c>
      <c r="U3984">
        <f t="shared" si="189"/>
        <v>0</v>
      </c>
    </row>
    <row r="3985" spans="1:21" x14ac:dyDescent="0.25">
      <c r="A3985" t="s">
        <v>4520</v>
      </c>
      <c r="B3985" t="str">
        <f t="shared" si="187"/>
        <v>ZK113.K184.C110</v>
      </c>
      <c r="C3985">
        <f>+IFERROR(VLOOKUP(B3985,'[1]Sum table'!$A:$D,4,FALSE),0)</f>
        <v>0</v>
      </c>
      <c r="D3985">
        <f>+IFERROR(VLOOKUP(B3985,'[1]Sum table'!$A:$E,5,FALSE),0)</f>
        <v>0</v>
      </c>
      <c r="E3985">
        <f>+IFERROR(VLOOKUP(B3985,'[1]Sum table'!$A:$F,6,FALSE),0)</f>
        <v>0</v>
      </c>
      <c r="O3985" t="s">
        <v>535</v>
      </c>
      <c r="P3985" s="615" t="s">
        <v>369</v>
      </c>
      <c r="R3985" t="str">
        <f t="shared" si="188"/>
        <v>ZK113</v>
      </c>
      <c r="S3985">
        <f t="shared" si="189"/>
        <v>0</v>
      </c>
      <c r="T3985">
        <f t="shared" si="189"/>
        <v>0</v>
      </c>
      <c r="U3985">
        <f t="shared" si="189"/>
        <v>0</v>
      </c>
    </row>
    <row r="3986" spans="1:21" x14ac:dyDescent="0.25">
      <c r="A3986" t="s">
        <v>4521</v>
      </c>
      <c r="B3986" t="str">
        <f t="shared" si="187"/>
        <v>ZK113.K185.C110</v>
      </c>
      <c r="C3986">
        <f>+IFERROR(VLOOKUP(B3986,'[1]Sum table'!$A:$D,4,FALSE),0)</f>
        <v>0</v>
      </c>
      <c r="D3986">
        <f>+IFERROR(VLOOKUP(B3986,'[1]Sum table'!$A:$E,5,FALSE),0)</f>
        <v>0</v>
      </c>
      <c r="E3986">
        <f>+IFERROR(VLOOKUP(B3986,'[1]Sum table'!$A:$F,6,FALSE),0)</f>
        <v>0</v>
      </c>
      <c r="O3986" t="s">
        <v>535</v>
      </c>
      <c r="P3986" s="616" t="s">
        <v>370</v>
      </c>
      <c r="R3986" t="str">
        <f t="shared" si="188"/>
        <v>ZK113</v>
      </c>
      <c r="S3986">
        <f t="shared" si="189"/>
        <v>0</v>
      </c>
      <c r="T3986">
        <f t="shared" si="189"/>
        <v>0</v>
      </c>
      <c r="U3986">
        <f t="shared" si="189"/>
        <v>0</v>
      </c>
    </row>
    <row r="3987" spans="1:21" x14ac:dyDescent="0.25">
      <c r="A3987" t="s">
        <v>4522</v>
      </c>
      <c r="B3987" t="str">
        <f t="shared" si="187"/>
        <v>ZK113.K186.C110</v>
      </c>
      <c r="C3987">
        <f>+IFERROR(VLOOKUP(B3987,'[1]Sum table'!$A:$D,4,FALSE),0)</f>
        <v>0</v>
      </c>
      <c r="D3987">
        <f>+IFERROR(VLOOKUP(B3987,'[1]Sum table'!$A:$E,5,FALSE),0)</f>
        <v>0</v>
      </c>
      <c r="E3987">
        <f>+IFERROR(VLOOKUP(B3987,'[1]Sum table'!$A:$F,6,FALSE),0)</f>
        <v>0</v>
      </c>
      <c r="O3987" t="s">
        <v>535</v>
      </c>
      <c r="P3987" s="616" t="s">
        <v>371</v>
      </c>
      <c r="R3987" t="str">
        <f t="shared" si="188"/>
        <v>ZK113</v>
      </c>
      <c r="S3987">
        <f t="shared" si="189"/>
        <v>0</v>
      </c>
      <c r="T3987">
        <f t="shared" si="189"/>
        <v>0</v>
      </c>
      <c r="U3987">
        <f t="shared" si="189"/>
        <v>0</v>
      </c>
    </row>
    <row r="3988" spans="1:21" x14ac:dyDescent="0.25">
      <c r="A3988" t="s">
        <v>4523</v>
      </c>
      <c r="B3988" t="str">
        <f t="shared" si="187"/>
        <v>ZK113.K187.C110</v>
      </c>
      <c r="C3988">
        <f>+IFERROR(VLOOKUP(B3988,'[1]Sum table'!$A:$D,4,FALSE),0)</f>
        <v>0</v>
      </c>
      <c r="D3988">
        <f>+IFERROR(VLOOKUP(B3988,'[1]Sum table'!$A:$E,5,FALSE),0)</f>
        <v>0</v>
      </c>
      <c r="E3988">
        <f>+IFERROR(VLOOKUP(B3988,'[1]Sum table'!$A:$F,6,FALSE),0)</f>
        <v>0</v>
      </c>
      <c r="O3988" t="s">
        <v>535</v>
      </c>
      <c r="P3988" s="615" t="s">
        <v>372</v>
      </c>
      <c r="R3988" t="str">
        <f t="shared" si="188"/>
        <v>ZK113</v>
      </c>
      <c r="S3988">
        <f t="shared" si="189"/>
        <v>0</v>
      </c>
      <c r="T3988">
        <f t="shared" si="189"/>
        <v>0</v>
      </c>
      <c r="U3988">
        <f t="shared" si="189"/>
        <v>0</v>
      </c>
    </row>
    <row r="3989" spans="1:21" x14ac:dyDescent="0.25">
      <c r="A3989" t="s">
        <v>4524</v>
      </c>
      <c r="B3989" t="str">
        <f t="shared" si="187"/>
        <v>ZK113.K188.C110</v>
      </c>
      <c r="C3989">
        <f>+IFERROR(VLOOKUP(B3989,'[1]Sum table'!$A:$D,4,FALSE),0)</f>
        <v>0</v>
      </c>
      <c r="D3989">
        <f>+IFERROR(VLOOKUP(B3989,'[1]Sum table'!$A:$E,5,FALSE),0)</f>
        <v>0</v>
      </c>
      <c r="E3989">
        <f>+IFERROR(VLOOKUP(B3989,'[1]Sum table'!$A:$F,6,FALSE),0)</f>
        <v>0</v>
      </c>
      <c r="O3989" t="s">
        <v>535</v>
      </c>
      <c r="P3989" s="615" t="s">
        <v>373</v>
      </c>
      <c r="R3989" t="str">
        <f t="shared" si="188"/>
        <v>ZK113</v>
      </c>
      <c r="S3989">
        <f t="shared" si="189"/>
        <v>0</v>
      </c>
      <c r="T3989">
        <f t="shared" si="189"/>
        <v>0</v>
      </c>
      <c r="U3989">
        <f t="shared" si="189"/>
        <v>0</v>
      </c>
    </row>
    <row r="3990" spans="1:21" x14ac:dyDescent="0.25">
      <c r="A3990" t="s">
        <v>4525</v>
      </c>
      <c r="B3990" t="str">
        <f t="shared" si="187"/>
        <v>ZK113.K189.C110</v>
      </c>
      <c r="C3990">
        <f>+IFERROR(VLOOKUP(B3990,'[1]Sum table'!$A:$D,4,FALSE),0)</f>
        <v>0</v>
      </c>
      <c r="D3990">
        <f>+IFERROR(VLOOKUP(B3990,'[1]Sum table'!$A:$E,5,FALSE),0)</f>
        <v>0</v>
      </c>
      <c r="E3990">
        <f>+IFERROR(VLOOKUP(B3990,'[1]Sum table'!$A:$F,6,FALSE),0)</f>
        <v>0</v>
      </c>
      <c r="O3990" t="s">
        <v>535</v>
      </c>
      <c r="P3990" s="615" t="s">
        <v>374</v>
      </c>
      <c r="R3990" t="str">
        <f t="shared" si="188"/>
        <v>ZK113</v>
      </c>
      <c r="S3990">
        <f t="shared" si="189"/>
        <v>0</v>
      </c>
      <c r="T3990">
        <f t="shared" si="189"/>
        <v>0</v>
      </c>
      <c r="U3990">
        <f t="shared" si="189"/>
        <v>0</v>
      </c>
    </row>
    <row r="3991" spans="1:21" x14ac:dyDescent="0.25">
      <c r="A3991" t="s">
        <v>4526</v>
      </c>
      <c r="B3991" t="str">
        <f t="shared" si="187"/>
        <v>ZK113.K190.C110</v>
      </c>
      <c r="C3991">
        <f>+IFERROR(VLOOKUP(B3991,'[1]Sum table'!$A:$D,4,FALSE),0)</f>
        <v>0</v>
      </c>
      <c r="D3991">
        <f>+IFERROR(VLOOKUP(B3991,'[1]Sum table'!$A:$E,5,FALSE),0)</f>
        <v>0</v>
      </c>
      <c r="E3991">
        <f>+IFERROR(VLOOKUP(B3991,'[1]Sum table'!$A:$F,6,FALSE),0)</f>
        <v>0</v>
      </c>
      <c r="O3991" t="s">
        <v>535</v>
      </c>
      <c r="P3991" s="616" t="s">
        <v>375</v>
      </c>
      <c r="R3991" t="str">
        <f t="shared" si="188"/>
        <v>ZK113</v>
      </c>
      <c r="S3991">
        <f t="shared" si="189"/>
        <v>0</v>
      </c>
      <c r="T3991">
        <f t="shared" si="189"/>
        <v>0</v>
      </c>
      <c r="U3991">
        <f t="shared" si="189"/>
        <v>0</v>
      </c>
    </row>
    <row r="3992" spans="1:21" x14ac:dyDescent="0.25">
      <c r="A3992" t="s">
        <v>4527</v>
      </c>
      <c r="B3992" t="str">
        <f t="shared" si="187"/>
        <v>ZK113.K191.C110</v>
      </c>
      <c r="C3992">
        <f>+IFERROR(VLOOKUP(B3992,'[1]Sum table'!$A:$D,4,FALSE),0)</f>
        <v>0</v>
      </c>
      <c r="D3992">
        <f>+IFERROR(VLOOKUP(B3992,'[1]Sum table'!$A:$E,5,FALSE),0)</f>
        <v>0</v>
      </c>
      <c r="E3992">
        <f>+IFERROR(VLOOKUP(B3992,'[1]Sum table'!$A:$F,6,FALSE),0)</f>
        <v>0</v>
      </c>
      <c r="O3992" t="s">
        <v>535</v>
      </c>
      <c r="P3992" s="616" t="s">
        <v>376</v>
      </c>
      <c r="R3992" t="str">
        <f t="shared" si="188"/>
        <v>ZK113</v>
      </c>
      <c r="S3992">
        <f t="shared" si="189"/>
        <v>0</v>
      </c>
      <c r="T3992">
        <f t="shared" si="189"/>
        <v>0</v>
      </c>
      <c r="U3992">
        <f t="shared" si="189"/>
        <v>0</v>
      </c>
    </row>
    <row r="3993" spans="1:21" x14ac:dyDescent="0.25">
      <c r="A3993" t="s">
        <v>4528</v>
      </c>
      <c r="B3993" t="str">
        <f t="shared" si="187"/>
        <v>ZK113.K192.C110</v>
      </c>
      <c r="C3993">
        <f>+IFERROR(VLOOKUP(B3993,'[1]Sum table'!$A:$D,4,FALSE),0)</f>
        <v>0</v>
      </c>
      <c r="D3993">
        <f>+IFERROR(VLOOKUP(B3993,'[1]Sum table'!$A:$E,5,FALSE),0)</f>
        <v>0</v>
      </c>
      <c r="E3993">
        <f>+IFERROR(VLOOKUP(B3993,'[1]Sum table'!$A:$F,6,FALSE),0)</f>
        <v>0</v>
      </c>
      <c r="O3993" t="s">
        <v>535</v>
      </c>
      <c r="P3993" s="616" t="s">
        <v>377</v>
      </c>
      <c r="R3993" t="str">
        <f t="shared" si="188"/>
        <v>ZK113</v>
      </c>
      <c r="S3993">
        <f t="shared" si="189"/>
        <v>0</v>
      </c>
      <c r="T3993">
        <f t="shared" si="189"/>
        <v>0</v>
      </c>
      <c r="U3993">
        <f t="shared" si="189"/>
        <v>0</v>
      </c>
    </row>
    <row r="3994" spans="1:21" x14ac:dyDescent="0.25">
      <c r="A3994" t="s">
        <v>4529</v>
      </c>
      <c r="B3994" t="str">
        <f t="shared" si="187"/>
        <v>ZK113.K193.C110</v>
      </c>
      <c r="C3994">
        <f>+IFERROR(VLOOKUP(B3994,'[1]Sum table'!$A:$D,4,FALSE),0)</f>
        <v>0</v>
      </c>
      <c r="D3994">
        <f>+IFERROR(VLOOKUP(B3994,'[1]Sum table'!$A:$E,5,FALSE),0)</f>
        <v>0</v>
      </c>
      <c r="E3994">
        <f>+IFERROR(VLOOKUP(B3994,'[1]Sum table'!$A:$F,6,FALSE),0)</f>
        <v>0</v>
      </c>
      <c r="O3994" t="s">
        <v>535</v>
      </c>
      <c r="P3994" s="616" t="s">
        <v>378</v>
      </c>
      <c r="R3994" t="str">
        <f t="shared" si="188"/>
        <v>ZK113</v>
      </c>
      <c r="S3994">
        <f t="shared" si="189"/>
        <v>0</v>
      </c>
      <c r="T3994">
        <f t="shared" si="189"/>
        <v>0</v>
      </c>
      <c r="U3994">
        <f t="shared" si="189"/>
        <v>0</v>
      </c>
    </row>
    <row r="3995" spans="1:21" x14ac:dyDescent="0.25">
      <c r="A3995" t="s">
        <v>4530</v>
      </c>
      <c r="B3995" t="str">
        <f t="shared" si="187"/>
        <v>ZK113.K194.C110</v>
      </c>
      <c r="C3995">
        <f>+IFERROR(VLOOKUP(B3995,'[1]Sum table'!$A:$D,4,FALSE),0)</f>
        <v>0</v>
      </c>
      <c r="D3995">
        <f>+IFERROR(VLOOKUP(B3995,'[1]Sum table'!$A:$E,5,FALSE),0)</f>
        <v>0</v>
      </c>
      <c r="E3995">
        <f>+IFERROR(VLOOKUP(B3995,'[1]Sum table'!$A:$F,6,FALSE),0)</f>
        <v>0</v>
      </c>
      <c r="O3995" t="s">
        <v>535</v>
      </c>
      <c r="P3995" s="616" t="s">
        <v>379</v>
      </c>
      <c r="R3995" t="str">
        <f t="shared" si="188"/>
        <v>ZK113</v>
      </c>
      <c r="S3995">
        <f t="shared" si="189"/>
        <v>0</v>
      </c>
      <c r="T3995">
        <f t="shared" si="189"/>
        <v>0</v>
      </c>
      <c r="U3995">
        <f t="shared" si="189"/>
        <v>0</v>
      </c>
    </row>
    <row r="3996" spans="1:21" x14ac:dyDescent="0.25">
      <c r="A3996" t="s">
        <v>4531</v>
      </c>
      <c r="B3996" t="str">
        <f t="shared" si="187"/>
        <v>ZK113.K195.C110</v>
      </c>
      <c r="C3996">
        <f>+IFERROR(VLOOKUP(B3996,'[1]Sum table'!$A:$D,4,FALSE),0)</f>
        <v>0</v>
      </c>
      <c r="D3996">
        <f>+IFERROR(VLOOKUP(B3996,'[1]Sum table'!$A:$E,5,FALSE),0)</f>
        <v>0</v>
      </c>
      <c r="E3996">
        <f>+IFERROR(VLOOKUP(B3996,'[1]Sum table'!$A:$F,6,FALSE),0)</f>
        <v>0</v>
      </c>
      <c r="O3996" t="s">
        <v>535</v>
      </c>
      <c r="P3996" s="616" t="s">
        <v>380</v>
      </c>
      <c r="R3996" t="str">
        <f t="shared" si="188"/>
        <v>ZK113</v>
      </c>
      <c r="S3996">
        <f t="shared" si="189"/>
        <v>0</v>
      </c>
      <c r="T3996">
        <f t="shared" si="189"/>
        <v>0</v>
      </c>
      <c r="U3996">
        <f t="shared" si="189"/>
        <v>0</v>
      </c>
    </row>
    <row r="3997" spans="1:21" x14ac:dyDescent="0.25">
      <c r="A3997" t="s">
        <v>4532</v>
      </c>
      <c r="B3997" t="str">
        <f t="shared" si="187"/>
        <v>ZK113.K196.C110</v>
      </c>
      <c r="C3997">
        <f>+IFERROR(VLOOKUP(B3997,'[1]Sum table'!$A:$D,4,FALSE),0)</f>
        <v>0</v>
      </c>
      <c r="D3997">
        <f>+IFERROR(VLOOKUP(B3997,'[1]Sum table'!$A:$E,5,FALSE),0)</f>
        <v>0</v>
      </c>
      <c r="E3997">
        <f>+IFERROR(VLOOKUP(B3997,'[1]Sum table'!$A:$F,6,FALSE),0)</f>
        <v>0</v>
      </c>
      <c r="O3997" t="s">
        <v>535</v>
      </c>
      <c r="P3997" s="616" t="s">
        <v>381</v>
      </c>
      <c r="R3997" t="str">
        <f t="shared" si="188"/>
        <v>ZK113</v>
      </c>
      <c r="S3997">
        <f t="shared" si="189"/>
        <v>0</v>
      </c>
      <c r="T3997">
        <f t="shared" si="189"/>
        <v>0</v>
      </c>
      <c r="U3997">
        <f t="shared" si="189"/>
        <v>0</v>
      </c>
    </row>
    <row r="3998" spans="1:21" x14ac:dyDescent="0.25">
      <c r="A3998" t="s">
        <v>4533</v>
      </c>
      <c r="B3998" t="str">
        <f t="shared" si="187"/>
        <v>ZK113.K197.C110</v>
      </c>
      <c r="C3998">
        <f>+IFERROR(VLOOKUP(B3998,'[1]Sum table'!$A:$D,4,FALSE),0)</f>
        <v>0</v>
      </c>
      <c r="D3998">
        <f>+IFERROR(VLOOKUP(B3998,'[1]Sum table'!$A:$E,5,FALSE),0)</f>
        <v>0</v>
      </c>
      <c r="E3998">
        <f>+IFERROR(VLOOKUP(B3998,'[1]Sum table'!$A:$F,6,FALSE),0)</f>
        <v>0</v>
      </c>
      <c r="O3998" t="s">
        <v>535</v>
      </c>
      <c r="P3998" s="616" t="s">
        <v>382</v>
      </c>
      <c r="R3998" t="str">
        <f t="shared" si="188"/>
        <v>ZK113</v>
      </c>
      <c r="S3998">
        <f t="shared" si="189"/>
        <v>0</v>
      </c>
      <c r="T3998">
        <f t="shared" si="189"/>
        <v>0</v>
      </c>
      <c r="U3998">
        <f t="shared" si="189"/>
        <v>0</v>
      </c>
    </row>
    <row r="3999" spans="1:21" x14ac:dyDescent="0.25">
      <c r="A3999" t="s">
        <v>4534</v>
      </c>
      <c r="B3999" t="str">
        <f t="shared" si="187"/>
        <v>ZK113.K198.C110</v>
      </c>
      <c r="C3999">
        <f>+IFERROR(VLOOKUP(B3999,'[1]Sum table'!$A:$D,4,FALSE),0)</f>
        <v>0</v>
      </c>
      <c r="D3999">
        <f>+IFERROR(VLOOKUP(B3999,'[1]Sum table'!$A:$E,5,FALSE),0)</f>
        <v>0</v>
      </c>
      <c r="E3999">
        <f>+IFERROR(VLOOKUP(B3999,'[1]Sum table'!$A:$F,6,FALSE),0)</f>
        <v>0</v>
      </c>
      <c r="O3999" t="s">
        <v>535</v>
      </c>
      <c r="P3999" s="616" t="s">
        <v>383</v>
      </c>
      <c r="R3999" t="str">
        <f t="shared" si="188"/>
        <v>ZK113</v>
      </c>
      <c r="S3999">
        <f t="shared" si="189"/>
        <v>0</v>
      </c>
      <c r="T3999">
        <f t="shared" si="189"/>
        <v>0</v>
      </c>
      <c r="U3999">
        <f t="shared" si="189"/>
        <v>0</v>
      </c>
    </row>
    <row r="4000" spans="1:21" x14ac:dyDescent="0.25">
      <c r="A4000" t="s">
        <v>4535</v>
      </c>
      <c r="B4000" t="str">
        <f t="shared" si="187"/>
        <v>ZK113.K199.C110</v>
      </c>
      <c r="C4000">
        <f>+IFERROR(VLOOKUP(B4000,'[1]Sum table'!$A:$D,4,FALSE),0)</f>
        <v>0</v>
      </c>
      <c r="D4000">
        <f>+IFERROR(VLOOKUP(B4000,'[1]Sum table'!$A:$E,5,FALSE),0)</f>
        <v>0</v>
      </c>
      <c r="E4000">
        <f>+IFERROR(VLOOKUP(B4000,'[1]Sum table'!$A:$F,6,FALSE),0)</f>
        <v>0</v>
      </c>
      <c r="O4000" t="s">
        <v>535</v>
      </c>
      <c r="P4000" s="616" t="s">
        <v>384</v>
      </c>
      <c r="R4000" t="str">
        <f t="shared" si="188"/>
        <v>ZK113</v>
      </c>
      <c r="S4000">
        <f t="shared" si="189"/>
        <v>0</v>
      </c>
      <c r="T4000">
        <f t="shared" si="189"/>
        <v>0</v>
      </c>
      <c r="U4000">
        <f t="shared" si="189"/>
        <v>0</v>
      </c>
    </row>
    <row r="4001" spans="1:21" x14ac:dyDescent="0.25">
      <c r="A4001" t="s">
        <v>4536</v>
      </c>
      <c r="B4001" t="str">
        <f t="shared" si="187"/>
        <v>ZK113.K200.C110</v>
      </c>
      <c r="C4001">
        <f>+IFERROR(VLOOKUP(B4001,'[1]Sum table'!$A:$D,4,FALSE),0)</f>
        <v>0</v>
      </c>
      <c r="D4001">
        <f>+IFERROR(VLOOKUP(B4001,'[1]Sum table'!$A:$E,5,FALSE),0)</f>
        <v>0</v>
      </c>
      <c r="E4001">
        <f>+IFERROR(VLOOKUP(B4001,'[1]Sum table'!$A:$F,6,FALSE),0)</f>
        <v>0</v>
      </c>
      <c r="O4001" t="s">
        <v>535</v>
      </c>
      <c r="P4001" s="616" t="s">
        <v>385</v>
      </c>
      <c r="R4001" t="str">
        <f t="shared" si="188"/>
        <v>ZK113</v>
      </c>
      <c r="S4001">
        <f t="shared" si="189"/>
        <v>0</v>
      </c>
      <c r="T4001">
        <f t="shared" si="189"/>
        <v>0</v>
      </c>
      <c r="U4001">
        <f t="shared" si="189"/>
        <v>0</v>
      </c>
    </row>
    <row r="4002" spans="1:21" ht="15.75" thickBot="1" x14ac:dyDescent="0.3">
      <c r="A4002" t="s">
        <v>4537</v>
      </c>
      <c r="B4002" t="str">
        <f t="shared" si="187"/>
        <v>ZK113.K201.C110</v>
      </c>
      <c r="C4002">
        <f>+IFERROR(VLOOKUP(B4002,'[1]Sum table'!$A:$D,4,FALSE),0)</f>
        <v>0</v>
      </c>
      <c r="D4002">
        <f>+IFERROR(VLOOKUP(B4002,'[1]Sum table'!$A:$E,5,FALSE),0)</f>
        <v>0</v>
      </c>
      <c r="E4002">
        <f>+IFERROR(VLOOKUP(B4002,'[1]Sum table'!$A:$F,6,FALSE),0)</f>
        <v>0</v>
      </c>
      <c r="O4002" t="s">
        <v>535</v>
      </c>
      <c r="P4002" s="618" t="s">
        <v>386</v>
      </c>
      <c r="R4002" t="str">
        <f t="shared" si="188"/>
        <v>ZK113</v>
      </c>
      <c r="S4002">
        <f t="shared" si="189"/>
        <v>0</v>
      </c>
      <c r="T4002">
        <f t="shared" si="189"/>
        <v>0</v>
      </c>
      <c r="U4002">
        <f t="shared" si="189"/>
        <v>0</v>
      </c>
    </row>
    <row r="4003" spans="1:21" x14ac:dyDescent="0.25">
      <c r="A4003" t="s">
        <v>4538</v>
      </c>
      <c r="B4003" t="str">
        <f t="shared" si="187"/>
        <v>ZK113.K202.C110</v>
      </c>
      <c r="C4003">
        <f>+IFERROR(VLOOKUP(B4003,'[1]Sum table'!$A:$D,4,FALSE),0)</f>
        <v>0</v>
      </c>
      <c r="D4003">
        <f>+IFERROR(VLOOKUP(B4003,'[1]Sum table'!$A:$E,5,FALSE),0)</f>
        <v>0</v>
      </c>
      <c r="E4003">
        <f>+IFERROR(VLOOKUP(B4003,'[1]Sum table'!$A:$F,6,FALSE),0)</f>
        <v>0</v>
      </c>
      <c r="O4003" t="s">
        <v>535</v>
      </c>
      <c r="P4003" s="619" t="s">
        <v>267</v>
      </c>
      <c r="R4003" t="str">
        <f t="shared" si="188"/>
        <v>ZK113</v>
      </c>
      <c r="S4003">
        <f t="shared" si="189"/>
        <v>0</v>
      </c>
      <c r="T4003">
        <f t="shared" si="189"/>
        <v>0</v>
      </c>
      <c r="U4003">
        <f t="shared" si="189"/>
        <v>0</v>
      </c>
    </row>
    <row r="4004" spans="1:21" x14ac:dyDescent="0.25">
      <c r="A4004" t="s">
        <v>4539</v>
      </c>
      <c r="B4004" t="str">
        <f t="shared" si="187"/>
        <v>ZK113.K203.C110</v>
      </c>
      <c r="C4004">
        <f>+IFERROR(VLOOKUP(B4004,'[1]Sum table'!$A:$D,4,FALSE),0)</f>
        <v>0</v>
      </c>
      <c r="D4004">
        <f>+IFERROR(VLOOKUP(B4004,'[1]Sum table'!$A:$E,5,FALSE),0)</f>
        <v>0</v>
      </c>
      <c r="E4004">
        <f>+IFERROR(VLOOKUP(B4004,'[1]Sum table'!$A:$F,6,FALSE),0)</f>
        <v>0</v>
      </c>
      <c r="O4004" t="s">
        <v>535</v>
      </c>
      <c r="P4004" s="619" t="s">
        <v>108</v>
      </c>
      <c r="R4004" t="str">
        <f t="shared" si="188"/>
        <v>ZK113</v>
      </c>
      <c r="S4004">
        <f t="shared" si="189"/>
        <v>0</v>
      </c>
      <c r="T4004">
        <f t="shared" si="189"/>
        <v>0</v>
      </c>
      <c r="U4004">
        <f t="shared" si="189"/>
        <v>0</v>
      </c>
    </row>
    <row r="4005" spans="1:21" x14ac:dyDescent="0.25">
      <c r="A4005" t="s">
        <v>4540</v>
      </c>
      <c r="B4005" t="str">
        <f t="shared" si="187"/>
        <v>ZK113.K204.C110</v>
      </c>
      <c r="C4005">
        <f>+IFERROR(VLOOKUP(B4005,'[1]Sum table'!$A:$D,4,FALSE),0)</f>
        <v>0</v>
      </c>
      <c r="D4005">
        <f>+IFERROR(VLOOKUP(B4005,'[1]Sum table'!$A:$E,5,FALSE),0)</f>
        <v>0</v>
      </c>
      <c r="E4005">
        <f>+IFERROR(VLOOKUP(B4005,'[1]Sum table'!$A:$F,6,FALSE),0)</f>
        <v>0</v>
      </c>
      <c r="O4005" t="s">
        <v>535</v>
      </c>
      <c r="P4005" s="619" t="s">
        <v>114</v>
      </c>
      <c r="R4005" t="str">
        <f t="shared" si="188"/>
        <v>ZK113</v>
      </c>
      <c r="S4005">
        <f t="shared" si="189"/>
        <v>0</v>
      </c>
      <c r="T4005">
        <f t="shared" si="189"/>
        <v>0</v>
      </c>
      <c r="U4005">
        <f t="shared" si="189"/>
        <v>0</v>
      </c>
    </row>
    <row r="4006" spans="1:21" x14ac:dyDescent="0.25">
      <c r="A4006" t="s">
        <v>4541</v>
      </c>
      <c r="B4006" t="str">
        <f t="shared" si="187"/>
        <v>ZK113.K205.C110</v>
      </c>
      <c r="C4006">
        <f>+IFERROR(VLOOKUP(B4006,'[1]Sum table'!$A:$D,4,FALSE),0)</f>
        <v>0</v>
      </c>
      <c r="D4006">
        <f>+IFERROR(VLOOKUP(B4006,'[1]Sum table'!$A:$E,5,FALSE),0)</f>
        <v>0</v>
      </c>
      <c r="E4006">
        <f>+IFERROR(VLOOKUP(B4006,'[1]Sum table'!$A:$F,6,FALSE),0)</f>
        <v>0</v>
      </c>
      <c r="O4006" t="s">
        <v>535</v>
      </c>
      <c r="P4006" s="619" t="s">
        <v>116</v>
      </c>
      <c r="R4006" t="str">
        <f t="shared" si="188"/>
        <v>ZK113</v>
      </c>
      <c r="S4006">
        <f t="shared" si="189"/>
        <v>0</v>
      </c>
      <c r="T4006">
        <f t="shared" si="189"/>
        <v>0</v>
      </c>
      <c r="U4006">
        <f t="shared" si="189"/>
        <v>0</v>
      </c>
    </row>
    <row r="4007" spans="1:21" x14ac:dyDescent="0.25">
      <c r="A4007" t="s">
        <v>4542</v>
      </c>
      <c r="B4007" t="str">
        <f t="shared" si="187"/>
        <v>ZK113.K206.C110</v>
      </c>
      <c r="C4007">
        <f>+IFERROR(VLOOKUP(B4007,'[1]Sum table'!$A:$D,4,FALSE),0)</f>
        <v>0</v>
      </c>
      <c r="D4007">
        <f>+IFERROR(VLOOKUP(B4007,'[1]Sum table'!$A:$E,5,FALSE),0)</f>
        <v>0</v>
      </c>
      <c r="E4007">
        <f>+IFERROR(VLOOKUP(B4007,'[1]Sum table'!$A:$F,6,FALSE),0)</f>
        <v>0</v>
      </c>
      <c r="O4007" t="s">
        <v>535</v>
      </c>
      <c r="P4007" s="617" t="s">
        <v>387</v>
      </c>
      <c r="R4007" t="str">
        <f t="shared" si="188"/>
        <v>ZK113</v>
      </c>
      <c r="S4007">
        <f t="shared" si="189"/>
        <v>0</v>
      </c>
      <c r="T4007">
        <f t="shared" si="189"/>
        <v>0</v>
      </c>
      <c r="U4007">
        <f t="shared" si="189"/>
        <v>0</v>
      </c>
    </row>
    <row r="4008" spans="1:21" x14ac:dyDescent="0.25">
      <c r="A4008" t="s">
        <v>4543</v>
      </c>
      <c r="B4008" t="str">
        <f t="shared" si="187"/>
        <v>ZK113.K207.C110</v>
      </c>
      <c r="C4008">
        <f>+IFERROR(VLOOKUP(B4008,'[1]Sum table'!$A:$D,4,FALSE),0)</f>
        <v>0</v>
      </c>
      <c r="D4008">
        <f>+IFERROR(VLOOKUP(B4008,'[1]Sum table'!$A:$E,5,FALSE),0)</f>
        <v>0</v>
      </c>
      <c r="E4008">
        <f>+IFERROR(VLOOKUP(B4008,'[1]Sum table'!$A:$F,6,FALSE),0)</f>
        <v>0</v>
      </c>
      <c r="O4008" t="s">
        <v>535</v>
      </c>
      <c r="P4008" s="617" t="s">
        <v>388</v>
      </c>
      <c r="R4008" t="str">
        <f t="shared" si="188"/>
        <v>ZK113</v>
      </c>
      <c r="S4008">
        <f t="shared" si="189"/>
        <v>0</v>
      </c>
      <c r="T4008">
        <f t="shared" si="189"/>
        <v>0</v>
      </c>
      <c r="U4008">
        <f t="shared" si="189"/>
        <v>0</v>
      </c>
    </row>
    <row r="4009" spans="1:21" x14ac:dyDescent="0.25">
      <c r="A4009" t="s">
        <v>4544</v>
      </c>
      <c r="B4009" t="str">
        <f t="shared" si="187"/>
        <v>ZK113.K208.C110</v>
      </c>
      <c r="C4009">
        <f>+IFERROR(VLOOKUP(B4009,'[1]Sum table'!$A:$D,4,FALSE),0)</f>
        <v>0</v>
      </c>
      <c r="D4009">
        <f>+IFERROR(VLOOKUP(B4009,'[1]Sum table'!$A:$E,5,FALSE),0)</f>
        <v>0</v>
      </c>
      <c r="E4009">
        <f>+IFERROR(VLOOKUP(B4009,'[1]Sum table'!$A:$F,6,FALSE),0)</f>
        <v>0</v>
      </c>
      <c r="O4009" t="s">
        <v>535</v>
      </c>
      <c r="P4009" s="617" t="s">
        <v>389</v>
      </c>
      <c r="R4009" t="str">
        <f t="shared" si="188"/>
        <v>ZK113</v>
      </c>
      <c r="S4009">
        <f t="shared" si="189"/>
        <v>0</v>
      </c>
      <c r="T4009">
        <f t="shared" si="189"/>
        <v>0</v>
      </c>
      <c r="U4009">
        <f t="shared" si="189"/>
        <v>0</v>
      </c>
    </row>
    <row r="4010" spans="1:21" x14ac:dyDescent="0.25">
      <c r="A4010" t="s">
        <v>4545</v>
      </c>
      <c r="B4010" t="str">
        <f t="shared" si="187"/>
        <v>ZK113.K209.C110</v>
      </c>
      <c r="C4010">
        <f>+IFERROR(VLOOKUP(B4010,'[1]Sum table'!$A:$D,4,FALSE),0)</f>
        <v>0</v>
      </c>
      <c r="D4010">
        <f>+IFERROR(VLOOKUP(B4010,'[1]Sum table'!$A:$E,5,FALSE),0)</f>
        <v>0</v>
      </c>
      <c r="E4010">
        <f>+IFERROR(VLOOKUP(B4010,'[1]Sum table'!$A:$F,6,FALSE),0)</f>
        <v>0</v>
      </c>
      <c r="O4010" t="s">
        <v>535</v>
      </c>
      <c r="P4010" s="619" t="s">
        <v>82</v>
      </c>
      <c r="R4010" t="str">
        <f t="shared" si="188"/>
        <v>ZK113</v>
      </c>
      <c r="S4010">
        <f t="shared" si="189"/>
        <v>0</v>
      </c>
      <c r="T4010">
        <f t="shared" si="189"/>
        <v>0</v>
      </c>
      <c r="U4010">
        <f t="shared" si="189"/>
        <v>0</v>
      </c>
    </row>
    <row r="4011" spans="1:21" x14ac:dyDescent="0.25">
      <c r="A4011" t="s">
        <v>4546</v>
      </c>
      <c r="B4011" t="str">
        <f t="shared" si="187"/>
        <v>ZK113.K210.C110</v>
      </c>
      <c r="C4011">
        <f>+IFERROR(VLOOKUP(B4011,'[1]Sum table'!$A:$D,4,FALSE),0)</f>
        <v>0</v>
      </c>
      <c r="D4011">
        <f>+IFERROR(VLOOKUP(B4011,'[1]Sum table'!$A:$E,5,FALSE),0)</f>
        <v>0</v>
      </c>
      <c r="E4011">
        <f>+IFERROR(VLOOKUP(B4011,'[1]Sum table'!$A:$F,6,FALSE),0)</f>
        <v>0</v>
      </c>
      <c r="O4011" t="s">
        <v>535</v>
      </c>
      <c r="P4011" s="619" t="s">
        <v>84</v>
      </c>
      <c r="R4011" t="str">
        <f t="shared" si="188"/>
        <v>ZK113</v>
      </c>
      <c r="S4011">
        <f t="shared" si="189"/>
        <v>0</v>
      </c>
      <c r="T4011">
        <f t="shared" si="189"/>
        <v>0</v>
      </c>
      <c r="U4011">
        <f t="shared" si="189"/>
        <v>0</v>
      </c>
    </row>
    <row r="4012" spans="1:21" x14ac:dyDescent="0.25">
      <c r="A4012" t="s">
        <v>4547</v>
      </c>
      <c r="B4012" t="str">
        <f t="shared" si="187"/>
        <v>ZK113.K211.C110</v>
      </c>
      <c r="C4012">
        <f>+IFERROR(VLOOKUP(B4012,'[1]Sum table'!$A:$D,4,FALSE),0)</f>
        <v>0</v>
      </c>
      <c r="D4012">
        <f>+IFERROR(VLOOKUP(B4012,'[1]Sum table'!$A:$E,5,FALSE),0)</f>
        <v>0</v>
      </c>
      <c r="E4012">
        <f>+IFERROR(VLOOKUP(B4012,'[1]Sum table'!$A:$F,6,FALSE),0)</f>
        <v>0</v>
      </c>
      <c r="O4012" t="s">
        <v>535</v>
      </c>
      <c r="P4012" s="619" t="s">
        <v>86</v>
      </c>
      <c r="R4012" t="str">
        <f t="shared" si="188"/>
        <v>ZK113</v>
      </c>
      <c r="S4012">
        <f t="shared" si="189"/>
        <v>0</v>
      </c>
      <c r="T4012">
        <f t="shared" si="189"/>
        <v>0</v>
      </c>
      <c r="U4012">
        <f t="shared" si="189"/>
        <v>0</v>
      </c>
    </row>
    <row r="4013" spans="1:21" x14ac:dyDescent="0.25">
      <c r="A4013" t="s">
        <v>4548</v>
      </c>
      <c r="B4013" t="str">
        <f t="shared" si="187"/>
        <v>ZK113.K212.C110</v>
      </c>
      <c r="C4013">
        <f>+IFERROR(VLOOKUP(B4013,'[1]Sum table'!$A:$D,4,FALSE),0)</f>
        <v>0</v>
      </c>
      <c r="D4013">
        <f>+IFERROR(VLOOKUP(B4013,'[1]Sum table'!$A:$E,5,FALSE),0)</f>
        <v>0</v>
      </c>
      <c r="E4013">
        <f>+IFERROR(VLOOKUP(B4013,'[1]Sum table'!$A:$F,6,FALSE),0)</f>
        <v>0</v>
      </c>
      <c r="O4013" t="s">
        <v>535</v>
      </c>
      <c r="P4013" s="619" t="s">
        <v>88</v>
      </c>
      <c r="R4013" t="str">
        <f t="shared" si="188"/>
        <v>ZK113</v>
      </c>
      <c r="S4013">
        <f t="shared" si="189"/>
        <v>0</v>
      </c>
      <c r="T4013">
        <f t="shared" si="189"/>
        <v>0</v>
      </c>
      <c r="U4013">
        <f t="shared" si="189"/>
        <v>0</v>
      </c>
    </row>
    <row r="4014" spans="1:21" x14ac:dyDescent="0.25">
      <c r="A4014" t="s">
        <v>4549</v>
      </c>
      <c r="B4014" t="str">
        <f t="shared" si="187"/>
        <v>ZK113.K213.C110</v>
      </c>
      <c r="C4014">
        <f>+IFERROR(VLOOKUP(B4014,'[1]Sum table'!$A:$D,4,FALSE),0)</f>
        <v>0</v>
      </c>
      <c r="D4014">
        <f>+IFERROR(VLOOKUP(B4014,'[1]Sum table'!$A:$E,5,FALSE),0)</f>
        <v>0</v>
      </c>
      <c r="E4014">
        <f>+IFERROR(VLOOKUP(B4014,'[1]Sum table'!$A:$F,6,FALSE),0)</f>
        <v>0</v>
      </c>
      <c r="O4014" t="s">
        <v>535</v>
      </c>
      <c r="P4014" s="619" t="s">
        <v>90</v>
      </c>
      <c r="R4014" t="str">
        <f t="shared" si="188"/>
        <v>ZK113</v>
      </c>
      <c r="S4014">
        <f t="shared" si="189"/>
        <v>0</v>
      </c>
      <c r="T4014">
        <f t="shared" si="189"/>
        <v>0</v>
      </c>
      <c r="U4014">
        <f t="shared" si="189"/>
        <v>0</v>
      </c>
    </row>
    <row r="4015" spans="1:21" x14ac:dyDescent="0.25">
      <c r="A4015" t="s">
        <v>4550</v>
      </c>
      <c r="B4015" t="str">
        <f t="shared" si="187"/>
        <v>ZK113.K214.C110</v>
      </c>
      <c r="C4015">
        <f>+IFERROR(VLOOKUP(B4015,'[1]Sum table'!$A:$D,4,FALSE),0)</f>
        <v>0</v>
      </c>
      <c r="D4015">
        <f>+IFERROR(VLOOKUP(B4015,'[1]Sum table'!$A:$E,5,FALSE),0)</f>
        <v>0</v>
      </c>
      <c r="E4015">
        <f>+IFERROR(VLOOKUP(B4015,'[1]Sum table'!$A:$F,6,FALSE),0)</f>
        <v>0</v>
      </c>
      <c r="O4015" t="s">
        <v>535</v>
      </c>
      <c r="P4015" s="619" t="s">
        <v>92</v>
      </c>
      <c r="R4015" t="str">
        <f t="shared" si="188"/>
        <v>ZK113</v>
      </c>
      <c r="S4015">
        <f t="shared" si="189"/>
        <v>0</v>
      </c>
      <c r="T4015">
        <f t="shared" si="189"/>
        <v>0</v>
      </c>
      <c r="U4015">
        <f t="shared" si="189"/>
        <v>0</v>
      </c>
    </row>
    <row r="4016" spans="1:21" x14ac:dyDescent="0.25">
      <c r="A4016" t="s">
        <v>4551</v>
      </c>
      <c r="B4016" t="str">
        <f t="shared" si="187"/>
        <v>ZK113.K215.C110</v>
      </c>
      <c r="C4016">
        <f>+IFERROR(VLOOKUP(B4016,'[1]Sum table'!$A:$D,4,FALSE),0)</f>
        <v>0</v>
      </c>
      <c r="D4016">
        <f>+IFERROR(VLOOKUP(B4016,'[1]Sum table'!$A:$E,5,FALSE),0)</f>
        <v>0</v>
      </c>
      <c r="E4016">
        <f>+IFERROR(VLOOKUP(B4016,'[1]Sum table'!$A:$F,6,FALSE),0)</f>
        <v>0</v>
      </c>
      <c r="O4016" t="s">
        <v>535</v>
      </c>
      <c r="P4016" s="619" t="s">
        <v>94</v>
      </c>
      <c r="R4016" t="str">
        <f t="shared" si="188"/>
        <v>ZK113</v>
      </c>
      <c r="S4016">
        <f t="shared" si="189"/>
        <v>0</v>
      </c>
      <c r="T4016">
        <f t="shared" si="189"/>
        <v>0</v>
      </c>
      <c r="U4016">
        <f t="shared" si="189"/>
        <v>0</v>
      </c>
    </row>
    <row r="4017" spans="1:21" x14ac:dyDescent="0.25">
      <c r="A4017" t="s">
        <v>4552</v>
      </c>
      <c r="B4017" t="str">
        <f t="shared" si="187"/>
        <v>ZK113.K216.C110</v>
      </c>
      <c r="C4017">
        <f>+IFERROR(VLOOKUP(B4017,'[1]Sum table'!$A:$D,4,FALSE),0)</f>
        <v>0</v>
      </c>
      <c r="D4017">
        <f>+IFERROR(VLOOKUP(B4017,'[1]Sum table'!$A:$E,5,FALSE),0)</f>
        <v>0</v>
      </c>
      <c r="E4017">
        <f>+IFERROR(VLOOKUP(B4017,'[1]Sum table'!$A:$F,6,FALSE),0)</f>
        <v>0</v>
      </c>
      <c r="O4017" t="s">
        <v>535</v>
      </c>
      <c r="P4017" s="619" t="s">
        <v>96</v>
      </c>
      <c r="R4017" t="str">
        <f t="shared" si="188"/>
        <v>ZK113</v>
      </c>
      <c r="S4017">
        <f t="shared" si="189"/>
        <v>0</v>
      </c>
      <c r="T4017">
        <f t="shared" si="189"/>
        <v>0</v>
      </c>
      <c r="U4017">
        <f t="shared" si="189"/>
        <v>0</v>
      </c>
    </row>
    <row r="4018" spans="1:21" x14ac:dyDescent="0.25">
      <c r="A4018" t="s">
        <v>4553</v>
      </c>
      <c r="B4018" t="str">
        <f t="shared" si="187"/>
        <v>ZK113.K217.C110</v>
      </c>
      <c r="C4018">
        <f>+IFERROR(VLOOKUP(B4018,'[1]Sum table'!$A:$D,4,FALSE),0)</f>
        <v>0</v>
      </c>
      <c r="D4018">
        <f>+IFERROR(VLOOKUP(B4018,'[1]Sum table'!$A:$E,5,FALSE),0)</f>
        <v>0</v>
      </c>
      <c r="E4018">
        <f>+IFERROR(VLOOKUP(B4018,'[1]Sum table'!$A:$F,6,FALSE),0)</f>
        <v>0</v>
      </c>
      <c r="O4018" t="s">
        <v>535</v>
      </c>
      <c r="P4018" s="619" t="s">
        <v>98</v>
      </c>
      <c r="R4018" t="str">
        <f t="shared" si="188"/>
        <v>ZK113</v>
      </c>
      <c r="S4018">
        <f t="shared" si="189"/>
        <v>0</v>
      </c>
      <c r="T4018">
        <f t="shared" si="189"/>
        <v>0</v>
      </c>
      <c r="U4018">
        <f t="shared" si="189"/>
        <v>0</v>
      </c>
    </row>
    <row r="4019" spans="1:21" x14ac:dyDescent="0.25">
      <c r="A4019" t="s">
        <v>4554</v>
      </c>
      <c r="B4019" t="str">
        <f t="shared" si="187"/>
        <v>ZK113.K218.C110</v>
      </c>
      <c r="C4019">
        <f>+IFERROR(VLOOKUP(B4019,'[1]Sum table'!$A:$D,4,FALSE),0)</f>
        <v>0</v>
      </c>
      <c r="D4019">
        <f>+IFERROR(VLOOKUP(B4019,'[1]Sum table'!$A:$E,5,FALSE),0)</f>
        <v>0</v>
      </c>
      <c r="E4019">
        <f>+IFERROR(VLOOKUP(B4019,'[1]Sum table'!$A:$F,6,FALSE),0)</f>
        <v>0</v>
      </c>
      <c r="O4019" t="s">
        <v>535</v>
      </c>
      <c r="P4019" s="619" t="s">
        <v>100</v>
      </c>
      <c r="R4019" t="str">
        <f t="shared" si="188"/>
        <v>ZK113</v>
      </c>
      <c r="S4019">
        <f t="shared" si="189"/>
        <v>0</v>
      </c>
      <c r="T4019">
        <f t="shared" si="189"/>
        <v>0</v>
      </c>
      <c r="U4019">
        <f t="shared" si="189"/>
        <v>0</v>
      </c>
    </row>
    <row r="4020" spans="1:21" x14ac:dyDescent="0.25">
      <c r="A4020" t="s">
        <v>4555</v>
      </c>
      <c r="B4020" t="str">
        <f t="shared" si="187"/>
        <v>ZK113.K219.C110</v>
      </c>
      <c r="C4020">
        <f>+IFERROR(VLOOKUP(B4020,'[1]Sum table'!$A:$D,4,FALSE),0)</f>
        <v>0</v>
      </c>
      <c r="D4020">
        <f>+IFERROR(VLOOKUP(B4020,'[1]Sum table'!$A:$E,5,FALSE),0)</f>
        <v>0</v>
      </c>
      <c r="E4020">
        <f>+IFERROR(VLOOKUP(B4020,'[1]Sum table'!$A:$F,6,FALSE),0)</f>
        <v>0</v>
      </c>
      <c r="O4020" t="s">
        <v>535</v>
      </c>
      <c r="P4020" s="619" t="s">
        <v>102</v>
      </c>
      <c r="R4020" t="str">
        <f t="shared" si="188"/>
        <v>ZK113</v>
      </c>
      <c r="S4020">
        <f t="shared" si="189"/>
        <v>0</v>
      </c>
      <c r="T4020">
        <f t="shared" si="189"/>
        <v>0</v>
      </c>
      <c r="U4020">
        <f t="shared" si="189"/>
        <v>0</v>
      </c>
    </row>
    <row r="4021" spans="1:21" x14ac:dyDescent="0.25">
      <c r="A4021" t="s">
        <v>4556</v>
      </c>
      <c r="B4021" t="str">
        <f t="shared" si="187"/>
        <v>ZK113.K220.C110</v>
      </c>
      <c r="C4021">
        <f>+IFERROR(VLOOKUP(B4021,'[1]Sum table'!$A:$D,4,FALSE),0)</f>
        <v>0</v>
      </c>
      <c r="D4021">
        <f>+IFERROR(VLOOKUP(B4021,'[1]Sum table'!$A:$E,5,FALSE),0)</f>
        <v>0</v>
      </c>
      <c r="E4021">
        <f>+IFERROR(VLOOKUP(B4021,'[1]Sum table'!$A:$F,6,FALSE),0)</f>
        <v>0</v>
      </c>
      <c r="O4021" t="s">
        <v>535</v>
      </c>
      <c r="P4021" s="619" t="s">
        <v>104</v>
      </c>
      <c r="R4021" t="str">
        <f t="shared" si="188"/>
        <v>ZK113</v>
      </c>
      <c r="S4021">
        <f t="shared" si="189"/>
        <v>0</v>
      </c>
      <c r="T4021">
        <f t="shared" si="189"/>
        <v>0</v>
      </c>
      <c r="U4021">
        <f t="shared" si="189"/>
        <v>0</v>
      </c>
    </row>
    <row r="4022" spans="1:21" x14ac:dyDescent="0.25">
      <c r="A4022" t="s">
        <v>4557</v>
      </c>
      <c r="B4022" t="str">
        <f t="shared" si="187"/>
        <v>ZK113.K221.C110</v>
      </c>
      <c r="C4022">
        <f>+IFERROR(VLOOKUP(B4022,'[1]Sum table'!$A:$D,4,FALSE),0)</f>
        <v>0</v>
      </c>
      <c r="D4022">
        <f>+IFERROR(VLOOKUP(B4022,'[1]Sum table'!$A:$E,5,FALSE),0)</f>
        <v>0</v>
      </c>
      <c r="E4022">
        <f>+IFERROR(VLOOKUP(B4022,'[1]Sum table'!$A:$F,6,FALSE),0)</f>
        <v>0</v>
      </c>
      <c r="O4022" t="s">
        <v>535</v>
      </c>
      <c r="P4022" s="619" t="s">
        <v>106</v>
      </c>
      <c r="R4022" t="str">
        <f t="shared" si="188"/>
        <v>ZK113</v>
      </c>
      <c r="S4022">
        <f t="shared" si="189"/>
        <v>0</v>
      </c>
      <c r="T4022">
        <f t="shared" si="189"/>
        <v>0</v>
      </c>
      <c r="U4022">
        <f t="shared" si="189"/>
        <v>0</v>
      </c>
    </row>
    <row r="4023" spans="1:21" x14ac:dyDescent="0.25">
      <c r="A4023" t="s">
        <v>4558</v>
      </c>
      <c r="B4023" t="str">
        <f t="shared" si="187"/>
        <v>ZK113.K222.C110</v>
      </c>
      <c r="C4023">
        <f>+IFERROR(VLOOKUP(B4023,'[1]Sum table'!$A:$D,4,FALSE),0)</f>
        <v>0</v>
      </c>
      <c r="D4023">
        <f>+IFERROR(VLOOKUP(B4023,'[1]Sum table'!$A:$E,5,FALSE),0)</f>
        <v>0</v>
      </c>
      <c r="E4023">
        <f>+IFERROR(VLOOKUP(B4023,'[1]Sum table'!$A:$F,6,FALSE),0)</f>
        <v>0</v>
      </c>
      <c r="O4023" t="s">
        <v>535</v>
      </c>
      <c r="P4023" s="617" t="s">
        <v>390</v>
      </c>
      <c r="R4023" t="str">
        <f t="shared" si="188"/>
        <v>ZK113</v>
      </c>
      <c r="S4023">
        <f t="shared" si="189"/>
        <v>0</v>
      </c>
      <c r="T4023">
        <f t="shared" si="189"/>
        <v>0</v>
      </c>
      <c r="U4023">
        <f t="shared" si="189"/>
        <v>0</v>
      </c>
    </row>
    <row r="4024" spans="1:21" x14ac:dyDescent="0.25">
      <c r="A4024" t="s">
        <v>4559</v>
      </c>
      <c r="B4024" t="str">
        <f t="shared" si="187"/>
        <v>ZK113.K223.C110</v>
      </c>
      <c r="C4024">
        <f>+IFERROR(VLOOKUP(B4024,'[1]Sum table'!$A:$D,4,FALSE),0)</f>
        <v>0</v>
      </c>
      <c r="D4024">
        <f>+IFERROR(VLOOKUP(B4024,'[1]Sum table'!$A:$E,5,FALSE),0)</f>
        <v>0</v>
      </c>
      <c r="E4024">
        <f>+IFERROR(VLOOKUP(B4024,'[1]Sum table'!$A:$F,6,FALSE),0)</f>
        <v>0</v>
      </c>
      <c r="O4024" t="s">
        <v>535</v>
      </c>
      <c r="P4024" s="617" t="s">
        <v>391</v>
      </c>
      <c r="R4024" t="str">
        <f t="shared" si="188"/>
        <v>ZK113</v>
      </c>
      <c r="S4024">
        <f t="shared" si="189"/>
        <v>0</v>
      </c>
      <c r="T4024">
        <f t="shared" si="189"/>
        <v>0</v>
      </c>
      <c r="U4024">
        <f t="shared" si="189"/>
        <v>0</v>
      </c>
    </row>
    <row r="4025" spans="1:21" x14ac:dyDescent="0.25">
      <c r="A4025" t="s">
        <v>4560</v>
      </c>
      <c r="B4025" t="str">
        <f t="shared" si="187"/>
        <v>ZK113.K224.C110</v>
      </c>
      <c r="C4025">
        <f>+IFERROR(VLOOKUP(B4025,'[1]Sum table'!$A:$D,4,FALSE),0)</f>
        <v>0</v>
      </c>
      <c r="D4025">
        <f>+IFERROR(VLOOKUP(B4025,'[1]Sum table'!$A:$E,5,FALSE),0)</f>
        <v>0</v>
      </c>
      <c r="E4025">
        <f>+IFERROR(VLOOKUP(B4025,'[1]Sum table'!$A:$F,6,FALSE),0)</f>
        <v>0</v>
      </c>
      <c r="O4025" t="s">
        <v>535</v>
      </c>
      <c r="P4025" s="617" t="s">
        <v>392</v>
      </c>
      <c r="R4025" t="str">
        <f t="shared" si="188"/>
        <v>ZK113</v>
      </c>
      <c r="S4025">
        <f t="shared" si="189"/>
        <v>0</v>
      </c>
      <c r="T4025">
        <f t="shared" si="189"/>
        <v>0</v>
      </c>
      <c r="U4025">
        <f t="shared" si="189"/>
        <v>0</v>
      </c>
    </row>
    <row r="4026" spans="1:21" x14ac:dyDescent="0.25">
      <c r="A4026" t="s">
        <v>4561</v>
      </c>
      <c r="B4026" t="str">
        <f t="shared" si="187"/>
        <v>ZK113.K225.C110</v>
      </c>
      <c r="C4026">
        <f>+IFERROR(VLOOKUP(B4026,'[1]Sum table'!$A:$D,4,FALSE),0)</f>
        <v>0</v>
      </c>
      <c r="D4026">
        <f>+IFERROR(VLOOKUP(B4026,'[1]Sum table'!$A:$E,5,FALSE),0)</f>
        <v>0</v>
      </c>
      <c r="E4026">
        <f>+IFERROR(VLOOKUP(B4026,'[1]Sum table'!$A:$F,6,FALSE),0)</f>
        <v>0</v>
      </c>
      <c r="O4026" t="s">
        <v>535</v>
      </c>
      <c r="P4026" s="619" t="s">
        <v>120</v>
      </c>
      <c r="R4026" t="str">
        <f t="shared" si="188"/>
        <v>ZK113</v>
      </c>
      <c r="S4026">
        <f t="shared" si="189"/>
        <v>0</v>
      </c>
      <c r="T4026">
        <f t="shared" si="189"/>
        <v>0</v>
      </c>
      <c r="U4026">
        <f t="shared" si="189"/>
        <v>0</v>
      </c>
    </row>
    <row r="4027" spans="1:21" x14ac:dyDescent="0.25">
      <c r="A4027" t="s">
        <v>4562</v>
      </c>
      <c r="B4027" t="str">
        <f t="shared" si="187"/>
        <v>ZK113.K226.C110</v>
      </c>
      <c r="C4027">
        <f>+IFERROR(VLOOKUP(B4027,'[1]Sum table'!$A:$D,4,FALSE),0)</f>
        <v>0</v>
      </c>
      <c r="D4027">
        <f>+IFERROR(VLOOKUP(B4027,'[1]Sum table'!$A:$E,5,FALSE),0)</f>
        <v>0</v>
      </c>
      <c r="E4027">
        <f>+IFERROR(VLOOKUP(B4027,'[1]Sum table'!$A:$F,6,FALSE),0)</f>
        <v>0</v>
      </c>
      <c r="O4027" t="s">
        <v>535</v>
      </c>
      <c r="P4027" s="619" t="s">
        <v>122</v>
      </c>
      <c r="R4027" t="str">
        <f t="shared" si="188"/>
        <v>ZK113</v>
      </c>
      <c r="S4027">
        <f t="shared" si="189"/>
        <v>0</v>
      </c>
      <c r="T4027">
        <f t="shared" si="189"/>
        <v>0</v>
      </c>
      <c r="U4027">
        <f t="shared" si="189"/>
        <v>0</v>
      </c>
    </row>
    <row r="4028" spans="1:21" x14ac:dyDescent="0.25">
      <c r="A4028" t="s">
        <v>4563</v>
      </c>
      <c r="B4028" t="str">
        <f t="shared" si="187"/>
        <v>ZK113.K227.C110</v>
      </c>
      <c r="C4028">
        <f>+IFERROR(VLOOKUP(B4028,'[1]Sum table'!$A:$D,4,FALSE),0)</f>
        <v>0</v>
      </c>
      <c r="D4028">
        <f>+IFERROR(VLOOKUP(B4028,'[1]Sum table'!$A:$E,5,FALSE),0)</f>
        <v>0</v>
      </c>
      <c r="E4028">
        <f>+IFERROR(VLOOKUP(B4028,'[1]Sum table'!$A:$F,6,FALSE),0)</f>
        <v>0</v>
      </c>
      <c r="O4028" t="s">
        <v>535</v>
      </c>
      <c r="P4028" s="619" t="s">
        <v>124</v>
      </c>
      <c r="R4028" t="str">
        <f t="shared" si="188"/>
        <v>ZK113</v>
      </c>
      <c r="S4028">
        <f t="shared" si="189"/>
        <v>0</v>
      </c>
      <c r="T4028">
        <f t="shared" si="189"/>
        <v>0</v>
      </c>
      <c r="U4028">
        <f t="shared" si="189"/>
        <v>0</v>
      </c>
    </row>
    <row r="4029" spans="1:21" x14ac:dyDescent="0.25">
      <c r="A4029" t="s">
        <v>4564</v>
      </c>
      <c r="B4029" t="str">
        <f t="shared" si="187"/>
        <v>ZK113.K228.C110</v>
      </c>
      <c r="C4029">
        <f>+IFERROR(VLOOKUP(B4029,'[1]Sum table'!$A:$D,4,FALSE),0)</f>
        <v>0</v>
      </c>
      <c r="D4029">
        <f>+IFERROR(VLOOKUP(B4029,'[1]Sum table'!$A:$E,5,FALSE),0)</f>
        <v>0</v>
      </c>
      <c r="E4029">
        <f>+IFERROR(VLOOKUP(B4029,'[1]Sum table'!$A:$F,6,FALSE),0)</f>
        <v>0</v>
      </c>
      <c r="O4029" t="s">
        <v>535</v>
      </c>
      <c r="P4029" s="619" t="s">
        <v>126</v>
      </c>
      <c r="R4029" t="str">
        <f t="shared" si="188"/>
        <v>ZK113</v>
      </c>
      <c r="S4029">
        <f t="shared" si="189"/>
        <v>0</v>
      </c>
      <c r="T4029">
        <f t="shared" si="189"/>
        <v>0</v>
      </c>
      <c r="U4029">
        <f t="shared" si="189"/>
        <v>0</v>
      </c>
    </row>
    <row r="4030" spans="1:21" x14ac:dyDescent="0.25">
      <c r="A4030" t="s">
        <v>4565</v>
      </c>
      <c r="B4030" t="str">
        <f t="shared" si="187"/>
        <v>ZK113.K229.C110</v>
      </c>
      <c r="C4030">
        <f>+IFERROR(VLOOKUP(B4030,'[1]Sum table'!$A:$D,4,FALSE),0)</f>
        <v>0</v>
      </c>
      <c r="D4030">
        <f>+IFERROR(VLOOKUP(B4030,'[1]Sum table'!$A:$E,5,FALSE),0)</f>
        <v>0</v>
      </c>
      <c r="E4030">
        <f>+IFERROR(VLOOKUP(B4030,'[1]Sum table'!$A:$F,6,FALSE),0)</f>
        <v>0</v>
      </c>
      <c r="O4030" t="s">
        <v>535</v>
      </c>
      <c r="P4030" s="619" t="s">
        <v>128</v>
      </c>
      <c r="R4030" t="str">
        <f t="shared" si="188"/>
        <v>ZK113</v>
      </c>
      <c r="S4030">
        <f t="shared" si="189"/>
        <v>0</v>
      </c>
      <c r="T4030">
        <f t="shared" si="189"/>
        <v>0</v>
      </c>
      <c r="U4030">
        <f t="shared" si="189"/>
        <v>0</v>
      </c>
    </row>
    <row r="4031" spans="1:21" x14ac:dyDescent="0.25">
      <c r="A4031" t="s">
        <v>4566</v>
      </c>
      <c r="B4031" t="str">
        <f t="shared" si="187"/>
        <v>ZK113.K230.C110</v>
      </c>
      <c r="C4031">
        <f>+IFERROR(VLOOKUP(B4031,'[1]Sum table'!$A:$D,4,FALSE),0)</f>
        <v>0</v>
      </c>
      <c r="D4031">
        <f>+IFERROR(VLOOKUP(B4031,'[1]Sum table'!$A:$E,5,FALSE),0)</f>
        <v>0</v>
      </c>
      <c r="E4031">
        <f>+IFERROR(VLOOKUP(B4031,'[1]Sum table'!$A:$F,6,FALSE),0)</f>
        <v>0</v>
      </c>
      <c r="O4031" t="s">
        <v>535</v>
      </c>
      <c r="P4031" s="617" t="s">
        <v>393</v>
      </c>
      <c r="R4031" t="str">
        <f t="shared" si="188"/>
        <v>ZK113</v>
      </c>
      <c r="S4031">
        <f t="shared" si="189"/>
        <v>0</v>
      </c>
      <c r="T4031">
        <f t="shared" si="189"/>
        <v>0</v>
      </c>
      <c r="U4031">
        <f t="shared" si="189"/>
        <v>0</v>
      </c>
    </row>
    <row r="4032" spans="1:21" x14ac:dyDescent="0.25">
      <c r="A4032" t="s">
        <v>4567</v>
      </c>
      <c r="B4032" t="str">
        <f t="shared" si="187"/>
        <v>ZK113.K231.C110</v>
      </c>
      <c r="C4032">
        <f>+IFERROR(VLOOKUP(B4032,'[1]Sum table'!$A:$D,4,FALSE),0)</f>
        <v>0</v>
      </c>
      <c r="D4032">
        <f>+IFERROR(VLOOKUP(B4032,'[1]Sum table'!$A:$E,5,FALSE),0)</f>
        <v>0</v>
      </c>
      <c r="E4032">
        <f>+IFERROR(VLOOKUP(B4032,'[1]Sum table'!$A:$F,6,FALSE),0)</f>
        <v>0</v>
      </c>
      <c r="O4032" t="s">
        <v>535</v>
      </c>
      <c r="P4032" s="617" t="s">
        <v>394</v>
      </c>
      <c r="R4032" t="str">
        <f t="shared" si="188"/>
        <v>ZK113</v>
      </c>
      <c r="S4032">
        <f t="shared" si="189"/>
        <v>0</v>
      </c>
      <c r="T4032">
        <f t="shared" si="189"/>
        <v>0</v>
      </c>
      <c r="U4032">
        <f t="shared" si="189"/>
        <v>0</v>
      </c>
    </row>
    <row r="4033" spans="1:21" x14ac:dyDescent="0.25">
      <c r="A4033" t="s">
        <v>4568</v>
      </c>
      <c r="B4033" t="str">
        <f t="shared" si="187"/>
        <v>ZK113.K232.C110</v>
      </c>
      <c r="C4033">
        <f>+IFERROR(VLOOKUP(B4033,'[1]Sum table'!$A:$D,4,FALSE),0)</f>
        <v>0</v>
      </c>
      <c r="D4033">
        <f>+IFERROR(VLOOKUP(B4033,'[1]Sum table'!$A:$E,5,FALSE),0)</f>
        <v>0</v>
      </c>
      <c r="E4033">
        <f>+IFERROR(VLOOKUP(B4033,'[1]Sum table'!$A:$F,6,FALSE),0)</f>
        <v>0</v>
      </c>
      <c r="O4033" t="s">
        <v>535</v>
      </c>
      <c r="P4033" s="617" t="s">
        <v>395</v>
      </c>
      <c r="R4033" t="str">
        <f t="shared" si="188"/>
        <v>ZK113</v>
      </c>
      <c r="S4033">
        <f t="shared" si="189"/>
        <v>0</v>
      </c>
      <c r="T4033">
        <f t="shared" si="189"/>
        <v>0</v>
      </c>
      <c r="U4033">
        <f t="shared" si="189"/>
        <v>0</v>
      </c>
    </row>
    <row r="4034" spans="1:21" x14ac:dyDescent="0.25">
      <c r="A4034" t="s">
        <v>4569</v>
      </c>
      <c r="B4034" t="str">
        <f t="shared" si="187"/>
        <v>ZK113.K233.C110</v>
      </c>
      <c r="C4034">
        <f>+IFERROR(VLOOKUP(B4034,'[1]Sum table'!$A:$D,4,FALSE),0)</f>
        <v>0</v>
      </c>
      <c r="D4034">
        <f>+IFERROR(VLOOKUP(B4034,'[1]Sum table'!$A:$E,5,FALSE),0)</f>
        <v>0</v>
      </c>
      <c r="E4034">
        <f>+IFERROR(VLOOKUP(B4034,'[1]Sum table'!$A:$F,6,FALSE),0)</f>
        <v>0</v>
      </c>
      <c r="O4034" t="s">
        <v>535</v>
      </c>
      <c r="P4034" s="619" t="s">
        <v>130</v>
      </c>
      <c r="R4034" t="str">
        <f t="shared" si="188"/>
        <v>ZK113</v>
      </c>
      <c r="S4034">
        <f t="shared" si="189"/>
        <v>0</v>
      </c>
      <c r="T4034">
        <f t="shared" si="189"/>
        <v>0</v>
      </c>
      <c r="U4034">
        <f t="shared" si="189"/>
        <v>0</v>
      </c>
    </row>
    <row r="4035" spans="1:21" x14ac:dyDescent="0.25">
      <c r="A4035" t="s">
        <v>4570</v>
      </c>
      <c r="B4035" t="str">
        <f t="shared" ref="B4035:B4098" si="190">+A4035&amp;"."&amp;$A$1</f>
        <v>ZK113.K234.C110</v>
      </c>
      <c r="C4035">
        <f>+IFERROR(VLOOKUP(B4035,'[1]Sum table'!$A:$D,4,FALSE),0)</f>
        <v>0</v>
      </c>
      <c r="D4035">
        <f>+IFERROR(VLOOKUP(B4035,'[1]Sum table'!$A:$E,5,FALSE),0)</f>
        <v>0</v>
      </c>
      <c r="E4035">
        <f>+IFERROR(VLOOKUP(B4035,'[1]Sum table'!$A:$F,6,FALSE),0)</f>
        <v>0</v>
      </c>
      <c r="O4035" t="s">
        <v>535</v>
      </c>
      <c r="P4035" s="619" t="s">
        <v>132</v>
      </c>
      <c r="R4035" t="str">
        <f t="shared" ref="R4035:R4098" si="191">+LEFT(B4035,5)</f>
        <v>ZK113</v>
      </c>
      <c r="S4035">
        <f t="shared" ref="S4035:U4098" si="192">+C4035</f>
        <v>0</v>
      </c>
      <c r="T4035">
        <f t="shared" si="192"/>
        <v>0</v>
      </c>
      <c r="U4035">
        <f t="shared" si="192"/>
        <v>0</v>
      </c>
    </row>
    <row r="4036" spans="1:21" x14ac:dyDescent="0.25">
      <c r="A4036" t="s">
        <v>4571</v>
      </c>
      <c r="B4036" t="str">
        <f t="shared" si="190"/>
        <v>ZK113.K235.C110</v>
      </c>
      <c r="C4036">
        <f>+IFERROR(VLOOKUP(B4036,'[1]Sum table'!$A:$D,4,FALSE),0)</f>
        <v>0</v>
      </c>
      <c r="D4036">
        <f>+IFERROR(VLOOKUP(B4036,'[1]Sum table'!$A:$E,5,FALSE),0)</f>
        <v>0</v>
      </c>
      <c r="E4036">
        <f>+IFERROR(VLOOKUP(B4036,'[1]Sum table'!$A:$F,6,FALSE),0)</f>
        <v>0</v>
      </c>
      <c r="O4036" t="s">
        <v>535</v>
      </c>
      <c r="P4036" s="619" t="s">
        <v>134</v>
      </c>
      <c r="R4036" t="str">
        <f t="shared" si="191"/>
        <v>ZK113</v>
      </c>
      <c r="S4036">
        <f t="shared" si="192"/>
        <v>0</v>
      </c>
      <c r="T4036">
        <f t="shared" si="192"/>
        <v>0</v>
      </c>
      <c r="U4036">
        <f t="shared" si="192"/>
        <v>0</v>
      </c>
    </row>
    <row r="4037" spans="1:21" x14ac:dyDescent="0.25">
      <c r="A4037" t="s">
        <v>4572</v>
      </c>
      <c r="B4037" t="str">
        <f t="shared" si="190"/>
        <v>ZK113.K236.C110</v>
      </c>
      <c r="C4037">
        <f>+IFERROR(VLOOKUP(B4037,'[1]Sum table'!$A:$D,4,FALSE),0)</f>
        <v>0</v>
      </c>
      <c r="D4037">
        <f>+IFERROR(VLOOKUP(B4037,'[1]Sum table'!$A:$E,5,FALSE),0)</f>
        <v>0</v>
      </c>
      <c r="E4037">
        <f>+IFERROR(VLOOKUP(B4037,'[1]Sum table'!$A:$F,6,FALSE),0)</f>
        <v>0</v>
      </c>
      <c r="O4037" t="s">
        <v>535</v>
      </c>
      <c r="P4037" s="617" t="s">
        <v>396</v>
      </c>
      <c r="R4037" t="str">
        <f t="shared" si="191"/>
        <v>ZK113</v>
      </c>
      <c r="S4037">
        <f t="shared" si="192"/>
        <v>0</v>
      </c>
      <c r="T4037">
        <f t="shared" si="192"/>
        <v>0</v>
      </c>
      <c r="U4037">
        <f t="shared" si="192"/>
        <v>0</v>
      </c>
    </row>
    <row r="4038" spans="1:21" x14ac:dyDescent="0.25">
      <c r="A4038" t="s">
        <v>4573</v>
      </c>
      <c r="B4038" t="str">
        <f t="shared" si="190"/>
        <v>ZK113.K237.C110</v>
      </c>
      <c r="C4038">
        <f>+IFERROR(VLOOKUP(B4038,'[1]Sum table'!$A:$D,4,FALSE),0)</f>
        <v>0</v>
      </c>
      <c r="D4038">
        <f>+IFERROR(VLOOKUP(B4038,'[1]Sum table'!$A:$E,5,FALSE),0)</f>
        <v>0</v>
      </c>
      <c r="E4038">
        <f>+IFERROR(VLOOKUP(B4038,'[1]Sum table'!$A:$F,6,FALSE),0)</f>
        <v>0</v>
      </c>
      <c r="O4038" t="s">
        <v>535</v>
      </c>
      <c r="P4038" s="617" t="s">
        <v>397</v>
      </c>
      <c r="R4038" t="str">
        <f t="shared" si="191"/>
        <v>ZK113</v>
      </c>
      <c r="S4038">
        <f t="shared" si="192"/>
        <v>0</v>
      </c>
      <c r="T4038">
        <f t="shared" si="192"/>
        <v>0</v>
      </c>
      <c r="U4038">
        <f t="shared" si="192"/>
        <v>0</v>
      </c>
    </row>
    <row r="4039" spans="1:21" x14ac:dyDescent="0.25">
      <c r="A4039" t="s">
        <v>4574</v>
      </c>
      <c r="B4039" t="str">
        <f t="shared" si="190"/>
        <v>ZK113.K238.C110</v>
      </c>
      <c r="C4039">
        <f>+IFERROR(VLOOKUP(B4039,'[1]Sum table'!$A:$D,4,FALSE),0)</f>
        <v>0</v>
      </c>
      <c r="D4039">
        <f>+IFERROR(VLOOKUP(B4039,'[1]Sum table'!$A:$E,5,FALSE),0)</f>
        <v>0</v>
      </c>
      <c r="E4039">
        <f>+IFERROR(VLOOKUP(B4039,'[1]Sum table'!$A:$F,6,FALSE),0)</f>
        <v>0</v>
      </c>
      <c r="O4039" t="s">
        <v>535</v>
      </c>
      <c r="P4039" s="617" t="s">
        <v>398</v>
      </c>
      <c r="R4039" t="str">
        <f t="shared" si="191"/>
        <v>ZK113</v>
      </c>
      <c r="S4039">
        <f t="shared" si="192"/>
        <v>0</v>
      </c>
      <c r="T4039">
        <f t="shared" si="192"/>
        <v>0</v>
      </c>
      <c r="U4039">
        <f t="shared" si="192"/>
        <v>0</v>
      </c>
    </row>
    <row r="4040" spans="1:21" x14ac:dyDescent="0.25">
      <c r="A4040" t="s">
        <v>4575</v>
      </c>
      <c r="B4040" t="str">
        <f t="shared" si="190"/>
        <v>ZK113.K239.C110</v>
      </c>
      <c r="C4040">
        <f>+IFERROR(VLOOKUP(B4040,'[1]Sum table'!$A:$D,4,FALSE),0)</f>
        <v>0</v>
      </c>
      <c r="D4040">
        <f>+IFERROR(VLOOKUP(B4040,'[1]Sum table'!$A:$E,5,FALSE),0)</f>
        <v>0</v>
      </c>
      <c r="E4040">
        <f>+IFERROR(VLOOKUP(B4040,'[1]Sum table'!$A:$F,6,FALSE),0)</f>
        <v>0</v>
      </c>
      <c r="O4040" t="s">
        <v>535</v>
      </c>
      <c r="P4040" s="619" t="s">
        <v>136</v>
      </c>
      <c r="R4040" t="str">
        <f t="shared" si="191"/>
        <v>ZK113</v>
      </c>
      <c r="S4040">
        <f t="shared" si="192"/>
        <v>0</v>
      </c>
      <c r="T4040">
        <f t="shared" si="192"/>
        <v>0</v>
      </c>
      <c r="U4040">
        <f t="shared" si="192"/>
        <v>0</v>
      </c>
    </row>
    <row r="4041" spans="1:21" x14ac:dyDescent="0.25">
      <c r="A4041" t="s">
        <v>4576</v>
      </c>
      <c r="B4041" t="str">
        <f t="shared" si="190"/>
        <v>ZK113.K240.C110</v>
      </c>
      <c r="C4041">
        <f>+IFERROR(VLOOKUP(B4041,'[1]Sum table'!$A:$D,4,FALSE),0)</f>
        <v>0</v>
      </c>
      <c r="D4041">
        <f>+IFERROR(VLOOKUP(B4041,'[1]Sum table'!$A:$E,5,FALSE),0)</f>
        <v>0</v>
      </c>
      <c r="E4041">
        <f>+IFERROR(VLOOKUP(B4041,'[1]Sum table'!$A:$F,6,FALSE),0)</f>
        <v>0</v>
      </c>
      <c r="O4041" t="s">
        <v>535</v>
      </c>
      <c r="P4041" s="619" t="s">
        <v>138</v>
      </c>
      <c r="R4041" t="str">
        <f t="shared" si="191"/>
        <v>ZK113</v>
      </c>
      <c r="S4041">
        <f t="shared" si="192"/>
        <v>0</v>
      </c>
      <c r="T4041">
        <f t="shared" si="192"/>
        <v>0</v>
      </c>
      <c r="U4041">
        <f t="shared" si="192"/>
        <v>0</v>
      </c>
    </row>
    <row r="4042" spans="1:21" x14ac:dyDescent="0.25">
      <c r="A4042" t="s">
        <v>4577</v>
      </c>
      <c r="B4042" t="str">
        <f t="shared" si="190"/>
        <v>ZK113.K241.C110</v>
      </c>
      <c r="C4042">
        <f>+IFERROR(VLOOKUP(B4042,'[1]Sum table'!$A:$D,4,FALSE),0)</f>
        <v>0</v>
      </c>
      <c r="D4042">
        <f>+IFERROR(VLOOKUP(B4042,'[1]Sum table'!$A:$E,5,FALSE),0)</f>
        <v>0</v>
      </c>
      <c r="E4042">
        <f>+IFERROR(VLOOKUP(B4042,'[1]Sum table'!$A:$F,6,FALSE),0)</f>
        <v>0</v>
      </c>
      <c r="O4042" t="s">
        <v>535</v>
      </c>
      <c r="P4042" s="619" t="s">
        <v>140</v>
      </c>
      <c r="R4042" t="str">
        <f t="shared" si="191"/>
        <v>ZK113</v>
      </c>
      <c r="S4042">
        <f t="shared" si="192"/>
        <v>0</v>
      </c>
      <c r="T4042">
        <f t="shared" si="192"/>
        <v>0</v>
      </c>
      <c r="U4042">
        <f t="shared" si="192"/>
        <v>0</v>
      </c>
    </row>
    <row r="4043" spans="1:21" x14ac:dyDescent="0.25">
      <c r="A4043" t="s">
        <v>4578</v>
      </c>
      <c r="B4043" t="str">
        <f t="shared" si="190"/>
        <v>ZK113.K242.C110</v>
      </c>
      <c r="C4043">
        <f>+IFERROR(VLOOKUP(B4043,'[1]Sum table'!$A:$D,4,FALSE),0)</f>
        <v>0</v>
      </c>
      <c r="D4043">
        <f>+IFERROR(VLOOKUP(B4043,'[1]Sum table'!$A:$E,5,FALSE),0)</f>
        <v>0</v>
      </c>
      <c r="E4043">
        <f>+IFERROR(VLOOKUP(B4043,'[1]Sum table'!$A:$F,6,FALSE),0)</f>
        <v>0</v>
      </c>
      <c r="O4043" t="s">
        <v>535</v>
      </c>
      <c r="P4043" s="619" t="s">
        <v>142</v>
      </c>
      <c r="R4043" t="str">
        <f t="shared" si="191"/>
        <v>ZK113</v>
      </c>
      <c r="S4043">
        <f t="shared" si="192"/>
        <v>0</v>
      </c>
      <c r="T4043">
        <f t="shared" si="192"/>
        <v>0</v>
      </c>
      <c r="U4043">
        <f t="shared" si="192"/>
        <v>0</v>
      </c>
    </row>
    <row r="4044" spans="1:21" x14ac:dyDescent="0.25">
      <c r="A4044" t="s">
        <v>4579</v>
      </c>
      <c r="B4044" t="str">
        <f t="shared" si="190"/>
        <v>ZK113.K243.C110</v>
      </c>
      <c r="C4044">
        <f>+IFERROR(VLOOKUP(B4044,'[1]Sum table'!$A:$D,4,FALSE),0)</f>
        <v>0</v>
      </c>
      <c r="D4044">
        <f>+IFERROR(VLOOKUP(B4044,'[1]Sum table'!$A:$E,5,FALSE),0)</f>
        <v>0</v>
      </c>
      <c r="E4044">
        <f>+IFERROR(VLOOKUP(B4044,'[1]Sum table'!$A:$F,6,FALSE),0)</f>
        <v>0</v>
      </c>
      <c r="O4044" t="s">
        <v>535</v>
      </c>
      <c r="P4044" s="617" t="s">
        <v>399</v>
      </c>
      <c r="R4044" t="str">
        <f t="shared" si="191"/>
        <v>ZK113</v>
      </c>
      <c r="S4044">
        <f t="shared" si="192"/>
        <v>0</v>
      </c>
      <c r="T4044">
        <f t="shared" si="192"/>
        <v>0</v>
      </c>
      <c r="U4044">
        <f t="shared" si="192"/>
        <v>0</v>
      </c>
    </row>
    <row r="4045" spans="1:21" x14ac:dyDescent="0.25">
      <c r="A4045" t="s">
        <v>4580</v>
      </c>
      <c r="B4045" t="str">
        <f t="shared" si="190"/>
        <v>ZK113.K244.C110</v>
      </c>
      <c r="C4045">
        <f>+IFERROR(VLOOKUP(B4045,'[1]Sum table'!$A:$D,4,FALSE),0)</f>
        <v>0</v>
      </c>
      <c r="D4045">
        <f>+IFERROR(VLOOKUP(B4045,'[1]Sum table'!$A:$E,5,FALSE),0)</f>
        <v>0</v>
      </c>
      <c r="E4045">
        <f>+IFERROR(VLOOKUP(B4045,'[1]Sum table'!$A:$F,6,FALSE),0)</f>
        <v>0</v>
      </c>
      <c r="O4045" t="s">
        <v>535</v>
      </c>
      <c r="P4045" s="617" t="s">
        <v>400</v>
      </c>
      <c r="R4045" t="str">
        <f t="shared" si="191"/>
        <v>ZK113</v>
      </c>
      <c r="S4045">
        <f t="shared" si="192"/>
        <v>0</v>
      </c>
      <c r="T4045">
        <f t="shared" si="192"/>
        <v>0</v>
      </c>
      <c r="U4045">
        <f t="shared" si="192"/>
        <v>0</v>
      </c>
    </row>
    <row r="4046" spans="1:21" x14ac:dyDescent="0.25">
      <c r="A4046" t="s">
        <v>4581</v>
      </c>
      <c r="B4046" t="str">
        <f t="shared" si="190"/>
        <v>ZK113.K245.C110</v>
      </c>
      <c r="C4046">
        <f>+IFERROR(VLOOKUP(B4046,'[1]Sum table'!$A:$D,4,FALSE),0)</f>
        <v>0</v>
      </c>
      <c r="D4046">
        <f>+IFERROR(VLOOKUP(B4046,'[1]Sum table'!$A:$E,5,FALSE),0)</f>
        <v>0</v>
      </c>
      <c r="E4046">
        <f>+IFERROR(VLOOKUP(B4046,'[1]Sum table'!$A:$F,6,FALSE),0)</f>
        <v>0</v>
      </c>
      <c r="O4046" t="s">
        <v>535</v>
      </c>
      <c r="P4046" s="617" t="s">
        <v>401</v>
      </c>
      <c r="R4046" t="str">
        <f t="shared" si="191"/>
        <v>ZK113</v>
      </c>
      <c r="S4046">
        <f t="shared" si="192"/>
        <v>0</v>
      </c>
      <c r="T4046">
        <f t="shared" si="192"/>
        <v>0</v>
      </c>
      <c r="U4046">
        <f t="shared" si="192"/>
        <v>0</v>
      </c>
    </row>
    <row r="4047" spans="1:21" x14ac:dyDescent="0.25">
      <c r="A4047" t="s">
        <v>4582</v>
      </c>
      <c r="B4047" t="str">
        <f t="shared" si="190"/>
        <v>ZK113.K246.C110</v>
      </c>
      <c r="C4047">
        <f>+IFERROR(VLOOKUP(B4047,'[1]Sum table'!$A:$D,4,FALSE),0)</f>
        <v>0</v>
      </c>
      <c r="D4047">
        <f>+IFERROR(VLOOKUP(B4047,'[1]Sum table'!$A:$E,5,FALSE),0)</f>
        <v>0</v>
      </c>
      <c r="E4047">
        <f>+IFERROR(VLOOKUP(B4047,'[1]Sum table'!$A:$F,6,FALSE),0)</f>
        <v>0</v>
      </c>
      <c r="O4047" t="s">
        <v>535</v>
      </c>
      <c r="P4047" s="619" t="s">
        <v>144</v>
      </c>
      <c r="R4047" t="str">
        <f t="shared" si="191"/>
        <v>ZK113</v>
      </c>
      <c r="S4047">
        <f t="shared" si="192"/>
        <v>0</v>
      </c>
      <c r="T4047">
        <f t="shared" si="192"/>
        <v>0</v>
      </c>
      <c r="U4047">
        <f t="shared" si="192"/>
        <v>0</v>
      </c>
    </row>
    <row r="4048" spans="1:21" x14ac:dyDescent="0.25">
      <c r="A4048" t="s">
        <v>4583</v>
      </c>
      <c r="B4048" t="str">
        <f t="shared" si="190"/>
        <v>ZK113.K247.C110</v>
      </c>
      <c r="C4048">
        <f>+IFERROR(VLOOKUP(B4048,'[1]Sum table'!$A:$D,4,FALSE),0)</f>
        <v>0</v>
      </c>
      <c r="D4048">
        <f>+IFERROR(VLOOKUP(B4048,'[1]Sum table'!$A:$E,5,FALSE),0)</f>
        <v>0</v>
      </c>
      <c r="E4048">
        <f>+IFERROR(VLOOKUP(B4048,'[1]Sum table'!$A:$F,6,FALSE),0)</f>
        <v>0</v>
      </c>
      <c r="O4048" t="s">
        <v>535</v>
      </c>
      <c r="P4048" s="619" t="s">
        <v>146</v>
      </c>
      <c r="R4048" t="str">
        <f t="shared" si="191"/>
        <v>ZK113</v>
      </c>
      <c r="S4048">
        <f t="shared" si="192"/>
        <v>0</v>
      </c>
      <c r="T4048">
        <f t="shared" si="192"/>
        <v>0</v>
      </c>
      <c r="U4048">
        <f t="shared" si="192"/>
        <v>0</v>
      </c>
    </row>
    <row r="4049" spans="1:21" x14ac:dyDescent="0.25">
      <c r="A4049" t="s">
        <v>4584</v>
      </c>
      <c r="B4049" t="str">
        <f t="shared" si="190"/>
        <v>ZK113.K248.C110</v>
      </c>
      <c r="C4049">
        <f>+IFERROR(VLOOKUP(B4049,'[1]Sum table'!$A:$D,4,FALSE),0)</f>
        <v>0</v>
      </c>
      <c r="D4049">
        <f>+IFERROR(VLOOKUP(B4049,'[1]Sum table'!$A:$E,5,FALSE),0)</f>
        <v>0</v>
      </c>
      <c r="E4049">
        <f>+IFERROR(VLOOKUP(B4049,'[1]Sum table'!$A:$F,6,FALSE),0)</f>
        <v>0</v>
      </c>
      <c r="O4049" t="s">
        <v>535</v>
      </c>
      <c r="P4049" s="619" t="s">
        <v>148</v>
      </c>
      <c r="R4049" t="str">
        <f t="shared" si="191"/>
        <v>ZK113</v>
      </c>
      <c r="S4049">
        <f t="shared" si="192"/>
        <v>0</v>
      </c>
      <c r="T4049">
        <f t="shared" si="192"/>
        <v>0</v>
      </c>
      <c r="U4049">
        <f t="shared" si="192"/>
        <v>0</v>
      </c>
    </row>
    <row r="4050" spans="1:21" x14ac:dyDescent="0.25">
      <c r="A4050" t="s">
        <v>4585</v>
      </c>
      <c r="B4050" t="str">
        <f t="shared" si="190"/>
        <v>ZK113.K249.C110</v>
      </c>
      <c r="C4050">
        <f>+IFERROR(VLOOKUP(B4050,'[1]Sum table'!$A:$D,4,FALSE),0)</f>
        <v>0</v>
      </c>
      <c r="D4050">
        <f>+IFERROR(VLOOKUP(B4050,'[1]Sum table'!$A:$E,5,FALSE),0)</f>
        <v>0</v>
      </c>
      <c r="E4050">
        <f>+IFERROR(VLOOKUP(B4050,'[1]Sum table'!$A:$F,6,FALSE),0)</f>
        <v>0</v>
      </c>
      <c r="O4050" t="s">
        <v>535</v>
      </c>
      <c r="P4050" s="619" t="s">
        <v>150</v>
      </c>
      <c r="R4050" t="str">
        <f t="shared" si="191"/>
        <v>ZK113</v>
      </c>
      <c r="S4050">
        <f t="shared" si="192"/>
        <v>0</v>
      </c>
      <c r="T4050">
        <f t="shared" si="192"/>
        <v>0</v>
      </c>
      <c r="U4050">
        <f t="shared" si="192"/>
        <v>0</v>
      </c>
    </row>
    <row r="4051" spans="1:21" x14ac:dyDescent="0.25">
      <c r="A4051" t="s">
        <v>4586</v>
      </c>
      <c r="B4051" t="str">
        <f t="shared" si="190"/>
        <v>ZK113.K250.C110</v>
      </c>
      <c r="C4051">
        <f>+IFERROR(VLOOKUP(B4051,'[1]Sum table'!$A:$D,4,FALSE),0)</f>
        <v>0</v>
      </c>
      <c r="D4051">
        <f>+IFERROR(VLOOKUP(B4051,'[1]Sum table'!$A:$E,5,FALSE),0)</f>
        <v>0</v>
      </c>
      <c r="E4051">
        <f>+IFERROR(VLOOKUP(B4051,'[1]Sum table'!$A:$F,6,FALSE),0)</f>
        <v>0</v>
      </c>
      <c r="O4051" t="s">
        <v>535</v>
      </c>
      <c r="P4051" s="619" t="s">
        <v>154</v>
      </c>
      <c r="R4051" t="str">
        <f t="shared" si="191"/>
        <v>ZK113</v>
      </c>
      <c r="S4051">
        <f t="shared" si="192"/>
        <v>0</v>
      </c>
      <c r="T4051">
        <f t="shared" si="192"/>
        <v>0</v>
      </c>
      <c r="U4051">
        <f t="shared" si="192"/>
        <v>0</v>
      </c>
    </row>
    <row r="4052" spans="1:21" x14ac:dyDescent="0.25">
      <c r="A4052" t="s">
        <v>4587</v>
      </c>
      <c r="B4052" t="str">
        <f t="shared" si="190"/>
        <v>ZK113.K251.C110</v>
      </c>
      <c r="C4052">
        <f>+IFERROR(VLOOKUP(B4052,'[1]Sum table'!$A:$D,4,FALSE),0)</f>
        <v>0</v>
      </c>
      <c r="D4052">
        <f>+IFERROR(VLOOKUP(B4052,'[1]Sum table'!$A:$E,5,FALSE),0)</f>
        <v>0</v>
      </c>
      <c r="E4052">
        <f>+IFERROR(VLOOKUP(B4052,'[1]Sum table'!$A:$F,6,FALSE),0)</f>
        <v>0</v>
      </c>
      <c r="O4052" t="s">
        <v>535</v>
      </c>
      <c r="P4052" s="619" t="s">
        <v>156</v>
      </c>
      <c r="R4052" t="str">
        <f t="shared" si="191"/>
        <v>ZK113</v>
      </c>
      <c r="S4052">
        <f t="shared" si="192"/>
        <v>0</v>
      </c>
      <c r="T4052">
        <f t="shared" si="192"/>
        <v>0</v>
      </c>
      <c r="U4052">
        <f t="shared" si="192"/>
        <v>0</v>
      </c>
    </row>
    <row r="4053" spans="1:21" x14ac:dyDescent="0.25">
      <c r="A4053" t="s">
        <v>4588</v>
      </c>
      <c r="B4053" t="str">
        <f t="shared" si="190"/>
        <v>ZK113.K252.C110</v>
      </c>
      <c r="C4053">
        <f>+IFERROR(VLOOKUP(B4053,'[1]Sum table'!$A:$D,4,FALSE),0)</f>
        <v>0</v>
      </c>
      <c r="D4053">
        <f>+IFERROR(VLOOKUP(B4053,'[1]Sum table'!$A:$E,5,FALSE),0)</f>
        <v>0</v>
      </c>
      <c r="E4053">
        <f>+IFERROR(VLOOKUP(B4053,'[1]Sum table'!$A:$F,6,FALSE),0)</f>
        <v>0</v>
      </c>
      <c r="O4053" t="s">
        <v>535</v>
      </c>
      <c r="P4053" s="619" t="s">
        <v>157</v>
      </c>
      <c r="R4053" t="str">
        <f t="shared" si="191"/>
        <v>ZK113</v>
      </c>
      <c r="S4053">
        <f t="shared" si="192"/>
        <v>0</v>
      </c>
      <c r="T4053">
        <f t="shared" si="192"/>
        <v>0</v>
      </c>
      <c r="U4053">
        <f t="shared" si="192"/>
        <v>0</v>
      </c>
    </row>
    <row r="4054" spans="1:21" x14ac:dyDescent="0.25">
      <c r="A4054" t="s">
        <v>4589</v>
      </c>
      <c r="B4054" t="str">
        <f t="shared" si="190"/>
        <v>ZK113.K253.C110</v>
      </c>
      <c r="C4054">
        <f>+IFERROR(VLOOKUP(B4054,'[1]Sum table'!$A:$D,4,FALSE),0)</f>
        <v>0</v>
      </c>
      <c r="D4054">
        <f>+IFERROR(VLOOKUP(B4054,'[1]Sum table'!$A:$E,5,FALSE),0)</f>
        <v>0</v>
      </c>
      <c r="E4054">
        <f>+IFERROR(VLOOKUP(B4054,'[1]Sum table'!$A:$F,6,FALSE),0)</f>
        <v>0</v>
      </c>
      <c r="O4054" t="s">
        <v>535</v>
      </c>
      <c r="P4054" s="619" t="s">
        <v>159</v>
      </c>
      <c r="R4054" t="str">
        <f t="shared" si="191"/>
        <v>ZK113</v>
      </c>
      <c r="S4054">
        <f t="shared" si="192"/>
        <v>0</v>
      </c>
      <c r="T4054">
        <f t="shared" si="192"/>
        <v>0</v>
      </c>
      <c r="U4054">
        <f t="shared" si="192"/>
        <v>0</v>
      </c>
    </row>
    <row r="4055" spans="1:21" x14ac:dyDescent="0.25">
      <c r="A4055" t="s">
        <v>4590</v>
      </c>
      <c r="B4055" t="str">
        <f t="shared" si="190"/>
        <v>ZK113.K254.C110</v>
      </c>
      <c r="C4055">
        <f>+IFERROR(VLOOKUP(B4055,'[1]Sum table'!$A:$D,4,FALSE),0)</f>
        <v>0</v>
      </c>
      <c r="D4055">
        <f>+IFERROR(VLOOKUP(B4055,'[1]Sum table'!$A:$E,5,FALSE),0)</f>
        <v>0</v>
      </c>
      <c r="E4055">
        <f>+IFERROR(VLOOKUP(B4055,'[1]Sum table'!$A:$F,6,FALSE),0)</f>
        <v>0</v>
      </c>
      <c r="O4055" t="s">
        <v>535</v>
      </c>
      <c r="P4055" s="619" t="s">
        <v>161</v>
      </c>
      <c r="R4055" t="str">
        <f t="shared" si="191"/>
        <v>ZK113</v>
      </c>
      <c r="S4055">
        <f t="shared" si="192"/>
        <v>0</v>
      </c>
      <c r="T4055">
        <f t="shared" si="192"/>
        <v>0</v>
      </c>
      <c r="U4055">
        <f t="shared" si="192"/>
        <v>0</v>
      </c>
    </row>
    <row r="4056" spans="1:21" x14ac:dyDescent="0.25">
      <c r="A4056" t="s">
        <v>4591</v>
      </c>
      <c r="B4056" t="str">
        <f t="shared" si="190"/>
        <v>ZK113.K255.C110</v>
      </c>
      <c r="C4056">
        <f>+IFERROR(VLOOKUP(B4056,'[1]Sum table'!$A:$D,4,FALSE),0)</f>
        <v>0</v>
      </c>
      <c r="D4056">
        <f>+IFERROR(VLOOKUP(B4056,'[1]Sum table'!$A:$E,5,FALSE),0)</f>
        <v>0</v>
      </c>
      <c r="E4056">
        <f>+IFERROR(VLOOKUP(B4056,'[1]Sum table'!$A:$F,6,FALSE),0)</f>
        <v>0</v>
      </c>
      <c r="O4056" t="s">
        <v>535</v>
      </c>
      <c r="P4056" s="619" t="s">
        <v>163</v>
      </c>
      <c r="R4056" t="str">
        <f t="shared" si="191"/>
        <v>ZK113</v>
      </c>
      <c r="S4056">
        <f t="shared" si="192"/>
        <v>0</v>
      </c>
      <c r="T4056">
        <f t="shared" si="192"/>
        <v>0</v>
      </c>
      <c r="U4056">
        <f t="shared" si="192"/>
        <v>0</v>
      </c>
    </row>
    <row r="4057" spans="1:21" x14ac:dyDescent="0.25">
      <c r="A4057" t="s">
        <v>4592</v>
      </c>
      <c r="B4057" t="str">
        <f t="shared" si="190"/>
        <v>ZK113.K256.C110</v>
      </c>
      <c r="C4057">
        <f>+IFERROR(VLOOKUP(B4057,'[1]Sum table'!$A:$D,4,FALSE),0)</f>
        <v>0</v>
      </c>
      <c r="D4057">
        <f>+IFERROR(VLOOKUP(B4057,'[1]Sum table'!$A:$E,5,FALSE),0)</f>
        <v>0</v>
      </c>
      <c r="E4057">
        <f>+IFERROR(VLOOKUP(B4057,'[1]Sum table'!$A:$F,6,FALSE),0)</f>
        <v>0</v>
      </c>
      <c r="O4057" t="s">
        <v>535</v>
      </c>
      <c r="P4057" s="617" t="s">
        <v>402</v>
      </c>
      <c r="R4057" t="str">
        <f t="shared" si="191"/>
        <v>ZK113</v>
      </c>
      <c r="S4057">
        <f t="shared" si="192"/>
        <v>0</v>
      </c>
      <c r="T4057">
        <f t="shared" si="192"/>
        <v>0</v>
      </c>
      <c r="U4057">
        <f t="shared" si="192"/>
        <v>0</v>
      </c>
    </row>
    <row r="4058" spans="1:21" x14ac:dyDescent="0.25">
      <c r="A4058" t="s">
        <v>4593</v>
      </c>
      <c r="B4058" t="str">
        <f t="shared" si="190"/>
        <v>ZK113.K257.C110</v>
      </c>
      <c r="C4058">
        <f>+IFERROR(VLOOKUP(B4058,'[1]Sum table'!$A:$D,4,FALSE),0)</f>
        <v>0</v>
      </c>
      <c r="D4058">
        <f>+IFERROR(VLOOKUP(B4058,'[1]Sum table'!$A:$E,5,FALSE),0)</f>
        <v>0</v>
      </c>
      <c r="E4058">
        <f>+IFERROR(VLOOKUP(B4058,'[1]Sum table'!$A:$F,6,FALSE),0)</f>
        <v>0</v>
      </c>
      <c r="O4058" t="s">
        <v>535</v>
      </c>
      <c r="P4058" s="617" t="s">
        <v>403</v>
      </c>
      <c r="R4058" t="str">
        <f t="shared" si="191"/>
        <v>ZK113</v>
      </c>
      <c r="S4058">
        <f t="shared" si="192"/>
        <v>0</v>
      </c>
      <c r="T4058">
        <f t="shared" si="192"/>
        <v>0</v>
      </c>
      <c r="U4058">
        <f t="shared" si="192"/>
        <v>0</v>
      </c>
    </row>
    <row r="4059" spans="1:21" x14ac:dyDescent="0.25">
      <c r="A4059" t="s">
        <v>4594</v>
      </c>
      <c r="B4059" t="str">
        <f t="shared" si="190"/>
        <v>ZK113.K258.C110</v>
      </c>
      <c r="C4059">
        <f>+IFERROR(VLOOKUP(B4059,'[1]Sum table'!$A:$D,4,FALSE),0)</f>
        <v>0</v>
      </c>
      <c r="D4059">
        <f>+IFERROR(VLOOKUP(B4059,'[1]Sum table'!$A:$E,5,FALSE),0)</f>
        <v>0</v>
      </c>
      <c r="E4059">
        <f>+IFERROR(VLOOKUP(B4059,'[1]Sum table'!$A:$F,6,FALSE),0)</f>
        <v>0</v>
      </c>
      <c r="O4059" t="s">
        <v>535</v>
      </c>
      <c r="P4059" s="617" t="s">
        <v>404</v>
      </c>
      <c r="R4059" t="str">
        <f t="shared" si="191"/>
        <v>ZK113</v>
      </c>
      <c r="S4059">
        <f t="shared" si="192"/>
        <v>0</v>
      </c>
      <c r="T4059">
        <f t="shared" si="192"/>
        <v>0</v>
      </c>
      <c r="U4059">
        <f t="shared" si="192"/>
        <v>0</v>
      </c>
    </row>
    <row r="4060" spans="1:21" x14ac:dyDescent="0.25">
      <c r="A4060" t="s">
        <v>4595</v>
      </c>
      <c r="B4060" t="str">
        <f t="shared" si="190"/>
        <v>ZK113.K259.C110</v>
      </c>
      <c r="C4060">
        <f>+IFERROR(VLOOKUP(B4060,'[1]Sum table'!$A:$D,4,FALSE),0)</f>
        <v>0</v>
      </c>
      <c r="D4060">
        <f>+IFERROR(VLOOKUP(B4060,'[1]Sum table'!$A:$E,5,FALSE),0)</f>
        <v>0</v>
      </c>
      <c r="E4060">
        <f>+IFERROR(VLOOKUP(B4060,'[1]Sum table'!$A:$F,6,FALSE),0)</f>
        <v>0</v>
      </c>
      <c r="O4060" t="s">
        <v>535</v>
      </c>
      <c r="P4060" s="619" t="s">
        <v>167</v>
      </c>
      <c r="R4060" t="str">
        <f t="shared" si="191"/>
        <v>ZK113</v>
      </c>
      <c r="S4060">
        <f t="shared" si="192"/>
        <v>0</v>
      </c>
      <c r="T4060">
        <f t="shared" si="192"/>
        <v>0</v>
      </c>
      <c r="U4060">
        <f t="shared" si="192"/>
        <v>0</v>
      </c>
    </row>
    <row r="4061" spans="1:21" x14ac:dyDescent="0.25">
      <c r="A4061" t="s">
        <v>4596</v>
      </c>
      <c r="B4061" t="str">
        <f t="shared" si="190"/>
        <v>ZK113.K260.C110</v>
      </c>
      <c r="C4061">
        <f>+IFERROR(VLOOKUP(B4061,'[1]Sum table'!$A:$D,4,FALSE),0)</f>
        <v>0</v>
      </c>
      <c r="D4061">
        <f>+IFERROR(VLOOKUP(B4061,'[1]Sum table'!$A:$E,5,FALSE),0)</f>
        <v>0</v>
      </c>
      <c r="E4061">
        <f>+IFERROR(VLOOKUP(B4061,'[1]Sum table'!$A:$F,6,FALSE),0)</f>
        <v>0</v>
      </c>
      <c r="O4061" t="s">
        <v>535</v>
      </c>
      <c r="P4061" s="619" t="s">
        <v>169</v>
      </c>
      <c r="R4061" t="str">
        <f t="shared" si="191"/>
        <v>ZK113</v>
      </c>
      <c r="S4061">
        <f t="shared" si="192"/>
        <v>0</v>
      </c>
      <c r="T4061">
        <f t="shared" si="192"/>
        <v>0</v>
      </c>
      <c r="U4061">
        <f t="shared" si="192"/>
        <v>0</v>
      </c>
    </row>
    <row r="4062" spans="1:21" x14ac:dyDescent="0.25">
      <c r="A4062" t="s">
        <v>4597</v>
      </c>
      <c r="B4062" t="str">
        <f t="shared" si="190"/>
        <v>ZK113.K261.C110</v>
      </c>
      <c r="C4062">
        <f>+IFERROR(VLOOKUP(B4062,'[1]Sum table'!$A:$D,4,FALSE),0)</f>
        <v>0</v>
      </c>
      <c r="D4062">
        <f>+IFERROR(VLOOKUP(B4062,'[1]Sum table'!$A:$E,5,FALSE),0)</f>
        <v>0</v>
      </c>
      <c r="E4062">
        <f>+IFERROR(VLOOKUP(B4062,'[1]Sum table'!$A:$F,6,FALSE),0)</f>
        <v>0</v>
      </c>
      <c r="O4062" t="s">
        <v>535</v>
      </c>
      <c r="P4062" s="619" t="s">
        <v>171</v>
      </c>
      <c r="R4062" t="str">
        <f t="shared" si="191"/>
        <v>ZK113</v>
      </c>
      <c r="S4062">
        <f t="shared" si="192"/>
        <v>0</v>
      </c>
      <c r="T4062">
        <f t="shared" si="192"/>
        <v>0</v>
      </c>
      <c r="U4062">
        <f t="shared" si="192"/>
        <v>0</v>
      </c>
    </row>
    <row r="4063" spans="1:21" x14ac:dyDescent="0.25">
      <c r="A4063" t="s">
        <v>4598</v>
      </c>
      <c r="B4063" t="str">
        <f t="shared" si="190"/>
        <v>ZK113.K262.C110</v>
      </c>
      <c r="C4063">
        <f>+IFERROR(VLOOKUP(B4063,'[1]Sum table'!$A:$D,4,FALSE),0)</f>
        <v>0</v>
      </c>
      <c r="D4063">
        <f>+IFERROR(VLOOKUP(B4063,'[1]Sum table'!$A:$E,5,FALSE),0)</f>
        <v>0</v>
      </c>
      <c r="E4063">
        <f>+IFERROR(VLOOKUP(B4063,'[1]Sum table'!$A:$F,6,FALSE),0)</f>
        <v>0</v>
      </c>
      <c r="O4063" t="s">
        <v>535</v>
      </c>
      <c r="P4063" s="619" t="s">
        <v>173</v>
      </c>
      <c r="R4063" t="str">
        <f t="shared" si="191"/>
        <v>ZK113</v>
      </c>
      <c r="S4063">
        <f t="shared" si="192"/>
        <v>0</v>
      </c>
      <c r="T4063">
        <f t="shared" si="192"/>
        <v>0</v>
      </c>
      <c r="U4063">
        <f t="shared" si="192"/>
        <v>0</v>
      </c>
    </row>
    <row r="4064" spans="1:21" x14ac:dyDescent="0.25">
      <c r="A4064" t="s">
        <v>4599</v>
      </c>
      <c r="B4064" t="str">
        <f t="shared" si="190"/>
        <v>ZK113.K263.C110</v>
      </c>
      <c r="C4064">
        <f>+IFERROR(VLOOKUP(B4064,'[1]Sum table'!$A:$D,4,FALSE),0)</f>
        <v>0</v>
      </c>
      <c r="D4064">
        <f>+IFERROR(VLOOKUP(B4064,'[1]Sum table'!$A:$E,5,FALSE),0)</f>
        <v>0</v>
      </c>
      <c r="E4064">
        <f>+IFERROR(VLOOKUP(B4064,'[1]Sum table'!$A:$F,6,FALSE),0)</f>
        <v>0</v>
      </c>
      <c r="O4064" t="s">
        <v>535</v>
      </c>
      <c r="P4064" s="619" t="s">
        <v>175</v>
      </c>
      <c r="R4064" t="str">
        <f t="shared" si="191"/>
        <v>ZK113</v>
      </c>
      <c r="S4064">
        <f t="shared" si="192"/>
        <v>0</v>
      </c>
      <c r="T4064">
        <f t="shared" si="192"/>
        <v>0</v>
      </c>
      <c r="U4064">
        <f t="shared" si="192"/>
        <v>0</v>
      </c>
    </row>
    <row r="4065" spans="1:21" x14ac:dyDescent="0.25">
      <c r="A4065" t="s">
        <v>4600</v>
      </c>
      <c r="B4065" t="str">
        <f t="shared" si="190"/>
        <v>ZK113.K264.C110</v>
      </c>
      <c r="C4065">
        <f>+IFERROR(VLOOKUP(B4065,'[1]Sum table'!$A:$D,4,FALSE),0)</f>
        <v>0</v>
      </c>
      <c r="D4065">
        <f>+IFERROR(VLOOKUP(B4065,'[1]Sum table'!$A:$E,5,FALSE),0)</f>
        <v>0</v>
      </c>
      <c r="E4065">
        <f>+IFERROR(VLOOKUP(B4065,'[1]Sum table'!$A:$F,6,FALSE),0)</f>
        <v>0</v>
      </c>
      <c r="O4065" t="s">
        <v>535</v>
      </c>
      <c r="P4065" s="617" t="s">
        <v>405</v>
      </c>
      <c r="R4065" t="str">
        <f t="shared" si="191"/>
        <v>ZK113</v>
      </c>
      <c r="S4065">
        <f t="shared" si="192"/>
        <v>0</v>
      </c>
      <c r="T4065">
        <f t="shared" si="192"/>
        <v>0</v>
      </c>
      <c r="U4065">
        <f t="shared" si="192"/>
        <v>0</v>
      </c>
    </row>
    <row r="4066" spans="1:21" x14ac:dyDescent="0.25">
      <c r="A4066" t="s">
        <v>4601</v>
      </c>
      <c r="B4066" t="str">
        <f t="shared" si="190"/>
        <v>ZK113.K265.C110</v>
      </c>
      <c r="C4066">
        <f>+IFERROR(VLOOKUP(B4066,'[1]Sum table'!$A:$D,4,FALSE),0)</f>
        <v>0</v>
      </c>
      <c r="D4066">
        <f>+IFERROR(VLOOKUP(B4066,'[1]Sum table'!$A:$E,5,FALSE),0)</f>
        <v>0</v>
      </c>
      <c r="E4066">
        <f>+IFERROR(VLOOKUP(B4066,'[1]Sum table'!$A:$F,6,FALSE),0)</f>
        <v>0</v>
      </c>
      <c r="O4066" t="s">
        <v>535</v>
      </c>
      <c r="P4066" s="617" t="s">
        <v>406</v>
      </c>
      <c r="R4066" t="str">
        <f t="shared" si="191"/>
        <v>ZK113</v>
      </c>
      <c r="S4066">
        <f t="shared" si="192"/>
        <v>0</v>
      </c>
      <c r="T4066">
        <f t="shared" si="192"/>
        <v>0</v>
      </c>
      <c r="U4066">
        <f t="shared" si="192"/>
        <v>0</v>
      </c>
    </row>
    <row r="4067" spans="1:21" x14ac:dyDescent="0.25">
      <c r="A4067" t="s">
        <v>4602</v>
      </c>
      <c r="B4067" t="str">
        <f t="shared" si="190"/>
        <v>ZK113.K266.C110</v>
      </c>
      <c r="C4067">
        <f>+IFERROR(VLOOKUP(B4067,'[1]Sum table'!$A:$D,4,FALSE),0)</f>
        <v>0</v>
      </c>
      <c r="D4067">
        <f>+IFERROR(VLOOKUP(B4067,'[1]Sum table'!$A:$E,5,FALSE),0)</f>
        <v>0</v>
      </c>
      <c r="E4067">
        <f>+IFERROR(VLOOKUP(B4067,'[1]Sum table'!$A:$F,6,FALSE),0)</f>
        <v>0</v>
      </c>
      <c r="O4067" t="s">
        <v>535</v>
      </c>
      <c r="P4067" s="617" t="s">
        <v>407</v>
      </c>
      <c r="R4067" t="str">
        <f t="shared" si="191"/>
        <v>ZK113</v>
      </c>
      <c r="S4067">
        <f t="shared" si="192"/>
        <v>0</v>
      </c>
      <c r="T4067">
        <f t="shared" si="192"/>
        <v>0</v>
      </c>
      <c r="U4067">
        <f t="shared" si="192"/>
        <v>0</v>
      </c>
    </row>
    <row r="4068" spans="1:21" x14ac:dyDescent="0.25">
      <c r="A4068" t="s">
        <v>4603</v>
      </c>
      <c r="B4068" t="str">
        <f t="shared" si="190"/>
        <v>ZK113.K267.C110</v>
      </c>
      <c r="C4068">
        <f>+IFERROR(VLOOKUP(B4068,'[1]Sum table'!$A:$D,4,FALSE),0)</f>
        <v>0</v>
      </c>
      <c r="D4068">
        <f>+IFERROR(VLOOKUP(B4068,'[1]Sum table'!$A:$E,5,FALSE),0)</f>
        <v>0</v>
      </c>
      <c r="E4068">
        <f>+IFERROR(VLOOKUP(B4068,'[1]Sum table'!$A:$F,6,FALSE),0)</f>
        <v>0</v>
      </c>
      <c r="O4068" t="s">
        <v>535</v>
      </c>
      <c r="P4068" s="619" t="s">
        <v>182</v>
      </c>
      <c r="R4068" t="str">
        <f t="shared" si="191"/>
        <v>ZK113</v>
      </c>
      <c r="S4068">
        <f t="shared" si="192"/>
        <v>0</v>
      </c>
      <c r="T4068">
        <f t="shared" si="192"/>
        <v>0</v>
      </c>
      <c r="U4068">
        <f t="shared" si="192"/>
        <v>0</v>
      </c>
    </row>
    <row r="4069" spans="1:21" x14ac:dyDescent="0.25">
      <c r="A4069" t="s">
        <v>4604</v>
      </c>
      <c r="B4069" t="str">
        <f t="shared" si="190"/>
        <v>ZK113.K268.C110</v>
      </c>
      <c r="C4069">
        <f>+IFERROR(VLOOKUP(B4069,'[1]Sum table'!$A:$D,4,FALSE),0)</f>
        <v>0</v>
      </c>
      <c r="D4069">
        <f>+IFERROR(VLOOKUP(B4069,'[1]Sum table'!$A:$E,5,FALSE),0)</f>
        <v>0</v>
      </c>
      <c r="E4069">
        <f>+IFERROR(VLOOKUP(B4069,'[1]Sum table'!$A:$F,6,FALSE),0)</f>
        <v>0</v>
      </c>
      <c r="O4069" t="s">
        <v>535</v>
      </c>
      <c r="P4069" s="619" t="s">
        <v>186</v>
      </c>
      <c r="R4069" t="str">
        <f t="shared" si="191"/>
        <v>ZK113</v>
      </c>
      <c r="S4069">
        <f t="shared" si="192"/>
        <v>0</v>
      </c>
      <c r="T4069">
        <f t="shared" si="192"/>
        <v>0</v>
      </c>
      <c r="U4069">
        <f t="shared" si="192"/>
        <v>0</v>
      </c>
    </row>
    <row r="4070" spans="1:21" x14ac:dyDescent="0.25">
      <c r="A4070" t="s">
        <v>4605</v>
      </c>
      <c r="B4070" t="str">
        <f t="shared" si="190"/>
        <v>ZK113.K269.C110</v>
      </c>
      <c r="C4070">
        <f>+IFERROR(VLOOKUP(B4070,'[1]Sum table'!$A:$D,4,FALSE),0)</f>
        <v>0</v>
      </c>
      <c r="D4070">
        <f>+IFERROR(VLOOKUP(B4070,'[1]Sum table'!$A:$E,5,FALSE),0)</f>
        <v>0</v>
      </c>
      <c r="E4070">
        <f>+IFERROR(VLOOKUP(B4070,'[1]Sum table'!$A:$F,6,FALSE),0)</f>
        <v>0</v>
      </c>
      <c r="O4070" t="s">
        <v>535</v>
      </c>
      <c r="P4070" s="617" t="s">
        <v>408</v>
      </c>
      <c r="R4070" t="str">
        <f t="shared" si="191"/>
        <v>ZK113</v>
      </c>
      <c r="S4070">
        <f t="shared" si="192"/>
        <v>0</v>
      </c>
      <c r="T4070">
        <f t="shared" si="192"/>
        <v>0</v>
      </c>
      <c r="U4070">
        <f t="shared" si="192"/>
        <v>0</v>
      </c>
    </row>
    <row r="4071" spans="1:21" x14ac:dyDescent="0.25">
      <c r="A4071" t="s">
        <v>4606</v>
      </c>
      <c r="B4071" t="str">
        <f t="shared" si="190"/>
        <v>ZK113.K270.C110</v>
      </c>
      <c r="C4071">
        <f>+IFERROR(VLOOKUP(B4071,'[1]Sum table'!$A:$D,4,FALSE),0)</f>
        <v>0</v>
      </c>
      <c r="D4071">
        <f>+IFERROR(VLOOKUP(B4071,'[1]Sum table'!$A:$E,5,FALSE),0)</f>
        <v>0</v>
      </c>
      <c r="E4071">
        <f>+IFERROR(VLOOKUP(B4071,'[1]Sum table'!$A:$F,6,FALSE),0)</f>
        <v>0</v>
      </c>
      <c r="O4071" t="s">
        <v>535</v>
      </c>
      <c r="P4071" s="617" t="s">
        <v>409</v>
      </c>
      <c r="R4071" t="str">
        <f t="shared" si="191"/>
        <v>ZK113</v>
      </c>
      <c r="S4071">
        <f t="shared" si="192"/>
        <v>0</v>
      </c>
      <c r="T4071">
        <f t="shared" si="192"/>
        <v>0</v>
      </c>
      <c r="U4071">
        <f t="shared" si="192"/>
        <v>0</v>
      </c>
    </row>
    <row r="4072" spans="1:21" x14ac:dyDescent="0.25">
      <c r="A4072" t="s">
        <v>4607</v>
      </c>
      <c r="B4072" t="str">
        <f t="shared" si="190"/>
        <v>ZK113.K271.C110</v>
      </c>
      <c r="C4072">
        <f>+IFERROR(VLOOKUP(B4072,'[1]Sum table'!$A:$D,4,FALSE),0)</f>
        <v>0</v>
      </c>
      <c r="D4072">
        <f>+IFERROR(VLOOKUP(B4072,'[1]Sum table'!$A:$E,5,FALSE),0)</f>
        <v>0</v>
      </c>
      <c r="E4072">
        <f>+IFERROR(VLOOKUP(B4072,'[1]Sum table'!$A:$F,6,FALSE),0)</f>
        <v>0</v>
      </c>
      <c r="O4072" t="s">
        <v>535</v>
      </c>
      <c r="P4072" s="617" t="s">
        <v>410</v>
      </c>
      <c r="R4072" t="str">
        <f t="shared" si="191"/>
        <v>ZK113</v>
      </c>
      <c r="S4072">
        <f t="shared" si="192"/>
        <v>0</v>
      </c>
      <c r="T4072">
        <f t="shared" si="192"/>
        <v>0</v>
      </c>
      <c r="U4072">
        <f t="shared" si="192"/>
        <v>0</v>
      </c>
    </row>
    <row r="4073" spans="1:21" x14ac:dyDescent="0.25">
      <c r="A4073" t="s">
        <v>4608</v>
      </c>
      <c r="B4073" t="str">
        <f t="shared" si="190"/>
        <v>ZK113.K272.C110</v>
      </c>
      <c r="C4073">
        <f>+IFERROR(VLOOKUP(B4073,'[1]Sum table'!$A:$D,4,FALSE),0)</f>
        <v>0</v>
      </c>
      <c r="D4073">
        <f>+IFERROR(VLOOKUP(B4073,'[1]Sum table'!$A:$E,5,FALSE),0)</f>
        <v>0</v>
      </c>
      <c r="E4073">
        <f>+IFERROR(VLOOKUP(B4073,'[1]Sum table'!$A:$F,6,FALSE),0)</f>
        <v>0</v>
      </c>
      <c r="O4073" t="s">
        <v>535</v>
      </c>
      <c r="P4073" s="619" t="s">
        <v>188</v>
      </c>
      <c r="R4073" t="str">
        <f t="shared" si="191"/>
        <v>ZK113</v>
      </c>
      <c r="S4073">
        <f t="shared" si="192"/>
        <v>0</v>
      </c>
      <c r="T4073">
        <f t="shared" si="192"/>
        <v>0</v>
      </c>
      <c r="U4073">
        <f t="shared" si="192"/>
        <v>0</v>
      </c>
    </row>
    <row r="4074" spans="1:21" x14ac:dyDescent="0.25">
      <c r="A4074" t="s">
        <v>4609</v>
      </c>
      <c r="B4074" t="str">
        <f t="shared" si="190"/>
        <v>ZK113.K273.C110</v>
      </c>
      <c r="C4074">
        <f>+IFERROR(VLOOKUP(B4074,'[1]Sum table'!$A:$D,4,FALSE),0)</f>
        <v>0</v>
      </c>
      <c r="D4074">
        <f>+IFERROR(VLOOKUP(B4074,'[1]Sum table'!$A:$E,5,FALSE),0)</f>
        <v>0</v>
      </c>
      <c r="E4074">
        <f>+IFERROR(VLOOKUP(B4074,'[1]Sum table'!$A:$F,6,FALSE),0)</f>
        <v>0</v>
      </c>
      <c r="O4074" t="s">
        <v>535</v>
      </c>
      <c r="P4074" s="619" t="s">
        <v>190</v>
      </c>
      <c r="R4074" t="str">
        <f t="shared" si="191"/>
        <v>ZK113</v>
      </c>
      <c r="S4074">
        <f t="shared" si="192"/>
        <v>0</v>
      </c>
      <c r="T4074">
        <f t="shared" si="192"/>
        <v>0</v>
      </c>
      <c r="U4074">
        <f t="shared" si="192"/>
        <v>0</v>
      </c>
    </row>
    <row r="4075" spans="1:21" x14ac:dyDescent="0.25">
      <c r="A4075" t="s">
        <v>4610</v>
      </c>
      <c r="B4075" t="str">
        <f t="shared" si="190"/>
        <v>ZK113.K274.C110</v>
      </c>
      <c r="C4075">
        <f>+IFERROR(VLOOKUP(B4075,'[1]Sum table'!$A:$D,4,FALSE),0)</f>
        <v>0</v>
      </c>
      <c r="D4075">
        <f>+IFERROR(VLOOKUP(B4075,'[1]Sum table'!$A:$E,5,FALSE),0)</f>
        <v>0</v>
      </c>
      <c r="E4075">
        <f>+IFERROR(VLOOKUP(B4075,'[1]Sum table'!$A:$F,6,FALSE),0)</f>
        <v>0</v>
      </c>
      <c r="O4075" t="s">
        <v>535</v>
      </c>
      <c r="P4075" s="619" t="s">
        <v>198</v>
      </c>
      <c r="R4075" t="str">
        <f t="shared" si="191"/>
        <v>ZK113</v>
      </c>
      <c r="S4075">
        <f t="shared" si="192"/>
        <v>0</v>
      </c>
      <c r="T4075">
        <f t="shared" si="192"/>
        <v>0</v>
      </c>
      <c r="U4075">
        <f t="shared" si="192"/>
        <v>0</v>
      </c>
    </row>
    <row r="4076" spans="1:21" x14ac:dyDescent="0.25">
      <c r="A4076" t="s">
        <v>4611</v>
      </c>
      <c r="B4076" t="str">
        <f t="shared" si="190"/>
        <v>ZK113.K275.C110</v>
      </c>
      <c r="C4076">
        <f>+IFERROR(VLOOKUP(B4076,'[1]Sum table'!$A:$D,4,FALSE),0)</f>
        <v>0</v>
      </c>
      <c r="D4076">
        <f>+IFERROR(VLOOKUP(B4076,'[1]Sum table'!$A:$E,5,FALSE),0)</f>
        <v>0</v>
      </c>
      <c r="E4076">
        <f>+IFERROR(VLOOKUP(B4076,'[1]Sum table'!$A:$F,6,FALSE),0)</f>
        <v>0</v>
      </c>
      <c r="O4076" t="s">
        <v>535</v>
      </c>
      <c r="P4076" s="619" t="s">
        <v>200</v>
      </c>
      <c r="R4076" t="str">
        <f t="shared" si="191"/>
        <v>ZK113</v>
      </c>
      <c r="S4076">
        <f t="shared" si="192"/>
        <v>0</v>
      </c>
      <c r="T4076">
        <f t="shared" si="192"/>
        <v>0</v>
      </c>
      <c r="U4076">
        <f t="shared" si="192"/>
        <v>0</v>
      </c>
    </row>
    <row r="4077" spans="1:21" x14ac:dyDescent="0.25">
      <c r="A4077" t="s">
        <v>4612</v>
      </c>
      <c r="B4077" t="str">
        <f t="shared" si="190"/>
        <v>ZK113.K276.C110</v>
      </c>
      <c r="C4077">
        <f>+IFERROR(VLOOKUP(B4077,'[1]Sum table'!$A:$D,4,FALSE),0)</f>
        <v>0</v>
      </c>
      <c r="D4077">
        <f>+IFERROR(VLOOKUP(B4077,'[1]Sum table'!$A:$E,5,FALSE),0)</f>
        <v>0</v>
      </c>
      <c r="E4077">
        <f>+IFERROR(VLOOKUP(B4077,'[1]Sum table'!$A:$F,6,FALSE),0)</f>
        <v>0</v>
      </c>
      <c r="O4077" t="s">
        <v>535</v>
      </c>
      <c r="P4077" s="619" t="s">
        <v>202</v>
      </c>
      <c r="R4077" t="str">
        <f t="shared" si="191"/>
        <v>ZK113</v>
      </c>
      <c r="S4077">
        <f t="shared" si="192"/>
        <v>0</v>
      </c>
      <c r="T4077">
        <f t="shared" si="192"/>
        <v>0</v>
      </c>
      <c r="U4077">
        <f t="shared" si="192"/>
        <v>0</v>
      </c>
    </row>
    <row r="4078" spans="1:21" x14ac:dyDescent="0.25">
      <c r="A4078" t="s">
        <v>4613</v>
      </c>
      <c r="B4078" t="str">
        <f t="shared" si="190"/>
        <v>ZK113.K277.C110</v>
      </c>
      <c r="C4078">
        <f>+IFERROR(VLOOKUP(B4078,'[1]Sum table'!$A:$D,4,FALSE),0)</f>
        <v>0</v>
      </c>
      <c r="D4078">
        <f>+IFERROR(VLOOKUP(B4078,'[1]Sum table'!$A:$E,5,FALSE),0)</f>
        <v>0</v>
      </c>
      <c r="E4078">
        <f>+IFERROR(VLOOKUP(B4078,'[1]Sum table'!$A:$F,6,FALSE),0)</f>
        <v>0</v>
      </c>
      <c r="O4078" t="s">
        <v>535</v>
      </c>
      <c r="P4078" s="617" t="s">
        <v>411</v>
      </c>
      <c r="R4078" t="str">
        <f t="shared" si="191"/>
        <v>ZK113</v>
      </c>
      <c r="S4078">
        <f t="shared" si="192"/>
        <v>0</v>
      </c>
      <c r="T4078">
        <f t="shared" si="192"/>
        <v>0</v>
      </c>
      <c r="U4078">
        <f t="shared" si="192"/>
        <v>0</v>
      </c>
    </row>
    <row r="4079" spans="1:21" x14ac:dyDescent="0.25">
      <c r="A4079" t="s">
        <v>4614</v>
      </c>
      <c r="B4079" t="str">
        <f t="shared" si="190"/>
        <v>ZK113.K278.C110</v>
      </c>
      <c r="C4079">
        <f>+IFERROR(VLOOKUP(B4079,'[1]Sum table'!$A:$D,4,FALSE),0)</f>
        <v>0</v>
      </c>
      <c r="D4079">
        <f>+IFERROR(VLOOKUP(B4079,'[1]Sum table'!$A:$E,5,FALSE),0)</f>
        <v>0</v>
      </c>
      <c r="E4079">
        <f>+IFERROR(VLOOKUP(B4079,'[1]Sum table'!$A:$F,6,FALSE),0)</f>
        <v>0</v>
      </c>
      <c r="O4079" t="s">
        <v>535</v>
      </c>
      <c r="P4079" s="617" t="s">
        <v>412</v>
      </c>
      <c r="R4079" t="str">
        <f t="shared" si="191"/>
        <v>ZK113</v>
      </c>
      <c r="S4079">
        <f t="shared" si="192"/>
        <v>0</v>
      </c>
      <c r="T4079">
        <f t="shared" si="192"/>
        <v>0</v>
      </c>
      <c r="U4079">
        <f t="shared" si="192"/>
        <v>0</v>
      </c>
    </row>
    <row r="4080" spans="1:21" x14ac:dyDescent="0.25">
      <c r="A4080" t="s">
        <v>4615</v>
      </c>
      <c r="B4080" t="str">
        <f t="shared" si="190"/>
        <v>ZK113.K279.C110</v>
      </c>
      <c r="C4080">
        <f>+IFERROR(VLOOKUP(B4080,'[1]Sum table'!$A:$D,4,FALSE),0)</f>
        <v>0</v>
      </c>
      <c r="D4080">
        <f>+IFERROR(VLOOKUP(B4080,'[1]Sum table'!$A:$E,5,FALSE),0)</f>
        <v>0</v>
      </c>
      <c r="E4080">
        <f>+IFERROR(VLOOKUP(B4080,'[1]Sum table'!$A:$F,6,FALSE),0)</f>
        <v>0</v>
      </c>
      <c r="O4080" t="s">
        <v>535</v>
      </c>
      <c r="P4080" s="617" t="s">
        <v>413</v>
      </c>
      <c r="R4080" t="str">
        <f t="shared" si="191"/>
        <v>ZK113</v>
      </c>
      <c r="S4080">
        <f t="shared" si="192"/>
        <v>0</v>
      </c>
      <c r="T4080">
        <f t="shared" si="192"/>
        <v>0</v>
      </c>
      <c r="U4080">
        <f t="shared" si="192"/>
        <v>0</v>
      </c>
    </row>
    <row r="4081" spans="1:21" x14ac:dyDescent="0.25">
      <c r="A4081" t="s">
        <v>4616</v>
      </c>
      <c r="B4081" t="str">
        <f t="shared" si="190"/>
        <v>ZK113.K280.C110</v>
      </c>
      <c r="C4081">
        <f>+IFERROR(VLOOKUP(B4081,'[1]Sum table'!$A:$D,4,FALSE),0)</f>
        <v>0</v>
      </c>
      <c r="D4081">
        <f>+IFERROR(VLOOKUP(B4081,'[1]Sum table'!$A:$E,5,FALSE),0)</f>
        <v>0</v>
      </c>
      <c r="E4081">
        <f>+IFERROR(VLOOKUP(B4081,'[1]Sum table'!$A:$F,6,FALSE),0)</f>
        <v>0</v>
      </c>
      <c r="O4081" t="s">
        <v>535</v>
      </c>
      <c r="P4081" s="619" t="s">
        <v>204</v>
      </c>
      <c r="R4081" t="str">
        <f t="shared" si="191"/>
        <v>ZK113</v>
      </c>
      <c r="S4081">
        <f t="shared" si="192"/>
        <v>0</v>
      </c>
      <c r="T4081">
        <f t="shared" si="192"/>
        <v>0</v>
      </c>
      <c r="U4081">
        <f t="shared" si="192"/>
        <v>0</v>
      </c>
    </row>
    <row r="4082" spans="1:21" x14ac:dyDescent="0.25">
      <c r="A4082" t="s">
        <v>4617</v>
      </c>
      <c r="B4082" t="str">
        <f t="shared" si="190"/>
        <v>ZK113.K281.C110</v>
      </c>
      <c r="C4082">
        <f>+IFERROR(VLOOKUP(B4082,'[1]Sum table'!$A:$D,4,FALSE),0)</f>
        <v>0</v>
      </c>
      <c r="D4082">
        <f>+IFERROR(VLOOKUP(B4082,'[1]Sum table'!$A:$E,5,FALSE),0)</f>
        <v>0</v>
      </c>
      <c r="E4082">
        <f>+IFERROR(VLOOKUP(B4082,'[1]Sum table'!$A:$F,6,FALSE),0)</f>
        <v>0</v>
      </c>
      <c r="O4082" t="s">
        <v>535</v>
      </c>
      <c r="P4082" s="619" t="s">
        <v>206</v>
      </c>
      <c r="R4082" t="str">
        <f t="shared" si="191"/>
        <v>ZK113</v>
      </c>
      <c r="S4082">
        <f t="shared" si="192"/>
        <v>0</v>
      </c>
      <c r="T4082">
        <f t="shared" si="192"/>
        <v>0</v>
      </c>
      <c r="U4082">
        <f t="shared" si="192"/>
        <v>0</v>
      </c>
    </row>
    <row r="4083" spans="1:21" x14ac:dyDescent="0.25">
      <c r="A4083" t="s">
        <v>4618</v>
      </c>
      <c r="B4083" t="str">
        <f t="shared" si="190"/>
        <v>ZK113.K282.C110</v>
      </c>
      <c r="C4083">
        <f>+IFERROR(VLOOKUP(B4083,'[1]Sum table'!$A:$D,4,FALSE),0)</f>
        <v>0</v>
      </c>
      <c r="D4083">
        <f>+IFERROR(VLOOKUP(B4083,'[1]Sum table'!$A:$E,5,FALSE),0)</f>
        <v>0</v>
      </c>
      <c r="E4083">
        <f>+IFERROR(VLOOKUP(B4083,'[1]Sum table'!$A:$F,6,FALSE),0)</f>
        <v>0</v>
      </c>
      <c r="O4083" t="s">
        <v>535</v>
      </c>
      <c r="P4083" s="619" t="s">
        <v>208</v>
      </c>
      <c r="R4083" t="str">
        <f t="shared" si="191"/>
        <v>ZK113</v>
      </c>
      <c r="S4083">
        <f t="shared" si="192"/>
        <v>0</v>
      </c>
      <c r="T4083">
        <f t="shared" si="192"/>
        <v>0</v>
      </c>
      <c r="U4083">
        <f t="shared" si="192"/>
        <v>0</v>
      </c>
    </row>
    <row r="4084" spans="1:21" x14ac:dyDescent="0.25">
      <c r="A4084" t="s">
        <v>4619</v>
      </c>
      <c r="B4084" t="str">
        <f t="shared" si="190"/>
        <v>ZK113.K283.C110</v>
      </c>
      <c r="C4084">
        <f>+IFERROR(VLOOKUP(B4084,'[1]Sum table'!$A:$D,4,FALSE),0)</f>
        <v>0</v>
      </c>
      <c r="D4084">
        <f>+IFERROR(VLOOKUP(B4084,'[1]Sum table'!$A:$E,5,FALSE),0)</f>
        <v>0</v>
      </c>
      <c r="E4084">
        <f>+IFERROR(VLOOKUP(B4084,'[1]Sum table'!$A:$F,6,FALSE),0)</f>
        <v>0</v>
      </c>
      <c r="O4084" t="s">
        <v>535</v>
      </c>
      <c r="P4084" s="619" t="s">
        <v>210</v>
      </c>
      <c r="R4084" t="str">
        <f t="shared" si="191"/>
        <v>ZK113</v>
      </c>
      <c r="S4084">
        <f t="shared" si="192"/>
        <v>0</v>
      </c>
      <c r="T4084">
        <f t="shared" si="192"/>
        <v>0</v>
      </c>
      <c r="U4084">
        <f t="shared" si="192"/>
        <v>0</v>
      </c>
    </row>
    <row r="4085" spans="1:21" x14ac:dyDescent="0.25">
      <c r="A4085" t="s">
        <v>4620</v>
      </c>
      <c r="B4085" t="str">
        <f t="shared" si="190"/>
        <v>ZK113.K284.C110</v>
      </c>
      <c r="C4085">
        <f>+IFERROR(VLOOKUP(B4085,'[1]Sum table'!$A:$D,4,FALSE),0)</f>
        <v>0</v>
      </c>
      <c r="D4085">
        <f>+IFERROR(VLOOKUP(B4085,'[1]Sum table'!$A:$E,5,FALSE),0)</f>
        <v>0</v>
      </c>
      <c r="E4085">
        <f>+IFERROR(VLOOKUP(B4085,'[1]Sum table'!$A:$F,6,FALSE),0)</f>
        <v>0</v>
      </c>
      <c r="O4085" t="s">
        <v>535</v>
      </c>
      <c r="P4085" s="619" t="s">
        <v>212</v>
      </c>
      <c r="R4085" t="str">
        <f t="shared" si="191"/>
        <v>ZK113</v>
      </c>
      <c r="S4085">
        <f t="shared" si="192"/>
        <v>0</v>
      </c>
      <c r="T4085">
        <f t="shared" si="192"/>
        <v>0</v>
      </c>
      <c r="U4085">
        <f t="shared" si="192"/>
        <v>0</v>
      </c>
    </row>
    <row r="4086" spans="1:21" x14ac:dyDescent="0.25">
      <c r="A4086" t="s">
        <v>4621</v>
      </c>
      <c r="B4086" t="str">
        <f t="shared" si="190"/>
        <v>ZK113.K285.C110</v>
      </c>
      <c r="C4086">
        <f>+IFERROR(VLOOKUP(B4086,'[1]Sum table'!$A:$D,4,FALSE),0)</f>
        <v>0</v>
      </c>
      <c r="D4086">
        <f>+IFERROR(VLOOKUP(B4086,'[1]Sum table'!$A:$E,5,FALSE),0)</f>
        <v>0</v>
      </c>
      <c r="E4086">
        <f>+IFERROR(VLOOKUP(B4086,'[1]Sum table'!$A:$F,6,FALSE),0)</f>
        <v>0</v>
      </c>
      <c r="O4086" t="s">
        <v>535</v>
      </c>
      <c r="P4086" s="619" t="s">
        <v>217</v>
      </c>
      <c r="R4086" t="str">
        <f t="shared" si="191"/>
        <v>ZK113</v>
      </c>
      <c r="S4086">
        <f t="shared" si="192"/>
        <v>0</v>
      </c>
      <c r="T4086">
        <f t="shared" si="192"/>
        <v>0</v>
      </c>
      <c r="U4086">
        <f t="shared" si="192"/>
        <v>0</v>
      </c>
    </row>
    <row r="4087" spans="1:21" x14ac:dyDescent="0.25">
      <c r="A4087" t="s">
        <v>4622</v>
      </c>
      <c r="B4087" t="str">
        <f t="shared" si="190"/>
        <v>ZK113.K286.C110</v>
      </c>
      <c r="C4087">
        <f>+IFERROR(VLOOKUP(B4087,'[1]Sum table'!$A:$D,4,FALSE),0)</f>
        <v>0</v>
      </c>
      <c r="D4087">
        <f>+IFERROR(VLOOKUP(B4087,'[1]Sum table'!$A:$E,5,FALSE),0)</f>
        <v>0</v>
      </c>
      <c r="E4087">
        <f>+IFERROR(VLOOKUP(B4087,'[1]Sum table'!$A:$F,6,FALSE),0)</f>
        <v>0</v>
      </c>
      <c r="O4087" t="s">
        <v>535</v>
      </c>
      <c r="P4087" s="617" t="s">
        <v>414</v>
      </c>
      <c r="R4087" t="str">
        <f t="shared" si="191"/>
        <v>ZK113</v>
      </c>
      <c r="S4087">
        <f t="shared" si="192"/>
        <v>0</v>
      </c>
      <c r="T4087">
        <f t="shared" si="192"/>
        <v>0</v>
      </c>
      <c r="U4087">
        <f t="shared" si="192"/>
        <v>0</v>
      </c>
    </row>
    <row r="4088" spans="1:21" x14ac:dyDescent="0.25">
      <c r="A4088" t="s">
        <v>4623</v>
      </c>
      <c r="B4088" t="str">
        <f t="shared" si="190"/>
        <v>ZK113.K287.C110</v>
      </c>
      <c r="C4088">
        <f>+IFERROR(VLOOKUP(B4088,'[1]Sum table'!$A:$D,4,FALSE),0)</f>
        <v>0</v>
      </c>
      <c r="D4088">
        <f>+IFERROR(VLOOKUP(B4088,'[1]Sum table'!$A:$E,5,FALSE),0)</f>
        <v>0</v>
      </c>
      <c r="E4088">
        <f>+IFERROR(VLOOKUP(B4088,'[1]Sum table'!$A:$F,6,FALSE),0)</f>
        <v>0</v>
      </c>
      <c r="O4088" t="s">
        <v>535</v>
      </c>
      <c r="P4088" s="617" t="s">
        <v>415</v>
      </c>
      <c r="R4088" t="str">
        <f t="shared" si="191"/>
        <v>ZK113</v>
      </c>
      <c r="S4088">
        <f t="shared" si="192"/>
        <v>0</v>
      </c>
      <c r="T4088">
        <f t="shared" si="192"/>
        <v>0</v>
      </c>
      <c r="U4088">
        <f t="shared" si="192"/>
        <v>0</v>
      </c>
    </row>
    <row r="4089" spans="1:21" x14ac:dyDescent="0.25">
      <c r="A4089" t="s">
        <v>4624</v>
      </c>
      <c r="B4089" t="str">
        <f t="shared" si="190"/>
        <v>ZK113.K288.C110</v>
      </c>
      <c r="C4089">
        <f>+IFERROR(VLOOKUP(B4089,'[1]Sum table'!$A:$D,4,FALSE),0)</f>
        <v>0</v>
      </c>
      <c r="D4089">
        <f>+IFERROR(VLOOKUP(B4089,'[1]Sum table'!$A:$E,5,FALSE),0)</f>
        <v>0</v>
      </c>
      <c r="E4089">
        <f>+IFERROR(VLOOKUP(B4089,'[1]Sum table'!$A:$F,6,FALSE),0)</f>
        <v>0</v>
      </c>
      <c r="O4089" t="s">
        <v>535</v>
      </c>
      <c r="P4089" s="617" t="s">
        <v>416</v>
      </c>
      <c r="R4089" t="str">
        <f t="shared" si="191"/>
        <v>ZK113</v>
      </c>
      <c r="S4089">
        <f t="shared" si="192"/>
        <v>0</v>
      </c>
      <c r="T4089">
        <f t="shared" si="192"/>
        <v>0</v>
      </c>
      <c r="U4089">
        <f t="shared" si="192"/>
        <v>0</v>
      </c>
    </row>
    <row r="4090" spans="1:21" x14ac:dyDescent="0.25">
      <c r="A4090" t="s">
        <v>4625</v>
      </c>
      <c r="B4090" t="str">
        <f t="shared" si="190"/>
        <v>ZK113.K289.C110</v>
      </c>
      <c r="C4090">
        <f>+IFERROR(VLOOKUP(B4090,'[1]Sum table'!$A:$D,4,FALSE),0)</f>
        <v>0</v>
      </c>
      <c r="D4090">
        <f>+IFERROR(VLOOKUP(B4090,'[1]Sum table'!$A:$E,5,FALSE),0)</f>
        <v>0</v>
      </c>
      <c r="E4090">
        <f>+IFERROR(VLOOKUP(B4090,'[1]Sum table'!$A:$F,6,FALSE),0)</f>
        <v>0</v>
      </c>
      <c r="O4090" t="s">
        <v>535</v>
      </c>
      <c r="P4090" s="619" t="s">
        <v>223</v>
      </c>
      <c r="R4090" t="str">
        <f t="shared" si="191"/>
        <v>ZK113</v>
      </c>
      <c r="S4090">
        <f t="shared" si="192"/>
        <v>0</v>
      </c>
      <c r="T4090">
        <f t="shared" si="192"/>
        <v>0</v>
      </c>
      <c r="U4090">
        <f t="shared" si="192"/>
        <v>0</v>
      </c>
    </row>
    <row r="4091" spans="1:21" x14ac:dyDescent="0.25">
      <c r="A4091" t="s">
        <v>4626</v>
      </c>
      <c r="B4091" t="str">
        <f t="shared" si="190"/>
        <v>ZK113.K290.C110</v>
      </c>
      <c r="C4091">
        <f>+IFERROR(VLOOKUP(B4091,'[1]Sum table'!$A:$D,4,FALSE),0)</f>
        <v>0</v>
      </c>
      <c r="D4091">
        <f>+IFERROR(VLOOKUP(B4091,'[1]Sum table'!$A:$E,5,FALSE),0)</f>
        <v>0</v>
      </c>
      <c r="E4091">
        <f>+IFERROR(VLOOKUP(B4091,'[1]Sum table'!$A:$F,6,FALSE),0)</f>
        <v>0</v>
      </c>
      <c r="O4091" t="s">
        <v>535</v>
      </c>
      <c r="P4091" s="619" t="s">
        <v>225</v>
      </c>
      <c r="R4091" t="str">
        <f t="shared" si="191"/>
        <v>ZK113</v>
      </c>
      <c r="S4091">
        <f t="shared" si="192"/>
        <v>0</v>
      </c>
      <c r="T4091">
        <f t="shared" si="192"/>
        <v>0</v>
      </c>
      <c r="U4091">
        <f t="shared" si="192"/>
        <v>0</v>
      </c>
    </row>
    <row r="4092" spans="1:21" x14ac:dyDescent="0.25">
      <c r="A4092" t="s">
        <v>4627</v>
      </c>
      <c r="B4092" t="str">
        <f t="shared" si="190"/>
        <v>ZK113.K291.C110</v>
      </c>
      <c r="C4092">
        <f>+IFERROR(VLOOKUP(B4092,'[1]Sum table'!$A:$D,4,FALSE),0)</f>
        <v>0</v>
      </c>
      <c r="D4092">
        <f>+IFERROR(VLOOKUP(B4092,'[1]Sum table'!$A:$E,5,FALSE),0)</f>
        <v>0</v>
      </c>
      <c r="E4092">
        <f>+IFERROR(VLOOKUP(B4092,'[1]Sum table'!$A:$F,6,FALSE),0)</f>
        <v>0</v>
      </c>
      <c r="O4092" t="s">
        <v>535</v>
      </c>
      <c r="P4092" s="619" t="s">
        <v>229</v>
      </c>
      <c r="R4092" t="str">
        <f t="shared" si="191"/>
        <v>ZK113</v>
      </c>
      <c r="S4092">
        <f t="shared" si="192"/>
        <v>0</v>
      </c>
      <c r="T4092">
        <f t="shared" si="192"/>
        <v>0</v>
      </c>
      <c r="U4092">
        <f t="shared" si="192"/>
        <v>0</v>
      </c>
    </row>
    <row r="4093" spans="1:21" x14ac:dyDescent="0.25">
      <c r="A4093" t="s">
        <v>4628</v>
      </c>
      <c r="B4093" t="str">
        <f t="shared" si="190"/>
        <v>ZK113.K292.C110</v>
      </c>
      <c r="C4093">
        <f>+IFERROR(VLOOKUP(B4093,'[1]Sum table'!$A:$D,4,FALSE),0)</f>
        <v>0</v>
      </c>
      <c r="D4093">
        <f>+IFERROR(VLOOKUP(B4093,'[1]Sum table'!$A:$E,5,FALSE),0)</f>
        <v>0</v>
      </c>
      <c r="E4093">
        <f>+IFERROR(VLOOKUP(B4093,'[1]Sum table'!$A:$F,6,FALSE),0)</f>
        <v>0</v>
      </c>
      <c r="O4093" t="s">
        <v>535</v>
      </c>
      <c r="P4093" s="617" t="s">
        <v>417</v>
      </c>
      <c r="R4093" t="str">
        <f t="shared" si="191"/>
        <v>ZK113</v>
      </c>
      <c r="S4093">
        <f t="shared" si="192"/>
        <v>0</v>
      </c>
      <c r="T4093">
        <f t="shared" si="192"/>
        <v>0</v>
      </c>
      <c r="U4093">
        <f t="shared" si="192"/>
        <v>0</v>
      </c>
    </row>
    <row r="4094" spans="1:21" x14ac:dyDescent="0.25">
      <c r="A4094" t="s">
        <v>4629</v>
      </c>
      <c r="B4094" t="str">
        <f t="shared" si="190"/>
        <v>ZK113.K293.C110</v>
      </c>
      <c r="C4094">
        <f>+IFERROR(VLOOKUP(B4094,'[1]Sum table'!$A:$D,4,FALSE),0)</f>
        <v>0</v>
      </c>
      <c r="D4094">
        <f>+IFERROR(VLOOKUP(B4094,'[1]Sum table'!$A:$E,5,FALSE),0)</f>
        <v>0</v>
      </c>
      <c r="E4094">
        <f>+IFERROR(VLOOKUP(B4094,'[1]Sum table'!$A:$F,6,FALSE),0)</f>
        <v>0</v>
      </c>
      <c r="O4094" t="s">
        <v>535</v>
      </c>
      <c r="P4094" s="617" t="s">
        <v>418</v>
      </c>
      <c r="R4094" t="str">
        <f t="shared" si="191"/>
        <v>ZK113</v>
      </c>
      <c r="S4094">
        <f t="shared" si="192"/>
        <v>0</v>
      </c>
      <c r="T4094">
        <f t="shared" si="192"/>
        <v>0</v>
      </c>
      <c r="U4094">
        <f t="shared" si="192"/>
        <v>0</v>
      </c>
    </row>
    <row r="4095" spans="1:21" x14ac:dyDescent="0.25">
      <c r="A4095" t="s">
        <v>4630</v>
      </c>
      <c r="B4095" t="str">
        <f t="shared" si="190"/>
        <v>ZK113.K294.C110</v>
      </c>
      <c r="C4095">
        <f>+IFERROR(VLOOKUP(B4095,'[1]Sum table'!$A:$D,4,FALSE),0)</f>
        <v>0</v>
      </c>
      <c r="D4095">
        <f>+IFERROR(VLOOKUP(B4095,'[1]Sum table'!$A:$E,5,FALSE),0)</f>
        <v>0</v>
      </c>
      <c r="E4095">
        <f>+IFERROR(VLOOKUP(B4095,'[1]Sum table'!$A:$F,6,FALSE),0)</f>
        <v>0</v>
      </c>
      <c r="O4095" t="s">
        <v>535</v>
      </c>
      <c r="P4095" s="617" t="s">
        <v>419</v>
      </c>
      <c r="R4095" t="str">
        <f t="shared" si="191"/>
        <v>ZK113</v>
      </c>
      <c r="S4095">
        <f t="shared" si="192"/>
        <v>0</v>
      </c>
      <c r="T4095">
        <f t="shared" si="192"/>
        <v>0</v>
      </c>
      <c r="U4095">
        <f t="shared" si="192"/>
        <v>0</v>
      </c>
    </row>
    <row r="4096" spans="1:21" x14ac:dyDescent="0.25">
      <c r="A4096" t="s">
        <v>4631</v>
      </c>
      <c r="B4096" t="str">
        <f t="shared" si="190"/>
        <v>ZK113.K295.C110</v>
      </c>
      <c r="C4096">
        <f>+IFERROR(VLOOKUP(B4096,'[1]Sum table'!$A:$D,4,FALSE),0)</f>
        <v>0</v>
      </c>
      <c r="D4096">
        <f>+IFERROR(VLOOKUP(B4096,'[1]Sum table'!$A:$E,5,FALSE),0)</f>
        <v>0</v>
      </c>
      <c r="E4096">
        <f>+IFERROR(VLOOKUP(B4096,'[1]Sum table'!$A:$F,6,FALSE),0)</f>
        <v>0</v>
      </c>
      <c r="O4096" t="s">
        <v>535</v>
      </c>
      <c r="P4096" s="619" t="s">
        <v>231</v>
      </c>
      <c r="R4096" t="str">
        <f t="shared" si="191"/>
        <v>ZK113</v>
      </c>
      <c r="S4096">
        <f t="shared" si="192"/>
        <v>0</v>
      </c>
      <c r="T4096">
        <f t="shared" si="192"/>
        <v>0</v>
      </c>
      <c r="U4096">
        <f t="shared" si="192"/>
        <v>0</v>
      </c>
    </row>
    <row r="4097" spans="1:21" x14ac:dyDescent="0.25">
      <c r="A4097" t="s">
        <v>4632</v>
      </c>
      <c r="B4097" t="str">
        <f t="shared" si="190"/>
        <v>ZK113.K296.C110</v>
      </c>
      <c r="C4097">
        <f>+IFERROR(VLOOKUP(B4097,'[1]Sum table'!$A:$D,4,FALSE),0)</f>
        <v>0</v>
      </c>
      <c r="D4097">
        <f>+IFERROR(VLOOKUP(B4097,'[1]Sum table'!$A:$E,5,FALSE),0)</f>
        <v>0</v>
      </c>
      <c r="E4097">
        <f>+IFERROR(VLOOKUP(B4097,'[1]Sum table'!$A:$F,6,FALSE),0)</f>
        <v>0</v>
      </c>
      <c r="O4097" t="s">
        <v>535</v>
      </c>
      <c r="P4097" s="619" t="s">
        <v>233</v>
      </c>
      <c r="R4097" t="str">
        <f t="shared" si="191"/>
        <v>ZK113</v>
      </c>
      <c r="S4097">
        <f t="shared" si="192"/>
        <v>0</v>
      </c>
      <c r="T4097">
        <f t="shared" si="192"/>
        <v>0</v>
      </c>
      <c r="U4097">
        <f t="shared" si="192"/>
        <v>0</v>
      </c>
    </row>
    <row r="4098" spans="1:21" x14ac:dyDescent="0.25">
      <c r="A4098" t="s">
        <v>4633</v>
      </c>
      <c r="B4098" t="str">
        <f t="shared" si="190"/>
        <v>ZK113.K297.C110</v>
      </c>
      <c r="C4098">
        <f>+IFERROR(VLOOKUP(B4098,'[1]Sum table'!$A:$D,4,FALSE),0)</f>
        <v>0</v>
      </c>
      <c r="D4098">
        <f>+IFERROR(VLOOKUP(B4098,'[1]Sum table'!$A:$E,5,FALSE),0)</f>
        <v>0</v>
      </c>
      <c r="E4098">
        <f>+IFERROR(VLOOKUP(B4098,'[1]Sum table'!$A:$F,6,FALSE),0)</f>
        <v>0</v>
      </c>
      <c r="O4098" t="s">
        <v>535</v>
      </c>
      <c r="P4098" s="619" t="s">
        <v>235</v>
      </c>
      <c r="R4098" t="str">
        <f t="shared" si="191"/>
        <v>ZK113</v>
      </c>
      <c r="S4098">
        <f t="shared" si="192"/>
        <v>0</v>
      </c>
      <c r="T4098">
        <f t="shared" si="192"/>
        <v>0</v>
      </c>
      <c r="U4098">
        <f t="shared" si="192"/>
        <v>0</v>
      </c>
    </row>
    <row r="4099" spans="1:21" x14ac:dyDescent="0.25">
      <c r="A4099" t="s">
        <v>4634</v>
      </c>
      <c r="B4099" t="str">
        <f t="shared" ref="B4099:B4162" si="193">+A4099&amp;"."&amp;$A$1</f>
        <v>ZK113.K298.C110</v>
      </c>
      <c r="C4099">
        <f>+IFERROR(VLOOKUP(B4099,'[1]Sum table'!$A:$D,4,FALSE),0)</f>
        <v>0</v>
      </c>
      <c r="D4099">
        <f>+IFERROR(VLOOKUP(B4099,'[1]Sum table'!$A:$E,5,FALSE),0)</f>
        <v>0</v>
      </c>
      <c r="E4099">
        <f>+IFERROR(VLOOKUP(B4099,'[1]Sum table'!$A:$F,6,FALSE),0)</f>
        <v>0</v>
      </c>
      <c r="O4099" t="s">
        <v>535</v>
      </c>
      <c r="P4099" s="617" t="s">
        <v>420</v>
      </c>
      <c r="R4099" t="str">
        <f t="shared" ref="R4099:R4162" si="194">+LEFT(B4099,5)</f>
        <v>ZK113</v>
      </c>
      <c r="S4099">
        <f t="shared" ref="S4099:U4162" si="195">+C4099</f>
        <v>0</v>
      </c>
      <c r="T4099">
        <f t="shared" si="195"/>
        <v>0</v>
      </c>
      <c r="U4099">
        <f t="shared" si="195"/>
        <v>0</v>
      </c>
    </row>
    <row r="4100" spans="1:21" x14ac:dyDescent="0.25">
      <c r="A4100" t="s">
        <v>4635</v>
      </c>
      <c r="B4100" t="str">
        <f t="shared" si="193"/>
        <v>ZK113.K299.C110</v>
      </c>
      <c r="C4100">
        <f>+IFERROR(VLOOKUP(B4100,'[1]Sum table'!$A:$D,4,FALSE),0)</f>
        <v>0</v>
      </c>
      <c r="D4100">
        <f>+IFERROR(VLOOKUP(B4100,'[1]Sum table'!$A:$E,5,FALSE),0)</f>
        <v>0</v>
      </c>
      <c r="E4100">
        <f>+IFERROR(VLOOKUP(B4100,'[1]Sum table'!$A:$F,6,FALSE),0)</f>
        <v>0</v>
      </c>
      <c r="O4100" t="s">
        <v>535</v>
      </c>
      <c r="P4100" s="617" t="s">
        <v>421</v>
      </c>
      <c r="R4100" t="str">
        <f t="shared" si="194"/>
        <v>ZK113</v>
      </c>
      <c r="S4100">
        <f t="shared" si="195"/>
        <v>0</v>
      </c>
      <c r="T4100">
        <f t="shared" si="195"/>
        <v>0</v>
      </c>
      <c r="U4100">
        <f t="shared" si="195"/>
        <v>0</v>
      </c>
    </row>
    <row r="4101" spans="1:21" x14ac:dyDescent="0.25">
      <c r="A4101" t="s">
        <v>4636</v>
      </c>
      <c r="B4101" t="str">
        <f t="shared" si="193"/>
        <v>ZK113.K300.C110</v>
      </c>
      <c r="C4101">
        <f>+IFERROR(VLOOKUP(B4101,'[1]Sum table'!$A:$D,4,FALSE),0)</f>
        <v>0</v>
      </c>
      <c r="D4101">
        <f>+IFERROR(VLOOKUP(B4101,'[1]Sum table'!$A:$E,5,FALSE),0)</f>
        <v>0</v>
      </c>
      <c r="E4101">
        <f>+IFERROR(VLOOKUP(B4101,'[1]Sum table'!$A:$F,6,FALSE),0)</f>
        <v>0</v>
      </c>
      <c r="O4101" t="s">
        <v>535</v>
      </c>
      <c r="P4101" s="617" t="s">
        <v>422</v>
      </c>
      <c r="R4101" t="str">
        <f t="shared" si="194"/>
        <v>ZK113</v>
      </c>
      <c r="S4101">
        <f t="shared" si="195"/>
        <v>0</v>
      </c>
      <c r="T4101">
        <f t="shared" si="195"/>
        <v>0</v>
      </c>
      <c r="U4101">
        <f t="shared" si="195"/>
        <v>0</v>
      </c>
    </row>
    <row r="4102" spans="1:21" ht="15.75" thickBot="1" x14ac:dyDescent="0.3">
      <c r="A4102" t="s">
        <v>4637</v>
      </c>
      <c r="B4102" t="str">
        <f t="shared" si="193"/>
        <v>ZK113.K301.C110</v>
      </c>
      <c r="C4102">
        <f>+IFERROR(VLOOKUP(B4102,'[1]Sum table'!$A:$D,4,FALSE),0)</f>
        <v>0</v>
      </c>
      <c r="D4102">
        <f>+IFERROR(VLOOKUP(B4102,'[1]Sum table'!$A:$E,5,FALSE),0)</f>
        <v>0</v>
      </c>
      <c r="E4102">
        <f>+IFERROR(VLOOKUP(B4102,'[1]Sum table'!$A:$F,6,FALSE),0)</f>
        <v>0</v>
      </c>
      <c r="O4102" t="s">
        <v>535</v>
      </c>
      <c r="P4102" s="619" t="s">
        <v>237</v>
      </c>
      <c r="R4102" t="str">
        <f t="shared" si="194"/>
        <v>ZK113</v>
      </c>
      <c r="S4102">
        <f t="shared" si="195"/>
        <v>0</v>
      </c>
      <c r="T4102">
        <f t="shared" si="195"/>
        <v>0</v>
      </c>
      <c r="U4102">
        <f t="shared" si="195"/>
        <v>0</v>
      </c>
    </row>
    <row r="4103" spans="1:21" x14ac:dyDescent="0.25">
      <c r="A4103" t="s">
        <v>4638</v>
      </c>
      <c r="B4103" t="str">
        <f t="shared" si="193"/>
        <v>ZK113.K302.C110</v>
      </c>
      <c r="C4103">
        <f>+IFERROR(VLOOKUP(B4103,'[1]Sum table'!$A:$D,4,FALSE),0)</f>
        <v>0</v>
      </c>
      <c r="D4103">
        <f>+IFERROR(VLOOKUP(B4103,'[1]Sum table'!$A:$E,5,FALSE),0)</f>
        <v>0</v>
      </c>
      <c r="E4103">
        <f>+IFERROR(VLOOKUP(B4103,'[1]Sum table'!$A:$F,6,FALSE),0)</f>
        <v>0</v>
      </c>
      <c r="O4103" t="s">
        <v>535</v>
      </c>
      <c r="P4103" s="614" t="s">
        <v>423</v>
      </c>
      <c r="R4103" t="str">
        <f t="shared" si="194"/>
        <v>ZK113</v>
      </c>
      <c r="S4103">
        <f t="shared" si="195"/>
        <v>0</v>
      </c>
      <c r="T4103">
        <f t="shared" si="195"/>
        <v>0</v>
      </c>
      <c r="U4103">
        <f t="shared" si="195"/>
        <v>0</v>
      </c>
    </row>
    <row r="4104" spans="1:21" x14ac:dyDescent="0.25">
      <c r="A4104" t="s">
        <v>4639</v>
      </c>
      <c r="B4104" t="str">
        <f t="shared" si="193"/>
        <v>ZK113.K303.C110</v>
      </c>
      <c r="C4104">
        <f>+IFERROR(VLOOKUP(B4104,'[1]Sum table'!$A:$D,4,FALSE),0)</f>
        <v>0</v>
      </c>
      <c r="D4104">
        <f>+IFERROR(VLOOKUP(B4104,'[1]Sum table'!$A:$E,5,FALSE),0)</f>
        <v>0</v>
      </c>
      <c r="E4104">
        <f>+IFERROR(VLOOKUP(B4104,'[1]Sum table'!$A:$F,6,FALSE),0)</f>
        <v>0</v>
      </c>
      <c r="O4104" t="s">
        <v>535</v>
      </c>
      <c r="P4104" s="615" t="s">
        <v>424</v>
      </c>
      <c r="R4104" t="str">
        <f t="shared" si="194"/>
        <v>ZK113</v>
      </c>
      <c r="S4104">
        <f t="shared" si="195"/>
        <v>0</v>
      </c>
      <c r="T4104">
        <f t="shared" si="195"/>
        <v>0</v>
      </c>
      <c r="U4104">
        <f t="shared" si="195"/>
        <v>0</v>
      </c>
    </row>
    <row r="4105" spans="1:21" x14ac:dyDescent="0.25">
      <c r="A4105" t="s">
        <v>4640</v>
      </c>
      <c r="B4105" t="str">
        <f t="shared" si="193"/>
        <v>ZK113.K304.C110</v>
      </c>
      <c r="C4105">
        <f>+IFERROR(VLOOKUP(B4105,'[1]Sum table'!$A:$D,4,FALSE),0)</f>
        <v>0</v>
      </c>
      <c r="D4105">
        <f>+IFERROR(VLOOKUP(B4105,'[1]Sum table'!$A:$E,5,FALSE),0)</f>
        <v>0</v>
      </c>
      <c r="E4105">
        <f>+IFERROR(VLOOKUP(B4105,'[1]Sum table'!$A:$F,6,FALSE),0)</f>
        <v>0</v>
      </c>
      <c r="O4105" t="s">
        <v>535</v>
      </c>
      <c r="P4105" s="615" t="s">
        <v>425</v>
      </c>
      <c r="R4105" t="str">
        <f t="shared" si="194"/>
        <v>ZK113</v>
      </c>
      <c r="S4105">
        <f t="shared" si="195"/>
        <v>0</v>
      </c>
      <c r="T4105">
        <f t="shared" si="195"/>
        <v>0</v>
      </c>
      <c r="U4105">
        <f t="shared" si="195"/>
        <v>0</v>
      </c>
    </row>
    <row r="4106" spans="1:21" x14ac:dyDescent="0.25">
      <c r="A4106" t="s">
        <v>4641</v>
      </c>
      <c r="B4106" t="str">
        <f t="shared" si="193"/>
        <v>ZK113.K305.C110</v>
      </c>
      <c r="C4106">
        <f>+IFERROR(VLOOKUP(B4106,'[1]Sum table'!$A:$D,4,FALSE),0)</f>
        <v>0</v>
      </c>
      <c r="D4106">
        <f>+IFERROR(VLOOKUP(B4106,'[1]Sum table'!$A:$E,5,FALSE),0)</f>
        <v>0</v>
      </c>
      <c r="E4106">
        <f>+IFERROR(VLOOKUP(B4106,'[1]Sum table'!$A:$F,6,FALSE),0)</f>
        <v>0</v>
      </c>
      <c r="O4106" t="s">
        <v>535</v>
      </c>
      <c r="P4106" s="615" t="s">
        <v>426</v>
      </c>
      <c r="R4106" t="str">
        <f t="shared" si="194"/>
        <v>ZK113</v>
      </c>
      <c r="S4106">
        <f t="shared" si="195"/>
        <v>0</v>
      </c>
      <c r="T4106">
        <f t="shared" si="195"/>
        <v>0</v>
      </c>
      <c r="U4106">
        <f t="shared" si="195"/>
        <v>0</v>
      </c>
    </row>
    <row r="4107" spans="1:21" x14ac:dyDescent="0.25">
      <c r="A4107" t="s">
        <v>4642</v>
      </c>
      <c r="B4107" t="str">
        <f t="shared" si="193"/>
        <v>ZK113.K306.C110</v>
      </c>
      <c r="C4107">
        <f>+IFERROR(VLOOKUP(B4107,'[1]Sum table'!$A:$D,4,FALSE),0)</f>
        <v>0</v>
      </c>
      <c r="D4107">
        <f>+IFERROR(VLOOKUP(B4107,'[1]Sum table'!$A:$E,5,FALSE),0)</f>
        <v>0</v>
      </c>
      <c r="E4107">
        <f>+IFERROR(VLOOKUP(B4107,'[1]Sum table'!$A:$F,6,FALSE),0)</f>
        <v>0</v>
      </c>
      <c r="O4107" t="s">
        <v>535</v>
      </c>
      <c r="P4107" s="615" t="s">
        <v>427</v>
      </c>
      <c r="R4107" t="str">
        <f t="shared" si="194"/>
        <v>ZK113</v>
      </c>
      <c r="S4107">
        <f t="shared" si="195"/>
        <v>0</v>
      </c>
      <c r="T4107">
        <f t="shared" si="195"/>
        <v>0</v>
      </c>
      <c r="U4107">
        <f t="shared" si="195"/>
        <v>0</v>
      </c>
    </row>
    <row r="4108" spans="1:21" x14ac:dyDescent="0.25">
      <c r="A4108" t="s">
        <v>4643</v>
      </c>
      <c r="B4108" t="str">
        <f t="shared" si="193"/>
        <v>ZK113.K307.C110</v>
      </c>
      <c r="C4108">
        <f>+IFERROR(VLOOKUP(B4108,'[1]Sum table'!$A:$D,4,FALSE),0)</f>
        <v>0</v>
      </c>
      <c r="D4108">
        <f>+IFERROR(VLOOKUP(B4108,'[1]Sum table'!$A:$E,5,FALSE),0)</f>
        <v>0</v>
      </c>
      <c r="E4108">
        <f>+IFERROR(VLOOKUP(B4108,'[1]Sum table'!$A:$F,6,FALSE),0)</f>
        <v>0</v>
      </c>
      <c r="O4108" t="s">
        <v>535</v>
      </c>
      <c r="P4108" s="615" t="s">
        <v>428</v>
      </c>
      <c r="R4108" t="str">
        <f t="shared" si="194"/>
        <v>ZK113</v>
      </c>
      <c r="S4108">
        <f t="shared" si="195"/>
        <v>0</v>
      </c>
      <c r="T4108">
        <f t="shared" si="195"/>
        <v>0</v>
      </c>
      <c r="U4108">
        <f t="shared" si="195"/>
        <v>0</v>
      </c>
    </row>
    <row r="4109" spans="1:21" x14ac:dyDescent="0.25">
      <c r="A4109" t="s">
        <v>4644</v>
      </c>
      <c r="B4109" t="str">
        <f t="shared" si="193"/>
        <v>ZK113.K308.C110</v>
      </c>
      <c r="C4109">
        <f>+IFERROR(VLOOKUP(B4109,'[1]Sum table'!$A:$D,4,FALSE),0)</f>
        <v>0</v>
      </c>
      <c r="D4109">
        <f>+IFERROR(VLOOKUP(B4109,'[1]Sum table'!$A:$E,5,FALSE),0)</f>
        <v>0</v>
      </c>
      <c r="E4109">
        <f>+IFERROR(VLOOKUP(B4109,'[1]Sum table'!$A:$F,6,FALSE),0)</f>
        <v>0</v>
      </c>
      <c r="O4109" t="s">
        <v>535</v>
      </c>
      <c r="P4109" s="615" t="s">
        <v>429</v>
      </c>
      <c r="R4109" t="str">
        <f t="shared" si="194"/>
        <v>ZK113</v>
      </c>
      <c r="S4109">
        <f t="shared" si="195"/>
        <v>0</v>
      </c>
      <c r="T4109">
        <f t="shared" si="195"/>
        <v>0</v>
      </c>
      <c r="U4109">
        <f t="shared" si="195"/>
        <v>0</v>
      </c>
    </row>
    <row r="4110" spans="1:21" x14ac:dyDescent="0.25">
      <c r="A4110" t="s">
        <v>4645</v>
      </c>
      <c r="B4110" t="str">
        <f t="shared" si="193"/>
        <v>ZK113.K309.C110</v>
      </c>
      <c r="C4110">
        <f>+IFERROR(VLOOKUP(B4110,'[1]Sum table'!$A:$D,4,FALSE),0)</f>
        <v>0</v>
      </c>
      <c r="D4110">
        <f>+IFERROR(VLOOKUP(B4110,'[1]Sum table'!$A:$E,5,FALSE),0)</f>
        <v>0</v>
      </c>
      <c r="E4110">
        <f>+IFERROR(VLOOKUP(B4110,'[1]Sum table'!$A:$F,6,FALSE),0)</f>
        <v>0</v>
      </c>
      <c r="O4110" t="s">
        <v>535</v>
      </c>
      <c r="P4110" s="615" t="s">
        <v>430</v>
      </c>
      <c r="R4110" t="str">
        <f t="shared" si="194"/>
        <v>ZK113</v>
      </c>
      <c r="S4110">
        <f t="shared" si="195"/>
        <v>0</v>
      </c>
      <c r="T4110">
        <f t="shared" si="195"/>
        <v>0</v>
      </c>
      <c r="U4110">
        <f t="shared" si="195"/>
        <v>0</v>
      </c>
    </row>
    <row r="4111" spans="1:21" x14ac:dyDescent="0.25">
      <c r="A4111" t="s">
        <v>4646</v>
      </c>
      <c r="B4111" t="str">
        <f t="shared" si="193"/>
        <v>ZK113.K310.C110</v>
      </c>
      <c r="C4111">
        <f>+IFERROR(VLOOKUP(B4111,'[1]Sum table'!$A:$D,4,FALSE),0)</f>
        <v>0</v>
      </c>
      <c r="D4111">
        <f>+IFERROR(VLOOKUP(B4111,'[1]Sum table'!$A:$E,5,FALSE),0)</f>
        <v>0</v>
      </c>
      <c r="E4111">
        <f>+IFERROR(VLOOKUP(B4111,'[1]Sum table'!$A:$F,6,FALSE),0)</f>
        <v>0</v>
      </c>
      <c r="O4111" t="s">
        <v>535</v>
      </c>
      <c r="P4111" s="615" t="s">
        <v>431</v>
      </c>
      <c r="R4111" t="str">
        <f t="shared" si="194"/>
        <v>ZK113</v>
      </c>
      <c r="S4111">
        <f t="shared" si="195"/>
        <v>0</v>
      </c>
      <c r="T4111">
        <f t="shared" si="195"/>
        <v>0</v>
      </c>
      <c r="U4111">
        <f t="shared" si="195"/>
        <v>0</v>
      </c>
    </row>
    <row r="4112" spans="1:21" x14ac:dyDescent="0.25">
      <c r="A4112" t="s">
        <v>4647</v>
      </c>
      <c r="B4112" t="str">
        <f t="shared" si="193"/>
        <v>ZK113.K311.C110</v>
      </c>
      <c r="C4112">
        <f>+IFERROR(VLOOKUP(B4112,'[1]Sum table'!$A:$D,4,FALSE),0)</f>
        <v>0</v>
      </c>
      <c r="D4112">
        <f>+IFERROR(VLOOKUP(B4112,'[1]Sum table'!$A:$E,5,FALSE),0)</f>
        <v>0</v>
      </c>
      <c r="E4112">
        <f>+IFERROR(VLOOKUP(B4112,'[1]Sum table'!$A:$F,6,FALSE),0)</f>
        <v>0</v>
      </c>
      <c r="O4112" t="s">
        <v>535</v>
      </c>
      <c r="P4112" s="615" t="s">
        <v>432</v>
      </c>
      <c r="R4112" t="str">
        <f t="shared" si="194"/>
        <v>ZK113</v>
      </c>
      <c r="S4112">
        <f t="shared" si="195"/>
        <v>0</v>
      </c>
      <c r="T4112">
        <f t="shared" si="195"/>
        <v>0</v>
      </c>
      <c r="U4112">
        <f t="shared" si="195"/>
        <v>0</v>
      </c>
    </row>
    <row r="4113" spans="1:21" x14ac:dyDescent="0.25">
      <c r="A4113" t="s">
        <v>4648</v>
      </c>
      <c r="B4113" t="str">
        <f t="shared" si="193"/>
        <v>ZK113.K312.C110</v>
      </c>
      <c r="C4113">
        <f>+IFERROR(VLOOKUP(B4113,'[1]Sum table'!$A:$D,4,FALSE),0)</f>
        <v>0</v>
      </c>
      <c r="D4113">
        <f>+IFERROR(VLOOKUP(B4113,'[1]Sum table'!$A:$E,5,FALSE),0)</f>
        <v>0</v>
      </c>
      <c r="E4113">
        <f>+IFERROR(VLOOKUP(B4113,'[1]Sum table'!$A:$F,6,FALSE),0)</f>
        <v>0</v>
      </c>
      <c r="O4113" t="s">
        <v>535</v>
      </c>
      <c r="P4113" s="615" t="s">
        <v>433</v>
      </c>
      <c r="R4113" t="str">
        <f t="shared" si="194"/>
        <v>ZK113</v>
      </c>
      <c r="S4113">
        <f t="shared" si="195"/>
        <v>0</v>
      </c>
      <c r="T4113">
        <f t="shared" si="195"/>
        <v>0</v>
      </c>
      <c r="U4113">
        <f t="shared" si="195"/>
        <v>0</v>
      </c>
    </row>
    <row r="4114" spans="1:21" x14ac:dyDescent="0.25">
      <c r="A4114" t="s">
        <v>4649</v>
      </c>
      <c r="B4114" t="str">
        <f t="shared" si="193"/>
        <v>ZK113.K313.C110</v>
      </c>
      <c r="C4114">
        <f>+IFERROR(VLOOKUP(B4114,'[1]Sum table'!$A:$D,4,FALSE),0)</f>
        <v>0</v>
      </c>
      <c r="D4114">
        <f>+IFERROR(VLOOKUP(B4114,'[1]Sum table'!$A:$E,5,FALSE),0)</f>
        <v>0</v>
      </c>
      <c r="E4114">
        <f>+IFERROR(VLOOKUP(B4114,'[1]Sum table'!$A:$F,6,FALSE),0)</f>
        <v>0</v>
      </c>
      <c r="O4114" t="s">
        <v>535</v>
      </c>
      <c r="P4114" s="616" t="s">
        <v>434</v>
      </c>
      <c r="R4114" t="str">
        <f t="shared" si="194"/>
        <v>ZK113</v>
      </c>
      <c r="S4114">
        <f t="shared" si="195"/>
        <v>0</v>
      </c>
      <c r="T4114">
        <f t="shared" si="195"/>
        <v>0</v>
      </c>
      <c r="U4114">
        <f t="shared" si="195"/>
        <v>0</v>
      </c>
    </row>
    <row r="4115" spans="1:21" x14ac:dyDescent="0.25">
      <c r="A4115" t="s">
        <v>4650</v>
      </c>
      <c r="B4115" t="str">
        <f t="shared" si="193"/>
        <v>ZK113.K314.C110</v>
      </c>
      <c r="C4115">
        <f>+IFERROR(VLOOKUP(B4115,'[1]Sum table'!$A:$D,4,FALSE),0)</f>
        <v>0</v>
      </c>
      <c r="D4115">
        <f>+IFERROR(VLOOKUP(B4115,'[1]Sum table'!$A:$E,5,FALSE),0)</f>
        <v>0</v>
      </c>
      <c r="E4115">
        <f>+IFERROR(VLOOKUP(B4115,'[1]Sum table'!$A:$F,6,FALSE),0)</f>
        <v>0</v>
      </c>
      <c r="O4115" t="s">
        <v>535</v>
      </c>
      <c r="P4115" s="616" t="s">
        <v>435</v>
      </c>
      <c r="R4115" t="str">
        <f t="shared" si="194"/>
        <v>ZK113</v>
      </c>
      <c r="S4115">
        <f t="shared" si="195"/>
        <v>0</v>
      </c>
      <c r="T4115">
        <f t="shared" si="195"/>
        <v>0</v>
      </c>
      <c r="U4115">
        <f t="shared" si="195"/>
        <v>0</v>
      </c>
    </row>
    <row r="4116" spans="1:21" x14ac:dyDescent="0.25">
      <c r="A4116" t="s">
        <v>4651</v>
      </c>
      <c r="B4116" t="str">
        <f t="shared" si="193"/>
        <v>ZK113.K315.C110</v>
      </c>
      <c r="C4116">
        <f>+IFERROR(VLOOKUP(B4116,'[1]Sum table'!$A:$D,4,FALSE),0)</f>
        <v>0</v>
      </c>
      <c r="D4116">
        <f>+IFERROR(VLOOKUP(B4116,'[1]Sum table'!$A:$E,5,FALSE),0)</f>
        <v>0</v>
      </c>
      <c r="E4116">
        <f>+IFERROR(VLOOKUP(B4116,'[1]Sum table'!$A:$F,6,FALSE),0)</f>
        <v>0</v>
      </c>
      <c r="O4116" t="s">
        <v>535</v>
      </c>
      <c r="P4116" s="616" t="s">
        <v>436</v>
      </c>
      <c r="R4116" t="str">
        <f t="shared" si="194"/>
        <v>ZK113</v>
      </c>
      <c r="S4116">
        <f t="shared" si="195"/>
        <v>0</v>
      </c>
      <c r="T4116">
        <f t="shared" si="195"/>
        <v>0</v>
      </c>
      <c r="U4116">
        <f t="shared" si="195"/>
        <v>0</v>
      </c>
    </row>
    <row r="4117" spans="1:21" x14ac:dyDescent="0.25">
      <c r="A4117" t="s">
        <v>4652</v>
      </c>
      <c r="B4117" t="str">
        <f t="shared" si="193"/>
        <v>ZK113.K316.C110</v>
      </c>
      <c r="C4117">
        <f>+IFERROR(VLOOKUP(B4117,'[1]Sum table'!$A:$D,4,FALSE),0)</f>
        <v>0</v>
      </c>
      <c r="D4117">
        <f>+IFERROR(VLOOKUP(B4117,'[1]Sum table'!$A:$E,5,FALSE),0)</f>
        <v>0</v>
      </c>
      <c r="E4117">
        <f>+IFERROR(VLOOKUP(B4117,'[1]Sum table'!$A:$F,6,FALSE),0)</f>
        <v>0</v>
      </c>
      <c r="O4117" t="s">
        <v>535</v>
      </c>
      <c r="P4117" s="616" t="s">
        <v>437</v>
      </c>
      <c r="R4117" t="str">
        <f t="shared" si="194"/>
        <v>ZK113</v>
      </c>
      <c r="S4117">
        <f t="shared" si="195"/>
        <v>0</v>
      </c>
      <c r="T4117">
        <f t="shared" si="195"/>
        <v>0</v>
      </c>
      <c r="U4117">
        <f t="shared" si="195"/>
        <v>0</v>
      </c>
    </row>
    <row r="4118" spans="1:21" x14ac:dyDescent="0.25">
      <c r="A4118" t="s">
        <v>4653</v>
      </c>
      <c r="B4118" t="str">
        <f t="shared" si="193"/>
        <v>ZK113.K317.C110</v>
      </c>
      <c r="C4118">
        <f>+IFERROR(VLOOKUP(B4118,'[1]Sum table'!$A:$D,4,FALSE),0)</f>
        <v>0</v>
      </c>
      <c r="D4118">
        <f>+IFERROR(VLOOKUP(B4118,'[1]Sum table'!$A:$E,5,FALSE),0)</f>
        <v>0</v>
      </c>
      <c r="E4118">
        <f>+IFERROR(VLOOKUP(B4118,'[1]Sum table'!$A:$F,6,FALSE),0)</f>
        <v>0</v>
      </c>
      <c r="O4118" t="s">
        <v>535</v>
      </c>
      <c r="P4118" s="616" t="s">
        <v>438</v>
      </c>
      <c r="R4118" t="str">
        <f t="shared" si="194"/>
        <v>ZK113</v>
      </c>
      <c r="S4118">
        <f t="shared" si="195"/>
        <v>0</v>
      </c>
      <c r="T4118">
        <f t="shared" si="195"/>
        <v>0</v>
      </c>
      <c r="U4118">
        <f t="shared" si="195"/>
        <v>0</v>
      </c>
    </row>
    <row r="4119" spans="1:21" x14ac:dyDescent="0.25">
      <c r="A4119" t="s">
        <v>4654</v>
      </c>
      <c r="B4119" t="str">
        <f t="shared" si="193"/>
        <v>ZK113.K318.C110</v>
      </c>
      <c r="C4119">
        <f>+IFERROR(VLOOKUP(B4119,'[1]Sum table'!$A:$D,4,FALSE),0)</f>
        <v>0</v>
      </c>
      <c r="D4119">
        <f>+IFERROR(VLOOKUP(B4119,'[1]Sum table'!$A:$E,5,FALSE),0)</f>
        <v>0</v>
      </c>
      <c r="E4119">
        <f>+IFERROR(VLOOKUP(B4119,'[1]Sum table'!$A:$F,6,FALSE),0)</f>
        <v>0</v>
      </c>
      <c r="O4119" t="s">
        <v>535</v>
      </c>
      <c r="P4119" s="615" t="s">
        <v>439</v>
      </c>
      <c r="R4119" t="str">
        <f t="shared" si="194"/>
        <v>ZK113</v>
      </c>
      <c r="S4119">
        <f t="shared" si="195"/>
        <v>0</v>
      </c>
      <c r="T4119">
        <f t="shared" si="195"/>
        <v>0</v>
      </c>
      <c r="U4119">
        <f t="shared" si="195"/>
        <v>0</v>
      </c>
    </row>
    <row r="4120" spans="1:21" x14ac:dyDescent="0.25">
      <c r="A4120" t="s">
        <v>4655</v>
      </c>
      <c r="B4120" t="str">
        <f t="shared" si="193"/>
        <v>ZK113.K319.C110</v>
      </c>
      <c r="C4120">
        <f>+IFERROR(VLOOKUP(B4120,'[1]Sum table'!$A:$D,4,FALSE),0)</f>
        <v>0</v>
      </c>
      <c r="D4120">
        <f>+IFERROR(VLOOKUP(B4120,'[1]Sum table'!$A:$E,5,FALSE),0)</f>
        <v>0</v>
      </c>
      <c r="E4120">
        <f>+IFERROR(VLOOKUP(B4120,'[1]Sum table'!$A:$F,6,FALSE),0)</f>
        <v>0</v>
      </c>
      <c r="O4120" t="s">
        <v>535</v>
      </c>
      <c r="P4120" s="615" t="s">
        <v>440</v>
      </c>
      <c r="R4120" t="str">
        <f t="shared" si="194"/>
        <v>ZK113</v>
      </c>
      <c r="S4120">
        <f t="shared" si="195"/>
        <v>0</v>
      </c>
      <c r="T4120">
        <f t="shared" si="195"/>
        <v>0</v>
      </c>
      <c r="U4120">
        <f t="shared" si="195"/>
        <v>0</v>
      </c>
    </row>
    <row r="4121" spans="1:21" x14ac:dyDescent="0.25">
      <c r="A4121" t="s">
        <v>4656</v>
      </c>
      <c r="B4121" t="str">
        <f t="shared" si="193"/>
        <v>ZK113.K320.C110</v>
      </c>
      <c r="C4121">
        <f>+IFERROR(VLOOKUP(B4121,'[1]Sum table'!$A:$D,4,FALSE),0)</f>
        <v>0</v>
      </c>
      <c r="D4121">
        <f>+IFERROR(VLOOKUP(B4121,'[1]Sum table'!$A:$E,5,FALSE),0)</f>
        <v>0</v>
      </c>
      <c r="E4121">
        <f>+IFERROR(VLOOKUP(B4121,'[1]Sum table'!$A:$F,6,FALSE),0)</f>
        <v>0</v>
      </c>
      <c r="O4121" t="s">
        <v>535</v>
      </c>
      <c r="P4121" s="615" t="s">
        <v>441</v>
      </c>
      <c r="R4121" t="str">
        <f t="shared" si="194"/>
        <v>ZK113</v>
      </c>
      <c r="S4121">
        <f t="shared" si="195"/>
        <v>0</v>
      </c>
      <c r="T4121">
        <f t="shared" si="195"/>
        <v>0</v>
      </c>
      <c r="U4121">
        <f t="shared" si="195"/>
        <v>0</v>
      </c>
    </row>
    <row r="4122" spans="1:21" x14ac:dyDescent="0.25">
      <c r="A4122" t="s">
        <v>4657</v>
      </c>
      <c r="B4122" t="str">
        <f t="shared" si="193"/>
        <v>ZK113.K321.C110</v>
      </c>
      <c r="C4122">
        <f>+IFERROR(VLOOKUP(B4122,'[1]Sum table'!$A:$D,4,FALSE),0)</f>
        <v>0</v>
      </c>
      <c r="D4122">
        <f>+IFERROR(VLOOKUP(B4122,'[1]Sum table'!$A:$E,5,FALSE),0)</f>
        <v>0</v>
      </c>
      <c r="E4122">
        <f>+IFERROR(VLOOKUP(B4122,'[1]Sum table'!$A:$F,6,FALSE),0)</f>
        <v>0</v>
      </c>
      <c r="O4122" t="s">
        <v>535</v>
      </c>
      <c r="P4122" s="615" t="s">
        <v>442</v>
      </c>
      <c r="R4122" t="str">
        <f t="shared" si="194"/>
        <v>ZK113</v>
      </c>
      <c r="S4122">
        <f t="shared" si="195"/>
        <v>0</v>
      </c>
      <c r="T4122">
        <f t="shared" si="195"/>
        <v>0</v>
      </c>
      <c r="U4122">
        <f t="shared" si="195"/>
        <v>0</v>
      </c>
    </row>
    <row r="4123" spans="1:21" x14ac:dyDescent="0.25">
      <c r="A4123" t="s">
        <v>4658</v>
      </c>
      <c r="B4123" t="str">
        <f t="shared" si="193"/>
        <v>ZK113.K322.C110</v>
      </c>
      <c r="C4123">
        <f>+IFERROR(VLOOKUP(B4123,'[1]Sum table'!$A:$D,4,FALSE),0)</f>
        <v>0</v>
      </c>
      <c r="D4123">
        <f>+IFERROR(VLOOKUP(B4123,'[1]Sum table'!$A:$E,5,FALSE),0)</f>
        <v>0</v>
      </c>
      <c r="E4123">
        <f>+IFERROR(VLOOKUP(B4123,'[1]Sum table'!$A:$F,6,FALSE),0)</f>
        <v>0</v>
      </c>
      <c r="O4123" t="s">
        <v>535</v>
      </c>
      <c r="P4123" s="616" t="s">
        <v>443</v>
      </c>
      <c r="R4123" t="str">
        <f t="shared" si="194"/>
        <v>ZK113</v>
      </c>
      <c r="S4123">
        <f t="shared" si="195"/>
        <v>0</v>
      </c>
      <c r="T4123">
        <f t="shared" si="195"/>
        <v>0</v>
      </c>
      <c r="U4123">
        <f t="shared" si="195"/>
        <v>0</v>
      </c>
    </row>
    <row r="4124" spans="1:21" x14ac:dyDescent="0.25">
      <c r="A4124" t="s">
        <v>4659</v>
      </c>
      <c r="B4124" t="str">
        <f t="shared" si="193"/>
        <v>ZK113.K323.C110</v>
      </c>
      <c r="C4124">
        <f>+IFERROR(VLOOKUP(B4124,'[1]Sum table'!$A:$D,4,FALSE),0)</f>
        <v>0</v>
      </c>
      <c r="D4124">
        <f>+IFERROR(VLOOKUP(B4124,'[1]Sum table'!$A:$E,5,FALSE),0)</f>
        <v>0</v>
      </c>
      <c r="E4124">
        <f>+IFERROR(VLOOKUP(B4124,'[1]Sum table'!$A:$F,6,FALSE),0)</f>
        <v>0</v>
      </c>
      <c r="O4124" t="s">
        <v>535</v>
      </c>
      <c r="P4124" s="616" t="s">
        <v>444</v>
      </c>
      <c r="R4124" t="str">
        <f t="shared" si="194"/>
        <v>ZK113</v>
      </c>
      <c r="S4124">
        <f t="shared" si="195"/>
        <v>0</v>
      </c>
      <c r="T4124">
        <f t="shared" si="195"/>
        <v>0</v>
      </c>
      <c r="U4124">
        <f t="shared" si="195"/>
        <v>0</v>
      </c>
    </row>
    <row r="4125" spans="1:21" x14ac:dyDescent="0.25">
      <c r="A4125" t="s">
        <v>4660</v>
      </c>
      <c r="B4125" t="str">
        <f t="shared" si="193"/>
        <v>ZK113.K324.C110</v>
      </c>
      <c r="C4125">
        <f>+IFERROR(VLOOKUP(B4125,'[1]Sum table'!$A:$D,4,FALSE),0)</f>
        <v>0</v>
      </c>
      <c r="D4125">
        <f>+IFERROR(VLOOKUP(B4125,'[1]Sum table'!$A:$E,5,FALSE),0)</f>
        <v>0</v>
      </c>
      <c r="E4125">
        <f>+IFERROR(VLOOKUP(B4125,'[1]Sum table'!$A:$F,6,FALSE),0)</f>
        <v>0</v>
      </c>
      <c r="O4125" t="s">
        <v>535</v>
      </c>
      <c r="P4125" s="616" t="s">
        <v>445</v>
      </c>
      <c r="R4125" t="str">
        <f t="shared" si="194"/>
        <v>ZK113</v>
      </c>
      <c r="S4125">
        <f t="shared" si="195"/>
        <v>0</v>
      </c>
      <c r="T4125">
        <f t="shared" si="195"/>
        <v>0</v>
      </c>
      <c r="U4125">
        <f t="shared" si="195"/>
        <v>0</v>
      </c>
    </row>
    <row r="4126" spans="1:21" x14ac:dyDescent="0.25">
      <c r="A4126" t="s">
        <v>4661</v>
      </c>
      <c r="B4126" t="str">
        <f t="shared" si="193"/>
        <v>ZK113.K325.C110</v>
      </c>
      <c r="C4126">
        <f>+IFERROR(VLOOKUP(B4126,'[1]Sum table'!$A:$D,4,FALSE),0)</f>
        <v>0</v>
      </c>
      <c r="D4126">
        <f>+IFERROR(VLOOKUP(B4126,'[1]Sum table'!$A:$E,5,FALSE),0)</f>
        <v>0</v>
      </c>
      <c r="E4126">
        <f>+IFERROR(VLOOKUP(B4126,'[1]Sum table'!$A:$F,6,FALSE),0)</f>
        <v>0</v>
      </c>
      <c r="O4126" t="s">
        <v>535</v>
      </c>
      <c r="P4126" s="616" t="s">
        <v>446</v>
      </c>
      <c r="R4126" t="str">
        <f t="shared" si="194"/>
        <v>ZK113</v>
      </c>
      <c r="S4126">
        <f t="shared" si="195"/>
        <v>0</v>
      </c>
      <c r="T4126">
        <f t="shared" si="195"/>
        <v>0</v>
      </c>
      <c r="U4126">
        <f t="shared" si="195"/>
        <v>0</v>
      </c>
    </row>
    <row r="4127" spans="1:21" x14ac:dyDescent="0.25">
      <c r="A4127" t="s">
        <v>4662</v>
      </c>
      <c r="B4127" t="str">
        <f t="shared" si="193"/>
        <v>ZK113.K326.C110</v>
      </c>
      <c r="C4127">
        <f>+IFERROR(VLOOKUP(B4127,'[1]Sum table'!$A:$D,4,FALSE),0)</f>
        <v>0</v>
      </c>
      <c r="D4127">
        <f>+IFERROR(VLOOKUP(B4127,'[1]Sum table'!$A:$E,5,FALSE),0)</f>
        <v>0</v>
      </c>
      <c r="E4127">
        <f>+IFERROR(VLOOKUP(B4127,'[1]Sum table'!$A:$F,6,FALSE),0)</f>
        <v>0</v>
      </c>
      <c r="O4127" t="s">
        <v>535</v>
      </c>
      <c r="P4127" s="615" t="s">
        <v>447</v>
      </c>
      <c r="R4127" t="str">
        <f t="shared" si="194"/>
        <v>ZK113</v>
      </c>
      <c r="S4127">
        <f t="shared" si="195"/>
        <v>0</v>
      </c>
      <c r="T4127">
        <f t="shared" si="195"/>
        <v>0</v>
      </c>
      <c r="U4127">
        <f t="shared" si="195"/>
        <v>0</v>
      </c>
    </row>
    <row r="4128" spans="1:21" x14ac:dyDescent="0.25">
      <c r="A4128" t="s">
        <v>4663</v>
      </c>
      <c r="B4128" t="str">
        <f t="shared" si="193"/>
        <v>ZK113.K327.C110</v>
      </c>
      <c r="C4128">
        <f>+IFERROR(VLOOKUP(B4128,'[1]Sum table'!$A:$D,4,FALSE),0)</f>
        <v>0</v>
      </c>
      <c r="D4128">
        <f>+IFERROR(VLOOKUP(B4128,'[1]Sum table'!$A:$E,5,FALSE),0)</f>
        <v>0</v>
      </c>
      <c r="E4128">
        <f>+IFERROR(VLOOKUP(B4128,'[1]Sum table'!$A:$F,6,FALSE),0)</f>
        <v>0</v>
      </c>
      <c r="O4128" t="s">
        <v>535</v>
      </c>
      <c r="P4128" s="615" t="s">
        <v>448</v>
      </c>
      <c r="R4128" t="str">
        <f t="shared" si="194"/>
        <v>ZK113</v>
      </c>
      <c r="S4128">
        <f t="shared" si="195"/>
        <v>0</v>
      </c>
      <c r="T4128">
        <f t="shared" si="195"/>
        <v>0</v>
      </c>
      <c r="U4128">
        <f t="shared" si="195"/>
        <v>0</v>
      </c>
    </row>
    <row r="4129" spans="1:21" x14ac:dyDescent="0.25">
      <c r="A4129" t="s">
        <v>4664</v>
      </c>
      <c r="B4129" t="str">
        <f t="shared" si="193"/>
        <v>ZK113.K328.C110</v>
      </c>
      <c r="C4129">
        <f>+IFERROR(VLOOKUP(B4129,'[1]Sum table'!$A:$D,4,FALSE),0)</f>
        <v>0</v>
      </c>
      <c r="D4129">
        <f>+IFERROR(VLOOKUP(B4129,'[1]Sum table'!$A:$E,5,FALSE),0)</f>
        <v>0</v>
      </c>
      <c r="E4129">
        <f>+IFERROR(VLOOKUP(B4129,'[1]Sum table'!$A:$F,6,FALSE),0)</f>
        <v>0</v>
      </c>
      <c r="O4129" t="s">
        <v>535</v>
      </c>
      <c r="P4129" s="615" t="s">
        <v>449</v>
      </c>
      <c r="R4129" t="str">
        <f t="shared" si="194"/>
        <v>ZK113</v>
      </c>
      <c r="S4129">
        <f t="shared" si="195"/>
        <v>0</v>
      </c>
      <c r="T4129">
        <f t="shared" si="195"/>
        <v>0</v>
      </c>
      <c r="U4129">
        <f t="shared" si="195"/>
        <v>0</v>
      </c>
    </row>
    <row r="4130" spans="1:21" x14ac:dyDescent="0.25">
      <c r="A4130" t="s">
        <v>4665</v>
      </c>
      <c r="B4130" t="str">
        <f t="shared" si="193"/>
        <v>ZK113.K329.C110</v>
      </c>
      <c r="C4130">
        <f>+IFERROR(VLOOKUP(B4130,'[1]Sum table'!$A:$D,4,FALSE),0)</f>
        <v>0</v>
      </c>
      <c r="D4130">
        <f>+IFERROR(VLOOKUP(B4130,'[1]Sum table'!$A:$E,5,FALSE),0)</f>
        <v>0</v>
      </c>
      <c r="E4130">
        <f>+IFERROR(VLOOKUP(B4130,'[1]Sum table'!$A:$F,6,FALSE),0)</f>
        <v>0</v>
      </c>
      <c r="O4130" t="s">
        <v>535</v>
      </c>
      <c r="P4130" s="615" t="s">
        <v>450</v>
      </c>
      <c r="R4130" t="str">
        <f t="shared" si="194"/>
        <v>ZK113</v>
      </c>
      <c r="S4130">
        <f t="shared" si="195"/>
        <v>0</v>
      </c>
      <c r="T4130">
        <f t="shared" si="195"/>
        <v>0</v>
      </c>
      <c r="U4130">
        <f t="shared" si="195"/>
        <v>0</v>
      </c>
    </row>
    <row r="4131" spans="1:21" x14ac:dyDescent="0.25">
      <c r="A4131" t="s">
        <v>4666</v>
      </c>
      <c r="B4131" t="str">
        <f t="shared" si="193"/>
        <v>ZK113.K330.C110</v>
      </c>
      <c r="C4131">
        <f>+IFERROR(VLOOKUP(B4131,'[1]Sum table'!$A:$D,4,FALSE),0)</f>
        <v>0</v>
      </c>
      <c r="D4131">
        <f>+IFERROR(VLOOKUP(B4131,'[1]Sum table'!$A:$E,5,FALSE),0)</f>
        <v>0</v>
      </c>
      <c r="E4131">
        <f>+IFERROR(VLOOKUP(B4131,'[1]Sum table'!$A:$F,6,FALSE),0)</f>
        <v>0</v>
      </c>
      <c r="O4131" t="s">
        <v>535</v>
      </c>
      <c r="P4131" s="615" t="s">
        <v>451</v>
      </c>
      <c r="R4131" t="str">
        <f t="shared" si="194"/>
        <v>ZK113</v>
      </c>
      <c r="S4131">
        <f t="shared" si="195"/>
        <v>0</v>
      </c>
      <c r="T4131">
        <f t="shared" si="195"/>
        <v>0</v>
      </c>
      <c r="U4131">
        <f t="shared" si="195"/>
        <v>0</v>
      </c>
    </row>
    <row r="4132" spans="1:21" x14ac:dyDescent="0.25">
      <c r="A4132" t="s">
        <v>4667</v>
      </c>
      <c r="B4132" t="str">
        <f t="shared" si="193"/>
        <v>ZK113.K331.C110</v>
      </c>
      <c r="C4132">
        <f>+IFERROR(VLOOKUP(B4132,'[1]Sum table'!$A:$D,4,FALSE),0)</f>
        <v>0</v>
      </c>
      <c r="D4132">
        <f>+IFERROR(VLOOKUP(B4132,'[1]Sum table'!$A:$E,5,FALSE),0)</f>
        <v>0</v>
      </c>
      <c r="E4132">
        <f>+IFERROR(VLOOKUP(B4132,'[1]Sum table'!$A:$F,6,FALSE),0)</f>
        <v>0</v>
      </c>
      <c r="O4132" t="s">
        <v>535</v>
      </c>
      <c r="P4132" s="615" t="s">
        <v>452</v>
      </c>
      <c r="R4132" t="str">
        <f t="shared" si="194"/>
        <v>ZK113</v>
      </c>
      <c r="S4132">
        <f t="shared" si="195"/>
        <v>0</v>
      </c>
      <c r="T4132">
        <f t="shared" si="195"/>
        <v>0</v>
      </c>
      <c r="U4132">
        <f t="shared" si="195"/>
        <v>0</v>
      </c>
    </row>
    <row r="4133" spans="1:21" x14ac:dyDescent="0.25">
      <c r="A4133" t="s">
        <v>4668</v>
      </c>
      <c r="B4133" t="str">
        <f t="shared" si="193"/>
        <v>ZK113.K332.C110</v>
      </c>
      <c r="C4133">
        <f>+IFERROR(VLOOKUP(B4133,'[1]Sum table'!$A:$D,4,FALSE),0)</f>
        <v>0</v>
      </c>
      <c r="D4133">
        <f>+IFERROR(VLOOKUP(B4133,'[1]Sum table'!$A:$E,5,FALSE),0)</f>
        <v>0</v>
      </c>
      <c r="E4133">
        <f>+IFERROR(VLOOKUP(B4133,'[1]Sum table'!$A:$F,6,FALSE),0)</f>
        <v>0</v>
      </c>
      <c r="O4133" t="s">
        <v>535</v>
      </c>
      <c r="P4133" s="616" t="s">
        <v>453</v>
      </c>
      <c r="R4133" t="str">
        <f t="shared" si="194"/>
        <v>ZK113</v>
      </c>
      <c r="S4133">
        <f t="shared" si="195"/>
        <v>0</v>
      </c>
      <c r="T4133">
        <f t="shared" si="195"/>
        <v>0</v>
      </c>
      <c r="U4133">
        <f t="shared" si="195"/>
        <v>0</v>
      </c>
    </row>
    <row r="4134" spans="1:21" x14ac:dyDescent="0.25">
      <c r="A4134" t="s">
        <v>4669</v>
      </c>
      <c r="B4134" t="str">
        <f t="shared" si="193"/>
        <v>ZK113.K333.C110</v>
      </c>
      <c r="C4134">
        <f>+IFERROR(VLOOKUP(B4134,'[1]Sum table'!$A:$D,4,FALSE),0)</f>
        <v>0</v>
      </c>
      <c r="D4134">
        <f>+IFERROR(VLOOKUP(B4134,'[1]Sum table'!$A:$E,5,FALSE),0)</f>
        <v>0</v>
      </c>
      <c r="E4134">
        <f>+IFERROR(VLOOKUP(B4134,'[1]Sum table'!$A:$F,6,FALSE),0)</f>
        <v>0</v>
      </c>
      <c r="O4134" t="s">
        <v>535</v>
      </c>
      <c r="P4134" s="616" t="s">
        <v>454</v>
      </c>
      <c r="R4134" t="str">
        <f t="shared" si="194"/>
        <v>ZK113</v>
      </c>
      <c r="S4134">
        <f t="shared" si="195"/>
        <v>0</v>
      </c>
      <c r="T4134">
        <f t="shared" si="195"/>
        <v>0</v>
      </c>
      <c r="U4134">
        <f t="shared" si="195"/>
        <v>0</v>
      </c>
    </row>
    <row r="4135" spans="1:21" x14ac:dyDescent="0.25">
      <c r="A4135" t="s">
        <v>4670</v>
      </c>
      <c r="B4135" t="str">
        <f t="shared" si="193"/>
        <v>ZK113.K334.C110</v>
      </c>
      <c r="C4135">
        <f>+IFERROR(VLOOKUP(B4135,'[1]Sum table'!$A:$D,4,FALSE),0)</f>
        <v>0</v>
      </c>
      <c r="D4135">
        <f>+IFERROR(VLOOKUP(B4135,'[1]Sum table'!$A:$E,5,FALSE),0)</f>
        <v>0</v>
      </c>
      <c r="E4135">
        <f>+IFERROR(VLOOKUP(B4135,'[1]Sum table'!$A:$F,6,FALSE),0)</f>
        <v>0</v>
      </c>
      <c r="O4135" t="s">
        <v>535</v>
      </c>
      <c r="P4135" s="616" t="s">
        <v>455</v>
      </c>
      <c r="R4135" t="str">
        <f t="shared" si="194"/>
        <v>ZK113</v>
      </c>
      <c r="S4135">
        <f t="shared" si="195"/>
        <v>0</v>
      </c>
      <c r="T4135">
        <f t="shared" si="195"/>
        <v>0</v>
      </c>
      <c r="U4135">
        <f t="shared" si="195"/>
        <v>0</v>
      </c>
    </row>
    <row r="4136" spans="1:21" x14ac:dyDescent="0.25">
      <c r="A4136" t="s">
        <v>4671</v>
      </c>
      <c r="B4136" t="str">
        <f t="shared" si="193"/>
        <v>ZK113.K335.C110</v>
      </c>
      <c r="C4136">
        <f>+IFERROR(VLOOKUP(B4136,'[1]Sum table'!$A:$D,4,FALSE),0)</f>
        <v>0</v>
      </c>
      <c r="D4136">
        <f>+IFERROR(VLOOKUP(B4136,'[1]Sum table'!$A:$E,5,FALSE),0)</f>
        <v>0</v>
      </c>
      <c r="E4136">
        <f>+IFERROR(VLOOKUP(B4136,'[1]Sum table'!$A:$F,6,FALSE),0)</f>
        <v>0</v>
      </c>
      <c r="O4136" t="s">
        <v>535</v>
      </c>
      <c r="P4136" s="616" t="s">
        <v>456</v>
      </c>
      <c r="R4136" t="str">
        <f t="shared" si="194"/>
        <v>ZK113</v>
      </c>
      <c r="S4136">
        <f t="shared" si="195"/>
        <v>0</v>
      </c>
      <c r="T4136">
        <f t="shared" si="195"/>
        <v>0</v>
      </c>
      <c r="U4136">
        <f t="shared" si="195"/>
        <v>0</v>
      </c>
    </row>
    <row r="4137" spans="1:21" x14ac:dyDescent="0.25">
      <c r="A4137" t="s">
        <v>4672</v>
      </c>
      <c r="B4137" t="str">
        <f t="shared" si="193"/>
        <v>ZK113.K336.C110</v>
      </c>
      <c r="C4137">
        <f>+IFERROR(VLOOKUP(B4137,'[1]Sum table'!$A:$D,4,FALSE),0)</f>
        <v>0</v>
      </c>
      <c r="D4137">
        <f>+IFERROR(VLOOKUP(B4137,'[1]Sum table'!$A:$E,5,FALSE),0)</f>
        <v>0</v>
      </c>
      <c r="E4137">
        <f>+IFERROR(VLOOKUP(B4137,'[1]Sum table'!$A:$F,6,FALSE),0)</f>
        <v>0</v>
      </c>
      <c r="O4137" t="s">
        <v>535</v>
      </c>
      <c r="P4137" s="615" t="s">
        <v>457</v>
      </c>
      <c r="R4137" t="str">
        <f t="shared" si="194"/>
        <v>ZK113</v>
      </c>
      <c r="S4137">
        <f t="shared" si="195"/>
        <v>0</v>
      </c>
      <c r="T4137">
        <f t="shared" si="195"/>
        <v>0</v>
      </c>
      <c r="U4137">
        <f t="shared" si="195"/>
        <v>0</v>
      </c>
    </row>
    <row r="4138" spans="1:21" x14ac:dyDescent="0.25">
      <c r="A4138" t="s">
        <v>4673</v>
      </c>
      <c r="B4138" t="str">
        <f t="shared" si="193"/>
        <v>ZK113.K337.C110</v>
      </c>
      <c r="C4138">
        <f>+IFERROR(VLOOKUP(B4138,'[1]Sum table'!$A:$D,4,FALSE),0)</f>
        <v>0</v>
      </c>
      <c r="D4138">
        <f>+IFERROR(VLOOKUP(B4138,'[1]Sum table'!$A:$E,5,FALSE),0)</f>
        <v>0</v>
      </c>
      <c r="E4138">
        <f>+IFERROR(VLOOKUP(B4138,'[1]Sum table'!$A:$F,6,FALSE),0)</f>
        <v>0</v>
      </c>
      <c r="O4138" t="s">
        <v>535</v>
      </c>
      <c r="P4138" s="615" t="s">
        <v>458</v>
      </c>
      <c r="R4138" t="str">
        <f t="shared" si="194"/>
        <v>ZK113</v>
      </c>
      <c r="S4138">
        <f t="shared" si="195"/>
        <v>0</v>
      </c>
      <c r="T4138">
        <f t="shared" si="195"/>
        <v>0</v>
      </c>
      <c r="U4138">
        <f t="shared" si="195"/>
        <v>0</v>
      </c>
    </row>
    <row r="4139" spans="1:21" x14ac:dyDescent="0.25">
      <c r="A4139" t="s">
        <v>4674</v>
      </c>
      <c r="B4139" t="str">
        <f t="shared" si="193"/>
        <v>ZK113.K338.C110</v>
      </c>
      <c r="C4139">
        <f>+IFERROR(VLOOKUP(B4139,'[1]Sum table'!$A:$D,4,FALSE),0)</f>
        <v>0</v>
      </c>
      <c r="D4139">
        <f>+IFERROR(VLOOKUP(B4139,'[1]Sum table'!$A:$E,5,FALSE),0)</f>
        <v>0</v>
      </c>
      <c r="E4139">
        <f>+IFERROR(VLOOKUP(B4139,'[1]Sum table'!$A:$F,6,FALSE),0)</f>
        <v>0</v>
      </c>
      <c r="O4139" t="s">
        <v>535</v>
      </c>
      <c r="P4139" s="615" t="s">
        <v>459</v>
      </c>
      <c r="R4139" t="str">
        <f t="shared" si="194"/>
        <v>ZK113</v>
      </c>
      <c r="S4139">
        <f t="shared" si="195"/>
        <v>0</v>
      </c>
      <c r="T4139">
        <f t="shared" si="195"/>
        <v>0</v>
      </c>
      <c r="U4139">
        <f t="shared" si="195"/>
        <v>0</v>
      </c>
    </row>
    <row r="4140" spans="1:21" x14ac:dyDescent="0.25">
      <c r="A4140" t="s">
        <v>4675</v>
      </c>
      <c r="B4140" t="str">
        <f t="shared" si="193"/>
        <v>ZK113.K339.C110</v>
      </c>
      <c r="C4140">
        <f>+IFERROR(VLOOKUP(B4140,'[1]Sum table'!$A:$D,4,FALSE),0)</f>
        <v>0</v>
      </c>
      <c r="D4140">
        <f>+IFERROR(VLOOKUP(B4140,'[1]Sum table'!$A:$E,5,FALSE),0)</f>
        <v>0</v>
      </c>
      <c r="E4140">
        <f>+IFERROR(VLOOKUP(B4140,'[1]Sum table'!$A:$F,6,FALSE),0)</f>
        <v>0</v>
      </c>
      <c r="O4140" t="s">
        <v>535</v>
      </c>
      <c r="P4140" s="616" t="s">
        <v>460</v>
      </c>
      <c r="R4140" t="str">
        <f t="shared" si="194"/>
        <v>ZK113</v>
      </c>
      <c r="S4140">
        <f t="shared" si="195"/>
        <v>0</v>
      </c>
      <c r="T4140">
        <f t="shared" si="195"/>
        <v>0</v>
      </c>
      <c r="U4140">
        <f t="shared" si="195"/>
        <v>0</v>
      </c>
    </row>
    <row r="4141" spans="1:21" x14ac:dyDescent="0.25">
      <c r="A4141" t="s">
        <v>4676</v>
      </c>
      <c r="B4141" t="str">
        <f t="shared" si="193"/>
        <v>ZK113.K340.C110</v>
      </c>
      <c r="C4141">
        <f>+IFERROR(VLOOKUP(B4141,'[1]Sum table'!$A:$D,4,FALSE),0)</f>
        <v>0</v>
      </c>
      <c r="D4141">
        <f>+IFERROR(VLOOKUP(B4141,'[1]Sum table'!$A:$E,5,FALSE),0)</f>
        <v>0</v>
      </c>
      <c r="E4141">
        <f>+IFERROR(VLOOKUP(B4141,'[1]Sum table'!$A:$F,6,FALSE),0)</f>
        <v>0</v>
      </c>
      <c r="O4141" t="s">
        <v>535</v>
      </c>
      <c r="P4141" s="616" t="s">
        <v>461</v>
      </c>
      <c r="R4141" t="str">
        <f t="shared" si="194"/>
        <v>ZK113</v>
      </c>
      <c r="S4141">
        <f t="shared" si="195"/>
        <v>0</v>
      </c>
      <c r="T4141">
        <f t="shared" si="195"/>
        <v>0</v>
      </c>
      <c r="U4141">
        <f t="shared" si="195"/>
        <v>0</v>
      </c>
    </row>
    <row r="4142" spans="1:21" x14ac:dyDescent="0.25">
      <c r="A4142" t="s">
        <v>4677</v>
      </c>
      <c r="B4142" t="str">
        <f t="shared" si="193"/>
        <v>ZK113.K341.C110</v>
      </c>
      <c r="C4142">
        <f>+IFERROR(VLOOKUP(B4142,'[1]Sum table'!$A:$D,4,FALSE),0)</f>
        <v>0</v>
      </c>
      <c r="D4142">
        <f>+IFERROR(VLOOKUP(B4142,'[1]Sum table'!$A:$E,5,FALSE),0)</f>
        <v>0</v>
      </c>
      <c r="E4142">
        <f>+IFERROR(VLOOKUP(B4142,'[1]Sum table'!$A:$F,6,FALSE),0)</f>
        <v>0</v>
      </c>
      <c r="O4142" t="s">
        <v>535</v>
      </c>
      <c r="P4142" s="616" t="s">
        <v>462</v>
      </c>
      <c r="R4142" t="str">
        <f t="shared" si="194"/>
        <v>ZK113</v>
      </c>
      <c r="S4142">
        <f t="shared" si="195"/>
        <v>0</v>
      </c>
      <c r="T4142">
        <f t="shared" si="195"/>
        <v>0</v>
      </c>
      <c r="U4142">
        <f t="shared" si="195"/>
        <v>0</v>
      </c>
    </row>
    <row r="4143" spans="1:21" x14ac:dyDescent="0.25">
      <c r="A4143" t="s">
        <v>4678</v>
      </c>
      <c r="B4143" t="str">
        <f t="shared" si="193"/>
        <v>ZK113.K342.C110</v>
      </c>
      <c r="C4143">
        <f>+IFERROR(VLOOKUP(B4143,'[1]Sum table'!$A:$D,4,FALSE),0)</f>
        <v>0</v>
      </c>
      <c r="D4143">
        <f>+IFERROR(VLOOKUP(B4143,'[1]Sum table'!$A:$E,5,FALSE),0)</f>
        <v>0</v>
      </c>
      <c r="E4143">
        <f>+IFERROR(VLOOKUP(B4143,'[1]Sum table'!$A:$F,6,FALSE),0)</f>
        <v>0</v>
      </c>
      <c r="O4143" t="s">
        <v>535</v>
      </c>
      <c r="P4143" s="616" t="s">
        <v>463</v>
      </c>
      <c r="R4143" t="str">
        <f t="shared" si="194"/>
        <v>ZK113</v>
      </c>
      <c r="S4143">
        <f t="shared" si="195"/>
        <v>0</v>
      </c>
      <c r="T4143">
        <f t="shared" si="195"/>
        <v>0</v>
      </c>
      <c r="U4143">
        <f t="shared" si="195"/>
        <v>0</v>
      </c>
    </row>
    <row r="4144" spans="1:21" x14ac:dyDescent="0.25">
      <c r="A4144" t="s">
        <v>4679</v>
      </c>
      <c r="B4144" t="str">
        <f t="shared" si="193"/>
        <v>ZK113.K343.C110</v>
      </c>
      <c r="C4144">
        <f>+IFERROR(VLOOKUP(B4144,'[1]Sum table'!$A:$D,4,FALSE),0)</f>
        <v>0</v>
      </c>
      <c r="D4144">
        <f>+IFERROR(VLOOKUP(B4144,'[1]Sum table'!$A:$E,5,FALSE),0)</f>
        <v>0</v>
      </c>
      <c r="E4144">
        <f>+IFERROR(VLOOKUP(B4144,'[1]Sum table'!$A:$F,6,FALSE),0)</f>
        <v>0</v>
      </c>
      <c r="O4144" t="s">
        <v>535</v>
      </c>
      <c r="P4144" s="615" t="s">
        <v>464</v>
      </c>
      <c r="R4144" t="str">
        <f t="shared" si="194"/>
        <v>ZK113</v>
      </c>
      <c r="S4144">
        <f t="shared" si="195"/>
        <v>0</v>
      </c>
      <c r="T4144">
        <f t="shared" si="195"/>
        <v>0</v>
      </c>
      <c r="U4144">
        <f t="shared" si="195"/>
        <v>0</v>
      </c>
    </row>
    <row r="4145" spans="1:21" x14ac:dyDescent="0.25">
      <c r="A4145" t="s">
        <v>4680</v>
      </c>
      <c r="B4145" t="str">
        <f t="shared" si="193"/>
        <v>ZK113.K344.C110</v>
      </c>
      <c r="C4145">
        <f>+IFERROR(VLOOKUP(B4145,'[1]Sum table'!$A:$D,4,FALSE),0)</f>
        <v>0</v>
      </c>
      <c r="D4145">
        <f>+IFERROR(VLOOKUP(B4145,'[1]Sum table'!$A:$E,5,FALSE),0)</f>
        <v>0</v>
      </c>
      <c r="E4145">
        <f>+IFERROR(VLOOKUP(B4145,'[1]Sum table'!$A:$F,6,FALSE),0)</f>
        <v>0</v>
      </c>
      <c r="O4145" t="s">
        <v>535</v>
      </c>
      <c r="P4145" s="615" t="s">
        <v>465</v>
      </c>
      <c r="R4145" t="str">
        <f t="shared" si="194"/>
        <v>ZK113</v>
      </c>
      <c r="S4145">
        <f t="shared" si="195"/>
        <v>0</v>
      </c>
      <c r="T4145">
        <f t="shared" si="195"/>
        <v>0</v>
      </c>
      <c r="U4145">
        <f t="shared" si="195"/>
        <v>0</v>
      </c>
    </row>
    <row r="4146" spans="1:21" x14ac:dyDescent="0.25">
      <c r="A4146" t="s">
        <v>4681</v>
      </c>
      <c r="B4146" t="str">
        <f t="shared" si="193"/>
        <v>ZK113.K345.C110</v>
      </c>
      <c r="C4146">
        <f>+IFERROR(VLOOKUP(B4146,'[1]Sum table'!$A:$D,4,FALSE),0)</f>
        <v>0</v>
      </c>
      <c r="D4146">
        <f>+IFERROR(VLOOKUP(B4146,'[1]Sum table'!$A:$E,5,FALSE),0)</f>
        <v>0</v>
      </c>
      <c r="E4146">
        <f>+IFERROR(VLOOKUP(B4146,'[1]Sum table'!$A:$F,6,FALSE),0)</f>
        <v>0</v>
      </c>
      <c r="O4146" t="s">
        <v>535</v>
      </c>
      <c r="P4146" s="615" t="s">
        <v>466</v>
      </c>
      <c r="R4146" t="str">
        <f t="shared" si="194"/>
        <v>ZK113</v>
      </c>
      <c r="S4146">
        <f t="shared" si="195"/>
        <v>0</v>
      </c>
      <c r="T4146">
        <f t="shared" si="195"/>
        <v>0</v>
      </c>
      <c r="U4146">
        <f t="shared" si="195"/>
        <v>0</v>
      </c>
    </row>
    <row r="4147" spans="1:21" x14ac:dyDescent="0.25">
      <c r="A4147" t="s">
        <v>4682</v>
      </c>
      <c r="B4147" t="str">
        <f t="shared" si="193"/>
        <v>ZK113.K346.C110</v>
      </c>
      <c r="C4147">
        <f>+IFERROR(VLOOKUP(B4147,'[1]Sum table'!$A:$D,4,FALSE),0)</f>
        <v>0</v>
      </c>
      <c r="D4147">
        <f>+IFERROR(VLOOKUP(B4147,'[1]Sum table'!$A:$E,5,FALSE),0)</f>
        <v>0</v>
      </c>
      <c r="E4147">
        <f>+IFERROR(VLOOKUP(B4147,'[1]Sum table'!$A:$F,6,FALSE),0)</f>
        <v>0</v>
      </c>
      <c r="O4147" t="s">
        <v>535</v>
      </c>
      <c r="P4147" s="615" t="s">
        <v>467</v>
      </c>
      <c r="R4147" t="str">
        <f t="shared" si="194"/>
        <v>ZK113</v>
      </c>
      <c r="S4147">
        <f t="shared" si="195"/>
        <v>0</v>
      </c>
      <c r="T4147">
        <f t="shared" si="195"/>
        <v>0</v>
      </c>
      <c r="U4147">
        <f t="shared" si="195"/>
        <v>0</v>
      </c>
    </row>
    <row r="4148" spans="1:21" x14ac:dyDescent="0.25">
      <c r="A4148" t="s">
        <v>4683</v>
      </c>
      <c r="B4148" t="str">
        <f t="shared" si="193"/>
        <v>ZK113.K347.C110</v>
      </c>
      <c r="C4148">
        <f>+IFERROR(VLOOKUP(B4148,'[1]Sum table'!$A:$D,4,FALSE),0)</f>
        <v>0</v>
      </c>
      <c r="D4148">
        <f>+IFERROR(VLOOKUP(B4148,'[1]Sum table'!$A:$E,5,FALSE),0)</f>
        <v>0</v>
      </c>
      <c r="E4148">
        <f>+IFERROR(VLOOKUP(B4148,'[1]Sum table'!$A:$F,6,FALSE),0)</f>
        <v>0</v>
      </c>
      <c r="O4148" t="s">
        <v>535</v>
      </c>
      <c r="P4148" s="616" t="s">
        <v>468</v>
      </c>
      <c r="R4148" t="str">
        <f t="shared" si="194"/>
        <v>ZK113</v>
      </c>
      <c r="S4148">
        <f t="shared" si="195"/>
        <v>0</v>
      </c>
      <c r="T4148">
        <f t="shared" si="195"/>
        <v>0</v>
      </c>
      <c r="U4148">
        <f t="shared" si="195"/>
        <v>0</v>
      </c>
    </row>
    <row r="4149" spans="1:21" x14ac:dyDescent="0.25">
      <c r="A4149" t="s">
        <v>4684</v>
      </c>
      <c r="B4149" t="str">
        <f t="shared" si="193"/>
        <v>ZK113.K348.C110</v>
      </c>
      <c r="C4149">
        <f>+IFERROR(VLOOKUP(B4149,'[1]Sum table'!$A:$D,4,FALSE),0)</f>
        <v>0</v>
      </c>
      <c r="D4149">
        <f>+IFERROR(VLOOKUP(B4149,'[1]Sum table'!$A:$E,5,FALSE),0)</f>
        <v>0</v>
      </c>
      <c r="E4149">
        <f>+IFERROR(VLOOKUP(B4149,'[1]Sum table'!$A:$F,6,FALSE),0)</f>
        <v>0</v>
      </c>
      <c r="O4149" t="s">
        <v>535</v>
      </c>
      <c r="P4149" s="616" t="s">
        <v>469</v>
      </c>
      <c r="R4149" t="str">
        <f t="shared" si="194"/>
        <v>ZK113</v>
      </c>
      <c r="S4149">
        <f t="shared" si="195"/>
        <v>0</v>
      </c>
      <c r="T4149">
        <f t="shared" si="195"/>
        <v>0</v>
      </c>
      <c r="U4149">
        <f t="shared" si="195"/>
        <v>0</v>
      </c>
    </row>
    <row r="4150" spans="1:21" x14ac:dyDescent="0.25">
      <c r="A4150" t="s">
        <v>4685</v>
      </c>
      <c r="B4150" t="str">
        <f t="shared" si="193"/>
        <v>ZK113.K349.C110</v>
      </c>
      <c r="C4150">
        <f>+IFERROR(VLOOKUP(B4150,'[1]Sum table'!$A:$D,4,FALSE),0)</f>
        <v>0</v>
      </c>
      <c r="D4150">
        <f>+IFERROR(VLOOKUP(B4150,'[1]Sum table'!$A:$E,5,FALSE),0)</f>
        <v>0</v>
      </c>
      <c r="E4150">
        <f>+IFERROR(VLOOKUP(B4150,'[1]Sum table'!$A:$F,6,FALSE),0)</f>
        <v>0</v>
      </c>
      <c r="O4150" t="s">
        <v>535</v>
      </c>
      <c r="P4150" s="616" t="s">
        <v>470</v>
      </c>
      <c r="R4150" t="str">
        <f t="shared" si="194"/>
        <v>ZK113</v>
      </c>
      <c r="S4150">
        <f t="shared" si="195"/>
        <v>0</v>
      </c>
      <c r="T4150">
        <f t="shared" si="195"/>
        <v>0</v>
      </c>
      <c r="U4150">
        <f t="shared" si="195"/>
        <v>0</v>
      </c>
    </row>
    <row r="4151" spans="1:21" x14ac:dyDescent="0.25">
      <c r="A4151" t="s">
        <v>4686</v>
      </c>
      <c r="B4151" t="str">
        <f t="shared" si="193"/>
        <v>ZK113.K350.C110</v>
      </c>
      <c r="C4151">
        <f>+IFERROR(VLOOKUP(B4151,'[1]Sum table'!$A:$D,4,FALSE),0)</f>
        <v>0</v>
      </c>
      <c r="D4151">
        <f>+IFERROR(VLOOKUP(B4151,'[1]Sum table'!$A:$E,5,FALSE),0)</f>
        <v>0</v>
      </c>
      <c r="E4151">
        <f>+IFERROR(VLOOKUP(B4151,'[1]Sum table'!$A:$F,6,FALSE),0)</f>
        <v>0</v>
      </c>
      <c r="O4151" t="s">
        <v>535</v>
      </c>
      <c r="P4151" s="616" t="s">
        <v>471</v>
      </c>
      <c r="R4151" t="str">
        <f t="shared" si="194"/>
        <v>ZK113</v>
      </c>
      <c r="S4151">
        <f t="shared" si="195"/>
        <v>0</v>
      </c>
      <c r="T4151">
        <f t="shared" si="195"/>
        <v>0</v>
      </c>
      <c r="U4151">
        <f t="shared" si="195"/>
        <v>0</v>
      </c>
    </row>
    <row r="4152" spans="1:21" x14ac:dyDescent="0.25">
      <c r="A4152" t="s">
        <v>4687</v>
      </c>
      <c r="B4152" t="str">
        <f t="shared" si="193"/>
        <v>ZK113.K351.C110</v>
      </c>
      <c r="C4152">
        <f>+IFERROR(VLOOKUP(B4152,'[1]Sum table'!$A:$D,4,FALSE),0)</f>
        <v>0</v>
      </c>
      <c r="D4152">
        <f>+IFERROR(VLOOKUP(B4152,'[1]Sum table'!$A:$E,5,FALSE),0)</f>
        <v>0</v>
      </c>
      <c r="E4152">
        <f>+IFERROR(VLOOKUP(B4152,'[1]Sum table'!$A:$F,6,FALSE),0)</f>
        <v>0</v>
      </c>
      <c r="O4152" t="s">
        <v>535</v>
      </c>
      <c r="P4152" s="615" t="s">
        <v>472</v>
      </c>
      <c r="R4152" t="str">
        <f t="shared" si="194"/>
        <v>ZK113</v>
      </c>
      <c r="S4152">
        <f t="shared" si="195"/>
        <v>0</v>
      </c>
      <c r="T4152">
        <f t="shared" si="195"/>
        <v>0</v>
      </c>
      <c r="U4152">
        <f t="shared" si="195"/>
        <v>0</v>
      </c>
    </row>
    <row r="4153" spans="1:21" x14ac:dyDescent="0.25">
      <c r="A4153" t="s">
        <v>4688</v>
      </c>
      <c r="B4153" t="str">
        <f t="shared" si="193"/>
        <v>ZK113.K352.C110</v>
      </c>
      <c r="C4153">
        <f>+IFERROR(VLOOKUP(B4153,'[1]Sum table'!$A:$D,4,FALSE),0)</f>
        <v>0</v>
      </c>
      <c r="D4153">
        <f>+IFERROR(VLOOKUP(B4153,'[1]Sum table'!$A:$E,5,FALSE),0)</f>
        <v>0</v>
      </c>
      <c r="E4153">
        <f>+IFERROR(VLOOKUP(B4153,'[1]Sum table'!$A:$F,6,FALSE),0)</f>
        <v>0</v>
      </c>
      <c r="O4153" t="s">
        <v>535</v>
      </c>
      <c r="P4153" s="615" t="s">
        <v>473</v>
      </c>
      <c r="R4153" t="str">
        <f t="shared" si="194"/>
        <v>ZK113</v>
      </c>
      <c r="S4153">
        <f t="shared" si="195"/>
        <v>0</v>
      </c>
      <c r="T4153">
        <f t="shared" si="195"/>
        <v>0</v>
      </c>
      <c r="U4153">
        <f t="shared" si="195"/>
        <v>0</v>
      </c>
    </row>
    <row r="4154" spans="1:21" x14ac:dyDescent="0.25">
      <c r="A4154" t="s">
        <v>4689</v>
      </c>
      <c r="B4154" t="str">
        <f t="shared" si="193"/>
        <v>ZK113.K353.C110</v>
      </c>
      <c r="C4154">
        <f>+IFERROR(VLOOKUP(B4154,'[1]Sum table'!$A:$D,4,FALSE),0)</f>
        <v>0</v>
      </c>
      <c r="D4154">
        <f>+IFERROR(VLOOKUP(B4154,'[1]Sum table'!$A:$E,5,FALSE),0)</f>
        <v>0</v>
      </c>
      <c r="E4154">
        <f>+IFERROR(VLOOKUP(B4154,'[1]Sum table'!$A:$F,6,FALSE),0)</f>
        <v>0</v>
      </c>
      <c r="O4154" t="s">
        <v>535</v>
      </c>
      <c r="P4154" s="615" t="s">
        <v>474</v>
      </c>
      <c r="R4154" t="str">
        <f t="shared" si="194"/>
        <v>ZK113</v>
      </c>
      <c r="S4154">
        <f t="shared" si="195"/>
        <v>0</v>
      </c>
      <c r="T4154">
        <f t="shared" si="195"/>
        <v>0</v>
      </c>
      <c r="U4154">
        <f t="shared" si="195"/>
        <v>0</v>
      </c>
    </row>
    <row r="4155" spans="1:21" x14ac:dyDescent="0.25">
      <c r="A4155" t="s">
        <v>4690</v>
      </c>
      <c r="B4155" t="str">
        <f t="shared" si="193"/>
        <v>ZK113.K354.C110</v>
      </c>
      <c r="C4155">
        <f>+IFERROR(VLOOKUP(B4155,'[1]Sum table'!$A:$D,4,FALSE),0)</f>
        <v>0</v>
      </c>
      <c r="D4155">
        <f>+IFERROR(VLOOKUP(B4155,'[1]Sum table'!$A:$E,5,FALSE),0)</f>
        <v>0</v>
      </c>
      <c r="E4155">
        <f>+IFERROR(VLOOKUP(B4155,'[1]Sum table'!$A:$F,6,FALSE),0)</f>
        <v>0</v>
      </c>
      <c r="O4155" t="s">
        <v>535</v>
      </c>
      <c r="P4155" s="615" t="s">
        <v>475</v>
      </c>
      <c r="R4155" t="str">
        <f t="shared" si="194"/>
        <v>ZK113</v>
      </c>
      <c r="S4155">
        <f t="shared" si="195"/>
        <v>0</v>
      </c>
      <c r="T4155">
        <f t="shared" si="195"/>
        <v>0</v>
      </c>
      <c r="U4155">
        <f t="shared" si="195"/>
        <v>0</v>
      </c>
    </row>
    <row r="4156" spans="1:21" x14ac:dyDescent="0.25">
      <c r="A4156" t="s">
        <v>4691</v>
      </c>
      <c r="B4156" t="str">
        <f t="shared" si="193"/>
        <v>ZK113.K355.C110</v>
      </c>
      <c r="C4156">
        <f>+IFERROR(VLOOKUP(B4156,'[1]Sum table'!$A:$D,4,FALSE),0)</f>
        <v>0</v>
      </c>
      <c r="D4156">
        <f>+IFERROR(VLOOKUP(B4156,'[1]Sum table'!$A:$E,5,FALSE),0)</f>
        <v>0</v>
      </c>
      <c r="E4156">
        <f>+IFERROR(VLOOKUP(B4156,'[1]Sum table'!$A:$F,6,FALSE),0)</f>
        <v>0</v>
      </c>
      <c r="O4156" t="s">
        <v>535</v>
      </c>
      <c r="P4156" s="615" t="s">
        <v>476</v>
      </c>
      <c r="R4156" t="str">
        <f t="shared" si="194"/>
        <v>ZK113</v>
      </c>
      <c r="S4156">
        <f t="shared" si="195"/>
        <v>0</v>
      </c>
      <c r="T4156">
        <f t="shared" si="195"/>
        <v>0</v>
      </c>
      <c r="U4156">
        <f t="shared" si="195"/>
        <v>0</v>
      </c>
    </row>
    <row r="4157" spans="1:21" x14ac:dyDescent="0.25">
      <c r="A4157" t="s">
        <v>4692</v>
      </c>
      <c r="B4157" t="str">
        <f t="shared" si="193"/>
        <v>ZK113.K356.C110</v>
      </c>
      <c r="C4157">
        <f>+IFERROR(VLOOKUP(B4157,'[1]Sum table'!$A:$D,4,FALSE),0)</f>
        <v>0</v>
      </c>
      <c r="D4157">
        <f>+IFERROR(VLOOKUP(B4157,'[1]Sum table'!$A:$E,5,FALSE),0)</f>
        <v>0</v>
      </c>
      <c r="E4157">
        <f>+IFERROR(VLOOKUP(B4157,'[1]Sum table'!$A:$F,6,FALSE),0)</f>
        <v>0</v>
      </c>
      <c r="O4157" t="s">
        <v>535</v>
      </c>
      <c r="P4157" s="615" t="s">
        <v>477</v>
      </c>
      <c r="R4157" t="str">
        <f t="shared" si="194"/>
        <v>ZK113</v>
      </c>
      <c r="S4157">
        <f t="shared" si="195"/>
        <v>0</v>
      </c>
      <c r="T4157">
        <f t="shared" si="195"/>
        <v>0</v>
      </c>
      <c r="U4157">
        <f t="shared" si="195"/>
        <v>0</v>
      </c>
    </row>
    <row r="4158" spans="1:21" x14ac:dyDescent="0.25">
      <c r="A4158" t="s">
        <v>4693</v>
      </c>
      <c r="B4158" t="str">
        <f t="shared" si="193"/>
        <v>ZK113.K357.C110</v>
      </c>
      <c r="C4158">
        <f>+IFERROR(VLOOKUP(B4158,'[1]Sum table'!$A:$D,4,FALSE),0)</f>
        <v>0</v>
      </c>
      <c r="D4158">
        <f>+IFERROR(VLOOKUP(B4158,'[1]Sum table'!$A:$E,5,FALSE),0)</f>
        <v>0</v>
      </c>
      <c r="E4158">
        <f>+IFERROR(VLOOKUP(B4158,'[1]Sum table'!$A:$F,6,FALSE),0)</f>
        <v>0</v>
      </c>
      <c r="O4158" t="s">
        <v>535</v>
      </c>
      <c r="P4158" s="615" t="s">
        <v>478</v>
      </c>
      <c r="R4158" t="str">
        <f t="shared" si="194"/>
        <v>ZK113</v>
      </c>
      <c r="S4158">
        <f t="shared" si="195"/>
        <v>0</v>
      </c>
      <c r="T4158">
        <f t="shared" si="195"/>
        <v>0</v>
      </c>
      <c r="U4158">
        <f t="shared" si="195"/>
        <v>0</v>
      </c>
    </row>
    <row r="4159" spans="1:21" x14ac:dyDescent="0.25">
      <c r="A4159" t="s">
        <v>4694</v>
      </c>
      <c r="B4159" t="str">
        <f t="shared" si="193"/>
        <v>ZK113.K358.C110</v>
      </c>
      <c r="C4159">
        <f>+IFERROR(VLOOKUP(B4159,'[1]Sum table'!$A:$D,4,FALSE),0)</f>
        <v>0</v>
      </c>
      <c r="D4159">
        <f>+IFERROR(VLOOKUP(B4159,'[1]Sum table'!$A:$E,5,FALSE),0)</f>
        <v>0</v>
      </c>
      <c r="E4159">
        <f>+IFERROR(VLOOKUP(B4159,'[1]Sum table'!$A:$F,6,FALSE),0)</f>
        <v>0</v>
      </c>
      <c r="O4159" t="s">
        <v>535</v>
      </c>
      <c r="P4159" s="615" t="s">
        <v>479</v>
      </c>
      <c r="R4159" t="str">
        <f t="shared" si="194"/>
        <v>ZK113</v>
      </c>
      <c r="S4159">
        <f t="shared" si="195"/>
        <v>0</v>
      </c>
      <c r="T4159">
        <f t="shared" si="195"/>
        <v>0</v>
      </c>
      <c r="U4159">
        <f t="shared" si="195"/>
        <v>0</v>
      </c>
    </row>
    <row r="4160" spans="1:21" x14ac:dyDescent="0.25">
      <c r="A4160" t="s">
        <v>4695</v>
      </c>
      <c r="B4160" t="str">
        <f t="shared" si="193"/>
        <v>ZK113.K359.C110</v>
      </c>
      <c r="C4160">
        <f>+IFERROR(VLOOKUP(B4160,'[1]Sum table'!$A:$D,4,FALSE),0)</f>
        <v>0</v>
      </c>
      <c r="D4160">
        <f>+IFERROR(VLOOKUP(B4160,'[1]Sum table'!$A:$E,5,FALSE),0)</f>
        <v>0</v>
      </c>
      <c r="E4160">
        <f>+IFERROR(VLOOKUP(B4160,'[1]Sum table'!$A:$F,6,FALSE),0)</f>
        <v>0</v>
      </c>
      <c r="O4160" t="s">
        <v>535</v>
      </c>
      <c r="P4160" s="616" t="s">
        <v>480</v>
      </c>
      <c r="R4160" t="str">
        <f t="shared" si="194"/>
        <v>ZK113</v>
      </c>
      <c r="S4160">
        <f t="shared" si="195"/>
        <v>0</v>
      </c>
      <c r="T4160">
        <f t="shared" si="195"/>
        <v>0</v>
      </c>
      <c r="U4160">
        <f t="shared" si="195"/>
        <v>0</v>
      </c>
    </row>
    <row r="4161" spans="1:21" x14ac:dyDescent="0.25">
      <c r="A4161" t="s">
        <v>4696</v>
      </c>
      <c r="B4161" t="str">
        <f t="shared" si="193"/>
        <v>ZK113.K360.C110</v>
      </c>
      <c r="C4161">
        <f>+IFERROR(VLOOKUP(B4161,'[1]Sum table'!$A:$D,4,FALSE),0)</f>
        <v>0</v>
      </c>
      <c r="D4161">
        <f>+IFERROR(VLOOKUP(B4161,'[1]Sum table'!$A:$E,5,FALSE),0)</f>
        <v>0</v>
      </c>
      <c r="E4161">
        <f>+IFERROR(VLOOKUP(B4161,'[1]Sum table'!$A:$F,6,FALSE),0)</f>
        <v>0</v>
      </c>
      <c r="O4161" t="s">
        <v>535</v>
      </c>
      <c r="P4161" s="616" t="s">
        <v>481</v>
      </c>
      <c r="R4161" t="str">
        <f t="shared" si="194"/>
        <v>ZK113</v>
      </c>
      <c r="S4161">
        <f t="shared" si="195"/>
        <v>0</v>
      </c>
      <c r="T4161">
        <f t="shared" si="195"/>
        <v>0</v>
      </c>
      <c r="U4161">
        <f t="shared" si="195"/>
        <v>0</v>
      </c>
    </row>
    <row r="4162" spans="1:21" x14ac:dyDescent="0.25">
      <c r="A4162" t="s">
        <v>4697</v>
      </c>
      <c r="B4162" t="str">
        <f t="shared" si="193"/>
        <v>ZK113.K361.C110</v>
      </c>
      <c r="C4162">
        <f>+IFERROR(VLOOKUP(B4162,'[1]Sum table'!$A:$D,4,FALSE),0)</f>
        <v>0</v>
      </c>
      <c r="D4162">
        <f>+IFERROR(VLOOKUP(B4162,'[1]Sum table'!$A:$E,5,FALSE),0)</f>
        <v>0</v>
      </c>
      <c r="E4162">
        <f>+IFERROR(VLOOKUP(B4162,'[1]Sum table'!$A:$F,6,FALSE),0)</f>
        <v>0</v>
      </c>
      <c r="O4162" t="s">
        <v>535</v>
      </c>
      <c r="P4162" s="616" t="s">
        <v>482</v>
      </c>
      <c r="R4162" t="str">
        <f t="shared" si="194"/>
        <v>ZK113</v>
      </c>
      <c r="S4162">
        <f t="shared" si="195"/>
        <v>0</v>
      </c>
      <c r="T4162">
        <f t="shared" si="195"/>
        <v>0</v>
      </c>
      <c r="U4162">
        <f t="shared" si="195"/>
        <v>0</v>
      </c>
    </row>
    <row r="4163" spans="1:21" x14ac:dyDescent="0.25">
      <c r="A4163" t="s">
        <v>4698</v>
      </c>
      <c r="B4163" t="str">
        <f t="shared" ref="B4163:B4226" si="196">+A4163&amp;"."&amp;$A$1</f>
        <v>ZK113.K362.C110</v>
      </c>
      <c r="C4163">
        <f>+IFERROR(VLOOKUP(B4163,'[1]Sum table'!$A:$D,4,FALSE),0)</f>
        <v>0</v>
      </c>
      <c r="D4163">
        <f>+IFERROR(VLOOKUP(B4163,'[1]Sum table'!$A:$E,5,FALSE),0)</f>
        <v>0</v>
      </c>
      <c r="E4163">
        <f>+IFERROR(VLOOKUP(B4163,'[1]Sum table'!$A:$F,6,FALSE),0)</f>
        <v>0</v>
      </c>
      <c r="O4163" t="s">
        <v>535</v>
      </c>
      <c r="P4163" s="616" t="s">
        <v>483</v>
      </c>
      <c r="R4163" t="str">
        <f t="shared" ref="R4163:R4226" si="197">+LEFT(B4163,5)</f>
        <v>ZK113</v>
      </c>
      <c r="S4163">
        <f t="shared" ref="S4163:U4226" si="198">+C4163</f>
        <v>0</v>
      </c>
      <c r="T4163">
        <f t="shared" si="198"/>
        <v>0</v>
      </c>
      <c r="U4163">
        <f t="shared" si="198"/>
        <v>0</v>
      </c>
    </row>
    <row r="4164" spans="1:21" x14ac:dyDescent="0.25">
      <c r="A4164" t="s">
        <v>4699</v>
      </c>
      <c r="B4164" t="str">
        <f t="shared" si="196"/>
        <v>ZK113.K363.C110</v>
      </c>
      <c r="C4164">
        <f>+IFERROR(VLOOKUP(B4164,'[1]Sum table'!$A:$D,4,FALSE),0)</f>
        <v>0</v>
      </c>
      <c r="D4164">
        <f>+IFERROR(VLOOKUP(B4164,'[1]Sum table'!$A:$E,5,FALSE),0)</f>
        <v>0</v>
      </c>
      <c r="E4164">
        <f>+IFERROR(VLOOKUP(B4164,'[1]Sum table'!$A:$F,6,FALSE),0)</f>
        <v>0</v>
      </c>
      <c r="O4164" t="s">
        <v>535</v>
      </c>
      <c r="P4164" s="616" t="s">
        <v>484</v>
      </c>
      <c r="R4164" t="str">
        <f t="shared" si="197"/>
        <v>ZK113</v>
      </c>
      <c r="S4164">
        <f t="shared" si="198"/>
        <v>0</v>
      </c>
      <c r="T4164">
        <f t="shared" si="198"/>
        <v>0</v>
      </c>
      <c r="U4164">
        <f t="shared" si="198"/>
        <v>0</v>
      </c>
    </row>
    <row r="4165" spans="1:21" x14ac:dyDescent="0.25">
      <c r="A4165" t="s">
        <v>4700</v>
      </c>
      <c r="B4165" t="str">
        <f t="shared" si="196"/>
        <v>ZK113.K364.C110</v>
      </c>
      <c r="C4165">
        <f>+IFERROR(VLOOKUP(B4165,'[1]Sum table'!$A:$D,4,FALSE),0)</f>
        <v>0</v>
      </c>
      <c r="D4165">
        <f>+IFERROR(VLOOKUP(B4165,'[1]Sum table'!$A:$E,5,FALSE),0)</f>
        <v>0</v>
      </c>
      <c r="E4165">
        <f>+IFERROR(VLOOKUP(B4165,'[1]Sum table'!$A:$F,6,FALSE),0)</f>
        <v>0</v>
      </c>
      <c r="O4165" t="s">
        <v>535</v>
      </c>
      <c r="P4165" s="616" t="s">
        <v>485</v>
      </c>
      <c r="R4165" t="str">
        <f t="shared" si="197"/>
        <v>ZK113</v>
      </c>
      <c r="S4165">
        <f t="shared" si="198"/>
        <v>0</v>
      </c>
      <c r="T4165">
        <f t="shared" si="198"/>
        <v>0</v>
      </c>
      <c r="U4165">
        <f t="shared" si="198"/>
        <v>0</v>
      </c>
    </row>
    <row r="4166" spans="1:21" x14ac:dyDescent="0.25">
      <c r="A4166" t="s">
        <v>4701</v>
      </c>
      <c r="B4166" t="str">
        <f t="shared" si="196"/>
        <v>ZK113.K365.C110</v>
      </c>
      <c r="C4166">
        <f>+IFERROR(VLOOKUP(B4166,'[1]Sum table'!$A:$D,4,FALSE),0)</f>
        <v>0</v>
      </c>
      <c r="D4166">
        <f>+IFERROR(VLOOKUP(B4166,'[1]Sum table'!$A:$E,5,FALSE),0)</f>
        <v>0</v>
      </c>
      <c r="E4166">
        <f>+IFERROR(VLOOKUP(B4166,'[1]Sum table'!$A:$F,6,FALSE),0)</f>
        <v>0</v>
      </c>
      <c r="O4166" t="s">
        <v>535</v>
      </c>
      <c r="P4166" s="616" t="s">
        <v>486</v>
      </c>
      <c r="R4166" t="str">
        <f t="shared" si="197"/>
        <v>ZK113</v>
      </c>
      <c r="S4166">
        <f t="shared" si="198"/>
        <v>0</v>
      </c>
      <c r="T4166">
        <f t="shared" si="198"/>
        <v>0</v>
      </c>
      <c r="U4166">
        <f t="shared" si="198"/>
        <v>0</v>
      </c>
    </row>
    <row r="4167" spans="1:21" x14ac:dyDescent="0.25">
      <c r="A4167" t="s">
        <v>4702</v>
      </c>
      <c r="B4167" t="str">
        <f t="shared" si="196"/>
        <v>ZK113.K366.C110</v>
      </c>
      <c r="C4167">
        <f>+IFERROR(VLOOKUP(B4167,'[1]Sum table'!$A:$D,4,FALSE),0)</f>
        <v>0</v>
      </c>
      <c r="D4167">
        <f>+IFERROR(VLOOKUP(B4167,'[1]Sum table'!$A:$E,5,FALSE),0)</f>
        <v>0</v>
      </c>
      <c r="E4167">
        <f>+IFERROR(VLOOKUP(B4167,'[1]Sum table'!$A:$F,6,FALSE),0)</f>
        <v>0</v>
      </c>
      <c r="O4167" t="s">
        <v>535</v>
      </c>
      <c r="P4167" s="616" t="s">
        <v>487</v>
      </c>
      <c r="R4167" t="str">
        <f t="shared" si="197"/>
        <v>ZK113</v>
      </c>
      <c r="S4167">
        <f t="shared" si="198"/>
        <v>0</v>
      </c>
      <c r="T4167">
        <f t="shared" si="198"/>
        <v>0</v>
      </c>
      <c r="U4167">
        <f t="shared" si="198"/>
        <v>0</v>
      </c>
    </row>
    <row r="4168" spans="1:21" x14ac:dyDescent="0.25">
      <c r="A4168" t="s">
        <v>4703</v>
      </c>
      <c r="B4168" t="str">
        <f t="shared" si="196"/>
        <v>ZK113.K367.C110</v>
      </c>
      <c r="C4168">
        <f>+IFERROR(VLOOKUP(B4168,'[1]Sum table'!$A:$D,4,FALSE),0)</f>
        <v>0</v>
      </c>
      <c r="D4168">
        <f>+IFERROR(VLOOKUP(B4168,'[1]Sum table'!$A:$E,5,FALSE),0)</f>
        <v>0</v>
      </c>
      <c r="E4168">
        <f>+IFERROR(VLOOKUP(B4168,'[1]Sum table'!$A:$F,6,FALSE),0)</f>
        <v>0</v>
      </c>
      <c r="O4168" t="s">
        <v>535</v>
      </c>
      <c r="P4168" s="616" t="s">
        <v>488</v>
      </c>
      <c r="R4168" t="str">
        <f t="shared" si="197"/>
        <v>ZK113</v>
      </c>
      <c r="S4168">
        <f t="shared" si="198"/>
        <v>0</v>
      </c>
      <c r="T4168">
        <f t="shared" si="198"/>
        <v>0</v>
      </c>
      <c r="U4168">
        <f t="shared" si="198"/>
        <v>0</v>
      </c>
    </row>
    <row r="4169" spans="1:21" x14ac:dyDescent="0.25">
      <c r="A4169" t="s">
        <v>4704</v>
      </c>
      <c r="B4169" t="str">
        <f t="shared" si="196"/>
        <v>ZK113.K368.C110</v>
      </c>
      <c r="C4169">
        <f>+IFERROR(VLOOKUP(B4169,'[1]Sum table'!$A:$D,4,FALSE),0)</f>
        <v>0</v>
      </c>
      <c r="D4169">
        <f>+IFERROR(VLOOKUP(B4169,'[1]Sum table'!$A:$E,5,FALSE),0)</f>
        <v>0</v>
      </c>
      <c r="E4169">
        <f>+IFERROR(VLOOKUP(B4169,'[1]Sum table'!$A:$F,6,FALSE),0)</f>
        <v>0</v>
      </c>
      <c r="O4169" t="s">
        <v>535</v>
      </c>
      <c r="P4169" s="616" t="s">
        <v>489</v>
      </c>
      <c r="R4169" t="str">
        <f t="shared" si="197"/>
        <v>ZK113</v>
      </c>
      <c r="S4169">
        <f t="shared" si="198"/>
        <v>0</v>
      </c>
      <c r="T4169">
        <f t="shared" si="198"/>
        <v>0</v>
      </c>
      <c r="U4169">
        <f t="shared" si="198"/>
        <v>0</v>
      </c>
    </row>
    <row r="4170" spans="1:21" x14ac:dyDescent="0.25">
      <c r="A4170" t="s">
        <v>4705</v>
      </c>
      <c r="B4170" t="str">
        <f t="shared" si="196"/>
        <v>ZK113.K369.C110</v>
      </c>
      <c r="C4170">
        <f>+IFERROR(VLOOKUP(B4170,'[1]Sum table'!$A:$D,4,FALSE),0)</f>
        <v>0</v>
      </c>
      <c r="D4170">
        <f>+IFERROR(VLOOKUP(B4170,'[1]Sum table'!$A:$E,5,FALSE),0)</f>
        <v>0</v>
      </c>
      <c r="E4170">
        <f>+IFERROR(VLOOKUP(B4170,'[1]Sum table'!$A:$F,6,FALSE),0)</f>
        <v>0</v>
      </c>
      <c r="O4170" t="s">
        <v>535</v>
      </c>
      <c r="P4170" s="616" t="s">
        <v>490</v>
      </c>
      <c r="R4170" t="str">
        <f t="shared" si="197"/>
        <v>ZK113</v>
      </c>
      <c r="S4170">
        <f t="shared" si="198"/>
        <v>0</v>
      </c>
      <c r="T4170">
        <f t="shared" si="198"/>
        <v>0</v>
      </c>
      <c r="U4170">
        <f t="shared" si="198"/>
        <v>0</v>
      </c>
    </row>
    <row r="4171" spans="1:21" x14ac:dyDescent="0.25">
      <c r="A4171" t="s">
        <v>4706</v>
      </c>
      <c r="B4171" t="str">
        <f t="shared" si="196"/>
        <v>ZK113.K370.C110</v>
      </c>
      <c r="C4171">
        <f>+IFERROR(VLOOKUP(B4171,'[1]Sum table'!$A:$D,4,FALSE),0)</f>
        <v>0</v>
      </c>
      <c r="D4171">
        <f>+IFERROR(VLOOKUP(B4171,'[1]Sum table'!$A:$E,5,FALSE),0)</f>
        <v>0</v>
      </c>
      <c r="E4171">
        <f>+IFERROR(VLOOKUP(B4171,'[1]Sum table'!$A:$F,6,FALSE),0)</f>
        <v>0</v>
      </c>
      <c r="O4171" t="s">
        <v>535</v>
      </c>
      <c r="P4171" s="616" t="s">
        <v>491</v>
      </c>
      <c r="R4171" t="str">
        <f t="shared" si="197"/>
        <v>ZK113</v>
      </c>
      <c r="S4171">
        <f t="shared" si="198"/>
        <v>0</v>
      </c>
      <c r="T4171">
        <f t="shared" si="198"/>
        <v>0</v>
      </c>
      <c r="U4171">
        <f t="shared" si="198"/>
        <v>0</v>
      </c>
    </row>
    <row r="4172" spans="1:21" x14ac:dyDescent="0.25">
      <c r="A4172" t="s">
        <v>4707</v>
      </c>
      <c r="B4172" t="str">
        <f t="shared" si="196"/>
        <v>ZK113.K371.C110</v>
      </c>
      <c r="C4172">
        <f>+IFERROR(VLOOKUP(B4172,'[1]Sum table'!$A:$D,4,FALSE),0)</f>
        <v>0</v>
      </c>
      <c r="D4172">
        <f>+IFERROR(VLOOKUP(B4172,'[1]Sum table'!$A:$E,5,FALSE),0)</f>
        <v>0</v>
      </c>
      <c r="E4172">
        <f>+IFERROR(VLOOKUP(B4172,'[1]Sum table'!$A:$F,6,FALSE),0)</f>
        <v>0</v>
      </c>
      <c r="O4172" t="s">
        <v>535</v>
      </c>
      <c r="P4172" s="616" t="s">
        <v>492</v>
      </c>
      <c r="R4172" t="str">
        <f t="shared" si="197"/>
        <v>ZK113</v>
      </c>
      <c r="S4172">
        <f t="shared" si="198"/>
        <v>0</v>
      </c>
      <c r="T4172">
        <f t="shared" si="198"/>
        <v>0</v>
      </c>
      <c r="U4172">
        <f t="shared" si="198"/>
        <v>0</v>
      </c>
    </row>
    <row r="4173" spans="1:21" x14ac:dyDescent="0.25">
      <c r="A4173" t="s">
        <v>4708</v>
      </c>
      <c r="B4173" t="str">
        <f t="shared" si="196"/>
        <v>ZK113.K372.C110</v>
      </c>
      <c r="C4173">
        <f>+IFERROR(VLOOKUP(B4173,'[1]Sum table'!$A:$D,4,FALSE),0)</f>
        <v>0</v>
      </c>
      <c r="D4173">
        <f>+IFERROR(VLOOKUP(B4173,'[1]Sum table'!$A:$E,5,FALSE),0)</f>
        <v>0</v>
      </c>
      <c r="E4173">
        <f>+IFERROR(VLOOKUP(B4173,'[1]Sum table'!$A:$F,6,FALSE),0)</f>
        <v>0</v>
      </c>
      <c r="O4173" t="s">
        <v>535</v>
      </c>
      <c r="P4173" s="616" t="s">
        <v>493</v>
      </c>
      <c r="R4173" t="str">
        <f t="shared" si="197"/>
        <v>ZK113</v>
      </c>
      <c r="S4173">
        <f t="shared" si="198"/>
        <v>0</v>
      </c>
      <c r="T4173">
        <f t="shared" si="198"/>
        <v>0</v>
      </c>
      <c r="U4173">
        <f t="shared" si="198"/>
        <v>0</v>
      </c>
    </row>
    <row r="4174" spans="1:21" x14ac:dyDescent="0.25">
      <c r="A4174" t="s">
        <v>4709</v>
      </c>
      <c r="B4174" t="str">
        <f t="shared" si="196"/>
        <v>ZK113.K373.C110</v>
      </c>
      <c r="C4174">
        <f>+IFERROR(VLOOKUP(B4174,'[1]Sum table'!$A:$D,4,FALSE),0)</f>
        <v>0</v>
      </c>
      <c r="D4174">
        <f>+IFERROR(VLOOKUP(B4174,'[1]Sum table'!$A:$E,5,FALSE),0)</f>
        <v>0</v>
      </c>
      <c r="E4174">
        <f>+IFERROR(VLOOKUP(B4174,'[1]Sum table'!$A:$F,6,FALSE),0)</f>
        <v>0</v>
      </c>
      <c r="O4174" t="s">
        <v>535</v>
      </c>
      <c r="P4174" s="616" t="s">
        <v>494</v>
      </c>
      <c r="R4174" t="str">
        <f t="shared" si="197"/>
        <v>ZK113</v>
      </c>
      <c r="S4174">
        <f t="shared" si="198"/>
        <v>0</v>
      </c>
      <c r="T4174">
        <f t="shared" si="198"/>
        <v>0</v>
      </c>
      <c r="U4174">
        <f t="shared" si="198"/>
        <v>0</v>
      </c>
    </row>
    <row r="4175" spans="1:21" x14ac:dyDescent="0.25">
      <c r="A4175" t="s">
        <v>4710</v>
      </c>
      <c r="B4175" t="str">
        <f t="shared" si="196"/>
        <v>ZK113.K374.C110</v>
      </c>
      <c r="C4175">
        <f>+IFERROR(VLOOKUP(B4175,'[1]Sum table'!$A:$D,4,FALSE),0)</f>
        <v>0</v>
      </c>
      <c r="D4175">
        <f>+IFERROR(VLOOKUP(B4175,'[1]Sum table'!$A:$E,5,FALSE),0)</f>
        <v>0</v>
      </c>
      <c r="E4175">
        <f>+IFERROR(VLOOKUP(B4175,'[1]Sum table'!$A:$F,6,FALSE),0)</f>
        <v>0</v>
      </c>
      <c r="O4175" t="s">
        <v>535</v>
      </c>
      <c r="P4175" s="616" t="s">
        <v>495</v>
      </c>
      <c r="R4175" t="str">
        <f t="shared" si="197"/>
        <v>ZK113</v>
      </c>
      <c r="S4175">
        <f t="shared" si="198"/>
        <v>0</v>
      </c>
      <c r="T4175">
        <f t="shared" si="198"/>
        <v>0</v>
      </c>
      <c r="U4175">
        <f t="shared" si="198"/>
        <v>0</v>
      </c>
    </row>
    <row r="4176" spans="1:21" x14ac:dyDescent="0.25">
      <c r="A4176" t="s">
        <v>4711</v>
      </c>
      <c r="B4176" t="str">
        <f t="shared" si="196"/>
        <v>ZK113.K375.C110</v>
      </c>
      <c r="C4176">
        <f>+IFERROR(VLOOKUP(B4176,'[1]Sum table'!$A:$D,4,FALSE),0)</f>
        <v>0</v>
      </c>
      <c r="D4176">
        <f>+IFERROR(VLOOKUP(B4176,'[1]Sum table'!$A:$E,5,FALSE),0)</f>
        <v>0</v>
      </c>
      <c r="E4176">
        <f>+IFERROR(VLOOKUP(B4176,'[1]Sum table'!$A:$F,6,FALSE),0)</f>
        <v>0</v>
      </c>
      <c r="O4176" t="s">
        <v>535</v>
      </c>
      <c r="P4176" s="616" t="s">
        <v>496</v>
      </c>
      <c r="R4176" t="str">
        <f t="shared" si="197"/>
        <v>ZK113</v>
      </c>
      <c r="S4176">
        <f t="shared" si="198"/>
        <v>0</v>
      </c>
      <c r="T4176">
        <f t="shared" si="198"/>
        <v>0</v>
      </c>
      <c r="U4176">
        <f t="shared" si="198"/>
        <v>0</v>
      </c>
    </row>
    <row r="4177" spans="1:21" x14ac:dyDescent="0.25">
      <c r="A4177" t="s">
        <v>4712</v>
      </c>
      <c r="B4177" t="str">
        <f t="shared" si="196"/>
        <v>ZK113.K376.C110</v>
      </c>
      <c r="C4177">
        <f>+IFERROR(VLOOKUP(B4177,'[1]Sum table'!$A:$D,4,FALSE),0)</f>
        <v>0</v>
      </c>
      <c r="D4177">
        <f>+IFERROR(VLOOKUP(B4177,'[1]Sum table'!$A:$E,5,FALSE),0)</f>
        <v>0</v>
      </c>
      <c r="E4177">
        <f>+IFERROR(VLOOKUP(B4177,'[1]Sum table'!$A:$F,6,FALSE),0)</f>
        <v>0</v>
      </c>
      <c r="O4177" t="s">
        <v>535</v>
      </c>
      <c r="P4177" s="616" t="s">
        <v>497</v>
      </c>
      <c r="R4177" t="str">
        <f t="shared" si="197"/>
        <v>ZK113</v>
      </c>
      <c r="S4177">
        <f t="shared" si="198"/>
        <v>0</v>
      </c>
      <c r="T4177">
        <f t="shared" si="198"/>
        <v>0</v>
      </c>
      <c r="U4177">
        <f t="shared" si="198"/>
        <v>0</v>
      </c>
    </row>
    <row r="4178" spans="1:21" x14ac:dyDescent="0.25">
      <c r="A4178" t="s">
        <v>4713</v>
      </c>
      <c r="B4178" t="str">
        <f t="shared" si="196"/>
        <v>ZK113.K377.C110</v>
      </c>
      <c r="C4178">
        <f>+IFERROR(VLOOKUP(B4178,'[1]Sum table'!$A:$D,4,FALSE),0)</f>
        <v>0</v>
      </c>
      <c r="D4178">
        <f>+IFERROR(VLOOKUP(B4178,'[1]Sum table'!$A:$E,5,FALSE),0)</f>
        <v>0</v>
      </c>
      <c r="E4178">
        <f>+IFERROR(VLOOKUP(B4178,'[1]Sum table'!$A:$F,6,FALSE),0)</f>
        <v>0</v>
      </c>
      <c r="O4178" t="s">
        <v>535</v>
      </c>
      <c r="P4178" s="616" t="s">
        <v>498</v>
      </c>
      <c r="R4178" t="str">
        <f t="shared" si="197"/>
        <v>ZK113</v>
      </c>
      <c r="S4178">
        <f t="shared" si="198"/>
        <v>0</v>
      </c>
      <c r="T4178">
        <f t="shared" si="198"/>
        <v>0</v>
      </c>
      <c r="U4178">
        <f t="shared" si="198"/>
        <v>0</v>
      </c>
    </row>
    <row r="4179" spans="1:21" x14ac:dyDescent="0.25">
      <c r="A4179" t="s">
        <v>4714</v>
      </c>
      <c r="B4179" t="str">
        <f t="shared" si="196"/>
        <v>ZK113.K378.C110</v>
      </c>
      <c r="C4179">
        <f>+IFERROR(VLOOKUP(B4179,'[1]Sum table'!$A:$D,4,FALSE),0)</f>
        <v>0</v>
      </c>
      <c r="D4179">
        <f>+IFERROR(VLOOKUP(B4179,'[1]Sum table'!$A:$E,5,FALSE),0)</f>
        <v>0</v>
      </c>
      <c r="E4179">
        <f>+IFERROR(VLOOKUP(B4179,'[1]Sum table'!$A:$F,6,FALSE),0)</f>
        <v>0</v>
      </c>
      <c r="O4179" t="s">
        <v>535</v>
      </c>
      <c r="P4179" s="616" t="s">
        <v>499</v>
      </c>
      <c r="R4179" t="str">
        <f t="shared" si="197"/>
        <v>ZK113</v>
      </c>
      <c r="S4179">
        <f t="shared" si="198"/>
        <v>0</v>
      </c>
      <c r="T4179">
        <f t="shared" si="198"/>
        <v>0</v>
      </c>
      <c r="U4179">
        <f t="shared" si="198"/>
        <v>0</v>
      </c>
    </row>
    <row r="4180" spans="1:21" x14ac:dyDescent="0.25">
      <c r="A4180" t="s">
        <v>4715</v>
      </c>
      <c r="B4180" t="str">
        <f t="shared" si="196"/>
        <v>ZK113.K379.C110</v>
      </c>
      <c r="C4180">
        <f>+IFERROR(VLOOKUP(B4180,'[1]Sum table'!$A:$D,4,FALSE),0)</f>
        <v>0</v>
      </c>
      <c r="D4180">
        <f>+IFERROR(VLOOKUP(B4180,'[1]Sum table'!$A:$E,5,FALSE),0)</f>
        <v>0</v>
      </c>
      <c r="E4180">
        <f>+IFERROR(VLOOKUP(B4180,'[1]Sum table'!$A:$F,6,FALSE),0)</f>
        <v>0</v>
      </c>
      <c r="O4180" t="s">
        <v>535</v>
      </c>
      <c r="P4180" s="616" t="s">
        <v>500</v>
      </c>
      <c r="R4180" t="str">
        <f t="shared" si="197"/>
        <v>ZK113</v>
      </c>
      <c r="S4180">
        <f t="shared" si="198"/>
        <v>0</v>
      </c>
      <c r="T4180">
        <f t="shared" si="198"/>
        <v>0</v>
      </c>
      <c r="U4180">
        <f t="shared" si="198"/>
        <v>0</v>
      </c>
    </row>
    <row r="4181" spans="1:21" x14ac:dyDescent="0.25">
      <c r="A4181" t="s">
        <v>4716</v>
      </c>
      <c r="B4181" t="str">
        <f t="shared" si="196"/>
        <v>ZK113.K380.C110</v>
      </c>
      <c r="C4181">
        <f>+IFERROR(VLOOKUP(B4181,'[1]Sum table'!$A:$D,4,FALSE),0)</f>
        <v>0</v>
      </c>
      <c r="D4181">
        <f>+IFERROR(VLOOKUP(B4181,'[1]Sum table'!$A:$E,5,FALSE),0)</f>
        <v>0</v>
      </c>
      <c r="E4181">
        <f>+IFERROR(VLOOKUP(B4181,'[1]Sum table'!$A:$F,6,FALSE),0)</f>
        <v>0</v>
      </c>
      <c r="O4181" t="s">
        <v>535</v>
      </c>
      <c r="P4181" s="616" t="s">
        <v>501</v>
      </c>
      <c r="R4181" t="str">
        <f t="shared" si="197"/>
        <v>ZK113</v>
      </c>
      <c r="S4181">
        <f t="shared" si="198"/>
        <v>0</v>
      </c>
      <c r="T4181">
        <f t="shared" si="198"/>
        <v>0</v>
      </c>
      <c r="U4181">
        <f t="shared" si="198"/>
        <v>0</v>
      </c>
    </row>
    <row r="4182" spans="1:21" x14ac:dyDescent="0.25">
      <c r="A4182" t="s">
        <v>4717</v>
      </c>
      <c r="B4182" t="str">
        <f t="shared" si="196"/>
        <v>ZK113.K381.C110</v>
      </c>
      <c r="C4182">
        <f>+IFERROR(VLOOKUP(B4182,'[1]Sum table'!$A:$D,4,FALSE),0)</f>
        <v>0</v>
      </c>
      <c r="D4182">
        <f>+IFERROR(VLOOKUP(B4182,'[1]Sum table'!$A:$E,5,FALSE),0)</f>
        <v>0</v>
      </c>
      <c r="E4182">
        <f>+IFERROR(VLOOKUP(B4182,'[1]Sum table'!$A:$F,6,FALSE),0)</f>
        <v>0</v>
      </c>
      <c r="O4182" t="s">
        <v>535</v>
      </c>
      <c r="P4182" s="616" t="s">
        <v>502</v>
      </c>
      <c r="R4182" t="str">
        <f t="shared" si="197"/>
        <v>ZK113</v>
      </c>
      <c r="S4182">
        <f t="shared" si="198"/>
        <v>0</v>
      </c>
      <c r="T4182">
        <f t="shared" si="198"/>
        <v>0</v>
      </c>
      <c r="U4182">
        <f t="shared" si="198"/>
        <v>0</v>
      </c>
    </row>
    <row r="4183" spans="1:21" x14ac:dyDescent="0.25">
      <c r="A4183" t="s">
        <v>4718</v>
      </c>
      <c r="B4183" t="str">
        <f t="shared" si="196"/>
        <v>ZK113.K382.C110</v>
      </c>
      <c r="C4183">
        <f>+IFERROR(VLOOKUP(B4183,'[1]Sum table'!$A:$D,4,FALSE),0)</f>
        <v>0</v>
      </c>
      <c r="D4183">
        <f>+IFERROR(VLOOKUP(B4183,'[1]Sum table'!$A:$E,5,FALSE),0)</f>
        <v>0</v>
      </c>
      <c r="E4183">
        <f>+IFERROR(VLOOKUP(B4183,'[1]Sum table'!$A:$F,6,FALSE),0)</f>
        <v>0</v>
      </c>
      <c r="O4183" t="s">
        <v>535</v>
      </c>
      <c r="P4183" s="616" t="s">
        <v>503</v>
      </c>
      <c r="R4183" t="str">
        <f t="shared" si="197"/>
        <v>ZK113</v>
      </c>
      <c r="S4183">
        <f t="shared" si="198"/>
        <v>0</v>
      </c>
      <c r="T4183">
        <f t="shared" si="198"/>
        <v>0</v>
      </c>
      <c r="U4183">
        <f t="shared" si="198"/>
        <v>0</v>
      </c>
    </row>
    <row r="4184" spans="1:21" x14ac:dyDescent="0.25">
      <c r="A4184" t="s">
        <v>4719</v>
      </c>
      <c r="B4184" t="str">
        <f t="shared" si="196"/>
        <v>ZK113.K383.C110</v>
      </c>
      <c r="C4184">
        <f>+IFERROR(VLOOKUP(B4184,'[1]Sum table'!$A:$D,4,FALSE),0)</f>
        <v>0</v>
      </c>
      <c r="D4184">
        <f>+IFERROR(VLOOKUP(B4184,'[1]Sum table'!$A:$E,5,FALSE),0)</f>
        <v>0</v>
      </c>
      <c r="E4184">
        <f>+IFERROR(VLOOKUP(B4184,'[1]Sum table'!$A:$F,6,FALSE),0)</f>
        <v>0</v>
      </c>
      <c r="O4184" t="s">
        <v>535</v>
      </c>
      <c r="P4184" s="616" t="s">
        <v>504</v>
      </c>
      <c r="R4184" t="str">
        <f t="shared" si="197"/>
        <v>ZK113</v>
      </c>
      <c r="S4184">
        <f t="shared" si="198"/>
        <v>0</v>
      </c>
      <c r="T4184">
        <f t="shared" si="198"/>
        <v>0</v>
      </c>
      <c r="U4184">
        <f t="shared" si="198"/>
        <v>0</v>
      </c>
    </row>
    <row r="4185" spans="1:21" x14ac:dyDescent="0.25">
      <c r="A4185" t="s">
        <v>4720</v>
      </c>
      <c r="B4185" t="str">
        <f t="shared" si="196"/>
        <v>ZK113.K384.C110</v>
      </c>
      <c r="C4185">
        <f>+IFERROR(VLOOKUP(B4185,'[1]Sum table'!$A:$D,4,FALSE),0)</f>
        <v>0</v>
      </c>
      <c r="D4185">
        <f>+IFERROR(VLOOKUP(B4185,'[1]Sum table'!$A:$E,5,FALSE),0)</f>
        <v>0</v>
      </c>
      <c r="E4185">
        <f>+IFERROR(VLOOKUP(B4185,'[1]Sum table'!$A:$F,6,FALSE),0)</f>
        <v>0</v>
      </c>
      <c r="O4185" t="s">
        <v>535</v>
      </c>
      <c r="P4185" s="616" t="s">
        <v>505</v>
      </c>
      <c r="R4185" t="str">
        <f t="shared" si="197"/>
        <v>ZK113</v>
      </c>
      <c r="S4185">
        <f t="shared" si="198"/>
        <v>0</v>
      </c>
      <c r="T4185">
        <f t="shared" si="198"/>
        <v>0</v>
      </c>
      <c r="U4185">
        <f t="shared" si="198"/>
        <v>0</v>
      </c>
    </row>
    <row r="4186" spans="1:21" x14ac:dyDescent="0.25">
      <c r="A4186" t="s">
        <v>4721</v>
      </c>
      <c r="B4186" t="str">
        <f t="shared" si="196"/>
        <v>ZK113.K385.C110</v>
      </c>
      <c r="C4186">
        <f>+IFERROR(VLOOKUP(B4186,'[1]Sum table'!$A:$D,4,FALSE),0)</f>
        <v>0</v>
      </c>
      <c r="D4186">
        <f>+IFERROR(VLOOKUP(B4186,'[1]Sum table'!$A:$E,5,FALSE),0)</f>
        <v>0</v>
      </c>
      <c r="E4186">
        <f>+IFERROR(VLOOKUP(B4186,'[1]Sum table'!$A:$F,6,FALSE),0)</f>
        <v>0</v>
      </c>
      <c r="O4186" t="s">
        <v>535</v>
      </c>
      <c r="P4186" s="616" t="s">
        <v>506</v>
      </c>
      <c r="R4186" t="str">
        <f t="shared" si="197"/>
        <v>ZK113</v>
      </c>
      <c r="S4186">
        <f t="shared" si="198"/>
        <v>0</v>
      </c>
      <c r="T4186">
        <f t="shared" si="198"/>
        <v>0</v>
      </c>
      <c r="U4186">
        <f t="shared" si="198"/>
        <v>0</v>
      </c>
    </row>
    <row r="4187" spans="1:21" x14ac:dyDescent="0.25">
      <c r="A4187" t="s">
        <v>4722</v>
      </c>
      <c r="B4187" t="str">
        <f t="shared" si="196"/>
        <v>ZK113.K386.C110</v>
      </c>
      <c r="C4187">
        <f>+IFERROR(VLOOKUP(B4187,'[1]Sum table'!$A:$D,4,FALSE),0)</f>
        <v>0</v>
      </c>
      <c r="D4187">
        <f>+IFERROR(VLOOKUP(B4187,'[1]Sum table'!$A:$E,5,FALSE),0)</f>
        <v>0</v>
      </c>
      <c r="E4187">
        <f>+IFERROR(VLOOKUP(B4187,'[1]Sum table'!$A:$F,6,FALSE),0)</f>
        <v>0</v>
      </c>
      <c r="O4187" t="s">
        <v>535</v>
      </c>
      <c r="P4187" s="616" t="s">
        <v>507</v>
      </c>
      <c r="R4187" t="str">
        <f t="shared" si="197"/>
        <v>ZK113</v>
      </c>
      <c r="S4187">
        <f t="shared" si="198"/>
        <v>0</v>
      </c>
      <c r="T4187">
        <f t="shared" si="198"/>
        <v>0</v>
      </c>
      <c r="U4187">
        <f t="shared" si="198"/>
        <v>0</v>
      </c>
    </row>
    <row r="4188" spans="1:21" x14ac:dyDescent="0.25">
      <c r="A4188" t="s">
        <v>4723</v>
      </c>
      <c r="B4188" t="str">
        <f t="shared" si="196"/>
        <v>ZK113.K387.C110</v>
      </c>
      <c r="C4188">
        <f>+IFERROR(VLOOKUP(B4188,'[1]Sum table'!$A:$D,4,FALSE),0)</f>
        <v>0</v>
      </c>
      <c r="D4188">
        <f>+IFERROR(VLOOKUP(B4188,'[1]Sum table'!$A:$E,5,FALSE),0)</f>
        <v>0</v>
      </c>
      <c r="E4188">
        <f>+IFERROR(VLOOKUP(B4188,'[1]Sum table'!$A:$F,6,FALSE),0)</f>
        <v>0</v>
      </c>
      <c r="O4188" t="s">
        <v>535</v>
      </c>
      <c r="P4188" s="616" t="s">
        <v>508</v>
      </c>
      <c r="R4188" t="str">
        <f t="shared" si="197"/>
        <v>ZK113</v>
      </c>
      <c r="S4188">
        <f t="shared" si="198"/>
        <v>0</v>
      </c>
      <c r="T4188">
        <f t="shared" si="198"/>
        <v>0</v>
      </c>
      <c r="U4188">
        <f t="shared" si="198"/>
        <v>0</v>
      </c>
    </row>
    <row r="4189" spans="1:21" x14ac:dyDescent="0.25">
      <c r="A4189" t="s">
        <v>4724</v>
      </c>
      <c r="B4189" t="str">
        <f t="shared" si="196"/>
        <v>ZK113.K388.C110</v>
      </c>
      <c r="C4189">
        <f>+IFERROR(VLOOKUP(B4189,'[1]Sum table'!$A:$D,4,FALSE),0)</f>
        <v>0</v>
      </c>
      <c r="D4189">
        <f>+IFERROR(VLOOKUP(B4189,'[1]Sum table'!$A:$E,5,FALSE),0)</f>
        <v>0</v>
      </c>
      <c r="E4189">
        <f>+IFERROR(VLOOKUP(B4189,'[1]Sum table'!$A:$F,6,FALSE),0)</f>
        <v>0</v>
      </c>
      <c r="O4189" t="s">
        <v>535</v>
      </c>
      <c r="P4189" s="616" t="s">
        <v>509</v>
      </c>
      <c r="R4189" t="str">
        <f t="shared" si="197"/>
        <v>ZK113</v>
      </c>
      <c r="S4189">
        <f t="shared" si="198"/>
        <v>0</v>
      </c>
      <c r="T4189">
        <f t="shared" si="198"/>
        <v>0</v>
      </c>
      <c r="U4189">
        <f t="shared" si="198"/>
        <v>0</v>
      </c>
    </row>
    <row r="4190" spans="1:21" x14ac:dyDescent="0.25">
      <c r="A4190" t="s">
        <v>4725</v>
      </c>
      <c r="B4190" t="str">
        <f t="shared" si="196"/>
        <v>ZK113.K389.C110</v>
      </c>
      <c r="C4190">
        <f>+IFERROR(VLOOKUP(B4190,'[1]Sum table'!$A:$D,4,FALSE),0)</f>
        <v>0</v>
      </c>
      <c r="D4190">
        <f>+IFERROR(VLOOKUP(B4190,'[1]Sum table'!$A:$E,5,FALSE),0)</f>
        <v>0</v>
      </c>
      <c r="E4190">
        <f>+IFERROR(VLOOKUP(B4190,'[1]Sum table'!$A:$F,6,FALSE),0)</f>
        <v>0</v>
      </c>
      <c r="O4190" t="s">
        <v>535</v>
      </c>
      <c r="P4190" s="616" t="s">
        <v>510</v>
      </c>
      <c r="R4190" t="str">
        <f t="shared" si="197"/>
        <v>ZK113</v>
      </c>
      <c r="S4190">
        <f t="shared" si="198"/>
        <v>0</v>
      </c>
      <c r="T4190">
        <f t="shared" si="198"/>
        <v>0</v>
      </c>
      <c r="U4190">
        <f t="shared" si="198"/>
        <v>0</v>
      </c>
    </row>
    <row r="4191" spans="1:21" x14ac:dyDescent="0.25">
      <c r="A4191" t="s">
        <v>4726</v>
      </c>
      <c r="B4191" t="str">
        <f t="shared" si="196"/>
        <v>ZK113.K390.C110</v>
      </c>
      <c r="C4191">
        <f>+IFERROR(VLOOKUP(B4191,'[1]Sum table'!$A:$D,4,FALSE),0)</f>
        <v>0</v>
      </c>
      <c r="D4191">
        <f>+IFERROR(VLOOKUP(B4191,'[1]Sum table'!$A:$E,5,FALSE),0)</f>
        <v>0</v>
      </c>
      <c r="E4191">
        <f>+IFERROR(VLOOKUP(B4191,'[1]Sum table'!$A:$F,6,FALSE),0)</f>
        <v>0</v>
      </c>
      <c r="O4191" t="s">
        <v>535</v>
      </c>
      <c r="P4191" s="616" t="s">
        <v>511</v>
      </c>
      <c r="R4191" t="str">
        <f t="shared" si="197"/>
        <v>ZK113</v>
      </c>
      <c r="S4191">
        <f t="shared" si="198"/>
        <v>0</v>
      </c>
      <c r="T4191">
        <f t="shared" si="198"/>
        <v>0</v>
      </c>
      <c r="U4191">
        <f t="shared" si="198"/>
        <v>0</v>
      </c>
    </row>
    <row r="4192" spans="1:21" x14ac:dyDescent="0.25">
      <c r="A4192" t="s">
        <v>4727</v>
      </c>
      <c r="B4192" t="str">
        <f t="shared" si="196"/>
        <v>ZK113.K391.C110</v>
      </c>
      <c r="C4192">
        <f>+IFERROR(VLOOKUP(B4192,'[1]Sum table'!$A:$D,4,FALSE),0)</f>
        <v>0</v>
      </c>
      <c r="D4192">
        <f>+IFERROR(VLOOKUP(B4192,'[1]Sum table'!$A:$E,5,FALSE),0)</f>
        <v>0</v>
      </c>
      <c r="E4192">
        <f>+IFERROR(VLOOKUP(B4192,'[1]Sum table'!$A:$F,6,FALSE),0)</f>
        <v>0</v>
      </c>
      <c r="O4192" t="s">
        <v>535</v>
      </c>
      <c r="P4192" s="616" t="s">
        <v>512</v>
      </c>
      <c r="R4192" t="str">
        <f t="shared" si="197"/>
        <v>ZK113</v>
      </c>
      <c r="S4192">
        <f t="shared" si="198"/>
        <v>0</v>
      </c>
      <c r="T4192">
        <f t="shared" si="198"/>
        <v>0</v>
      </c>
      <c r="U4192">
        <f t="shared" si="198"/>
        <v>0</v>
      </c>
    </row>
    <row r="4193" spans="1:21" x14ac:dyDescent="0.25">
      <c r="A4193" t="s">
        <v>4728</v>
      </c>
      <c r="B4193" t="str">
        <f t="shared" si="196"/>
        <v>ZK113.K392.C110</v>
      </c>
      <c r="C4193">
        <f>+IFERROR(VLOOKUP(B4193,'[1]Sum table'!$A:$D,4,FALSE),0)</f>
        <v>0</v>
      </c>
      <c r="D4193">
        <f>+IFERROR(VLOOKUP(B4193,'[1]Sum table'!$A:$E,5,FALSE),0)</f>
        <v>0</v>
      </c>
      <c r="E4193">
        <f>+IFERROR(VLOOKUP(B4193,'[1]Sum table'!$A:$F,6,FALSE),0)</f>
        <v>0</v>
      </c>
      <c r="O4193" t="s">
        <v>535</v>
      </c>
      <c r="P4193" s="616" t="s">
        <v>513</v>
      </c>
      <c r="R4193" t="str">
        <f t="shared" si="197"/>
        <v>ZK113</v>
      </c>
      <c r="S4193">
        <f t="shared" si="198"/>
        <v>0</v>
      </c>
      <c r="T4193">
        <f t="shared" si="198"/>
        <v>0</v>
      </c>
      <c r="U4193">
        <f t="shared" si="198"/>
        <v>0</v>
      </c>
    </row>
    <row r="4194" spans="1:21" x14ac:dyDescent="0.25">
      <c r="A4194" t="s">
        <v>4729</v>
      </c>
      <c r="B4194" t="str">
        <f t="shared" si="196"/>
        <v>ZK113.K393.C110</v>
      </c>
      <c r="C4194">
        <f>+IFERROR(VLOOKUP(B4194,'[1]Sum table'!$A:$D,4,FALSE),0)</f>
        <v>0</v>
      </c>
      <c r="D4194">
        <f>+IFERROR(VLOOKUP(B4194,'[1]Sum table'!$A:$E,5,FALSE),0)</f>
        <v>0</v>
      </c>
      <c r="E4194">
        <f>+IFERROR(VLOOKUP(B4194,'[1]Sum table'!$A:$F,6,FALSE),0)</f>
        <v>0</v>
      </c>
      <c r="O4194" t="s">
        <v>535</v>
      </c>
      <c r="P4194" s="616" t="s">
        <v>514</v>
      </c>
      <c r="R4194" t="str">
        <f t="shared" si="197"/>
        <v>ZK113</v>
      </c>
      <c r="S4194">
        <f t="shared" si="198"/>
        <v>0</v>
      </c>
      <c r="T4194">
        <f t="shared" si="198"/>
        <v>0</v>
      </c>
      <c r="U4194">
        <f t="shared" si="198"/>
        <v>0</v>
      </c>
    </row>
    <row r="4195" spans="1:21" x14ac:dyDescent="0.25">
      <c r="A4195" t="s">
        <v>4730</v>
      </c>
      <c r="B4195" t="str">
        <f t="shared" si="196"/>
        <v>ZK113.K394.C110</v>
      </c>
      <c r="C4195">
        <f>+IFERROR(VLOOKUP(B4195,'[1]Sum table'!$A:$D,4,FALSE),0)</f>
        <v>0</v>
      </c>
      <c r="D4195">
        <f>+IFERROR(VLOOKUP(B4195,'[1]Sum table'!$A:$E,5,FALSE),0)</f>
        <v>0</v>
      </c>
      <c r="E4195">
        <f>+IFERROR(VLOOKUP(B4195,'[1]Sum table'!$A:$F,6,FALSE),0)</f>
        <v>0</v>
      </c>
      <c r="O4195" t="s">
        <v>535</v>
      </c>
      <c r="P4195" s="616" t="s">
        <v>515</v>
      </c>
      <c r="R4195" t="str">
        <f t="shared" si="197"/>
        <v>ZK113</v>
      </c>
      <c r="S4195">
        <f t="shared" si="198"/>
        <v>0</v>
      </c>
      <c r="T4195">
        <f t="shared" si="198"/>
        <v>0</v>
      </c>
      <c r="U4195">
        <f t="shared" si="198"/>
        <v>0</v>
      </c>
    </row>
    <row r="4196" spans="1:21" x14ac:dyDescent="0.25">
      <c r="A4196" t="s">
        <v>4731</v>
      </c>
      <c r="B4196" t="str">
        <f t="shared" si="196"/>
        <v>ZK113.K395.C110</v>
      </c>
      <c r="C4196">
        <f>+IFERROR(VLOOKUP(B4196,'[1]Sum table'!$A:$D,4,FALSE),0)</f>
        <v>0</v>
      </c>
      <c r="D4196">
        <f>+IFERROR(VLOOKUP(B4196,'[1]Sum table'!$A:$E,5,FALSE),0)</f>
        <v>0</v>
      </c>
      <c r="E4196">
        <f>+IFERROR(VLOOKUP(B4196,'[1]Sum table'!$A:$F,6,FALSE),0)</f>
        <v>0</v>
      </c>
      <c r="O4196" t="s">
        <v>535</v>
      </c>
      <c r="P4196" s="616" t="s">
        <v>516</v>
      </c>
      <c r="R4196" t="str">
        <f t="shared" si="197"/>
        <v>ZK113</v>
      </c>
      <c r="S4196">
        <f t="shared" si="198"/>
        <v>0</v>
      </c>
      <c r="T4196">
        <f t="shared" si="198"/>
        <v>0</v>
      </c>
      <c r="U4196">
        <f t="shared" si="198"/>
        <v>0</v>
      </c>
    </row>
    <row r="4197" spans="1:21" x14ac:dyDescent="0.25">
      <c r="A4197" t="s">
        <v>4732</v>
      </c>
      <c r="B4197" t="str">
        <f t="shared" si="196"/>
        <v>ZK113.K396.C110</v>
      </c>
      <c r="C4197">
        <f>+IFERROR(VLOOKUP(B4197,'[1]Sum table'!$A:$D,4,FALSE),0)</f>
        <v>0</v>
      </c>
      <c r="D4197">
        <f>+IFERROR(VLOOKUP(B4197,'[1]Sum table'!$A:$E,5,FALSE),0)</f>
        <v>0</v>
      </c>
      <c r="E4197">
        <f>+IFERROR(VLOOKUP(B4197,'[1]Sum table'!$A:$F,6,FALSE),0)</f>
        <v>0</v>
      </c>
      <c r="O4197" t="s">
        <v>535</v>
      </c>
      <c r="P4197" s="616" t="s">
        <v>517</v>
      </c>
      <c r="R4197" t="str">
        <f t="shared" si="197"/>
        <v>ZK113</v>
      </c>
      <c r="S4197">
        <f t="shared" si="198"/>
        <v>0</v>
      </c>
      <c r="T4197">
        <f t="shared" si="198"/>
        <v>0</v>
      </c>
      <c r="U4197">
        <f t="shared" si="198"/>
        <v>0</v>
      </c>
    </row>
    <row r="4198" spans="1:21" x14ac:dyDescent="0.25">
      <c r="A4198" t="s">
        <v>4733</v>
      </c>
      <c r="B4198" t="str">
        <f t="shared" si="196"/>
        <v>ZK113.K397.C110</v>
      </c>
      <c r="C4198">
        <f>+IFERROR(VLOOKUP(B4198,'[1]Sum table'!$A:$D,4,FALSE),0)</f>
        <v>0</v>
      </c>
      <c r="D4198">
        <f>+IFERROR(VLOOKUP(B4198,'[1]Sum table'!$A:$E,5,FALSE),0)</f>
        <v>0</v>
      </c>
      <c r="E4198">
        <f>+IFERROR(VLOOKUP(B4198,'[1]Sum table'!$A:$F,6,FALSE),0)</f>
        <v>0</v>
      </c>
      <c r="O4198" t="s">
        <v>535</v>
      </c>
      <c r="P4198" s="616" t="s">
        <v>518</v>
      </c>
      <c r="R4198" t="str">
        <f t="shared" si="197"/>
        <v>ZK113</v>
      </c>
      <c r="S4198">
        <f t="shared" si="198"/>
        <v>0</v>
      </c>
      <c r="T4198">
        <f t="shared" si="198"/>
        <v>0</v>
      </c>
      <c r="U4198">
        <f t="shared" si="198"/>
        <v>0</v>
      </c>
    </row>
    <row r="4199" spans="1:21" x14ac:dyDescent="0.25">
      <c r="A4199" t="s">
        <v>4734</v>
      </c>
      <c r="B4199" t="str">
        <f t="shared" si="196"/>
        <v>ZK113.K398.C110</v>
      </c>
      <c r="C4199">
        <f>+IFERROR(VLOOKUP(B4199,'[1]Sum table'!$A:$D,4,FALSE),0)</f>
        <v>0</v>
      </c>
      <c r="D4199">
        <f>+IFERROR(VLOOKUP(B4199,'[1]Sum table'!$A:$E,5,FALSE),0)</f>
        <v>0</v>
      </c>
      <c r="E4199">
        <f>+IFERROR(VLOOKUP(B4199,'[1]Sum table'!$A:$F,6,FALSE),0)</f>
        <v>0</v>
      </c>
      <c r="O4199" t="s">
        <v>535</v>
      </c>
      <c r="P4199" s="616" t="s">
        <v>519</v>
      </c>
      <c r="R4199" t="str">
        <f t="shared" si="197"/>
        <v>ZK113</v>
      </c>
      <c r="S4199">
        <f t="shared" si="198"/>
        <v>0</v>
      </c>
      <c r="T4199">
        <f t="shared" si="198"/>
        <v>0</v>
      </c>
      <c r="U4199">
        <f t="shared" si="198"/>
        <v>0</v>
      </c>
    </row>
    <row r="4200" spans="1:21" x14ac:dyDescent="0.25">
      <c r="A4200" t="s">
        <v>4735</v>
      </c>
      <c r="B4200" t="str">
        <f t="shared" si="196"/>
        <v>ZK113.K399.C110</v>
      </c>
      <c r="C4200">
        <f>+IFERROR(VLOOKUP(B4200,'[1]Sum table'!$A:$D,4,FALSE),0)</f>
        <v>0</v>
      </c>
      <c r="D4200">
        <f>+IFERROR(VLOOKUP(B4200,'[1]Sum table'!$A:$E,5,FALSE),0)</f>
        <v>0</v>
      </c>
      <c r="E4200">
        <f>+IFERROR(VLOOKUP(B4200,'[1]Sum table'!$A:$F,6,FALSE),0)</f>
        <v>0</v>
      </c>
      <c r="O4200" t="s">
        <v>535</v>
      </c>
      <c r="P4200" s="616" t="s">
        <v>520</v>
      </c>
      <c r="R4200" t="str">
        <f t="shared" si="197"/>
        <v>ZK113</v>
      </c>
      <c r="S4200">
        <f t="shared" si="198"/>
        <v>0</v>
      </c>
      <c r="T4200">
        <f t="shared" si="198"/>
        <v>0</v>
      </c>
      <c r="U4200">
        <f t="shared" si="198"/>
        <v>0</v>
      </c>
    </row>
    <row r="4201" spans="1:21" x14ac:dyDescent="0.25">
      <c r="A4201" t="s">
        <v>4736</v>
      </c>
      <c r="B4201" t="str">
        <f t="shared" si="196"/>
        <v>ZK114.K100.C110</v>
      </c>
      <c r="C4201">
        <f>+IFERROR(VLOOKUP(B4201,'[1]Sum table'!$A:$D,4,FALSE),0)</f>
        <v>0</v>
      </c>
      <c r="D4201">
        <f>+IFERROR(VLOOKUP(B4201,'[1]Sum table'!$A:$E,5,FALSE),0)</f>
        <v>0</v>
      </c>
      <c r="E4201">
        <f>+IFERROR(VLOOKUP(B4201,'[1]Sum table'!$A:$F,6,FALSE),0)</f>
        <v>0</v>
      </c>
      <c r="O4201" t="s">
        <v>535</v>
      </c>
      <c r="P4201" s="616" t="s">
        <v>521</v>
      </c>
      <c r="R4201" t="str">
        <f t="shared" si="197"/>
        <v>ZK114</v>
      </c>
      <c r="S4201">
        <f t="shared" si="198"/>
        <v>0</v>
      </c>
      <c r="T4201">
        <f t="shared" si="198"/>
        <v>0</v>
      </c>
      <c r="U4201">
        <f t="shared" si="198"/>
        <v>0</v>
      </c>
    </row>
    <row r="4202" spans="1:21" ht="15.75" thickBot="1" x14ac:dyDescent="0.3">
      <c r="A4202" t="s">
        <v>4737</v>
      </c>
      <c r="B4202" t="str">
        <f t="shared" si="196"/>
        <v>ZK114.K101.C110</v>
      </c>
      <c r="C4202">
        <f>+IFERROR(VLOOKUP(B4202,'[1]Sum table'!$A:$D,4,FALSE),0)</f>
        <v>0</v>
      </c>
      <c r="D4202">
        <f>+IFERROR(VLOOKUP(B4202,'[1]Sum table'!$A:$E,5,FALSE),0)</f>
        <v>0</v>
      </c>
      <c r="E4202">
        <f>+IFERROR(VLOOKUP(B4202,'[1]Sum table'!$A:$F,6,FALSE),0)</f>
        <v>0</v>
      </c>
      <c r="O4202" t="s">
        <v>535</v>
      </c>
      <c r="P4202" s="618" t="s">
        <v>522</v>
      </c>
      <c r="R4202" t="str">
        <f t="shared" si="197"/>
        <v>ZK114</v>
      </c>
      <c r="S4202">
        <f t="shared" si="198"/>
        <v>0</v>
      </c>
      <c r="T4202">
        <f t="shared" si="198"/>
        <v>0</v>
      </c>
      <c r="U4202">
        <f t="shared" si="198"/>
        <v>0</v>
      </c>
    </row>
    <row r="4203" spans="1:21" x14ac:dyDescent="0.25">
      <c r="A4203" t="s">
        <v>4738</v>
      </c>
      <c r="B4203" t="str">
        <f t="shared" si="196"/>
        <v>ZK114.K102.C110</v>
      </c>
      <c r="C4203">
        <f>+IFERROR(VLOOKUP(B4203,'[1]Sum table'!$A:$D,4,FALSE),0)</f>
        <v>0</v>
      </c>
      <c r="D4203">
        <f>+IFERROR(VLOOKUP(B4203,'[1]Sum table'!$A:$E,5,FALSE),0)</f>
        <v>0</v>
      </c>
      <c r="E4203">
        <f>+IFERROR(VLOOKUP(B4203,'[1]Sum table'!$A:$F,6,FALSE),0)</f>
        <v>0</v>
      </c>
      <c r="O4203" t="s">
        <v>536</v>
      </c>
      <c r="P4203" s="614" t="s">
        <v>304</v>
      </c>
      <c r="R4203" t="str">
        <f t="shared" si="197"/>
        <v>ZK114</v>
      </c>
      <c r="S4203">
        <f t="shared" si="198"/>
        <v>0</v>
      </c>
      <c r="T4203">
        <f t="shared" si="198"/>
        <v>0</v>
      </c>
      <c r="U4203">
        <f t="shared" si="198"/>
        <v>0</v>
      </c>
    </row>
    <row r="4204" spans="1:21" x14ac:dyDescent="0.25">
      <c r="A4204" t="s">
        <v>4739</v>
      </c>
      <c r="B4204" t="str">
        <f t="shared" si="196"/>
        <v>ZK114.K103.C110</v>
      </c>
      <c r="C4204">
        <f>+IFERROR(VLOOKUP(B4204,'[1]Sum table'!$A:$D,4,FALSE),0)</f>
        <v>0</v>
      </c>
      <c r="D4204">
        <f>+IFERROR(VLOOKUP(B4204,'[1]Sum table'!$A:$E,5,FALSE),0)</f>
        <v>0</v>
      </c>
      <c r="E4204">
        <f>+IFERROR(VLOOKUP(B4204,'[1]Sum table'!$A:$F,6,FALSE),0)</f>
        <v>0</v>
      </c>
      <c r="O4204" t="s">
        <v>536</v>
      </c>
      <c r="P4204" s="615" t="s">
        <v>305</v>
      </c>
      <c r="R4204" t="str">
        <f t="shared" si="197"/>
        <v>ZK114</v>
      </c>
      <c r="S4204">
        <f t="shared" si="198"/>
        <v>0</v>
      </c>
      <c r="T4204">
        <f t="shared" si="198"/>
        <v>0</v>
      </c>
      <c r="U4204">
        <f t="shared" si="198"/>
        <v>0</v>
      </c>
    </row>
    <row r="4205" spans="1:21" x14ac:dyDescent="0.25">
      <c r="A4205" t="s">
        <v>4740</v>
      </c>
      <c r="B4205" t="str">
        <f t="shared" si="196"/>
        <v>ZK114.K104.C110</v>
      </c>
      <c r="C4205">
        <f>+IFERROR(VLOOKUP(B4205,'[1]Sum table'!$A:$D,4,FALSE),0)</f>
        <v>0</v>
      </c>
      <c r="D4205">
        <f>+IFERROR(VLOOKUP(B4205,'[1]Sum table'!$A:$E,5,FALSE),0)</f>
        <v>0</v>
      </c>
      <c r="E4205">
        <f>+IFERROR(VLOOKUP(B4205,'[1]Sum table'!$A:$F,6,FALSE),0)</f>
        <v>0</v>
      </c>
      <c r="O4205" t="s">
        <v>536</v>
      </c>
      <c r="P4205" s="615" t="s">
        <v>306</v>
      </c>
      <c r="R4205" t="str">
        <f t="shared" si="197"/>
        <v>ZK114</v>
      </c>
      <c r="S4205">
        <f t="shared" si="198"/>
        <v>0</v>
      </c>
      <c r="T4205">
        <f t="shared" si="198"/>
        <v>0</v>
      </c>
      <c r="U4205">
        <f t="shared" si="198"/>
        <v>0</v>
      </c>
    </row>
    <row r="4206" spans="1:21" x14ac:dyDescent="0.25">
      <c r="A4206" t="s">
        <v>4741</v>
      </c>
      <c r="B4206" t="str">
        <f t="shared" si="196"/>
        <v>ZK114.K105.C110</v>
      </c>
      <c r="C4206">
        <f>+IFERROR(VLOOKUP(B4206,'[1]Sum table'!$A:$D,4,FALSE),0)</f>
        <v>0</v>
      </c>
      <c r="D4206">
        <f>+IFERROR(VLOOKUP(B4206,'[1]Sum table'!$A:$E,5,FALSE),0)</f>
        <v>0</v>
      </c>
      <c r="E4206">
        <f>+IFERROR(VLOOKUP(B4206,'[1]Sum table'!$A:$F,6,FALSE),0)</f>
        <v>0</v>
      </c>
      <c r="O4206" t="s">
        <v>536</v>
      </c>
      <c r="P4206" s="615" t="s">
        <v>307</v>
      </c>
      <c r="R4206" t="str">
        <f t="shared" si="197"/>
        <v>ZK114</v>
      </c>
      <c r="S4206">
        <f t="shared" si="198"/>
        <v>0</v>
      </c>
      <c r="T4206">
        <f t="shared" si="198"/>
        <v>0</v>
      </c>
      <c r="U4206">
        <f t="shared" si="198"/>
        <v>0</v>
      </c>
    </row>
    <row r="4207" spans="1:21" x14ac:dyDescent="0.25">
      <c r="A4207" t="s">
        <v>4742</v>
      </c>
      <c r="B4207" t="str">
        <f t="shared" si="196"/>
        <v>ZK114.K106.C110</v>
      </c>
      <c r="C4207">
        <f>+IFERROR(VLOOKUP(B4207,'[1]Sum table'!$A:$D,4,FALSE),0)</f>
        <v>0</v>
      </c>
      <c r="D4207">
        <f>+IFERROR(VLOOKUP(B4207,'[1]Sum table'!$A:$E,5,FALSE),0)</f>
        <v>0</v>
      </c>
      <c r="E4207">
        <f>+IFERROR(VLOOKUP(B4207,'[1]Sum table'!$A:$F,6,FALSE),0)</f>
        <v>0</v>
      </c>
      <c r="O4207" t="s">
        <v>536</v>
      </c>
      <c r="P4207" s="615" t="s">
        <v>308</v>
      </c>
      <c r="R4207" t="str">
        <f t="shared" si="197"/>
        <v>ZK114</v>
      </c>
      <c r="S4207">
        <f t="shared" si="198"/>
        <v>0</v>
      </c>
      <c r="T4207">
        <f t="shared" si="198"/>
        <v>0</v>
      </c>
      <c r="U4207">
        <f t="shared" si="198"/>
        <v>0</v>
      </c>
    </row>
    <row r="4208" spans="1:21" x14ac:dyDescent="0.25">
      <c r="A4208" t="s">
        <v>4743</v>
      </c>
      <c r="B4208" t="str">
        <f t="shared" si="196"/>
        <v>ZK114.K107.C110</v>
      </c>
      <c r="C4208">
        <f>+IFERROR(VLOOKUP(B4208,'[1]Sum table'!$A:$D,4,FALSE),0)</f>
        <v>0</v>
      </c>
      <c r="D4208">
        <f>+IFERROR(VLOOKUP(B4208,'[1]Sum table'!$A:$E,5,FALSE),0)</f>
        <v>0</v>
      </c>
      <c r="E4208">
        <f>+IFERROR(VLOOKUP(B4208,'[1]Sum table'!$A:$F,6,FALSE),0)</f>
        <v>0</v>
      </c>
      <c r="O4208" t="s">
        <v>536</v>
      </c>
      <c r="P4208" s="615" t="s">
        <v>219</v>
      </c>
      <c r="R4208" t="str">
        <f t="shared" si="197"/>
        <v>ZK114</v>
      </c>
      <c r="S4208">
        <f t="shared" si="198"/>
        <v>0</v>
      </c>
      <c r="T4208">
        <f t="shared" si="198"/>
        <v>0</v>
      </c>
      <c r="U4208">
        <f t="shared" si="198"/>
        <v>0</v>
      </c>
    </row>
    <row r="4209" spans="1:21" x14ac:dyDescent="0.25">
      <c r="A4209" t="s">
        <v>4744</v>
      </c>
      <c r="B4209" t="str">
        <f t="shared" si="196"/>
        <v>ZK114.K108.C110</v>
      </c>
      <c r="C4209">
        <f>+IFERROR(VLOOKUP(B4209,'[1]Sum table'!$A:$D,4,FALSE),0)</f>
        <v>0</v>
      </c>
      <c r="D4209">
        <f>+IFERROR(VLOOKUP(B4209,'[1]Sum table'!$A:$E,5,FALSE),0)</f>
        <v>0</v>
      </c>
      <c r="E4209">
        <f>+IFERROR(VLOOKUP(B4209,'[1]Sum table'!$A:$F,6,FALSE),0)</f>
        <v>0</v>
      </c>
      <c r="O4209" t="s">
        <v>536</v>
      </c>
      <c r="P4209" s="615" t="s">
        <v>215</v>
      </c>
      <c r="R4209" t="str">
        <f t="shared" si="197"/>
        <v>ZK114</v>
      </c>
      <c r="S4209">
        <f t="shared" si="198"/>
        <v>0</v>
      </c>
      <c r="T4209">
        <f t="shared" si="198"/>
        <v>0</v>
      </c>
      <c r="U4209">
        <f t="shared" si="198"/>
        <v>0</v>
      </c>
    </row>
    <row r="4210" spans="1:21" x14ac:dyDescent="0.25">
      <c r="A4210" t="s">
        <v>4745</v>
      </c>
      <c r="B4210" t="str">
        <f t="shared" si="196"/>
        <v>ZK114.K109.C110</v>
      </c>
      <c r="C4210">
        <f>+IFERROR(VLOOKUP(B4210,'[1]Sum table'!$A:$D,4,FALSE),0)</f>
        <v>0</v>
      </c>
      <c r="D4210">
        <f>+IFERROR(VLOOKUP(B4210,'[1]Sum table'!$A:$E,5,FALSE),0)</f>
        <v>0</v>
      </c>
      <c r="E4210">
        <f>+IFERROR(VLOOKUP(B4210,'[1]Sum table'!$A:$F,6,FALSE),0)</f>
        <v>0</v>
      </c>
      <c r="O4210" t="s">
        <v>536</v>
      </c>
      <c r="P4210" s="615" t="s">
        <v>309</v>
      </c>
      <c r="R4210" t="str">
        <f t="shared" si="197"/>
        <v>ZK114</v>
      </c>
      <c r="S4210">
        <f t="shared" si="198"/>
        <v>0</v>
      </c>
      <c r="T4210">
        <f t="shared" si="198"/>
        <v>0</v>
      </c>
      <c r="U4210">
        <f t="shared" si="198"/>
        <v>0</v>
      </c>
    </row>
    <row r="4211" spans="1:21" x14ac:dyDescent="0.25">
      <c r="A4211" t="s">
        <v>4746</v>
      </c>
      <c r="B4211" t="str">
        <f t="shared" si="196"/>
        <v>ZK114.K110.C110</v>
      </c>
      <c r="C4211">
        <f>+IFERROR(VLOOKUP(B4211,'[1]Sum table'!$A:$D,4,FALSE),0)</f>
        <v>0</v>
      </c>
      <c r="D4211">
        <f>+IFERROR(VLOOKUP(B4211,'[1]Sum table'!$A:$E,5,FALSE),0)</f>
        <v>0</v>
      </c>
      <c r="E4211">
        <f>+IFERROR(VLOOKUP(B4211,'[1]Sum table'!$A:$F,6,FALSE),0)</f>
        <v>0</v>
      </c>
      <c r="O4211" t="s">
        <v>536</v>
      </c>
      <c r="P4211" s="616" t="s">
        <v>310</v>
      </c>
      <c r="R4211" t="str">
        <f t="shared" si="197"/>
        <v>ZK114</v>
      </c>
      <c r="S4211">
        <f t="shared" si="198"/>
        <v>0</v>
      </c>
      <c r="T4211">
        <f t="shared" si="198"/>
        <v>0</v>
      </c>
      <c r="U4211">
        <f t="shared" si="198"/>
        <v>0</v>
      </c>
    </row>
    <row r="4212" spans="1:21" x14ac:dyDescent="0.25">
      <c r="A4212" t="s">
        <v>4747</v>
      </c>
      <c r="B4212" t="str">
        <f t="shared" si="196"/>
        <v>ZK114.K111.C110</v>
      </c>
      <c r="C4212">
        <f>+IFERROR(VLOOKUP(B4212,'[1]Sum table'!$A:$D,4,FALSE),0)</f>
        <v>0</v>
      </c>
      <c r="D4212">
        <f>+IFERROR(VLOOKUP(B4212,'[1]Sum table'!$A:$E,5,FALSE),0)</f>
        <v>0</v>
      </c>
      <c r="E4212">
        <f>+IFERROR(VLOOKUP(B4212,'[1]Sum table'!$A:$F,6,FALSE),0)</f>
        <v>0</v>
      </c>
      <c r="O4212" t="s">
        <v>536</v>
      </c>
      <c r="P4212" s="617" t="s">
        <v>311</v>
      </c>
      <c r="R4212" t="str">
        <f t="shared" si="197"/>
        <v>ZK114</v>
      </c>
      <c r="S4212">
        <f t="shared" si="198"/>
        <v>0</v>
      </c>
      <c r="T4212">
        <f t="shared" si="198"/>
        <v>0</v>
      </c>
      <c r="U4212">
        <f t="shared" si="198"/>
        <v>0</v>
      </c>
    </row>
    <row r="4213" spans="1:21" x14ac:dyDescent="0.25">
      <c r="A4213" t="s">
        <v>4748</v>
      </c>
      <c r="B4213" t="str">
        <f t="shared" si="196"/>
        <v>ZK114.K112.C110</v>
      </c>
      <c r="C4213">
        <f>+IFERROR(VLOOKUP(B4213,'[1]Sum table'!$A:$D,4,FALSE),0)</f>
        <v>0</v>
      </c>
      <c r="D4213">
        <f>+IFERROR(VLOOKUP(B4213,'[1]Sum table'!$A:$E,5,FALSE),0)</f>
        <v>0</v>
      </c>
      <c r="E4213">
        <f>+IFERROR(VLOOKUP(B4213,'[1]Sum table'!$A:$F,6,FALSE),0)</f>
        <v>0</v>
      </c>
      <c r="O4213" t="s">
        <v>536</v>
      </c>
      <c r="P4213" s="616" t="s">
        <v>312</v>
      </c>
      <c r="R4213" t="str">
        <f t="shared" si="197"/>
        <v>ZK114</v>
      </c>
      <c r="S4213">
        <f t="shared" si="198"/>
        <v>0</v>
      </c>
      <c r="T4213">
        <f t="shared" si="198"/>
        <v>0</v>
      </c>
      <c r="U4213">
        <f t="shared" si="198"/>
        <v>0</v>
      </c>
    </row>
    <row r="4214" spans="1:21" x14ac:dyDescent="0.25">
      <c r="A4214" t="s">
        <v>4749</v>
      </c>
      <c r="B4214" t="str">
        <f t="shared" si="196"/>
        <v>ZK114.K113.C110</v>
      </c>
      <c r="C4214">
        <f>+IFERROR(VLOOKUP(B4214,'[1]Sum table'!$A:$D,4,FALSE),0)</f>
        <v>0</v>
      </c>
      <c r="D4214">
        <f>+IFERROR(VLOOKUP(B4214,'[1]Sum table'!$A:$E,5,FALSE),0)</f>
        <v>0</v>
      </c>
      <c r="E4214">
        <f>+IFERROR(VLOOKUP(B4214,'[1]Sum table'!$A:$F,6,FALSE),0)</f>
        <v>0</v>
      </c>
      <c r="O4214" t="s">
        <v>536</v>
      </c>
      <c r="P4214" s="616" t="s">
        <v>313</v>
      </c>
      <c r="R4214" t="str">
        <f t="shared" si="197"/>
        <v>ZK114</v>
      </c>
      <c r="S4214">
        <f t="shared" si="198"/>
        <v>0</v>
      </c>
      <c r="T4214">
        <f t="shared" si="198"/>
        <v>0</v>
      </c>
      <c r="U4214">
        <f t="shared" si="198"/>
        <v>0</v>
      </c>
    </row>
    <row r="4215" spans="1:21" x14ac:dyDescent="0.25">
      <c r="A4215" t="s">
        <v>4750</v>
      </c>
      <c r="B4215" t="str">
        <f t="shared" si="196"/>
        <v>ZK114.K114.C110</v>
      </c>
      <c r="C4215">
        <f>+IFERROR(VLOOKUP(B4215,'[1]Sum table'!$A:$D,4,FALSE),0)</f>
        <v>0</v>
      </c>
      <c r="D4215">
        <f>+IFERROR(VLOOKUP(B4215,'[1]Sum table'!$A:$E,5,FALSE),0)</f>
        <v>0</v>
      </c>
      <c r="E4215">
        <f>+IFERROR(VLOOKUP(B4215,'[1]Sum table'!$A:$F,6,FALSE),0)</f>
        <v>0</v>
      </c>
      <c r="O4215" t="s">
        <v>536</v>
      </c>
      <c r="P4215" s="616" t="s">
        <v>314</v>
      </c>
      <c r="R4215" t="str">
        <f t="shared" si="197"/>
        <v>ZK114</v>
      </c>
      <c r="S4215">
        <f t="shared" si="198"/>
        <v>0</v>
      </c>
      <c r="T4215">
        <f t="shared" si="198"/>
        <v>0</v>
      </c>
      <c r="U4215">
        <f t="shared" si="198"/>
        <v>0</v>
      </c>
    </row>
    <row r="4216" spans="1:21" x14ac:dyDescent="0.25">
      <c r="A4216" t="s">
        <v>4751</v>
      </c>
      <c r="B4216" t="str">
        <f t="shared" si="196"/>
        <v>ZK114.K115.C110</v>
      </c>
      <c r="C4216">
        <f>+IFERROR(VLOOKUP(B4216,'[1]Sum table'!$A:$D,4,FALSE),0)</f>
        <v>0</v>
      </c>
      <c r="D4216">
        <f>+IFERROR(VLOOKUP(B4216,'[1]Sum table'!$A:$E,5,FALSE),0)</f>
        <v>0</v>
      </c>
      <c r="E4216">
        <f>+IFERROR(VLOOKUP(B4216,'[1]Sum table'!$A:$F,6,FALSE),0)</f>
        <v>0</v>
      </c>
      <c r="O4216" t="s">
        <v>536</v>
      </c>
      <c r="P4216" s="616" t="s">
        <v>315</v>
      </c>
      <c r="R4216" t="str">
        <f t="shared" si="197"/>
        <v>ZK114</v>
      </c>
      <c r="S4216">
        <f t="shared" si="198"/>
        <v>0</v>
      </c>
      <c r="T4216">
        <f t="shared" si="198"/>
        <v>0</v>
      </c>
      <c r="U4216">
        <f t="shared" si="198"/>
        <v>0</v>
      </c>
    </row>
    <row r="4217" spans="1:21" x14ac:dyDescent="0.25">
      <c r="A4217" t="s">
        <v>4752</v>
      </c>
      <c r="B4217" t="str">
        <f t="shared" si="196"/>
        <v>ZK114.K116.C110</v>
      </c>
      <c r="C4217">
        <f>+IFERROR(VLOOKUP(B4217,'[1]Sum table'!$A:$D,4,FALSE),0)</f>
        <v>0</v>
      </c>
      <c r="D4217">
        <f>+IFERROR(VLOOKUP(B4217,'[1]Sum table'!$A:$E,5,FALSE),0)</f>
        <v>0</v>
      </c>
      <c r="E4217">
        <f>+IFERROR(VLOOKUP(B4217,'[1]Sum table'!$A:$F,6,FALSE),0)</f>
        <v>0</v>
      </c>
      <c r="O4217" t="s">
        <v>536</v>
      </c>
      <c r="P4217" s="615" t="s">
        <v>316</v>
      </c>
      <c r="R4217" t="str">
        <f t="shared" si="197"/>
        <v>ZK114</v>
      </c>
      <c r="S4217">
        <f t="shared" si="198"/>
        <v>0</v>
      </c>
      <c r="T4217">
        <f t="shared" si="198"/>
        <v>0</v>
      </c>
      <c r="U4217">
        <f t="shared" si="198"/>
        <v>0</v>
      </c>
    </row>
    <row r="4218" spans="1:21" x14ac:dyDescent="0.25">
      <c r="A4218" t="s">
        <v>4753</v>
      </c>
      <c r="B4218" t="str">
        <f t="shared" si="196"/>
        <v>ZK114.K117.C110</v>
      </c>
      <c r="C4218">
        <f>+IFERROR(VLOOKUP(B4218,'[1]Sum table'!$A:$D,4,FALSE),0)</f>
        <v>0</v>
      </c>
      <c r="D4218">
        <f>+IFERROR(VLOOKUP(B4218,'[1]Sum table'!$A:$E,5,FALSE),0)</f>
        <v>0</v>
      </c>
      <c r="E4218">
        <f>+IFERROR(VLOOKUP(B4218,'[1]Sum table'!$A:$F,6,FALSE),0)</f>
        <v>0</v>
      </c>
      <c r="O4218" t="s">
        <v>536</v>
      </c>
      <c r="P4218" s="615" t="s">
        <v>112</v>
      </c>
      <c r="R4218" t="str">
        <f t="shared" si="197"/>
        <v>ZK114</v>
      </c>
      <c r="S4218">
        <f t="shared" si="198"/>
        <v>0</v>
      </c>
      <c r="T4218">
        <f t="shared" si="198"/>
        <v>0</v>
      </c>
      <c r="U4218">
        <f t="shared" si="198"/>
        <v>0</v>
      </c>
    </row>
    <row r="4219" spans="1:21" x14ac:dyDescent="0.25">
      <c r="A4219" t="s">
        <v>4754</v>
      </c>
      <c r="B4219" t="str">
        <f t="shared" si="196"/>
        <v>ZK114.K118.C110</v>
      </c>
      <c r="C4219">
        <f>+IFERROR(VLOOKUP(B4219,'[1]Sum table'!$A:$D,4,FALSE),0)</f>
        <v>0</v>
      </c>
      <c r="D4219">
        <f>+IFERROR(VLOOKUP(B4219,'[1]Sum table'!$A:$E,5,FALSE),0)</f>
        <v>0</v>
      </c>
      <c r="E4219">
        <f>+IFERROR(VLOOKUP(B4219,'[1]Sum table'!$A:$F,6,FALSE),0)</f>
        <v>0</v>
      </c>
      <c r="O4219" t="s">
        <v>536</v>
      </c>
      <c r="P4219" s="615" t="s">
        <v>110</v>
      </c>
      <c r="R4219" t="str">
        <f t="shared" si="197"/>
        <v>ZK114</v>
      </c>
      <c r="S4219">
        <f t="shared" si="198"/>
        <v>0</v>
      </c>
      <c r="T4219">
        <f t="shared" si="198"/>
        <v>0</v>
      </c>
      <c r="U4219">
        <f t="shared" si="198"/>
        <v>0</v>
      </c>
    </row>
    <row r="4220" spans="1:21" x14ac:dyDescent="0.25">
      <c r="A4220" t="s">
        <v>4755</v>
      </c>
      <c r="B4220" t="str">
        <f t="shared" si="196"/>
        <v>ZK114.K119.C110</v>
      </c>
      <c r="C4220">
        <f>+IFERROR(VLOOKUP(B4220,'[1]Sum table'!$A:$D,4,FALSE),0)</f>
        <v>0</v>
      </c>
      <c r="D4220">
        <f>+IFERROR(VLOOKUP(B4220,'[1]Sum table'!$A:$E,5,FALSE),0)</f>
        <v>0</v>
      </c>
      <c r="E4220">
        <f>+IFERROR(VLOOKUP(B4220,'[1]Sum table'!$A:$F,6,FALSE),0)</f>
        <v>0</v>
      </c>
      <c r="O4220" t="s">
        <v>536</v>
      </c>
      <c r="P4220" s="615" t="s">
        <v>317</v>
      </c>
      <c r="R4220" t="str">
        <f t="shared" si="197"/>
        <v>ZK114</v>
      </c>
      <c r="S4220">
        <f t="shared" si="198"/>
        <v>0</v>
      </c>
      <c r="T4220">
        <f t="shared" si="198"/>
        <v>0</v>
      </c>
      <c r="U4220">
        <f t="shared" si="198"/>
        <v>0</v>
      </c>
    </row>
    <row r="4221" spans="1:21" x14ac:dyDescent="0.25">
      <c r="A4221" t="s">
        <v>4756</v>
      </c>
      <c r="B4221" t="str">
        <f t="shared" si="196"/>
        <v>ZK114.K120.C110</v>
      </c>
      <c r="C4221">
        <f>+IFERROR(VLOOKUP(B4221,'[1]Sum table'!$A:$D,4,FALSE),0)</f>
        <v>0</v>
      </c>
      <c r="D4221">
        <f>+IFERROR(VLOOKUP(B4221,'[1]Sum table'!$A:$E,5,FALSE),0)</f>
        <v>0</v>
      </c>
      <c r="E4221">
        <f>+IFERROR(VLOOKUP(B4221,'[1]Sum table'!$A:$F,6,FALSE),0)</f>
        <v>0</v>
      </c>
      <c r="O4221" t="s">
        <v>536</v>
      </c>
      <c r="P4221" s="615" t="s">
        <v>318</v>
      </c>
      <c r="R4221" t="str">
        <f t="shared" si="197"/>
        <v>ZK114</v>
      </c>
      <c r="S4221">
        <f t="shared" si="198"/>
        <v>0</v>
      </c>
      <c r="T4221">
        <f t="shared" si="198"/>
        <v>0</v>
      </c>
      <c r="U4221">
        <f t="shared" si="198"/>
        <v>0</v>
      </c>
    </row>
    <row r="4222" spans="1:21" x14ac:dyDescent="0.25">
      <c r="A4222" t="s">
        <v>4757</v>
      </c>
      <c r="B4222" t="str">
        <f t="shared" si="196"/>
        <v>ZK114.K121.C110</v>
      </c>
      <c r="C4222">
        <f>+IFERROR(VLOOKUP(B4222,'[1]Sum table'!$A:$D,4,FALSE),0)</f>
        <v>0</v>
      </c>
      <c r="D4222">
        <f>+IFERROR(VLOOKUP(B4222,'[1]Sum table'!$A:$E,5,FALSE),0)</f>
        <v>0</v>
      </c>
      <c r="E4222">
        <f>+IFERROR(VLOOKUP(B4222,'[1]Sum table'!$A:$F,6,FALSE),0)</f>
        <v>0</v>
      </c>
      <c r="O4222" t="s">
        <v>536</v>
      </c>
      <c r="P4222" s="615" t="s">
        <v>319</v>
      </c>
      <c r="R4222" t="str">
        <f t="shared" si="197"/>
        <v>ZK114</v>
      </c>
      <c r="S4222">
        <f t="shared" si="198"/>
        <v>0</v>
      </c>
      <c r="T4222">
        <f t="shared" si="198"/>
        <v>0</v>
      </c>
      <c r="U4222">
        <f t="shared" si="198"/>
        <v>0</v>
      </c>
    </row>
    <row r="4223" spans="1:21" x14ac:dyDescent="0.25">
      <c r="A4223" t="s">
        <v>4758</v>
      </c>
      <c r="B4223" t="str">
        <f t="shared" si="196"/>
        <v>ZK114.K122.C110</v>
      </c>
      <c r="C4223">
        <f>+IFERROR(VLOOKUP(B4223,'[1]Sum table'!$A:$D,4,FALSE),0)</f>
        <v>0</v>
      </c>
      <c r="D4223">
        <f>+IFERROR(VLOOKUP(B4223,'[1]Sum table'!$A:$E,5,FALSE),0)</f>
        <v>0</v>
      </c>
      <c r="E4223">
        <f>+IFERROR(VLOOKUP(B4223,'[1]Sum table'!$A:$F,6,FALSE),0)</f>
        <v>0</v>
      </c>
      <c r="O4223" t="s">
        <v>536</v>
      </c>
      <c r="P4223" s="615" t="s">
        <v>227</v>
      </c>
      <c r="R4223" t="str">
        <f t="shared" si="197"/>
        <v>ZK114</v>
      </c>
      <c r="S4223">
        <f t="shared" si="198"/>
        <v>0</v>
      </c>
      <c r="T4223">
        <f t="shared" si="198"/>
        <v>0</v>
      </c>
      <c r="U4223">
        <f t="shared" si="198"/>
        <v>0</v>
      </c>
    </row>
    <row r="4224" spans="1:21" x14ac:dyDescent="0.25">
      <c r="A4224" t="s">
        <v>4759</v>
      </c>
      <c r="B4224" t="str">
        <f t="shared" si="196"/>
        <v>ZK114.K123.C110</v>
      </c>
      <c r="C4224">
        <f>+IFERROR(VLOOKUP(B4224,'[1]Sum table'!$A:$D,4,FALSE),0)</f>
        <v>0</v>
      </c>
      <c r="D4224">
        <f>+IFERROR(VLOOKUP(B4224,'[1]Sum table'!$A:$E,5,FALSE),0)</f>
        <v>0</v>
      </c>
      <c r="E4224">
        <f>+IFERROR(VLOOKUP(B4224,'[1]Sum table'!$A:$F,6,FALSE),0)</f>
        <v>0</v>
      </c>
      <c r="O4224" t="s">
        <v>536</v>
      </c>
      <c r="P4224" s="615" t="s">
        <v>320</v>
      </c>
      <c r="R4224" t="str">
        <f t="shared" si="197"/>
        <v>ZK114</v>
      </c>
      <c r="S4224">
        <f t="shared" si="198"/>
        <v>0</v>
      </c>
      <c r="T4224">
        <f t="shared" si="198"/>
        <v>0</v>
      </c>
      <c r="U4224">
        <f t="shared" si="198"/>
        <v>0</v>
      </c>
    </row>
    <row r="4225" spans="1:21" x14ac:dyDescent="0.25">
      <c r="A4225" t="s">
        <v>4760</v>
      </c>
      <c r="B4225" t="str">
        <f t="shared" si="196"/>
        <v>ZK114.K124.C110</v>
      </c>
      <c r="C4225">
        <f>+IFERROR(VLOOKUP(B4225,'[1]Sum table'!$A:$D,4,FALSE),0)</f>
        <v>0</v>
      </c>
      <c r="D4225">
        <f>+IFERROR(VLOOKUP(B4225,'[1]Sum table'!$A:$E,5,FALSE),0)</f>
        <v>0</v>
      </c>
      <c r="E4225">
        <f>+IFERROR(VLOOKUP(B4225,'[1]Sum table'!$A:$F,6,FALSE),0)</f>
        <v>0</v>
      </c>
      <c r="O4225" t="s">
        <v>536</v>
      </c>
      <c r="P4225" s="615" t="s">
        <v>321</v>
      </c>
      <c r="R4225" t="str">
        <f t="shared" si="197"/>
        <v>ZK114</v>
      </c>
      <c r="S4225">
        <f t="shared" si="198"/>
        <v>0</v>
      </c>
      <c r="T4225">
        <f t="shared" si="198"/>
        <v>0</v>
      </c>
      <c r="U4225">
        <f t="shared" si="198"/>
        <v>0</v>
      </c>
    </row>
    <row r="4226" spans="1:21" x14ac:dyDescent="0.25">
      <c r="A4226" t="s">
        <v>4761</v>
      </c>
      <c r="B4226" t="str">
        <f t="shared" si="196"/>
        <v>ZK114.K125.C110</v>
      </c>
      <c r="C4226">
        <f>+IFERROR(VLOOKUP(B4226,'[1]Sum table'!$A:$D,4,FALSE),0)</f>
        <v>0</v>
      </c>
      <c r="D4226">
        <f>+IFERROR(VLOOKUP(B4226,'[1]Sum table'!$A:$E,5,FALSE),0)</f>
        <v>0</v>
      </c>
      <c r="E4226">
        <f>+IFERROR(VLOOKUP(B4226,'[1]Sum table'!$A:$F,6,FALSE),0)</f>
        <v>0</v>
      </c>
      <c r="O4226" t="s">
        <v>536</v>
      </c>
      <c r="P4226" s="616" t="s">
        <v>322</v>
      </c>
      <c r="R4226" t="str">
        <f t="shared" si="197"/>
        <v>ZK114</v>
      </c>
      <c r="S4226">
        <f t="shared" si="198"/>
        <v>0</v>
      </c>
      <c r="T4226">
        <f t="shared" si="198"/>
        <v>0</v>
      </c>
      <c r="U4226">
        <f t="shared" si="198"/>
        <v>0</v>
      </c>
    </row>
    <row r="4227" spans="1:21" x14ac:dyDescent="0.25">
      <c r="A4227" t="s">
        <v>4762</v>
      </c>
      <c r="B4227" t="str">
        <f t="shared" ref="B4227:B4290" si="199">+A4227&amp;"."&amp;$A$1</f>
        <v>ZK114.K126.C110</v>
      </c>
      <c r="C4227">
        <f>+IFERROR(VLOOKUP(B4227,'[1]Sum table'!$A:$D,4,FALSE),0)</f>
        <v>0</v>
      </c>
      <c r="D4227">
        <f>+IFERROR(VLOOKUP(B4227,'[1]Sum table'!$A:$E,5,FALSE),0)</f>
        <v>0</v>
      </c>
      <c r="E4227">
        <f>+IFERROR(VLOOKUP(B4227,'[1]Sum table'!$A:$F,6,FALSE),0)</f>
        <v>0</v>
      </c>
      <c r="O4227" t="s">
        <v>536</v>
      </c>
      <c r="P4227" s="616" t="s">
        <v>323</v>
      </c>
      <c r="R4227" t="str">
        <f t="shared" ref="R4227:R4290" si="200">+LEFT(B4227,5)</f>
        <v>ZK114</v>
      </c>
      <c r="S4227">
        <f t="shared" ref="S4227:U4290" si="201">+C4227</f>
        <v>0</v>
      </c>
      <c r="T4227">
        <f t="shared" si="201"/>
        <v>0</v>
      </c>
      <c r="U4227">
        <f t="shared" si="201"/>
        <v>0</v>
      </c>
    </row>
    <row r="4228" spans="1:21" x14ac:dyDescent="0.25">
      <c r="A4228" t="s">
        <v>4763</v>
      </c>
      <c r="B4228" t="str">
        <f t="shared" si="199"/>
        <v>ZK114.K127.C110</v>
      </c>
      <c r="C4228">
        <f>+IFERROR(VLOOKUP(B4228,'[1]Sum table'!$A:$D,4,FALSE),0)</f>
        <v>0</v>
      </c>
      <c r="D4228">
        <f>+IFERROR(VLOOKUP(B4228,'[1]Sum table'!$A:$E,5,FALSE),0)</f>
        <v>0</v>
      </c>
      <c r="E4228">
        <f>+IFERROR(VLOOKUP(B4228,'[1]Sum table'!$A:$F,6,FALSE),0)</f>
        <v>0</v>
      </c>
      <c r="O4228" t="s">
        <v>536</v>
      </c>
      <c r="P4228" s="616" t="s">
        <v>324</v>
      </c>
      <c r="R4228" t="str">
        <f t="shared" si="200"/>
        <v>ZK114</v>
      </c>
      <c r="S4228">
        <f t="shared" si="201"/>
        <v>0</v>
      </c>
      <c r="T4228">
        <f t="shared" si="201"/>
        <v>0</v>
      </c>
      <c r="U4228">
        <f t="shared" si="201"/>
        <v>0</v>
      </c>
    </row>
    <row r="4229" spans="1:21" x14ac:dyDescent="0.25">
      <c r="A4229" t="s">
        <v>4764</v>
      </c>
      <c r="B4229" t="str">
        <f t="shared" si="199"/>
        <v>ZK114.K128.C110</v>
      </c>
      <c r="C4229">
        <f>+IFERROR(VLOOKUP(B4229,'[1]Sum table'!$A:$D,4,FALSE),0)</f>
        <v>0</v>
      </c>
      <c r="D4229">
        <f>+IFERROR(VLOOKUP(B4229,'[1]Sum table'!$A:$E,5,FALSE),0)</f>
        <v>0</v>
      </c>
      <c r="E4229">
        <f>+IFERROR(VLOOKUP(B4229,'[1]Sum table'!$A:$F,6,FALSE),0)</f>
        <v>0</v>
      </c>
      <c r="O4229" t="s">
        <v>536</v>
      </c>
      <c r="P4229" s="616" t="s">
        <v>325</v>
      </c>
      <c r="R4229" t="str">
        <f t="shared" si="200"/>
        <v>ZK114</v>
      </c>
      <c r="S4229">
        <f t="shared" si="201"/>
        <v>0</v>
      </c>
      <c r="T4229">
        <f t="shared" si="201"/>
        <v>0</v>
      </c>
      <c r="U4229">
        <f t="shared" si="201"/>
        <v>0</v>
      </c>
    </row>
    <row r="4230" spans="1:21" x14ac:dyDescent="0.25">
      <c r="A4230" t="s">
        <v>4765</v>
      </c>
      <c r="B4230" t="str">
        <f t="shared" si="199"/>
        <v>ZK114.K129.C110</v>
      </c>
      <c r="C4230">
        <f>+IFERROR(VLOOKUP(B4230,'[1]Sum table'!$A:$D,4,FALSE),0)</f>
        <v>0</v>
      </c>
      <c r="D4230">
        <f>+IFERROR(VLOOKUP(B4230,'[1]Sum table'!$A:$E,5,FALSE),0)</f>
        <v>0</v>
      </c>
      <c r="E4230">
        <f>+IFERROR(VLOOKUP(B4230,'[1]Sum table'!$A:$F,6,FALSE),0)</f>
        <v>0</v>
      </c>
      <c r="O4230" t="s">
        <v>536</v>
      </c>
      <c r="P4230" s="616" t="s">
        <v>326</v>
      </c>
      <c r="R4230" t="str">
        <f t="shared" si="200"/>
        <v>ZK114</v>
      </c>
      <c r="S4230">
        <f t="shared" si="201"/>
        <v>0</v>
      </c>
      <c r="T4230">
        <f t="shared" si="201"/>
        <v>0</v>
      </c>
      <c r="U4230">
        <f t="shared" si="201"/>
        <v>0</v>
      </c>
    </row>
    <row r="4231" spans="1:21" x14ac:dyDescent="0.25">
      <c r="A4231" t="s">
        <v>4766</v>
      </c>
      <c r="B4231" t="str">
        <f t="shared" si="199"/>
        <v>ZK114.K130.C110</v>
      </c>
      <c r="C4231">
        <f>+IFERROR(VLOOKUP(B4231,'[1]Sum table'!$A:$D,4,FALSE),0)</f>
        <v>0</v>
      </c>
      <c r="D4231">
        <f>+IFERROR(VLOOKUP(B4231,'[1]Sum table'!$A:$E,5,FALSE),0)</f>
        <v>0</v>
      </c>
      <c r="E4231">
        <f>+IFERROR(VLOOKUP(B4231,'[1]Sum table'!$A:$F,6,FALSE),0)</f>
        <v>0</v>
      </c>
      <c r="O4231" t="s">
        <v>536</v>
      </c>
      <c r="P4231" s="615" t="s">
        <v>152</v>
      </c>
      <c r="R4231" t="str">
        <f t="shared" si="200"/>
        <v>ZK114</v>
      </c>
      <c r="S4231">
        <f t="shared" si="201"/>
        <v>0</v>
      </c>
      <c r="T4231">
        <f t="shared" si="201"/>
        <v>0</v>
      </c>
      <c r="U4231">
        <f t="shared" si="201"/>
        <v>0</v>
      </c>
    </row>
    <row r="4232" spans="1:21" x14ac:dyDescent="0.25">
      <c r="A4232" t="s">
        <v>4767</v>
      </c>
      <c r="B4232" t="str">
        <f t="shared" si="199"/>
        <v>ZK114.K131.C110</v>
      </c>
      <c r="C4232">
        <f>+IFERROR(VLOOKUP(B4232,'[1]Sum table'!$A:$D,4,FALSE),0)</f>
        <v>0</v>
      </c>
      <c r="D4232">
        <f>+IFERROR(VLOOKUP(B4232,'[1]Sum table'!$A:$E,5,FALSE),0)</f>
        <v>0</v>
      </c>
      <c r="E4232">
        <f>+IFERROR(VLOOKUP(B4232,'[1]Sum table'!$A:$F,6,FALSE),0)</f>
        <v>0</v>
      </c>
      <c r="O4232" t="s">
        <v>536</v>
      </c>
      <c r="P4232" s="615" t="s">
        <v>214</v>
      </c>
      <c r="R4232" t="str">
        <f t="shared" si="200"/>
        <v>ZK114</v>
      </c>
      <c r="S4232">
        <f t="shared" si="201"/>
        <v>0</v>
      </c>
      <c r="T4232">
        <f t="shared" si="201"/>
        <v>0</v>
      </c>
      <c r="U4232">
        <f t="shared" si="201"/>
        <v>0</v>
      </c>
    </row>
    <row r="4233" spans="1:21" x14ac:dyDescent="0.25">
      <c r="A4233" t="s">
        <v>4768</v>
      </c>
      <c r="B4233" t="str">
        <f t="shared" si="199"/>
        <v>ZK114.K132.C110</v>
      </c>
      <c r="C4233">
        <f>+IFERROR(VLOOKUP(B4233,'[1]Sum table'!$A:$D,4,FALSE),0)</f>
        <v>0</v>
      </c>
      <c r="D4233">
        <f>+IFERROR(VLOOKUP(B4233,'[1]Sum table'!$A:$E,5,FALSE),0)</f>
        <v>0</v>
      </c>
      <c r="E4233">
        <f>+IFERROR(VLOOKUP(B4233,'[1]Sum table'!$A:$F,6,FALSE),0)</f>
        <v>0</v>
      </c>
      <c r="O4233" t="s">
        <v>536</v>
      </c>
      <c r="P4233" s="615" t="s">
        <v>239</v>
      </c>
      <c r="R4233" t="str">
        <f t="shared" si="200"/>
        <v>ZK114</v>
      </c>
      <c r="S4233">
        <f t="shared" si="201"/>
        <v>0</v>
      </c>
      <c r="T4233">
        <f t="shared" si="201"/>
        <v>0</v>
      </c>
      <c r="U4233">
        <f t="shared" si="201"/>
        <v>0</v>
      </c>
    </row>
    <row r="4234" spans="1:21" x14ac:dyDescent="0.25">
      <c r="A4234" t="s">
        <v>4769</v>
      </c>
      <c r="B4234" t="str">
        <f t="shared" si="199"/>
        <v>ZK114.K133.C110</v>
      </c>
      <c r="C4234">
        <f>+IFERROR(VLOOKUP(B4234,'[1]Sum table'!$A:$D,4,FALSE),0)</f>
        <v>0</v>
      </c>
      <c r="D4234">
        <f>+IFERROR(VLOOKUP(B4234,'[1]Sum table'!$A:$E,5,FALSE),0)</f>
        <v>0</v>
      </c>
      <c r="E4234">
        <f>+IFERROR(VLOOKUP(B4234,'[1]Sum table'!$A:$F,6,FALSE),0)</f>
        <v>0</v>
      </c>
      <c r="O4234" t="s">
        <v>536</v>
      </c>
      <c r="P4234" s="615" t="s">
        <v>327</v>
      </c>
      <c r="R4234" t="str">
        <f t="shared" si="200"/>
        <v>ZK114</v>
      </c>
      <c r="S4234">
        <f t="shared" si="201"/>
        <v>0</v>
      </c>
      <c r="T4234">
        <f t="shared" si="201"/>
        <v>0</v>
      </c>
      <c r="U4234">
        <f t="shared" si="201"/>
        <v>0</v>
      </c>
    </row>
    <row r="4235" spans="1:21" x14ac:dyDescent="0.25">
      <c r="A4235" t="s">
        <v>4770</v>
      </c>
      <c r="B4235" t="str">
        <f t="shared" si="199"/>
        <v>ZK114.K134.C110</v>
      </c>
      <c r="C4235">
        <f>+IFERROR(VLOOKUP(B4235,'[1]Sum table'!$A:$D,4,FALSE),0)</f>
        <v>0</v>
      </c>
      <c r="D4235">
        <f>+IFERROR(VLOOKUP(B4235,'[1]Sum table'!$A:$E,5,FALSE),0)</f>
        <v>0</v>
      </c>
      <c r="E4235">
        <f>+IFERROR(VLOOKUP(B4235,'[1]Sum table'!$A:$F,6,FALSE),0)</f>
        <v>0</v>
      </c>
      <c r="O4235" t="s">
        <v>536</v>
      </c>
      <c r="P4235" s="615" t="s">
        <v>328</v>
      </c>
      <c r="R4235" t="str">
        <f t="shared" si="200"/>
        <v>ZK114</v>
      </c>
      <c r="S4235">
        <f t="shared" si="201"/>
        <v>0</v>
      </c>
      <c r="T4235">
        <f t="shared" si="201"/>
        <v>0</v>
      </c>
      <c r="U4235">
        <f t="shared" si="201"/>
        <v>0</v>
      </c>
    </row>
    <row r="4236" spans="1:21" x14ac:dyDescent="0.25">
      <c r="A4236" t="s">
        <v>4771</v>
      </c>
      <c r="B4236" t="str">
        <f t="shared" si="199"/>
        <v>ZK114.K135.C110</v>
      </c>
      <c r="C4236">
        <f>+IFERROR(VLOOKUP(B4236,'[1]Sum table'!$A:$D,4,FALSE),0)</f>
        <v>0</v>
      </c>
      <c r="D4236">
        <f>+IFERROR(VLOOKUP(B4236,'[1]Sum table'!$A:$E,5,FALSE),0)</f>
        <v>0</v>
      </c>
      <c r="E4236">
        <f>+IFERROR(VLOOKUP(B4236,'[1]Sum table'!$A:$F,6,FALSE),0)</f>
        <v>0</v>
      </c>
      <c r="O4236" t="s">
        <v>536</v>
      </c>
      <c r="P4236" s="615" t="s">
        <v>329</v>
      </c>
      <c r="R4236" t="str">
        <f t="shared" si="200"/>
        <v>ZK114</v>
      </c>
      <c r="S4236">
        <f t="shared" si="201"/>
        <v>0</v>
      </c>
      <c r="T4236">
        <f t="shared" si="201"/>
        <v>0</v>
      </c>
      <c r="U4236">
        <f t="shared" si="201"/>
        <v>0</v>
      </c>
    </row>
    <row r="4237" spans="1:21" x14ac:dyDescent="0.25">
      <c r="A4237" t="s">
        <v>4772</v>
      </c>
      <c r="B4237" t="str">
        <f t="shared" si="199"/>
        <v>ZK114.K136.C110</v>
      </c>
      <c r="C4237">
        <f>+IFERROR(VLOOKUP(B4237,'[1]Sum table'!$A:$D,4,FALSE),0)</f>
        <v>0</v>
      </c>
      <c r="D4237">
        <f>+IFERROR(VLOOKUP(B4237,'[1]Sum table'!$A:$E,5,FALSE),0)</f>
        <v>0</v>
      </c>
      <c r="E4237">
        <f>+IFERROR(VLOOKUP(B4237,'[1]Sum table'!$A:$F,6,FALSE),0)</f>
        <v>0</v>
      </c>
      <c r="O4237" t="s">
        <v>536</v>
      </c>
      <c r="P4237" s="615" t="s">
        <v>330</v>
      </c>
      <c r="R4237" t="str">
        <f t="shared" si="200"/>
        <v>ZK114</v>
      </c>
      <c r="S4237">
        <f t="shared" si="201"/>
        <v>0</v>
      </c>
      <c r="T4237">
        <f t="shared" si="201"/>
        <v>0</v>
      </c>
      <c r="U4237">
        <f t="shared" si="201"/>
        <v>0</v>
      </c>
    </row>
    <row r="4238" spans="1:21" x14ac:dyDescent="0.25">
      <c r="A4238" t="s">
        <v>4773</v>
      </c>
      <c r="B4238" t="str">
        <f t="shared" si="199"/>
        <v>ZK114.K137.C110</v>
      </c>
      <c r="C4238">
        <f>+IFERROR(VLOOKUP(B4238,'[1]Sum table'!$A:$D,4,FALSE),0)</f>
        <v>0</v>
      </c>
      <c r="D4238">
        <f>+IFERROR(VLOOKUP(B4238,'[1]Sum table'!$A:$E,5,FALSE),0)</f>
        <v>0</v>
      </c>
      <c r="E4238">
        <f>+IFERROR(VLOOKUP(B4238,'[1]Sum table'!$A:$F,6,FALSE),0)</f>
        <v>0</v>
      </c>
      <c r="O4238" t="s">
        <v>536</v>
      </c>
      <c r="P4238" s="615" t="s">
        <v>331</v>
      </c>
      <c r="R4238" t="str">
        <f t="shared" si="200"/>
        <v>ZK114</v>
      </c>
      <c r="S4238">
        <f t="shared" si="201"/>
        <v>0</v>
      </c>
      <c r="T4238">
        <f t="shared" si="201"/>
        <v>0</v>
      </c>
      <c r="U4238">
        <f t="shared" si="201"/>
        <v>0</v>
      </c>
    </row>
    <row r="4239" spans="1:21" x14ac:dyDescent="0.25">
      <c r="A4239" t="s">
        <v>4774</v>
      </c>
      <c r="B4239" t="str">
        <f t="shared" si="199"/>
        <v>ZK114.K138.C110</v>
      </c>
      <c r="C4239">
        <f>+IFERROR(VLOOKUP(B4239,'[1]Sum table'!$A:$D,4,FALSE),0)</f>
        <v>0</v>
      </c>
      <c r="D4239">
        <f>+IFERROR(VLOOKUP(B4239,'[1]Sum table'!$A:$E,5,FALSE),0)</f>
        <v>0</v>
      </c>
      <c r="E4239">
        <f>+IFERROR(VLOOKUP(B4239,'[1]Sum table'!$A:$F,6,FALSE),0)</f>
        <v>0</v>
      </c>
      <c r="O4239" t="s">
        <v>536</v>
      </c>
      <c r="P4239" s="615" t="s">
        <v>165</v>
      </c>
      <c r="R4239" t="str">
        <f t="shared" si="200"/>
        <v>ZK114</v>
      </c>
      <c r="S4239">
        <f t="shared" si="201"/>
        <v>0</v>
      </c>
      <c r="T4239">
        <f t="shared" si="201"/>
        <v>0</v>
      </c>
      <c r="U4239">
        <f t="shared" si="201"/>
        <v>0</v>
      </c>
    </row>
    <row r="4240" spans="1:21" x14ac:dyDescent="0.25">
      <c r="A4240" t="s">
        <v>4775</v>
      </c>
      <c r="B4240" t="str">
        <f t="shared" si="199"/>
        <v>ZK114.K139.C110</v>
      </c>
      <c r="C4240">
        <f>+IFERROR(VLOOKUP(B4240,'[1]Sum table'!$A:$D,4,FALSE),0)</f>
        <v>0</v>
      </c>
      <c r="D4240">
        <f>+IFERROR(VLOOKUP(B4240,'[1]Sum table'!$A:$E,5,FALSE),0)</f>
        <v>0</v>
      </c>
      <c r="E4240">
        <f>+IFERROR(VLOOKUP(B4240,'[1]Sum table'!$A:$F,6,FALSE),0)</f>
        <v>0</v>
      </c>
      <c r="O4240" t="s">
        <v>536</v>
      </c>
      <c r="P4240" s="615" t="s">
        <v>180</v>
      </c>
      <c r="R4240" t="str">
        <f t="shared" si="200"/>
        <v>ZK114</v>
      </c>
      <c r="S4240">
        <f t="shared" si="201"/>
        <v>0</v>
      </c>
      <c r="T4240">
        <f t="shared" si="201"/>
        <v>0</v>
      </c>
      <c r="U4240">
        <f t="shared" si="201"/>
        <v>0</v>
      </c>
    </row>
    <row r="4241" spans="1:21" x14ac:dyDescent="0.25">
      <c r="A4241" t="s">
        <v>4776</v>
      </c>
      <c r="B4241" t="str">
        <f t="shared" si="199"/>
        <v>ZK114.K140.C110</v>
      </c>
      <c r="C4241">
        <f>+IFERROR(VLOOKUP(B4241,'[1]Sum table'!$A:$D,4,FALSE),0)</f>
        <v>0</v>
      </c>
      <c r="D4241">
        <f>+IFERROR(VLOOKUP(B4241,'[1]Sum table'!$A:$E,5,FALSE),0)</f>
        <v>0</v>
      </c>
      <c r="E4241">
        <f>+IFERROR(VLOOKUP(B4241,'[1]Sum table'!$A:$F,6,FALSE),0)</f>
        <v>0</v>
      </c>
      <c r="O4241" t="s">
        <v>536</v>
      </c>
      <c r="P4241" s="615" t="s">
        <v>192</v>
      </c>
      <c r="R4241" t="str">
        <f t="shared" si="200"/>
        <v>ZK114</v>
      </c>
      <c r="S4241">
        <f t="shared" si="201"/>
        <v>0</v>
      </c>
      <c r="T4241">
        <f t="shared" si="201"/>
        <v>0</v>
      </c>
      <c r="U4241">
        <f t="shared" si="201"/>
        <v>0</v>
      </c>
    </row>
    <row r="4242" spans="1:21" x14ac:dyDescent="0.25">
      <c r="A4242" t="s">
        <v>4777</v>
      </c>
      <c r="B4242" t="str">
        <f t="shared" si="199"/>
        <v>ZK114.K141.C110</v>
      </c>
      <c r="C4242">
        <f>+IFERROR(VLOOKUP(B4242,'[1]Sum table'!$A:$D,4,FALSE),0)</f>
        <v>0</v>
      </c>
      <c r="D4242">
        <f>+IFERROR(VLOOKUP(B4242,'[1]Sum table'!$A:$E,5,FALSE),0)</f>
        <v>0</v>
      </c>
      <c r="E4242">
        <f>+IFERROR(VLOOKUP(B4242,'[1]Sum table'!$A:$F,6,FALSE),0)</f>
        <v>0</v>
      </c>
      <c r="O4242" t="s">
        <v>536</v>
      </c>
      <c r="P4242" s="616" t="s">
        <v>332</v>
      </c>
      <c r="R4242" t="str">
        <f t="shared" si="200"/>
        <v>ZK114</v>
      </c>
      <c r="S4242">
        <f t="shared" si="201"/>
        <v>0</v>
      </c>
      <c r="T4242">
        <f t="shared" si="201"/>
        <v>0</v>
      </c>
      <c r="U4242">
        <f t="shared" si="201"/>
        <v>0</v>
      </c>
    </row>
    <row r="4243" spans="1:21" x14ac:dyDescent="0.25">
      <c r="A4243" t="s">
        <v>4778</v>
      </c>
      <c r="B4243" t="str">
        <f t="shared" si="199"/>
        <v>ZK114.K142.C110</v>
      </c>
      <c r="C4243">
        <f>+IFERROR(VLOOKUP(B4243,'[1]Sum table'!$A:$D,4,FALSE),0)</f>
        <v>0</v>
      </c>
      <c r="D4243">
        <f>+IFERROR(VLOOKUP(B4243,'[1]Sum table'!$A:$E,5,FALSE),0)</f>
        <v>0</v>
      </c>
      <c r="E4243">
        <f>+IFERROR(VLOOKUP(B4243,'[1]Sum table'!$A:$F,6,FALSE),0)</f>
        <v>0</v>
      </c>
      <c r="O4243" t="s">
        <v>536</v>
      </c>
      <c r="P4243" s="616" t="s">
        <v>333</v>
      </c>
      <c r="R4243" t="str">
        <f t="shared" si="200"/>
        <v>ZK114</v>
      </c>
      <c r="S4243">
        <f t="shared" si="201"/>
        <v>0</v>
      </c>
      <c r="T4243">
        <f t="shared" si="201"/>
        <v>0</v>
      </c>
      <c r="U4243">
        <f t="shared" si="201"/>
        <v>0</v>
      </c>
    </row>
    <row r="4244" spans="1:21" x14ac:dyDescent="0.25">
      <c r="A4244" t="s">
        <v>4779</v>
      </c>
      <c r="B4244" t="str">
        <f t="shared" si="199"/>
        <v>ZK114.K143.C110</v>
      </c>
      <c r="C4244">
        <f>+IFERROR(VLOOKUP(B4244,'[1]Sum table'!$A:$D,4,FALSE),0)</f>
        <v>0</v>
      </c>
      <c r="D4244">
        <f>+IFERROR(VLOOKUP(B4244,'[1]Sum table'!$A:$E,5,FALSE),0)</f>
        <v>0</v>
      </c>
      <c r="E4244">
        <f>+IFERROR(VLOOKUP(B4244,'[1]Sum table'!$A:$F,6,FALSE),0)</f>
        <v>0</v>
      </c>
      <c r="O4244" t="s">
        <v>536</v>
      </c>
      <c r="P4244" s="616" t="s">
        <v>334</v>
      </c>
      <c r="R4244" t="str">
        <f t="shared" si="200"/>
        <v>ZK114</v>
      </c>
      <c r="S4244">
        <f t="shared" si="201"/>
        <v>0</v>
      </c>
      <c r="T4244">
        <f t="shared" si="201"/>
        <v>0</v>
      </c>
      <c r="U4244">
        <f t="shared" si="201"/>
        <v>0</v>
      </c>
    </row>
    <row r="4245" spans="1:21" x14ac:dyDescent="0.25">
      <c r="A4245" t="s">
        <v>4780</v>
      </c>
      <c r="B4245" t="str">
        <f t="shared" si="199"/>
        <v>ZK114.K144.C110</v>
      </c>
      <c r="C4245">
        <f>+IFERROR(VLOOKUP(B4245,'[1]Sum table'!$A:$D,4,FALSE),0)</f>
        <v>0</v>
      </c>
      <c r="D4245">
        <f>+IFERROR(VLOOKUP(B4245,'[1]Sum table'!$A:$E,5,FALSE),0)</f>
        <v>0</v>
      </c>
      <c r="E4245">
        <f>+IFERROR(VLOOKUP(B4245,'[1]Sum table'!$A:$F,6,FALSE),0)</f>
        <v>0</v>
      </c>
      <c r="O4245" t="s">
        <v>536</v>
      </c>
      <c r="P4245" s="616" t="s">
        <v>335</v>
      </c>
      <c r="R4245" t="str">
        <f t="shared" si="200"/>
        <v>ZK114</v>
      </c>
      <c r="S4245">
        <f t="shared" si="201"/>
        <v>0</v>
      </c>
      <c r="T4245">
        <f t="shared" si="201"/>
        <v>0</v>
      </c>
      <c r="U4245">
        <f t="shared" si="201"/>
        <v>0</v>
      </c>
    </row>
    <row r="4246" spans="1:21" x14ac:dyDescent="0.25">
      <c r="A4246" t="s">
        <v>4781</v>
      </c>
      <c r="B4246" t="str">
        <f t="shared" si="199"/>
        <v>ZK114.K145.C110</v>
      </c>
      <c r="C4246">
        <f>+IFERROR(VLOOKUP(B4246,'[1]Sum table'!$A:$D,4,FALSE),0)</f>
        <v>0</v>
      </c>
      <c r="D4246">
        <f>+IFERROR(VLOOKUP(B4246,'[1]Sum table'!$A:$E,5,FALSE),0)</f>
        <v>0</v>
      </c>
      <c r="E4246">
        <f>+IFERROR(VLOOKUP(B4246,'[1]Sum table'!$A:$F,6,FALSE),0)</f>
        <v>0</v>
      </c>
      <c r="O4246" t="s">
        <v>536</v>
      </c>
      <c r="P4246" s="616" t="s">
        <v>336</v>
      </c>
      <c r="R4246" t="str">
        <f t="shared" si="200"/>
        <v>ZK114</v>
      </c>
      <c r="S4246">
        <f t="shared" si="201"/>
        <v>0</v>
      </c>
      <c r="T4246">
        <f t="shared" si="201"/>
        <v>0</v>
      </c>
      <c r="U4246">
        <f t="shared" si="201"/>
        <v>0</v>
      </c>
    </row>
    <row r="4247" spans="1:21" x14ac:dyDescent="0.25">
      <c r="A4247" t="s">
        <v>4782</v>
      </c>
      <c r="B4247" t="str">
        <f t="shared" si="199"/>
        <v>ZK114.K146.C110</v>
      </c>
      <c r="C4247">
        <f>+IFERROR(VLOOKUP(B4247,'[1]Sum table'!$A:$D,4,FALSE),0)</f>
        <v>0</v>
      </c>
      <c r="D4247">
        <f>+IFERROR(VLOOKUP(B4247,'[1]Sum table'!$A:$E,5,FALSE),0)</f>
        <v>0</v>
      </c>
      <c r="E4247">
        <f>+IFERROR(VLOOKUP(B4247,'[1]Sum table'!$A:$F,6,FALSE),0)</f>
        <v>0</v>
      </c>
      <c r="O4247" t="s">
        <v>536</v>
      </c>
      <c r="P4247" s="616" t="s">
        <v>337</v>
      </c>
      <c r="R4247" t="str">
        <f t="shared" si="200"/>
        <v>ZK114</v>
      </c>
      <c r="S4247">
        <f t="shared" si="201"/>
        <v>0</v>
      </c>
      <c r="T4247">
        <f t="shared" si="201"/>
        <v>0</v>
      </c>
      <c r="U4247">
        <f t="shared" si="201"/>
        <v>0</v>
      </c>
    </row>
    <row r="4248" spans="1:21" x14ac:dyDescent="0.25">
      <c r="A4248" t="s">
        <v>4783</v>
      </c>
      <c r="B4248" t="str">
        <f t="shared" si="199"/>
        <v>ZK114.K147.C110</v>
      </c>
      <c r="C4248">
        <f>+IFERROR(VLOOKUP(B4248,'[1]Sum table'!$A:$D,4,FALSE),0)</f>
        <v>0</v>
      </c>
      <c r="D4248">
        <f>+IFERROR(VLOOKUP(B4248,'[1]Sum table'!$A:$E,5,FALSE),0)</f>
        <v>0</v>
      </c>
      <c r="E4248">
        <f>+IFERROR(VLOOKUP(B4248,'[1]Sum table'!$A:$F,6,FALSE),0)</f>
        <v>0</v>
      </c>
      <c r="O4248" t="s">
        <v>536</v>
      </c>
      <c r="P4248" s="615" t="s">
        <v>178</v>
      </c>
      <c r="R4248" t="str">
        <f t="shared" si="200"/>
        <v>ZK114</v>
      </c>
      <c r="S4248">
        <f t="shared" si="201"/>
        <v>0</v>
      </c>
      <c r="T4248">
        <f t="shared" si="201"/>
        <v>0</v>
      </c>
      <c r="U4248">
        <f t="shared" si="201"/>
        <v>0</v>
      </c>
    </row>
    <row r="4249" spans="1:21" x14ac:dyDescent="0.25">
      <c r="A4249" t="s">
        <v>4784</v>
      </c>
      <c r="B4249" t="str">
        <f t="shared" si="199"/>
        <v>ZK114.K148.C110</v>
      </c>
      <c r="C4249">
        <f>+IFERROR(VLOOKUP(B4249,'[1]Sum table'!$A:$D,4,FALSE),0)</f>
        <v>0</v>
      </c>
      <c r="D4249">
        <f>+IFERROR(VLOOKUP(B4249,'[1]Sum table'!$A:$E,5,FALSE),0)</f>
        <v>0</v>
      </c>
      <c r="E4249">
        <f>+IFERROR(VLOOKUP(B4249,'[1]Sum table'!$A:$F,6,FALSE),0)</f>
        <v>0</v>
      </c>
      <c r="O4249" t="s">
        <v>536</v>
      </c>
      <c r="P4249" s="615" t="s">
        <v>338</v>
      </c>
      <c r="R4249" t="str">
        <f t="shared" si="200"/>
        <v>ZK114</v>
      </c>
      <c r="S4249">
        <f t="shared" si="201"/>
        <v>0</v>
      </c>
      <c r="T4249">
        <f t="shared" si="201"/>
        <v>0</v>
      </c>
      <c r="U4249">
        <f t="shared" si="201"/>
        <v>0</v>
      </c>
    </row>
    <row r="4250" spans="1:21" x14ac:dyDescent="0.25">
      <c r="A4250" t="s">
        <v>4785</v>
      </c>
      <c r="B4250" t="str">
        <f t="shared" si="199"/>
        <v>ZK114.K149.C110</v>
      </c>
      <c r="C4250">
        <f>+IFERROR(VLOOKUP(B4250,'[1]Sum table'!$A:$D,4,FALSE),0)</f>
        <v>0</v>
      </c>
      <c r="D4250">
        <f>+IFERROR(VLOOKUP(B4250,'[1]Sum table'!$A:$E,5,FALSE),0)</f>
        <v>0</v>
      </c>
      <c r="E4250">
        <f>+IFERROR(VLOOKUP(B4250,'[1]Sum table'!$A:$F,6,FALSE),0)</f>
        <v>0</v>
      </c>
      <c r="O4250" t="s">
        <v>536</v>
      </c>
      <c r="P4250" s="615" t="s">
        <v>339</v>
      </c>
      <c r="R4250" t="str">
        <f t="shared" si="200"/>
        <v>ZK114</v>
      </c>
      <c r="S4250">
        <f t="shared" si="201"/>
        <v>0</v>
      </c>
      <c r="T4250">
        <f t="shared" si="201"/>
        <v>0</v>
      </c>
      <c r="U4250">
        <f t="shared" si="201"/>
        <v>0</v>
      </c>
    </row>
    <row r="4251" spans="1:21" x14ac:dyDescent="0.25">
      <c r="A4251" t="s">
        <v>4786</v>
      </c>
      <c r="B4251" t="str">
        <f t="shared" si="199"/>
        <v>ZK114.K150.C110</v>
      </c>
      <c r="C4251">
        <f>+IFERROR(VLOOKUP(B4251,'[1]Sum table'!$A:$D,4,FALSE),0)</f>
        <v>0</v>
      </c>
      <c r="D4251">
        <f>+IFERROR(VLOOKUP(B4251,'[1]Sum table'!$A:$E,5,FALSE),0)</f>
        <v>0</v>
      </c>
      <c r="E4251">
        <f>+IFERROR(VLOOKUP(B4251,'[1]Sum table'!$A:$F,6,FALSE),0)</f>
        <v>0</v>
      </c>
      <c r="O4251" t="s">
        <v>536</v>
      </c>
      <c r="P4251" s="616" t="s">
        <v>340</v>
      </c>
      <c r="R4251" t="str">
        <f t="shared" si="200"/>
        <v>ZK114</v>
      </c>
      <c r="S4251">
        <f t="shared" si="201"/>
        <v>0</v>
      </c>
      <c r="T4251">
        <f t="shared" si="201"/>
        <v>0</v>
      </c>
      <c r="U4251">
        <f t="shared" si="201"/>
        <v>0</v>
      </c>
    </row>
    <row r="4252" spans="1:21" x14ac:dyDescent="0.25">
      <c r="A4252" t="s">
        <v>4787</v>
      </c>
      <c r="B4252" t="str">
        <f t="shared" si="199"/>
        <v>ZK114.K151.C110</v>
      </c>
      <c r="C4252">
        <f>+IFERROR(VLOOKUP(B4252,'[1]Sum table'!$A:$D,4,FALSE),0)</f>
        <v>0</v>
      </c>
      <c r="D4252">
        <f>+IFERROR(VLOOKUP(B4252,'[1]Sum table'!$A:$E,5,FALSE),0)</f>
        <v>0</v>
      </c>
      <c r="E4252">
        <f>+IFERROR(VLOOKUP(B4252,'[1]Sum table'!$A:$F,6,FALSE),0)</f>
        <v>0</v>
      </c>
      <c r="O4252" t="s">
        <v>536</v>
      </c>
      <c r="P4252" s="616" t="s">
        <v>341</v>
      </c>
      <c r="R4252" t="str">
        <f t="shared" si="200"/>
        <v>ZK114</v>
      </c>
      <c r="S4252">
        <f t="shared" si="201"/>
        <v>0</v>
      </c>
      <c r="T4252">
        <f t="shared" si="201"/>
        <v>0</v>
      </c>
      <c r="U4252">
        <f t="shared" si="201"/>
        <v>0</v>
      </c>
    </row>
    <row r="4253" spans="1:21" x14ac:dyDescent="0.25">
      <c r="A4253" t="s">
        <v>4788</v>
      </c>
      <c r="B4253" t="str">
        <f t="shared" si="199"/>
        <v>ZK114.K152.C110</v>
      </c>
      <c r="C4253">
        <f>+IFERROR(VLOOKUP(B4253,'[1]Sum table'!$A:$D,4,FALSE),0)</f>
        <v>0</v>
      </c>
      <c r="D4253">
        <f>+IFERROR(VLOOKUP(B4253,'[1]Sum table'!$A:$E,5,FALSE),0)</f>
        <v>0</v>
      </c>
      <c r="E4253">
        <f>+IFERROR(VLOOKUP(B4253,'[1]Sum table'!$A:$F,6,FALSE),0)</f>
        <v>0</v>
      </c>
      <c r="O4253" t="s">
        <v>536</v>
      </c>
      <c r="P4253" s="616" t="s">
        <v>342</v>
      </c>
      <c r="R4253" t="str">
        <f t="shared" si="200"/>
        <v>ZK114</v>
      </c>
      <c r="S4253">
        <f t="shared" si="201"/>
        <v>0</v>
      </c>
      <c r="T4253">
        <f t="shared" si="201"/>
        <v>0</v>
      </c>
      <c r="U4253">
        <f t="shared" si="201"/>
        <v>0</v>
      </c>
    </row>
    <row r="4254" spans="1:21" x14ac:dyDescent="0.25">
      <c r="A4254" t="s">
        <v>4789</v>
      </c>
      <c r="B4254" t="str">
        <f t="shared" si="199"/>
        <v>ZK114.K153.C110</v>
      </c>
      <c r="C4254">
        <f>+IFERROR(VLOOKUP(B4254,'[1]Sum table'!$A:$D,4,FALSE),0)</f>
        <v>0</v>
      </c>
      <c r="D4254">
        <f>+IFERROR(VLOOKUP(B4254,'[1]Sum table'!$A:$E,5,FALSE),0)</f>
        <v>0</v>
      </c>
      <c r="E4254">
        <f>+IFERROR(VLOOKUP(B4254,'[1]Sum table'!$A:$F,6,FALSE),0)</f>
        <v>0</v>
      </c>
      <c r="O4254" t="s">
        <v>536</v>
      </c>
      <c r="P4254" s="616" t="s">
        <v>343</v>
      </c>
      <c r="R4254" t="str">
        <f t="shared" si="200"/>
        <v>ZK114</v>
      </c>
      <c r="S4254">
        <f t="shared" si="201"/>
        <v>0</v>
      </c>
      <c r="T4254">
        <f t="shared" si="201"/>
        <v>0</v>
      </c>
      <c r="U4254">
        <f t="shared" si="201"/>
        <v>0</v>
      </c>
    </row>
    <row r="4255" spans="1:21" x14ac:dyDescent="0.25">
      <c r="A4255" t="s">
        <v>4790</v>
      </c>
      <c r="B4255" t="str">
        <f t="shared" si="199"/>
        <v>ZK114.K154.C110</v>
      </c>
      <c r="C4255">
        <f>+IFERROR(VLOOKUP(B4255,'[1]Sum table'!$A:$D,4,FALSE),0)</f>
        <v>0</v>
      </c>
      <c r="D4255">
        <f>+IFERROR(VLOOKUP(B4255,'[1]Sum table'!$A:$E,5,FALSE),0)</f>
        <v>0</v>
      </c>
      <c r="E4255">
        <f>+IFERROR(VLOOKUP(B4255,'[1]Sum table'!$A:$F,6,FALSE),0)</f>
        <v>0</v>
      </c>
      <c r="O4255" t="s">
        <v>536</v>
      </c>
      <c r="P4255" s="616" t="s">
        <v>344</v>
      </c>
      <c r="R4255" t="str">
        <f t="shared" si="200"/>
        <v>ZK114</v>
      </c>
      <c r="S4255">
        <f t="shared" si="201"/>
        <v>0</v>
      </c>
      <c r="T4255">
        <f t="shared" si="201"/>
        <v>0</v>
      </c>
      <c r="U4255">
        <f t="shared" si="201"/>
        <v>0</v>
      </c>
    </row>
    <row r="4256" spans="1:21" x14ac:dyDescent="0.25">
      <c r="A4256" t="s">
        <v>4791</v>
      </c>
      <c r="B4256" t="str">
        <f t="shared" si="199"/>
        <v>ZK114.K155.C110</v>
      </c>
      <c r="C4256">
        <f>+IFERROR(VLOOKUP(B4256,'[1]Sum table'!$A:$D,4,FALSE),0)</f>
        <v>0</v>
      </c>
      <c r="D4256">
        <f>+IFERROR(VLOOKUP(B4256,'[1]Sum table'!$A:$E,5,FALSE),0)</f>
        <v>0</v>
      </c>
      <c r="E4256">
        <f>+IFERROR(VLOOKUP(B4256,'[1]Sum table'!$A:$F,6,FALSE),0)</f>
        <v>0</v>
      </c>
      <c r="O4256" t="s">
        <v>536</v>
      </c>
      <c r="P4256" s="616" t="s">
        <v>345</v>
      </c>
      <c r="R4256" t="str">
        <f t="shared" si="200"/>
        <v>ZK114</v>
      </c>
      <c r="S4256">
        <f t="shared" si="201"/>
        <v>0</v>
      </c>
      <c r="T4256">
        <f t="shared" si="201"/>
        <v>0</v>
      </c>
      <c r="U4256">
        <f t="shared" si="201"/>
        <v>0</v>
      </c>
    </row>
    <row r="4257" spans="1:21" x14ac:dyDescent="0.25">
      <c r="A4257" t="s">
        <v>4792</v>
      </c>
      <c r="B4257" t="str">
        <f t="shared" si="199"/>
        <v>ZK114.K156.C110</v>
      </c>
      <c r="C4257">
        <f>+IFERROR(VLOOKUP(B4257,'[1]Sum table'!$A:$D,4,FALSE),0)</f>
        <v>0</v>
      </c>
      <c r="D4257">
        <f>+IFERROR(VLOOKUP(B4257,'[1]Sum table'!$A:$E,5,FALSE),0)</f>
        <v>0</v>
      </c>
      <c r="E4257">
        <f>+IFERROR(VLOOKUP(B4257,'[1]Sum table'!$A:$F,6,FALSE),0)</f>
        <v>0</v>
      </c>
      <c r="O4257" t="s">
        <v>536</v>
      </c>
      <c r="P4257" s="616" t="s">
        <v>346</v>
      </c>
      <c r="R4257" t="str">
        <f t="shared" si="200"/>
        <v>ZK114</v>
      </c>
      <c r="S4257">
        <f t="shared" si="201"/>
        <v>0</v>
      </c>
      <c r="T4257">
        <f t="shared" si="201"/>
        <v>0</v>
      </c>
      <c r="U4257">
        <f t="shared" si="201"/>
        <v>0</v>
      </c>
    </row>
    <row r="4258" spans="1:21" x14ac:dyDescent="0.25">
      <c r="A4258" t="s">
        <v>4793</v>
      </c>
      <c r="B4258" t="str">
        <f t="shared" si="199"/>
        <v>ZK114.K157.C110</v>
      </c>
      <c r="C4258">
        <f>+IFERROR(VLOOKUP(B4258,'[1]Sum table'!$A:$D,4,FALSE),0)</f>
        <v>0</v>
      </c>
      <c r="D4258">
        <f>+IFERROR(VLOOKUP(B4258,'[1]Sum table'!$A:$E,5,FALSE),0)</f>
        <v>0</v>
      </c>
      <c r="E4258">
        <f>+IFERROR(VLOOKUP(B4258,'[1]Sum table'!$A:$F,6,FALSE),0)</f>
        <v>0</v>
      </c>
      <c r="O4258" t="s">
        <v>536</v>
      </c>
      <c r="P4258" s="616" t="s">
        <v>347</v>
      </c>
      <c r="R4258" t="str">
        <f t="shared" si="200"/>
        <v>ZK114</v>
      </c>
      <c r="S4258">
        <f t="shared" si="201"/>
        <v>0</v>
      </c>
      <c r="T4258">
        <f t="shared" si="201"/>
        <v>0</v>
      </c>
      <c r="U4258">
        <f t="shared" si="201"/>
        <v>0</v>
      </c>
    </row>
    <row r="4259" spans="1:21" x14ac:dyDescent="0.25">
      <c r="A4259" t="s">
        <v>4794</v>
      </c>
      <c r="B4259" t="str">
        <f t="shared" si="199"/>
        <v>ZK114.K158.C110</v>
      </c>
      <c r="C4259">
        <f>+IFERROR(VLOOKUP(B4259,'[1]Sum table'!$A:$D,4,FALSE),0)</f>
        <v>0</v>
      </c>
      <c r="D4259">
        <f>+IFERROR(VLOOKUP(B4259,'[1]Sum table'!$A:$E,5,FALSE),0)</f>
        <v>0</v>
      </c>
      <c r="E4259">
        <f>+IFERROR(VLOOKUP(B4259,'[1]Sum table'!$A:$F,6,FALSE),0)</f>
        <v>0</v>
      </c>
      <c r="O4259" t="s">
        <v>536</v>
      </c>
      <c r="P4259" s="616" t="s">
        <v>348</v>
      </c>
      <c r="R4259" t="str">
        <f t="shared" si="200"/>
        <v>ZK114</v>
      </c>
      <c r="S4259">
        <f t="shared" si="201"/>
        <v>0</v>
      </c>
      <c r="T4259">
        <f t="shared" si="201"/>
        <v>0</v>
      </c>
      <c r="U4259">
        <f t="shared" si="201"/>
        <v>0</v>
      </c>
    </row>
    <row r="4260" spans="1:21" x14ac:dyDescent="0.25">
      <c r="A4260" t="s">
        <v>4795</v>
      </c>
      <c r="B4260" t="str">
        <f t="shared" si="199"/>
        <v>ZK114.K159.C110</v>
      </c>
      <c r="C4260">
        <f>+IFERROR(VLOOKUP(B4260,'[1]Sum table'!$A:$D,4,FALSE),0)</f>
        <v>0</v>
      </c>
      <c r="D4260">
        <f>+IFERROR(VLOOKUP(B4260,'[1]Sum table'!$A:$E,5,FALSE),0)</f>
        <v>0</v>
      </c>
      <c r="E4260">
        <f>+IFERROR(VLOOKUP(B4260,'[1]Sum table'!$A:$F,6,FALSE),0)</f>
        <v>0</v>
      </c>
      <c r="O4260" t="s">
        <v>536</v>
      </c>
      <c r="P4260" s="616" t="s">
        <v>349</v>
      </c>
      <c r="R4260" t="str">
        <f t="shared" si="200"/>
        <v>ZK114</v>
      </c>
      <c r="S4260">
        <f t="shared" si="201"/>
        <v>0</v>
      </c>
      <c r="T4260">
        <f t="shared" si="201"/>
        <v>0</v>
      </c>
      <c r="U4260">
        <f t="shared" si="201"/>
        <v>0</v>
      </c>
    </row>
    <row r="4261" spans="1:21" x14ac:dyDescent="0.25">
      <c r="A4261" t="s">
        <v>4796</v>
      </c>
      <c r="B4261" t="str">
        <f t="shared" si="199"/>
        <v>ZK114.K160.C110</v>
      </c>
      <c r="C4261">
        <f>+IFERROR(VLOOKUP(B4261,'[1]Sum table'!$A:$D,4,FALSE),0)</f>
        <v>0</v>
      </c>
      <c r="D4261">
        <f>+IFERROR(VLOOKUP(B4261,'[1]Sum table'!$A:$E,5,FALSE),0)</f>
        <v>0</v>
      </c>
      <c r="E4261">
        <f>+IFERROR(VLOOKUP(B4261,'[1]Sum table'!$A:$F,6,FALSE),0)</f>
        <v>0</v>
      </c>
      <c r="O4261" t="s">
        <v>536</v>
      </c>
      <c r="P4261" s="615" t="s">
        <v>194</v>
      </c>
      <c r="R4261" t="str">
        <f t="shared" si="200"/>
        <v>ZK114</v>
      </c>
      <c r="S4261">
        <f t="shared" si="201"/>
        <v>0</v>
      </c>
      <c r="T4261">
        <f t="shared" si="201"/>
        <v>0</v>
      </c>
      <c r="U4261">
        <f t="shared" si="201"/>
        <v>0</v>
      </c>
    </row>
    <row r="4262" spans="1:21" x14ac:dyDescent="0.25">
      <c r="A4262" t="s">
        <v>4797</v>
      </c>
      <c r="B4262" t="str">
        <f t="shared" si="199"/>
        <v>ZK114.K161.C110</v>
      </c>
      <c r="C4262">
        <f>+IFERROR(VLOOKUP(B4262,'[1]Sum table'!$A:$D,4,FALSE),0)</f>
        <v>0</v>
      </c>
      <c r="D4262">
        <f>+IFERROR(VLOOKUP(B4262,'[1]Sum table'!$A:$E,5,FALSE),0)</f>
        <v>0</v>
      </c>
      <c r="E4262">
        <f>+IFERROR(VLOOKUP(B4262,'[1]Sum table'!$A:$F,6,FALSE),0)</f>
        <v>0</v>
      </c>
      <c r="O4262" t="s">
        <v>536</v>
      </c>
      <c r="P4262" s="615" t="s">
        <v>195</v>
      </c>
      <c r="R4262" t="str">
        <f t="shared" si="200"/>
        <v>ZK114</v>
      </c>
      <c r="S4262">
        <f t="shared" si="201"/>
        <v>0</v>
      </c>
      <c r="T4262">
        <f t="shared" si="201"/>
        <v>0</v>
      </c>
      <c r="U4262">
        <f t="shared" si="201"/>
        <v>0</v>
      </c>
    </row>
    <row r="4263" spans="1:21" x14ac:dyDescent="0.25">
      <c r="A4263" t="s">
        <v>4798</v>
      </c>
      <c r="B4263" t="str">
        <f t="shared" si="199"/>
        <v>ZK114.K162.C110</v>
      </c>
      <c r="C4263">
        <f>+IFERROR(VLOOKUP(B4263,'[1]Sum table'!$A:$D,4,FALSE),0)</f>
        <v>0</v>
      </c>
      <c r="D4263">
        <f>+IFERROR(VLOOKUP(B4263,'[1]Sum table'!$A:$E,5,FALSE),0)</f>
        <v>0</v>
      </c>
      <c r="E4263">
        <f>+IFERROR(VLOOKUP(B4263,'[1]Sum table'!$A:$F,6,FALSE),0)</f>
        <v>0</v>
      </c>
      <c r="O4263" t="s">
        <v>536</v>
      </c>
      <c r="P4263" s="615" t="s">
        <v>350</v>
      </c>
      <c r="R4263" t="str">
        <f t="shared" si="200"/>
        <v>ZK114</v>
      </c>
      <c r="S4263">
        <f t="shared" si="201"/>
        <v>0</v>
      </c>
      <c r="T4263">
        <f t="shared" si="201"/>
        <v>0</v>
      </c>
      <c r="U4263">
        <f t="shared" si="201"/>
        <v>0</v>
      </c>
    </row>
    <row r="4264" spans="1:21" x14ac:dyDescent="0.25">
      <c r="A4264" t="s">
        <v>4799</v>
      </c>
      <c r="B4264" t="str">
        <f t="shared" si="199"/>
        <v>ZK114.K163.C110</v>
      </c>
      <c r="C4264">
        <f>+IFERROR(VLOOKUP(B4264,'[1]Sum table'!$A:$D,4,FALSE),0)</f>
        <v>0</v>
      </c>
      <c r="D4264">
        <f>+IFERROR(VLOOKUP(B4264,'[1]Sum table'!$A:$E,5,FALSE),0)</f>
        <v>0</v>
      </c>
      <c r="E4264">
        <f>+IFERROR(VLOOKUP(B4264,'[1]Sum table'!$A:$F,6,FALSE),0)</f>
        <v>0</v>
      </c>
      <c r="O4264" t="s">
        <v>536</v>
      </c>
      <c r="P4264" s="615" t="s">
        <v>118</v>
      </c>
      <c r="R4264" t="str">
        <f t="shared" si="200"/>
        <v>ZK114</v>
      </c>
      <c r="S4264">
        <f t="shared" si="201"/>
        <v>0</v>
      </c>
      <c r="T4264">
        <f t="shared" si="201"/>
        <v>0</v>
      </c>
      <c r="U4264">
        <f t="shared" si="201"/>
        <v>0</v>
      </c>
    </row>
    <row r="4265" spans="1:21" x14ac:dyDescent="0.25">
      <c r="A4265" t="s">
        <v>4800</v>
      </c>
      <c r="B4265" t="str">
        <f t="shared" si="199"/>
        <v>ZK114.K164.C110</v>
      </c>
      <c r="C4265">
        <f>+IFERROR(VLOOKUP(B4265,'[1]Sum table'!$A:$D,4,FALSE),0)</f>
        <v>0</v>
      </c>
      <c r="D4265">
        <f>+IFERROR(VLOOKUP(B4265,'[1]Sum table'!$A:$E,5,FALSE),0)</f>
        <v>0</v>
      </c>
      <c r="E4265">
        <f>+IFERROR(VLOOKUP(B4265,'[1]Sum table'!$A:$F,6,FALSE),0)</f>
        <v>0</v>
      </c>
      <c r="O4265" t="s">
        <v>536</v>
      </c>
      <c r="P4265" s="615" t="s">
        <v>184</v>
      </c>
      <c r="R4265" t="str">
        <f t="shared" si="200"/>
        <v>ZK114</v>
      </c>
      <c r="S4265">
        <f t="shared" si="201"/>
        <v>0</v>
      </c>
      <c r="T4265">
        <f t="shared" si="201"/>
        <v>0</v>
      </c>
      <c r="U4265">
        <f t="shared" si="201"/>
        <v>0</v>
      </c>
    </row>
    <row r="4266" spans="1:21" x14ac:dyDescent="0.25">
      <c r="A4266" t="s">
        <v>4801</v>
      </c>
      <c r="B4266" t="str">
        <f t="shared" si="199"/>
        <v>ZK114.K165.C110</v>
      </c>
      <c r="C4266">
        <f>+IFERROR(VLOOKUP(B4266,'[1]Sum table'!$A:$D,4,FALSE),0)</f>
        <v>0</v>
      </c>
      <c r="D4266">
        <f>+IFERROR(VLOOKUP(B4266,'[1]Sum table'!$A:$E,5,FALSE),0)</f>
        <v>0</v>
      </c>
      <c r="E4266">
        <f>+IFERROR(VLOOKUP(B4266,'[1]Sum table'!$A:$F,6,FALSE),0)</f>
        <v>0</v>
      </c>
      <c r="O4266" t="s">
        <v>536</v>
      </c>
      <c r="P4266" s="615" t="s">
        <v>351</v>
      </c>
      <c r="R4266" t="str">
        <f t="shared" si="200"/>
        <v>ZK114</v>
      </c>
      <c r="S4266">
        <f t="shared" si="201"/>
        <v>0</v>
      </c>
      <c r="T4266">
        <f t="shared" si="201"/>
        <v>0</v>
      </c>
      <c r="U4266">
        <f t="shared" si="201"/>
        <v>0</v>
      </c>
    </row>
    <row r="4267" spans="1:21" x14ac:dyDescent="0.25">
      <c r="A4267" t="s">
        <v>4802</v>
      </c>
      <c r="B4267" t="str">
        <f t="shared" si="199"/>
        <v>ZK114.K166.C110</v>
      </c>
      <c r="C4267">
        <f>+IFERROR(VLOOKUP(B4267,'[1]Sum table'!$A:$D,4,FALSE),0)</f>
        <v>0</v>
      </c>
      <c r="D4267">
        <f>+IFERROR(VLOOKUP(B4267,'[1]Sum table'!$A:$E,5,FALSE),0)</f>
        <v>0</v>
      </c>
      <c r="E4267">
        <f>+IFERROR(VLOOKUP(B4267,'[1]Sum table'!$A:$F,6,FALSE),0)</f>
        <v>0</v>
      </c>
      <c r="O4267" t="s">
        <v>536</v>
      </c>
      <c r="P4267" s="616" t="s">
        <v>352</v>
      </c>
      <c r="R4267" t="str">
        <f t="shared" si="200"/>
        <v>ZK114</v>
      </c>
      <c r="S4267">
        <f t="shared" si="201"/>
        <v>0</v>
      </c>
      <c r="T4267">
        <f t="shared" si="201"/>
        <v>0</v>
      </c>
      <c r="U4267">
        <f t="shared" si="201"/>
        <v>0</v>
      </c>
    </row>
    <row r="4268" spans="1:21" x14ac:dyDescent="0.25">
      <c r="A4268" t="s">
        <v>4803</v>
      </c>
      <c r="B4268" t="str">
        <f t="shared" si="199"/>
        <v>ZK114.K167.C110</v>
      </c>
      <c r="C4268">
        <f>+IFERROR(VLOOKUP(B4268,'[1]Sum table'!$A:$D,4,FALSE),0)</f>
        <v>0</v>
      </c>
      <c r="D4268">
        <f>+IFERROR(VLOOKUP(B4268,'[1]Sum table'!$A:$E,5,FALSE),0)</f>
        <v>0</v>
      </c>
      <c r="E4268">
        <f>+IFERROR(VLOOKUP(B4268,'[1]Sum table'!$A:$F,6,FALSE),0)</f>
        <v>0</v>
      </c>
      <c r="O4268" t="s">
        <v>536</v>
      </c>
      <c r="P4268" s="616" t="s">
        <v>353</v>
      </c>
      <c r="R4268" t="str">
        <f t="shared" si="200"/>
        <v>ZK114</v>
      </c>
      <c r="S4268">
        <f t="shared" si="201"/>
        <v>0</v>
      </c>
      <c r="T4268">
        <f t="shared" si="201"/>
        <v>0</v>
      </c>
      <c r="U4268">
        <f t="shared" si="201"/>
        <v>0</v>
      </c>
    </row>
    <row r="4269" spans="1:21" x14ac:dyDescent="0.25">
      <c r="A4269" t="s">
        <v>4804</v>
      </c>
      <c r="B4269" t="str">
        <f t="shared" si="199"/>
        <v>ZK114.K168.C110</v>
      </c>
      <c r="C4269">
        <f>+IFERROR(VLOOKUP(B4269,'[1]Sum table'!$A:$D,4,FALSE),0)</f>
        <v>0</v>
      </c>
      <c r="D4269">
        <f>+IFERROR(VLOOKUP(B4269,'[1]Sum table'!$A:$E,5,FALSE),0)</f>
        <v>0</v>
      </c>
      <c r="E4269">
        <f>+IFERROR(VLOOKUP(B4269,'[1]Sum table'!$A:$F,6,FALSE),0)</f>
        <v>0</v>
      </c>
      <c r="O4269" t="s">
        <v>536</v>
      </c>
      <c r="P4269" s="616" t="s">
        <v>354</v>
      </c>
      <c r="R4269" t="str">
        <f t="shared" si="200"/>
        <v>ZK114</v>
      </c>
      <c r="S4269">
        <f t="shared" si="201"/>
        <v>0</v>
      </c>
      <c r="T4269">
        <f t="shared" si="201"/>
        <v>0</v>
      </c>
      <c r="U4269">
        <f t="shared" si="201"/>
        <v>0</v>
      </c>
    </row>
    <row r="4270" spans="1:21" x14ac:dyDescent="0.25">
      <c r="A4270" t="s">
        <v>4805</v>
      </c>
      <c r="B4270" t="str">
        <f t="shared" si="199"/>
        <v>ZK114.K169.C110</v>
      </c>
      <c r="C4270">
        <f>+IFERROR(VLOOKUP(B4270,'[1]Sum table'!$A:$D,4,FALSE),0)</f>
        <v>0</v>
      </c>
      <c r="D4270">
        <f>+IFERROR(VLOOKUP(B4270,'[1]Sum table'!$A:$E,5,FALSE),0)</f>
        <v>0</v>
      </c>
      <c r="E4270">
        <f>+IFERROR(VLOOKUP(B4270,'[1]Sum table'!$A:$F,6,FALSE),0)</f>
        <v>0</v>
      </c>
      <c r="O4270" t="s">
        <v>536</v>
      </c>
      <c r="P4270" s="616" t="s">
        <v>355</v>
      </c>
      <c r="R4270" t="str">
        <f t="shared" si="200"/>
        <v>ZK114</v>
      </c>
      <c r="S4270">
        <f t="shared" si="201"/>
        <v>0</v>
      </c>
      <c r="T4270">
        <f t="shared" si="201"/>
        <v>0</v>
      </c>
      <c r="U4270">
        <f t="shared" si="201"/>
        <v>0</v>
      </c>
    </row>
    <row r="4271" spans="1:21" x14ac:dyDescent="0.25">
      <c r="A4271" t="s">
        <v>4806</v>
      </c>
      <c r="B4271" t="str">
        <f t="shared" si="199"/>
        <v>ZK114.K170.C110</v>
      </c>
      <c r="C4271">
        <f>+IFERROR(VLOOKUP(B4271,'[1]Sum table'!$A:$D,4,FALSE),0)</f>
        <v>0</v>
      </c>
      <c r="D4271">
        <f>+IFERROR(VLOOKUP(B4271,'[1]Sum table'!$A:$E,5,FALSE),0)</f>
        <v>0</v>
      </c>
      <c r="E4271">
        <f>+IFERROR(VLOOKUP(B4271,'[1]Sum table'!$A:$F,6,FALSE),0)</f>
        <v>0</v>
      </c>
      <c r="O4271" t="s">
        <v>536</v>
      </c>
      <c r="P4271" s="616" t="s">
        <v>356</v>
      </c>
      <c r="R4271" t="str">
        <f t="shared" si="200"/>
        <v>ZK114</v>
      </c>
      <c r="S4271">
        <f t="shared" si="201"/>
        <v>0</v>
      </c>
      <c r="T4271">
        <f t="shared" si="201"/>
        <v>0</v>
      </c>
      <c r="U4271">
        <f t="shared" si="201"/>
        <v>0</v>
      </c>
    </row>
    <row r="4272" spans="1:21" x14ac:dyDescent="0.25">
      <c r="A4272" t="s">
        <v>4807</v>
      </c>
      <c r="B4272" t="str">
        <f t="shared" si="199"/>
        <v>ZK114.K171.C110</v>
      </c>
      <c r="C4272">
        <f>+IFERROR(VLOOKUP(B4272,'[1]Sum table'!$A:$D,4,FALSE),0)</f>
        <v>0</v>
      </c>
      <c r="D4272">
        <f>+IFERROR(VLOOKUP(B4272,'[1]Sum table'!$A:$E,5,FALSE),0)</f>
        <v>0</v>
      </c>
      <c r="E4272">
        <f>+IFERROR(VLOOKUP(B4272,'[1]Sum table'!$A:$F,6,FALSE),0)</f>
        <v>0</v>
      </c>
      <c r="O4272" t="s">
        <v>536</v>
      </c>
      <c r="P4272" s="616" t="s">
        <v>357</v>
      </c>
      <c r="R4272" t="str">
        <f t="shared" si="200"/>
        <v>ZK114</v>
      </c>
      <c r="S4272">
        <f t="shared" si="201"/>
        <v>0</v>
      </c>
      <c r="T4272">
        <f t="shared" si="201"/>
        <v>0</v>
      </c>
      <c r="U4272">
        <f t="shared" si="201"/>
        <v>0</v>
      </c>
    </row>
    <row r="4273" spans="1:21" x14ac:dyDescent="0.25">
      <c r="A4273" t="s">
        <v>4808</v>
      </c>
      <c r="B4273" t="str">
        <f t="shared" si="199"/>
        <v>ZK114.K172.C110</v>
      </c>
      <c r="C4273">
        <f>+IFERROR(VLOOKUP(B4273,'[1]Sum table'!$A:$D,4,FALSE),0)</f>
        <v>0</v>
      </c>
      <c r="D4273">
        <f>+IFERROR(VLOOKUP(B4273,'[1]Sum table'!$A:$E,5,FALSE),0)</f>
        <v>0</v>
      </c>
      <c r="E4273">
        <f>+IFERROR(VLOOKUP(B4273,'[1]Sum table'!$A:$F,6,FALSE),0)</f>
        <v>0</v>
      </c>
      <c r="O4273" t="s">
        <v>536</v>
      </c>
      <c r="P4273" s="615" t="s">
        <v>221</v>
      </c>
      <c r="R4273" t="str">
        <f t="shared" si="200"/>
        <v>ZK114</v>
      </c>
      <c r="S4273">
        <f t="shared" si="201"/>
        <v>0</v>
      </c>
      <c r="T4273">
        <f t="shared" si="201"/>
        <v>0</v>
      </c>
      <c r="U4273">
        <f t="shared" si="201"/>
        <v>0</v>
      </c>
    </row>
    <row r="4274" spans="1:21" x14ac:dyDescent="0.25">
      <c r="A4274" t="s">
        <v>4809</v>
      </c>
      <c r="B4274" t="str">
        <f t="shared" si="199"/>
        <v>ZK114.K173.C110</v>
      </c>
      <c r="C4274">
        <f>+IFERROR(VLOOKUP(B4274,'[1]Sum table'!$A:$D,4,FALSE),0)</f>
        <v>0</v>
      </c>
      <c r="D4274">
        <f>+IFERROR(VLOOKUP(B4274,'[1]Sum table'!$A:$E,5,FALSE),0)</f>
        <v>0</v>
      </c>
      <c r="E4274">
        <f>+IFERROR(VLOOKUP(B4274,'[1]Sum table'!$A:$F,6,FALSE),0)</f>
        <v>0</v>
      </c>
      <c r="O4274" t="s">
        <v>536</v>
      </c>
      <c r="P4274" s="615" t="s">
        <v>358</v>
      </c>
      <c r="R4274" t="str">
        <f t="shared" si="200"/>
        <v>ZK114</v>
      </c>
      <c r="S4274">
        <f t="shared" si="201"/>
        <v>0</v>
      </c>
      <c r="T4274">
        <f t="shared" si="201"/>
        <v>0</v>
      </c>
      <c r="U4274">
        <f t="shared" si="201"/>
        <v>0</v>
      </c>
    </row>
    <row r="4275" spans="1:21" x14ac:dyDescent="0.25">
      <c r="A4275" t="s">
        <v>4810</v>
      </c>
      <c r="B4275" t="str">
        <f t="shared" si="199"/>
        <v>ZK114.K174.C110</v>
      </c>
      <c r="C4275">
        <f>+IFERROR(VLOOKUP(B4275,'[1]Sum table'!$A:$D,4,FALSE),0)</f>
        <v>0</v>
      </c>
      <c r="D4275">
        <f>+IFERROR(VLOOKUP(B4275,'[1]Sum table'!$A:$E,5,FALSE),0)</f>
        <v>0</v>
      </c>
      <c r="E4275">
        <f>+IFERROR(VLOOKUP(B4275,'[1]Sum table'!$A:$F,6,FALSE),0)</f>
        <v>0</v>
      </c>
      <c r="O4275" t="s">
        <v>536</v>
      </c>
      <c r="P4275" s="616" t="s">
        <v>359</v>
      </c>
      <c r="R4275" t="str">
        <f t="shared" si="200"/>
        <v>ZK114</v>
      </c>
      <c r="S4275">
        <f t="shared" si="201"/>
        <v>0</v>
      </c>
      <c r="T4275">
        <f t="shared" si="201"/>
        <v>0</v>
      </c>
      <c r="U4275">
        <f t="shared" si="201"/>
        <v>0</v>
      </c>
    </row>
    <row r="4276" spans="1:21" x14ac:dyDescent="0.25">
      <c r="A4276" t="s">
        <v>4811</v>
      </c>
      <c r="B4276" t="str">
        <f t="shared" si="199"/>
        <v>ZK114.K175.C110</v>
      </c>
      <c r="C4276">
        <f>+IFERROR(VLOOKUP(B4276,'[1]Sum table'!$A:$D,4,FALSE),0)</f>
        <v>0</v>
      </c>
      <c r="D4276">
        <f>+IFERROR(VLOOKUP(B4276,'[1]Sum table'!$A:$E,5,FALSE),0)</f>
        <v>0</v>
      </c>
      <c r="E4276">
        <f>+IFERROR(VLOOKUP(B4276,'[1]Sum table'!$A:$F,6,FALSE),0)</f>
        <v>0</v>
      </c>
      <c r="O4276" t="s">
        <v>536</v>
      </c>
      <c r="P4276" s="616" t="s">
        <v>360</v>
      </c>
      <c r="R4276" t="str">
        <f t="shared" si="200"/>
        <v>ZK114</v>
      </c>
      <c r="S4276">
        <f t="shared" si="201"/>
        <v>0</v>
      </c>
      <c r="T4276">
        <f t="shared" si="201"/>
        <v>0</v>
      </c>
      <c r="U4276">
        <f t="shared" si="201"/>
        <v>0</v>
      </c>
    </row>
    <row r="4277" spans="1:21" x14ac:dyDescent="0.25">
      <c r="A4277" t="s">
        <v>4812</v>
      </c>
      <c r="B4277" t="str">
        <f t="shared" si="199"/>
        <v>ZK114.K176.C110</v>
      </c>
      <c r="C4277">
        <f>+IFERROR(VLOOKUP(B4277,'[1]Sum table'!$A:$D,4,FALSE),0)</f>
        <v>0</v>
      </c>
      <c r="D4277">
        <f>+IFERROR(VLOOKUP(B4277,'[1]Sum table'!$A:$E,5,FALSE),0)</f>
        <v>0</v>
      </c>
      <c r="E4277">
        <f>+IFERROR(VLOOKUP(B4277,'[1]Sum table'!$A:$F,6,FALSE),0)</f>
        <v>0</v>
      </c>
      <c r="O4277" t="s">
        <v>536</v>
      </c>
      <c r="P4277" s="616" t="s">
        <v>361</v>
      </c>
      <c r="R4277" t="str">
        <f t="shared" si="200"/>
        <v>ZK114</v>
      </c>
      <c r="S4277">
        <f t="shared" si="201"/>
        <v>0</v>
      </c>
      <c r="T4277">
        <f t="shared" si="201"/>
        <v>0</v>
      </c>
      <c r="U4277">
        <f t="shared" si="201"/>
        <v>0</v>
      </c>
    </row>
    <row r="4278" spans="1:21" x14ac:dyDescent="0.25">
      <c r="A4278" t="s">
        <v>4813</v>
      </c>
      <c r="B4278" t="str">
        <f t="shared" si="199"/>
        <v>ZK114.K177.C110</v>
      </c>
      <c r="C4278">
        <f>+IFERROR(VLOOKUP(B4278,'[1]Sum table'!$A:$D,4,FALSE),0)</f>
        <v>0</v>
      </c>
      <c r="D4278">
        <f>+IFERROR(VLOOKUP(B4278,'[1]Sum table'!$A:$E,5,FALSE),0)</f>
        <v>0</v>
      </c>
      <c r="E4278">
        <f>+IFERROR(VLOOKUP(B4278,'[1]Sum table'!$A:$F,6,FALSE),0)</f>
        <v>0</v>
      </c>
      <c r="O4278" t="s">
        <v>536</v>
      </c>
      <c r="P4278" s="615" t="s">
        <v>362</v>
      </c>
      <c r="R4278" t="str">
        <f t="shared" si="200"/>
        <v>ZK114</v>
      </c>
      <c r="S4278">
        <f t="shared" si="201"/>
        <v>0</v>
      </c>
      <c r="T4278">
        <f t="shared" si="201"/>
        <v>0</v>
      </c>
      <c r="U4278">
        <f t="shared" si="201"/>
        <v>0</v>
      </c>
    </row>
    <row r="4279" spans="1:21" x14ac:dyDescent="0.25">
      <c r="A4279" t="s">
        <v>4814</v>
      </c>
      <c r="B4279" t="str">
        <f t="shared" si="199"/>
        <v>ZK114.K178.C110</v>
      </c>
      <c r="C4279">
        <f>+IFERROR(VLOOKUP(B4279,'[1]Sum table'!$A:$D,4,FALSE),0)</f>
        <v>0</v>
      </c>
      <c r="D4279">
        <f>+IFERROR(VLOOKUP(B4279,'[1]Sum table'!$A:$E,5,FALSE),0)</f>
        <v>0</v>
      </c>
      <c r="E4279">
        <f>+IFERROR(VLOOKUP(B4279,'[1]Sum table'!$A:$F,6,FALSE),0)</f>
        <v>0</v>
      </c>
      <c r="O4279" t="s">
        <v>536</v>
      </c>
      <c r="P4279" s="615" t="s">
        <v>363</v>
      </c>
      <c r="R4279" t="str">
        <f t="shared" si="200"/>
        <v>ZK114</v>
      </c>
      <c r="S4279">
        <f t="shared" si="201"/>
        <v>0</v>
      </c>
      <c r="T4279">
        <f t="shared" si="201"/>
        <v>0</v>
      </c>
      <c r="U4279">
        <f t="shared" si="201"/>
        <v>0</v>
      </c>
    </row>
    <row r="4280" spans="1:21" x14ac:dyDescent="0.25">
      <c r="A4280" t="s">
        <v>4815</v>
      </c>
      <c r="B4280" t="str">
        <f t="shared" si="199"/>
        <v>ZK114.K179.C110</v>
      </c>
      <c r="C4280">
        <f>+IFERROR(VLOOKUP(B4280,'[1]Sum table'!$A:$D,4,FALSE),0)</f>
        <v>0</v>
      </c>
      <c r="D4280">
        <f>+IFERROR(VLOOKUP(B4280,'[1]Sum table'!$A:$E,5,FALSE),0)</f>
        <v>0</v>
      </c>
      <c r="E4280">
        <f>+IFERROR(VLOOKUP(B4280,'[1]Sum table'!$A:$F,6,FALSE),0)</f>
        <v>0</v>
      </c>
      <c r="O4280" t="s">
        <v>536</v>
      </c>
      <c r="P4280" s="615" t="s">
        <v>364</v>
      </c>
      <c r="R4280" t="str">
        <f t="shared" si="200"/>
        <v>ZK114</v>
      </c>
      <c r="S4280">
        <f t="shared" si="201"/>
        <v>0</v>
      </c>
      <c r="T4280">
        <f t="shared" si="201"/>
        <v>0</v>
      </c>
      <c r="U4280">
        <f t="shared" si="201"/>
        <v>0</v>
      </c>
    </row>
    <row r="4281" spans="1:21" x14ac:dyDescent="0.25">
      <c r="A4281" t="s">
        <v>4816</v>
      </c>
      <c r="B4281" t="str">
        <f t="shared" si="199"/>
        <v>ZK114.K180.C110</v>
      </c>
      <c r="C4281">
        <f>+IFERROR(VLOOKUP(B4281,'[1]Sum table'!$A:$D,4,FALSE),0)</f>
        <v>0</v>
      </c>
      <c r="D4281">
        <f>+IFERROR(VLOOKUP(B4281,'[1]Sum table'!$A:$E,5,FALSE),0)</f>
        <v>0</v>
      </c>
      <c r="E4281">
        <f>+IFERROR(VLOOKUP(B4281,'[1]Sum table'!$A:$F,6,FALSE),0)</f>
        <v>0</v>
      </c>
      <c r="O4281" t="s">
        <v>536</v>
      </c>
      <c r="P4281" s="615" t="s">
        <v>365</v>
      </c>
      <c r="R4281" t="str">
        <f t="shared" si="200"/>
        <v>ZK114</v>
      </c>
      <c r="S4281">
        <f t="shared" si="201"/>
        <v>0</v>
      </c>
      <c r="T4281">
        <f t="shared" si="201"/>
        <v>0</v>
      </c>
      <c r="U4281">
        <f t="shared" si="201"/>
        <v>0</v>
      </c>
    </row>
    <row r="4282" spans="1:21" x14ac:dyDescent="0.25">
      <c r="A4282" t="s">
        <v>4817</v>
      </c>
      <c r="B4282" t="str">
        <f t="shared" si="199"/>
        <v>ZK114.K181.C110</v>
      </c>
      <c r="C4282">
        <f>+IFERROR(VLOOKUP(B4282,'[1]Sum table'!$A:$D,4,FALSE),0)</f>
        <v>0</v>
      </c>
      <c r="D4282">
        <f>+IFERROR(VLOOKUP(B4282,'[1]Sum table'!$A:$E,5,FALSE),0)</f>
        <v>0</v>
      </c>
      <c r="E4282">
        <f>+IFERROR(VLOOKUP(B4282,'[1]Sum table'!$A:$F,6,FALSE),0)</f>
        <v>0</v>
      </c>
      <c r="O4282" t="s">
        <v>536</v>
      </c>
      <c r="P4282" s="616" t="s">
        <v>366</v>
      </c>
      <c r="R4282" t="str">
        <f t="shared" si="200"/>
        <v>ZK114</v>
      </c>
      <c r="S4282">
        <f t="shared" si="201"/>
        <v>0</v>
      </c>
      <c r="T4282">
        <f t="shared" si="201"/>
        <v>0</v>
      </c>
      <c r="U4282">
        <f t="shared" si="201"/>
        <v>0</v>
      </c>
    </row>
    <row r="4283" spans="1:21" x14ac:dyDescent="0.25">
      <c r="A4283" t="s">
        <v>4818</v>
      </c>
      <c r="B4283" t="str">
        <f t="shared" si="199"/>
        <v>ZK114.K182.C110</v>
      </c>
      <c r="C4283">
        <f>+IFERROR(VLOOKUP(B4283,'[1]Sum table'!$A:$D,4,FALSE),0)</f>
        <v>0</v>
      </c>
      <c r="D4283">
        <f>+IFERROR(VLOOKUP(B4283,'[1]Sum table'!$A:$E,5,FALSE),0)</f>
        <v>0</v>
      </c>
      <c r="E4283">
        <f>+IFERROR(VLOOKUP(B4283,'[1]Sum table'!$A:$F,6,FALSE),0)</f>
        <v>0</v>
      </c>
      <c r="O4283" t="s">
        <v>536</v>
      </c>
      <c r="P4283" s="616" t="s">
        <v>367</v>
      </c>
      <c r="R4283" t="str">
        <f t="shared" si="200"/>
        <v>ZK114</v>
      </c>
      <c r="S4283">
        <f t="shared" si="201"/>
        <v>0</v>
      </c>
      <c r="T4283">
        <f t="shared" si="201"/>
        <v>0</v>
      </c>
      <c r="U4283">
        <f t="shared" si="201"/>
        <v>0</v>
      </c>
    </row>
    <row r="4284" spans="1:21" x14ac:dyDescent="0.25">
      <c r="A4284" t="s">
        <v>4819</v>
      </c>
      <c r="B4284" t="str">
        <f t="shared" si="199"/>
        <v>ZK114.K183.C110</v>
      </c>
      <c r="C4284">
        <f>+IFERROR(VLOOKUP(B4284,'[1]Sum table'!$A:$D,4,FALSE),0)</f>
        <v>0</v>
      </c>
      <c r="D4284">
        <f>+IFERROR(VLOOKUP(B4284,'[1]Sum table'!$A:$E,5,FALSE),0)</f>
        <v>0</v>
      </c>
      <c r="E4284">
        <f>+IFERROR(VLOOKUP(B4284,'[1]Sum table'!$A:$F,6,FALSE),0)</f>
        <v>0</v>
      </c>
      <c r="O4284" t="s">
        <v>536</v>
      </c>
      <c r="P4284" s="615" t="s">
        <v>368</v>
      </c>
      <c r="R4284" t="str">
        <f t="shared" si="200"/>
        <v>ZK114</v>
      </c>
      <c r="S4284">
        <f t="shared" si="201"/>
        <v>0</v>
      </c>
      <c r="T4284">
        <f t="shared" si="201"/>
        <v>0</v>
      </c>
      <c r="U4284">
        <f t="shared" si="201"/>
        <v>0</v>
      </c>
    </row>
    <row r="4285" spans="1:21" x14ac:dyDescent="0.25">
      <c r="A4285" t="s">
        <v>4820</v>
      </c>
      <c r="B4285" t="str">
        <f t="shared" si="199"/>
        <v>ZK114.K184.C110</v>
      </c>
      <c r="C4285">
        <f>+IFERROR(VLOOKUP(B4285,'[1]Sum table'!$A:$D,4,FALSE),0)</f>
        <v>0</v>
      </c>
      <c r="D4285">
        <f>+IFERROR(VLOOKUP(B4285,'[1]Sum table'!$A:$E,5,FALSE),0)</f>
        <v>0</v>
      </c>
      <c r="E4285">
        <f>+IFERROR(VLOOKUP(B4285,'[1]Sum table'!$A:$F,6,FALSE),0)</f>
        <v>0</v>
      </c>
      <c r="O4285" t="s">
        <v>536</v>
      </c>
      <c r="P4285" s="615" t="s">
        <v>369</v>
      </c>
      <c r="R4285" t="str">
        <f t="shared" si="200"/>
        <v>ZK114</v>
      </c>
      <c r="S4285">
        <f t="shared" si="201"/>
        <v>0</v>
      </c>
      <c r="T4285">
        <f t="shared" si="201"/>
        <v>0</v>
      </c>
      <c r="U4285">
        <f t="shared" si="201"/>
        <v>0</v>
      </c>
    </row>
    <row r="4286" spans="1:21" x14ac:dyDescent="0.25">
      <c r="A4286" t="s">
        <v>4821</v>
      </c>
      <c r="B4286" t="str">
        <f t="shared" si="199"/>
        <v>ZK114.K185.C110</v>
      </c>
      <c r="C4286">
        <f>+IFERROR(VLOOKUP(B4286,'[1]Sum table'!$A:$D,4,FALSE),0)</f>
        <v>0</v>
      </c>
      <c r="D4286">
        <f>+IFERROR(VLOOKUP(B4286,'[1]Sum table'!$A:$E,5,FALSE),0)</f>
        <v>0</v>
      </c>
      <c r="E4286">
        <f>+IFERROR(VLOOKUP(B4286,'[1]Sum table'!$A:$F,6,FALSE),0)</f>
        <v>0</v>
      </c>
      <c r="O4286" t="s">
        <v>536</v>
      </c>
      <c r="P4286" s="616" t="s">
        <v>370</v>
      </c>
      <c r="R4286" t="str">
        <f t="shared" si="200"/>
        <v>ZK114</v>
      </c>
      <c r="S4286">
        <f t="shared" si="201"/>
        <v>0</v>
      </c>
      <c r="T4286">
        <f t="shared" si="201"/>
        <v>0</v>
      </c>
      <c r="U4286">
        <f t="shared" si="201"/>
        <v>0</v>
      </c>
    </row>
    <row r="4287" spans="1:21" x14ac:dyDescent="0.25">
      <c r="A4287" t="s">
        <v>4822</v>
      </c>
      <c r="B4287" t="str">
        <f t="shared" si="199"/>
        <v>ZK114.K186.C110</v>
      </c>
      <c r="C4287">
        <f>+IFERROR(VLOOKUP(B4287,'[1]Sum table'!$A:$D,4,FALSE),0)</f>
        <v>0</v>
      </c>
      <c r="D4287">
        <f>+IFERROR(VLOOKUP(B4287,'[1]Sum table'!$A:$E,5,FALSE),0)</f>
        <v>0</v>
      </c>
      <c r="E4287">
        <f>+IFERROR(VLOOKUP(B4287,'[1]Sum table'!$A:$F,6,FALSE),0)</f>
        <v>0</v>
      </c>
      <c r="O4287" t="s">
        <v>536</v>
      </c>
      <c r="P4287" s="616" t="s">
        <v>371</v>
      </c>
      <c r="R4287" t="str">
        <f t="shared" si="200"/>
        <v>ZK114</v>
      </c>
      <c r="S4287">
        <f t="shared" si="201"/>
        <v>0</v>
      </c>
      <c r="T4287">
        <f t="shared" si="201"/>
        <v>0</v>
      </c>
      <c r="U4287">
        <f t="shared" si="201"/>
        <v>0</v>
      </c>
    </row>
    <row r="4288" spans="1:21" x14ac:dyDescent="0.25">
      <c r="A4288" t="s">
        <v>4823</v>
      </c>
      <c r="B4288" t="str">
        <f t="shared" si="199"/>
        <v>ZK114.K187.C110</v>
      </c>
      <c r="C4288">
        <f>+IFERROR(VLOOKUP(B4288,'[1]Sum table'!$A:$D,4,FALSE),0)</f>
        <v>0</v>
      </c>
      <c r="D4288">
        <f>+IFERROR(VLOOKUP(B4288,'[1]Sum table'!$A:$E,5,FALSE),0)</f>
        <v>0</v>
      </c>
      <c r="E4288">
        <f>+IFERROR(VLOOKUP(B4288,'[1]Sum table'!$A:$F,6,FALSE),0)</f>
        <v>0</v>
      </c>
      <c r="O4288" t="s">
        <v>536</v>
      </c>
      <c r="P4288" s="615" t="s">
        <v>372</v>
      </c>
      <c r="R4288" t="str">
        <f t="shared" si="200"/>
        <v>ZK114</v>
      </c>
      <c r="S4288">
        <f t="shared" si="201"/>
        <v>0</v>
      </c>
      <c r="T4288">
        <f t="shared" si="201"/>
        <v>0</v>
      </c>
      <c r="U4288">
        <f t="shared" si="201"/>
        <v>0</v>
      </c>
    </row>
    <row r="4289" spans="1:21" x14ac:dyDescent="0.25">
      <c r="A4289" t="s">
        <v>4824</v>
      </c>
      <c r="B4289" t="str">
        <f t="shared" si="199"/>
        <v>ZK114.K188.C110</v>
      </c>
      <c r="C4289">
        <f>+IFERROR(VLOOKUP(B4289,'[1]Sum table'!$A:$D,4,FALSE),0)</f>
        <v>0</v>
      </c>
      <c r="D4289">
        <f>+IFERROR(VLOOKUP(B4289,'[1]Sum table'!$A:$E,5,FALSE),0)</f>
        <v>0</v>
      </c>
      <c r="E4289">
        <f>+IFERROR(VLOOKUP(B4289,'[1]Sum table'!$A:$F,6,FALSE),0)</f>
        <v>0</v>
      </c>
      <c r="O4289" t="s">
        <v>536</v>
      </c>
      <c r="P4289" s="615" t="s">
        <v>373</v>
      </c>
      <c r="R4289" t="str">
        <f t="shared" si="200"/>
        <v>ZK114</v>
      </c>
      <c r="S4289">
        <f t="shared" si="201"/>
        <v>0</v>
      </c>
      <c r="T4289">
        <f t="shared" si="201"/>
        <v>0</v>
      </c>
      <c r="U4289">
        <f t="shared" si="201"/>
        <v>0</v>
      </c>
    </row>
    <row r="4290" spans="1:21" x14ac:dyDescent="0.25">
      <c r="A4290" t="s">
        <v>4825</v>
      </c>
      <c r="B4290" t="str">
        <f t="shared" si="199"/>
        <v>ZK114.K189.C110</v>
      </c>
      <c r="C4290">
        <f>+IFERROR(VLOOKUP(B4290,'[1]Sum table'!$A:$D,4,FALSE),0)</f>
        <v>0</v>
      </c>
      <c r="D4290">
        <f>+IFERROR(VLOOKUP(B4290,'[1]Sum table'!$A:$E,5,FALSE),0)</f>
        <v>0</v>
      </c>
      <c r="E4290">
        <f>+IFERROR(VLOOKUP(B4290,'[1]Sum table'!$A:$F,6,FALSE),0)</f>
        <v>0</v>
      </c>
      <c r="O4290" t="s">
        <v>536</v>
      </c>
      <c r="P4290" s="615" t="s">
        <v>374</v>
      </c>
      <c r="R4290" t="str">
        <f t="shared" si="200"/>
        <v>ZK114</v>
      </c>
      <c r="S4290">
        <f t="shared" si="201"/>
        <v>0</v>
      </c>
      <c r="T4290">
        <f t="shared" si="201"/>
        <v>0</v>
      </c>
      <c r="U4290">
        <f t="shared" si="201"/>
        <v>0</v>
      </c>
    </row>
    <row r="4291" spans="1:21" x14ac:dyDescent="0.25">
      <c r="A4291" t="s">
        <v>4826</v>
      </c>
      <c r="B4291" t="str">
        <f t="shared" ref="B4291:B4354" si="202">+A4291&amp;"."&amp;$A$1</f>
        <v>ZK114.K190.C110</v>
      </c>
      <c r="C4291">
        <f>+IFERROR(VLOOKUP(B4291,'[1]Sum table'!$A:$D,4,FALSE),0)</f>
        <v>0</v>
      </c>
      <c r="D4291">
        <f>+IFERROR(VLOOKUP(B4291,'[1]Sum table'!$A:$E,5,FALSE),0)</f>
        <v>0</v>
      </c>
      <c r="E4291">
        <f>+IFERROR(VLOOKUP(B4291,'[1]Sum table'!$A:$F,6,FALSE),0)</f>
        <v>0</v>
      </c>
      <c r="O4291" t="s">
        <v>536</v>
      </c>
      <c r="P4291" s="616" t="s">
        <v>375</v>
      </c>
      <c r="R4291" t="str">
        <f t="shared" ref="R4291:R4354" si="203">+LEFT(B4291,5)</f>
        <v>ZK114</v>
      </c>
      <c r="S4291">
        <f t="shared" ref="S4291:U4354" si="204">+C4291</f>
        <v>0</v>
      </c>
      <c r="T4291">
        <f t="shared" si="204"/>
        <v>0</v>
      </c>
      <c r="U4291">
        <f t="shared" si="204"/>
        <v>0</v>
      </c>
    </row>
    <row r="4292" spans="1:21" x14ac:dyDescent="0.25">
      <c r="A4292" t="s">
        <v>4827</v>
      </c>
      <c r="B4292" t="str">
        <f t="shared" si="202"/>
        <v>ZK114.K191.C110</v>
      </c>
      <c r="C4292">
        <f>+IFERROR(VLOOKUP(B4292,'[1]Sum table'!$A:$D,4,FALSE),0)</f>
        <v>0</v>
      </c>
      <c r="D4292">
        <f>+IFERROR(VLOOKUP(B4292,'[1]Sum table'!$A:$E,5,FALSE),0)</f>
        <v>0</v>
      </c>
      <c r="E4292">
        <f>+IFERROR(VLOOKUP(B4292,'[1]Sum table'!$A:$F,6,FALSE),0)</f>
        <v>0</v>
      </c>
      <c r="O4292" t="s">
        <v>536</v>
      </c>
      <c r="P4292" s="616" t="s">
        <v>376</v>
      </c>
      <c r="R4292" t="str">
        <f t="shared" si="203"/>
        <v>ZK114</v>
      </c>
      <c r="S4292">
        <f t="shared" si="204"/>
        <v>0</v>
      </c>
      <c r="T4292">
        <f t="shared" si="204"/>
        <v>0</v>
      </c>
      <c r="U4292">
        <f t="shared" si="204"/>
        <v>0</v>
      </c>
    </row>
    <row r="4293" spans="1:21" x14ac:dyDescent="0.25">
      <c r="A4293" t="s">
        <v>4828</v>
      </c>
      <c r="B4293" t="str">
        <f t="shared" si="202"/>
        <v>ZK114.K192.C110</v>
      </c>
      <c r="C4293">
        <f>+IFERROR(VLOOKUP(B4293,'[1]Sum table'!$A:$D,4,FALSE),0)</f>
        <v>0</v>
      </c>
      <c r="D4293">
        <f>+IFERROR(VLOOKUP(B4293,'[1]Sum table'!$A:$E,5,FALSE),0)</f>
        <v>0</v>
      </c>
      <c r="E4293">
        <f>+IFERROR(VLOOKUP(B4293,'[1]Sum table'!$A:$F,6,FALSE),0)</f>
        <v>0</v>
      </c>
      <c r="O4293" t="s">
        <v>536</v>
      </c>
      <c r="P4293" s="616" t="s">
        <v>377</v>
      </c>
      <c r="R4293" t="str">
        <f t="shared" si="203"/>
        <v>ZK114</v>
      </c>
      <c r="S4293">
        <f t="shared" si="204"/>
        <v>0</v>
      </c>
      <c r="T4293">
        <f t="shared" si="204"/>
        <v>0</v>
      </c>
      <c r="U4293">
        <f t="shared" si="204"/>
        <v>0</v>
      </c>
    </row>
    <row r="4294" spans="1:21" x14ac:dyDescent="0.25">
      <c r="A4294" t="s">
        <v>4829</v>
      </c>
      <c r="B4294" t="str">
        <f t="shared" si="202"/>
        <v>ZK114.K193.C110</v>
      </c>
      <c r="C4294">
        <f>+IFERROR(VLOOKUP(B4294,'[1]Sum table'!$A:$D,4,FALSE),0)</f>
        <v>0</v>
      </c>
      <c r="D4294">
        <f>+IFERROR(VLOOKUP(B4294,'[1]Sum table'!$A:$E,5,FALSE),0)</f>
        <v>0</v>
      </c>
      <c r="E4294">
        <f>+IFERROR(VLOOKUP(B4294,'[1]Sum table'!$A:$F,6,FALSE),0)</f>
        <v>0</v>
      </c>
      <c r="O4294" t="s">
        <v>536</v>
      </c>
      <c r="P4294" s="616" t="s">
        <v>378</v>
      </c>
      <c r="R4294" t="str">
        <f t="shared" si="203"/>
        <v>ZK114</v>
      </c>
      <c r="S4294">
        <f t="shared" si="204"/>
        <v>0</v>
      </c>
      <c r="T4294">
        <f t="shared" si="204"/>
        <v>0</v>
      </c>
      <c r="U4294">
        <f t="shared" si="204"/>
        <v>0</v>
      </c>
    </row>
    <row r="4295" spans="1:21" x14ac:dyDescent="0.25">
      <c r="A4295" t="s">
        <v>4830</v>
      </c>
      <c r="B4295" t="str">
        <f t="shared" si="202"/>
        <v>ZK114.K194.C110</v>
      </c>
      <c r="C4295">
        <f>+IFERROR(VLOOKUP(B4295,'[1]Sum table'!$A:$D,4,FALSE),0)</f>
        <v>0</v>
      </c>
      <c r="D4295">
        <f>+IFERROR(VLOOKUP(B4295,'[1]Sum table'!$A:$E,5,FALSE),0)</f>
        <v>0</v>
      </c>
      <c r="E4295">
        <f>+IFERROR(VLOOKUP(B4295,'[1]Sum table'!$A:$F,6,FALSE),0)</f>
        <v>0</v>
      </c>
      <c r="O4295" t="s">
        <v>536</v>
      </c>
      <c r="P4295" s="616" t="s">
        <v>379</v>
      </c>
      <c r="R4295" t="str">
        <f t="shared" si="203"/>
        <v>ZK114</v>
      </c>
      <c r="S4295">
        <f t="shared" si="204"/>
        <v>0</v>
      </c>
      <c r="T4295">
        <f t="shared" si="204"/>
        <v>0</v>
      </c>
      <c r="U4295">
        <f t="shared" si="204"/>
        <v>0</v>
      </c>
    </row>
    <row r="4296" spans="1:21" x14ac:dyDescent="0.25">
      <c r="A4296" t="s">
        <v>4831</v>
      </c>
      <c r="B4296" t="str">
        <f t="shared" si="202"/>
        <v>ZK114.K195.C110</v>
      </c>
      <c r="C4296">
        <f>+IFERROR(VLOOKUP(B4296,'[1]Sum table'!$A:$D,4,FALSE),0)</f>
        <v>0</v>
      </c>
      <c r="D4296">
        <f>+IFERROR(VLOOKUP(B4296,'[1]Sum table'!$A:$E,5,FALSE),0)</f>
        <v>0</v>
      </c>
      <c r="E4296">
        <f>+IFERROR(VLOOKUP(B4296,'[1]Sum table'!$A:$F,6,FALSE),0)</f>
        <v>0</v>
      </c>
      <c r="O4296" t="s">
        <v>536</v>
      </c>
      <c r="P4296" s="616" t="s">
        <v>380</v>
      </c>
      <c r="R4296" t="str">
        <f t="shared" si="203"/>
        <v>ZK114</v>
      </c>
      <c r="S4296">
        <f t="shared" si="204"/>
        <v>0</v>
      </c>
      <c r="T4296">
        <f t="shared" si="204"/>
        <v>0</v>
      </c>
      <c r="U4296">
        <f t="shared" si="204"/>
        <v>0</v>
      </c>
    </row>
    <row r="4297" spans="1:21" x14ac:dyDescent="0.25">
      <c r="A4297" t="s">
        <v>4832</v>
      </c>
      <c r="B4297" t="str">
        <f t="shared" si="202"/>
        <v>ZK114.K196.C110</v>
      </c>
      <c r="C4297">
        <f>+IFERROR(VLOOKUP(B4297,'[1]Sum table'!$A:$D,4,FALSE),0)</f>
        <v>0</v>
      </c>
      <c r="D4297">
        <f>+IFERROR(VLOOKUP(B4297,'[1]Sum table'!$A:$E,5,FALSE),0)</f>
        <v>0</v>
      </c>
      <c r="E4297">
        <f>+IFERROR(VLOOKUP(B4297,'[1]Sum table'!$A:$F,6,FALSE),0)</f>
        <v>0</v>
      </c>
      <c r="O4297" t="s">
        <v>536</v>
      </c>
      <c r="P4297" s="616" t="s">
        <v>381</v>
      </c>
      <c r="R4297" t="str">
        <f t="shared" si="203"/>
        <v>ZK114</v>
      </c>
      <c r="S4297">
        <f t="shared" si="204"/>
        <v>0</v>
      </c>
      <c r="T4297">
        <f t="shared" si="204"/>
        <v>0</v>
      </c>
      <c r="U4297">
        <f t="shared" si="204"/>
        <v>0</v>
      </c>
    </row>
    <row r="4298" spans="1:21" x14ac:dyDescent="0.25">
      <c r="A4298" t="s">
        <v>4833</v>
      </c>
      <c r="B4298" t="str">
        <f t="shared" si="202"/>
        <v>ZK114.K197.C110</v>
      </c>
      <c r="C4298">
        <f>+IFERROR(VLOOKUP(B4298,'[1]Sum table'!$A:$D,4,FALSE),0)</f>
        <v>0</v>
      </c>
      <c r="D4298">
        <f>+IFERROR(VLOOKUP(B4298,'[1]Sum table'!$A:$E,5,FALSE),0)</f>
        <v>0</v>
      </c>
      <c r="E4298">
        <f>+IFERROR(VLOOKUP(B4298,'[1]Sum table'!$A:$F,6,FALSE),0)</f>
        <v>0</v>
      </c>
      <c r="O4298" t="s">
        <v>536</v>
      </c>
      <c r="P4298" s="616" t="s">
        <v>382</v>
      </c>
      <c r="R4298" t="str">
        <f t="shared" si="203"/>
        <v>ZK114</v>
      </c>
      <c r="S4298">
        <f t="shared" si="204"/>
        <v>0</v>
      </c>
      <c r="T4298">
        <f t="shared" si="204"/>
        <v>0</v>
      </c>
      <c r="U4298">
        <f t="shared" si="204"/>
        <v>0</v>
      </c>
    </row>
    <row r="4299" spans="1:21" x14ac:dyDescent="0.25">
      <c r="A4299" t="s">
        <v>4834</v>
      </c>
      <c r="B4299" t="str">
        <f t="shared" si="202"/>
        <v>ZK114.K198.C110</v>
      </c>
      <c r="C4299">
        <f>+IFERROR(VLOOKUP(B4299,'[1]Sum table'!$A:$D,4,FALSE),0)</f>
        <v>0</v>
      </c>
      <c r="D4299">
        <f>+IFERROR(VLOOKUP(B4299,'[1]Sum table'!$A:$E,5,FALSE),0)</f>
        <v>0</v>
      </c>
      <c r="E4299">
        <f>+IFERROR(VLOOKUP(B4299,'[1]Sum table'!$A:$F,6,FALSE),0)</f>
        <v>0</v>
      </c>
      <c r="O4299" t="s">
        <v>536</v>
      </c>
      <c r="P4299" s="616" t="s">
        <v>383</v>
      </c>
      <c r="R4299" t="str">
        <f t="shared" si="203"/>
        <v>ZK114</v>
      </c>
      <c r="S4299">
        <f t="shared" si="204"/>
        <v>0</v>
      </c>
      <c r="T4299">
        <f t="shared" si="204"/>
        <v>0</v>
      </c>
      <c r="U4299">
        <f t="shared" si="204"/>
        <v>0</v>
      </c>
    </row>
    <row r="4300" spans="1:21" x14ac:dyDescent="0.25">
      <c r="A4300" t="s">
        <v>4835</v>
      </c>
      <c r="B4300" t="str">
        <f t="shared" si="202"/>
        <v>ZK114.K199.C110</v>
      </c>
      <c r="C4300">
        <f>+IFERROR(VLOOKUP(B4300,'[1]Sum table'!$A:$D,4,FALSE),0)</f>
        <v>0</v>
      </c>
      <c r="D4300">
        <f>+IFERROR(VLOOKUP(B4300,'[1]Sum table'!$A:$E,5,FALSE),0)</f>
        <v>0</v>
      </c>
      <c r="E4300">
        <f>+IFERROR(VLOOKUP(B4300,'[1]Sum table'!$A:$F,6,FALSE),0)</f>
        <v>0</v>
      </c>
      <c r="O4300" t="s">
        <v>536</v>
      </c>
      <c r="P4300" s="616" t="s">
        <v>384</v>
      </c>
      <c r="R4300" t="str">
        <f t="shared" si="203"/>
        <v>ZK114</v>
      </c>
      <c r="S4300">
        <f t="shared" si="204"/>
        <v>0</v>
      </c>
      <c r="T4300">
        <f t="shared" si="204"/>
        <v>0</v>
      </c>
      <c r="U4300">
        <f t="shared" si="204"/>
        <v>0</v>
      </c>
    </row>
    <row r="4301" spans="1:21" x14ac:dyDescent="0.25">
      <c r="A4301" t="s">
        <v>4836</v>
      </c>
      <c r="B4301" t="str">
        <f t="shared" si="202"/>
        <v>ZK114.K200.C110</v>
      </c>
      <c r="C4301">
        <f>+IFERROR(VLOOKUP(B4301,'[1]Sum table'!$A:$D,4,FALSE),0)</f>
        <v>0</v>
      </c>
      <c r="D4301">
        <f>+IFERROR(VLOOKUP(B4301,'[1]Sum table'!$A:$E,5,FALSE),0)</f>
        <v>0</v>
      </c>
      <c r="E4301">
        <f>+IFERROR(VLOOKUP(B4301,'[1]Sum table'!$A:$F,6,FALSE),0)</f>
        <v>0</v>
      </c>
      <c r="O4301" t="s">
        <v>536</v>
      </c>
      <c r="P4301" s="616" t="s">
        <v>385</v>
      </c>
      <c r="R4301" t="str">
        <f t="shared" si="203"/>
        <v>ZK114</v>
      </c>
      <c r="S4301">
        <f t="shared" si="204"/>
        <v>0</v>
      </c>
      <c r="T4301">
        <f t="shared" si="204"/>
        <v>0</v>
      </c>
      <c r="U4301">
        <f t="shared" si="204"/>
        <v>0</v>
      </c>
    </row>
    <row r="4302" spans="1:21" ht="15.75" thickBot="1" x14ac:dyDescent="0.3">
      <c r="A4302" t="s">
        <v>4837</v>
      </c>
      <c r="B4302" t="str">
        <f t="shared" si="202"/>
        <v>ZK114.K201.C110</v>
      </c>
      <c r="C4302">
        <f>+IFERROR(VLOOKUP(B4302,'[1]Sum table'!$A:$D,4,FALSE),0)</f>
        <v>0</v>
      </c>
      <c r="D4302">
        <f>+IFERROR(VLOOKUP(B4302,'[1]Sum table'!$A:$E,5,FALSE),0)</f>
        <v>0</v>
      </c>
      <c r="E4302">
        <f>+IFERROR(VLOOKUP(B4302,'[1]Sum table'!$A:$F,6,FALSE),0)</f>
        <v>0</v>
      </c>
      <c r="O4302" t="s">
        <v>536</v>
      </c>
      <c r="P4302" s="618" t="s">
        <v>386</v>
      </c>
      <c r="R4302" t="str">
        <f t="shared" si="203"/>
        <v>ZK114</v>
      </c>
      <c r="S4302">
        <f t="shared" si="204"/>
        <v>0</v>
      </c>
      <c r="T4302">
        <f t="shared" si="204"/>
        <v>0</v>
      </c>
      <c r="U4302">
        <f t="shared" si="204"/>
        <v>0</v>
      </c>
    </row>
    <row r="4303" spans="1:21" x14ac:dyDescent="0.25">
      <c r="A4303" t="s">
        <v>4838</v>
      </c>
      <c r="B4303" t="str">
        <f t="shared" si="202"/>
        <v>ZK114.K202.C110</v>
      </c>
      <c r="C4303">
        <f>+IFERROR(VLOOKUP(B4303,'[1]Sum table'!$A:$D,4,FALSE),0)</f>
        <v>0</v>
      </c>
      <c r="D4303">
        <f>+IFERROR(VLOOKUP(B4303,'[1]Sum table'!$A:$E,5,FALSE),0)</f>
        <v>0</v>
      </c>
      <c r="E4303">
        <f>+IFERROR(VLOOKUP(B4303,'[1]Sum table'!$A:$F,6,FALSE),0)</f>
        <v>0</v>
      </c>
      <c r="O4303" t="s">
        <v>536</v>
      </c>
      <c r="P4303" s="619" t="s">
        <v>267</v>
      </c>
      <c r="R4303" t="str">
        <f t="shared" si="203"/>
        <v>ZK114</v>
      </c>
      <c r="S4303">
        <f t="shared" si="204"/>
        <v>0</v>
      </c>
      <c r="T4303">
        <f t="shared" si="204"/>
        <v>0</v>
      </c>
      <c r="U4303">
        <f t="shared" si="204"/>
        <v>0</v>
      </c>
    </row>
    <row r="4304" spans="1:21" x14ac:dyDescent="0.25">
      <c r="A4304" t="s">
        <v>4839</v>
      </c>
      <c r="B4304" t="str">
        <f t="shared" si="202"/>
        <v>ZK114.K203.C110</v>
      </c>
      <c r="C4304">
        <f>+IFERROR(VLOOKUP(B4304,'[1]Sum table'!$A:$D,4,FALSE),0)</f>
        <v>0</v>
      </c>
      <c r="D4304">
        <f>+IFERROR(VLOOKUP(B4304,'[1]Sum table'!$A:$E,5,FALSE),0)</f>
        <v>0</v>
      </c>
      <c r="E4304">
        <f>+IFERROR(VLOOKUP(B4304,'[1]Sum table'!$A:$F,6,FALSE),0)</f>
        <v>0</v>
      </c>
      <c r="O4304" t="s">
        <v>536</v>
      </c>
      <c r="P4304" s="619" t="s">
        <v>108</v>
      </c>
      <c r="R4304" t="str">
        <f t="shared" si="203"/>
        <v>ZK114</v>
      </c>
      <c r="S4304">
        <f t="shared" si="204"/>
        <v>0</v>
      </c>
      <c r="T4304">
        <f t="shared" si="204"/>
        <v>0</v>
      </c>
      <c r="U4304">
        <f t="shared" si="204"/>
        <v>0</v>
      </c>
    </row>
    <row r="4305" spans="1:21" x14ac:dyDescent="0.25">
      <c r="A4305" t="s">
        <v>4840</v>
      </c>
      <c r="B4305" t="str">
        <f t="shared" si="202"/>
        <v>ZK114.K204.C110</v>
      </c>
      <c r="C4305">
        <f>+IFERROR(VLOOKUP(B4305,'[1]Sum table'!$A:$D,4,FALSE),0)</f>
        <v>0</v>
      </c>
      <c r="D4305">
        <f>+IFERROR(VLOOKUP(B4305,'[1]Sum table'!$A:$E,5,FALSE),0)</f>
        <v>0</v>
      </c>
      <c r="E4305">
        <f>+IFERROR(VLOOKUP(B4305,'[1]Sum table'!$A:$F,6,FALSE),0)</f>
        <v>0</v>
      </c>
      <c r="O4305" t="s">
        <v>536</v>
      </c>
      <c r="P4305" s="619" t="s">
        <v>114</v>
      </c>
      <c r="R4305" t="str">
        <f t="shared" si="203"/>
        <v>ZK114</v>
      </c>
      <c r="S4305">
        <f t="shared" si="204"/>
        <v>0</v>
      </c>
      <c r="T4305">
        <f t="shared" si="204"/>
        <v>0</v>
      </c>
      <c r="U4305">
        <f t="shared" si="204"/>
        <v>0</v>
      </c>
    </row>
    <row r="4306" spans="1:21" x14ac:dyDescent="0.25">
      <c r="A4306" t="s">
        <v>4841</v>
      </c>
      <c r="B4306" t="str">
        <f t="shared" si="202"/>
        <v>ZK114.K205.C110</v>
      </c>
      <c r="C4306">
        <f>+IFERROR(VLOOKUP(B4306,'[1]Sum table'!$A:$D,4,FALSE),0)</f>
        <v>0</v>
      </c>
      <c r="D4306">
        <f>+IFERROR(VLOOKUP(B4306,'[1]Sum table'!$A:$E,5,FALSE),0)</f>
        <v>0</v>
      </c>
      <c r="E4306">
        <f>+IFERROR(VLOOKUP(B4306,'[1]Sum table'!$A:$F,6,FALSE),0)</f>
        <v>0</v>
      </c>
      <c r="O4306" t="s">
        <v>536</v>
      </c>
      <c r="P4306" s="619" t="s">
        <v>116</v>
      </c>
      <c r="R4306" t="str">
        <f t="shared" si="203"/>
        <v>ZK114</v>
      </c>
      <c r="S4306">
        <f t="shared" si="204"/>
        <v>0</v>
      </c>
      <c r="T4306">
        <f t="shared" si="204"/>
        <v>0</v>
      </c>
      <c r="U4306">
        <f t="shared" si="204"/>
        <v>0</v>
      </c>
    </row>
    <row r="4307" spans="1:21" x14ac:dyDescent="0.25">
      <c r="A4307" t="s">
        <v>4842</v>
      </c>
      <c r="B4307" t="str">
        <f t="shared" si="202"/>
        <v>ZK114.K206.C110</v>
      </c>
      <c r="C4307">
        <f>+IFERROR(VLOOKUP(B4307,'[1]Sum table'!$A:$D,4,FALSE),0)</f>
        <v>0</v>
      </c>
      <c r="D4307">
        <f>+IFERROR(VLOOKUP(B4307,'[1]Sum table'!$A:$E,5,FALSE),0)</f>
        <v>0</v>
      </c>
      <c r="E4307">
        <f>+IFERROR(VLOOKUP(B4307,'[1]Sum table'!$A:$F,6,FALSE),0)</f>
        <v>0</v>
      </c>
      <c r="O4307" t="s">
        <v>536</v>
      </c>
      <c r="P4307" s="617" t="s">
        <v>387</v>
      </c>
      <c r="R4307" t="str">
        <f t="shared" si="203"/>
        <v>ZK114</v>
      </c>
      <c r="S4307">
        <f t="shared" si="204"/>
        <v>0</v>
      </c>
      <c r="T4307">
        <f t="shared" si="204"/>
        <v>0</v>
      </c>
      <c r="U4307">
        <f t="shared" si="204"/>
        <v>0</v>
      </c>
    </row>
    <row r="4308" spans="1:21" x14ac:dyDescent="0.25">
      <c r="A4308" t="s">
        <v>4843</v>
      </c>
      <c r="B4308" t="str">
        <f t="shared" si="202"/>
        <v>ZK114.K207.C110</v>
      </c>
      <c r="C4308">
        <f>+IFERROR(VLOOKUP(B4308,'[1]Sum table'!$A:$D,4,FALSE),0)</f>
        <v>0</v>
      </c>
      <c r="D4308">
        <f>+IFERROR(VLOOKUP(B4308,'[1]Sum table'!$A:$E,5,FALSE),0)</f>
        <v>0</v>
      </c>
      <c r="E4308">
        <f>+IFERROR(VLOOKUP(B4308,'[1]Sum table'!$A:$F,6,FALSE),0)</f>
        <v>0</v>
      </c>
      <c r="O4308" t="s">
        <v>536</v>
      </c>
      <c r="P4308" s="617" t="s">
        <v>388</v>
      </c>
      <c r="R4308" t="str">
        <f t="shared" si="203"/>
        <v>ZK114</v>
      </c>
      <c r="S4308">
        <f t="shared" si="204"/>
        <v>0</v>
      </c>
      <c r="T4308">
        <f t="shared" si="204"/>
        <v>0</v>
      </c>
      <c r="U4308">
        <f t="shared" si="204"/>
        <v>0</v>
      </c>
    </row>
    <row r="4309" spans="1:21" x14ac:dyDescent="0.25">
      <c r="A4309" t="s">
        <v>4844</v>
      </c>
      <c r="B4309" t="str">
        <f t="shared" si="202"/>
        <v>ZK114.K208.C110</v>
      </c>
      <c r="C4309">
        <f>+IFERROR(VLOOKUP(B4309,'[1]Sum table'!$A:$D,4,FALSE),0)</f>
        <v>0</v>
      </c>
      <c r="D4309">
        <f>+IFERROR(VLOOKUP(B4309,'[1]Sum table'!$A:$E,5,FALSE),0)</f>
        <v>0</v>
      </c>
      <c r="E4309">
        <f>+IFERROR(VLOOKUP(B4309,'[1]Sum table'!$A:$F,6,FALSE),0)</f>
        <v>0</v>
      </c>
      <c r="O4309" t="s">
        <v>536</v>
      </c>
      <c r="P4309" s="617" t="s">
        <v>389</v>
      </c>
      <c r="R4309" t="str">
        <f t="shared" si="203"/>
        <v>ZK114</v>
      </c>
      <c r="S4309">
        <f t="shared" si="204"/>
        <v>0</v>
      </c>
      <c r="T4309">
        <f t="shared" si="204"/>
        <v>0</v>
      </c>
      <c r="U4309">
        <f t="shared" si="204"/>
        <v>0</v>
      </c>
    </row>
    <row r="4310" spans="1:21" x14ac:dyDescent="0.25">
      <c r="A4310" t="s">
        <v>4845</v>
      </c>
      <c r="B4310" t="str">
        <f t="shared" si="202"/>
        <v>ZK114.K209.C110</v>
      </c>
      <c r="C4310">
        <f>+IFERROR(VLOOKUP(B4310,'[1]Sum table'!$A:$D,4,FALSE),0)</f>
        <v>0</v>
      </c>
      <c r="D4310">
        <f>+IFERROR(VLOOKUP(B4310,'[1]Sum table'!$A:$E,5,FALSE),0)</f>
        <v>0</v>
      </c>
      <c r="E4310">
        <f>+IFERROR(VLOOKUP(B4310,'[1]Sum table'!$A:$F,6,FALSE),0)</f>
        <v>0</v>
      </c>
      <c r="O4310" t="s">
        <v>536</v>
      </c>
      <c r="P4310" s="619" t="s">
        <v>82</v>
      </c>
      <c r="R4310" t="str">
        <f t="shared" si="203"/>
        <v>ZK114</v>
      </c>
      <c r="S4310">
        <f t="shared" si="204"/>
        <v>0</v>
      </c>
      <c r="T4310">
        <f t="shared" si="204"/>
        <v>0</v>
      </c>
      <c r="U4310">
        <f t="shared" si="204"/>
        <v>0</v>
      </c>
    </row>
    <row r="4311" spans="1:21" x14ac:dyDescent="0.25">
      <c r="A4311" t="s">
        <v>4846</v>
      </c>
      <c r="B4311" t="str">
        <f t="shared" si="202"/>
        <v>ZK114.K210.C110</v>
      </c>
      <c r="C4311">
        <f>+IFERROR(VLOOKUP(B4311,'[1]Sum table'!$A:$D,4,FALSE),0)</f>
        <v>0</v>
      </c>
      <c r="D4311">
        <f>+IFERROR(VLOOKUP(B4311,'[1]Sum table'!$A:$E,5,FALSE),0)</f>
        <v>0</v>
      </c>
      <c r="E4311">
        <f>+IFERROR(VLOOKUP(B4311,'[1]Sum table'!$A:$F,6,FALSE),0)</f>
        <v>0</v>
      </c>
      <c r="O4311" t="s">
        <v>536</v>
      </c>
      <c r="P4311" s="619" t="s">
        <v>84</v>
      </c>
      <c r="R4311" t="str">
        <f t="shared" si="203"/>
        <v>ZK114</v>
      </c>
      <c r="S4311">
        <f t="shared" si="204"/>
        <v>0</v>
      </c>
      <c r="T4311">
        <f t="shared" si="204"/>
        <v>0</v>
      </c>
      <c r="U4311">
        <f t="shared" si="204"/>
        <v>0</v>
      </c>
    </row>
    <row r="4312" spans="1:21" x14ac:dyDescent="0.25">
      <c r="A4312" t="s">
        <v>4847</v>
      </c>
      <c r="B4312" t="str">
        <f t="shared" si="202"/>
        <v>ZK114.K211.C110</v>
      </c>
      <c r="C4312">
        <f>+IFERROR(VLOOKUP(B4312,'[1]Sum table'!$A:$D,4,FALSE),0)</f>
        <v>0</v>
      </c>
      <c r="D4312">
        <f>+IFERROR(VLOOKUP(B4312,'[1]Sum table'!$A:$E,5,FALSE),0)</f>
        <v>0</v>
      </c>
      <c r="E4312">
        <f>+IFERROR(VLOOKUP(B4312,'[1]Sum table'!$A:$F,6,FALSE),0)</f>
        <v>0</v>
      </c>
      <c r="O4312" t="s">
        <v>536</v>
      </c>
      <c r="P4312" s="619" t="s">
        <v>86</v>
      </c>
      <c r="R4312" t="str">
        <f t="shared" si="203"/>
        <v>ZK114</v>
      </c>
      <c r="S4312">
        <f t="shared" si="204"/>
        <v>0</v>
      </c>
      <c r="T4312">
        <f t="shared" si="204"/>
        <v>0</v>
      </c>
      <c r="U4312">
        <f t="shared" si="204"/>
        <v>0</v>
      </c>
    </row>
    <row r="4313" spans="1:21" x14ac:dyDescent="0.25">
      <c r="A4313" t="s">
        <v>4848</v>
      </c>
      <c r="B4313" t="str">
        <f t="shared" si="202"/>
        <v>ZK114.K212.C110</v>
      </c>
      <c r="C4313">
        <f>+IFERROR(VLOOKUP(B4313,'[1]Sum table'!$A:$D,4,FALSE),0)</f>
        <v>0</v>
      </c>
      <c r="D4313">
        <f>+IFERROR(VLOOKUP(B4313,'[1]Sum table'!$A:$E,5,FALSE),0)</f>
        <v>0</v>
      </c>
      <c r="E4313">
        <f>+IFERROR(VLOOKUP(B4313,'[1]Sum table'!$A:$F,6,FALSE),0)</f>
        <v>0</v>
      </c>
      <c r="O4313" t="s">
        <v>536</v>
      </c>
      <c r="P4313" s="619" t="s">
        <v>88</v>
      </c>
      <c r="R4313" t="str">
        <f t="shared" si="203"/>
        <v>ZK114</v>
      </c>
      <c r="S4313">
        <f t="shared" si="204"/>
        <v>0</v>
      </c>
      <c r="T4313">
        <f t="shared" si="204"/>
        <v>0</v>
      </c>
      <c r="U4313">
        <f t="shared" si="204"/>
        <v>0</v>
      </c>
    </row>
    <row r="4314" spans="1:21" x14ac:dyDescent="0.25">
      <c r="A4314" t="s">
        <v>4849</v>
      </c>
      <c r="B4314" t="str">
        <f t="shared" si="202"/>
        <v>ZK114.K213.C110</v>
      </c>
      <c r="C4314">
        <f>+IFERROR(VLOOKUP(B4314,'[1]Sum table'!$A:$D,4,FALSE),0)</f>
        <v>0</v>
      </c>
      <c r="D4314">
        <f>+IFERROR(VLOOKUP(B4314,'[1]Sum table'!$A:$E,5,FALSE),0)</f>
        <v>0</v>
      </c>
      <c r="E4314">
        <f>+IFERROR(VLOOKUP(B4314,'[1]Sum table'!$A:$F,6,FALSE),0)</f>
        <v>0</v>
      </c>
      <c r="O4314" t="s">
        <v>536</v>
      </c>
      <c r="P4314" s="619" t="s">
        <v>90</v>
      </c>
      <c r="R4314" t="str">
        <f t="shared" si="203"/>
        <v>ZK114</v>
      </c>
      <c r="S4314">
        <f t="shared" si="204"/>
        <v>0</v>
      </c>
      <c r="T4314">
        <f t="shared" si="204"/>
        <v>0</v>
      </c>
      <c r="U4314">
        <f t="shared" si="204"/>
        <v>0</v>
      </c>
    </row>
    <row r="4315" spans="1:21" x14ac:dyDescent="0.25">
      <c r="A4315" t="s">
        <v>4850</v>
      </c>
      <c r="B4315" t="str">
        <f t="shared" si="202"/>
        <v>ZK114.K214.C110</v>
      </c>
      <c r="C4315">
        <f>+IFERROR(VLOOKUP(B4315,'[1]Sum table'!$A:$D,4,FALSE),0)</f>
        <v>0</v>
      </c>
      <c r="D4315">
        <f>+IFERROR(VLOOKUP(B4315,'[1]Sum table'!$A:$E,5,FALSE),0)</f>
        <v>0</v>
      </c>
      <c r="E4315">
        <f>+IFERROR(VLOOKUP(B4315,'[1]Sum table'!$A:$F,6,FALSE),0)</f>
        <v>0</v>
      </c>
      <c r="O4315" t="s">
        <v>536</v>
      </c>
      <c r="P4315" s="619" t="s">
        <v>92</v>
      </c>
      <c r="R4315" t="str">
        <f t="shared" si="203"/>
        <v>ZK114</v>
      </c>
      <c r="S4315">
        <f t="shared" si="204"/>
        <v>0</v>
      </c>
      <c r="T4315">
        <f t="shared" si="204"/>
        <v>0</v>
      </c>
      <c r="U4315">
        <f t="shared" si="204"/>
        <v>0</v>
      </c>
    </row>
    <row r="4316" spans="1:21" x14ac:dyDescent="0.25">
      <c r="A4316" t="s">
        <v>4851</v>
      </c>
      <c r="B4316" t="str">
        <f t="shared" si="202"/>
        <v>ZK114.K215.C110</v>
      </c>
      <c r="C4316">
        <f>+IFERROR(VLOOKUP(B4316,'[1]Sum table'!$A:$D,4,FALSE),0)</f>
        <v>0</v>
      </c>
      <c r="D4316">
        <f>+IFERROR(VLOOKUP(B4316,'[1]Sum table'!$A:$E,5,FALSE),0)</f>
        <v>0</v>
      </c>
      <c r="E4316">
        <f>+IFERROR(VLOOKUP(B4316,'[1]Sum table'!$A:$F,6,FALSE),0)</f>
        <v>0</v>
      </c>
      <c r="O4316" t="s">
        <v>536</v>
      </c>
      <c r="P4316" s="619" t="s">
        <v>94</v>
      </c>
      <c r="R4316" t="str">
        <f t="shared" si="203"/>
        <v>ZK114</v>
      </c>
      <c r="S4316">
        <f t="shared" si="204"/>
        <v>0</v>
      </c>
      <c r="T4316">
        <f t="shared" si="204"/>
        <v>0</v>
      </c>
      <c r="U4316">
        <f t="shared" si="204"/>
        <v>0</v>
      </c>
    </row>
    <row r="4317" spans="1:21" x14ac:dyDescent="0.25">
      <c r="A4317" t="s">
        <v>4852</v>
      </c>
      <c r="B4317" t="str">
        <f t="shared" si="202"/>
        <v>ZK114.K216.C110</v>
      </c>
      <c r="C4317">
        <f>+IFERROR(VLOOKUP(B4317,'[1]Sum table'!$A:$D,4,FALSE),0)</f>
        <v>0</v>
      </c>
      <c r="D4317">
        <f>+IFERROR(VLOOKUP(B4317,'[1]Sum table'!$A:$E,5,FALSE),0)</f>
        <v>0</v>
      </c>
      <c r="E4317">
        <f>+IFERROR(VLOOKUP(B4317,'[1]Sum table'!$A:$F,6,FALSE),0)</f>
        <v>0</v>
      </c>
      <c r="O4317" t="s">
        <v>536</v>
      </c>
      <c r="P4317" s="619" t="s">
        <v>96</v>
      </c>
      <c r="R4317" t="str">
        <f t="shared" si="203"/>
        <v>ZK114</v>
      </c>
      <c r="S4317">
        <f t="shared" si="204"/>
        <v>0</v>
      </c>
      <c r="T4317">
        <f t="shared" si="204"/>
        <v>0</v>
      </c>
      <c r="U4317">
        <f t="shared" si="204"/>
        <v>0</v>
      </c>
    </row>
    <row r="4318" spans="1:21" x14ac:dyDescent="0.25">
      <c r="A4318" t="s">
        <v>4853</v>
      </c>
      <c r="B4318" t="str">
        <f t="shared" si="202"/>
        <v>ZK114.K217.C110</v>
      </c>
      <c r="C4318">
        <f>+IFERROR(VLOOKUP(B4318,'[1]Sum table'!$A:$D,4,FALSE),0)</f>
        <v>0</v>
      </c>
      <c r="D4318">
        <f>+IFERROR(VLOOKUP(B4318,'[1]Sum table'!$A:$E,5,FALSE),0)</f>
        <v>0</v>
      </c>
      <c r="E4318">
        <f>+IFERROR(VLOOKUP(B4318,'[1]Sum table'!$A:$F,6,FALSE),0)</f>
        <v>0</v>
      </c>
      <c r="O4318" t="s">
        <v>536</v>
      </c>
      <c r="P4318" s="619" t="s">
        <v>98</v>
      </c>
      <c r="R4318" t="str">
        <f t="shared" si="203"/>
        <v>ZK114</v>
      </c>
      <c r="S4318">
        <f t="shared" si="204"/>
        <v>0</v>
      </c>
      <c r="T4318">
        <f t="shared" si="204"/>
        <v>0</v>
      </c>
      <c r="U4318">
        <f t="shared" si="204"/>
        <v>0</v>
      </c>
    </row>
    <row r="4319" spans="1:21" x14ac:dyDescent="0.25">
      <c r="A4319" t="s">
        <v>4854</v>
      </c>
      <c r="B4319" t="str">
        <f t="shared" si="202"/>
        <v>ZK114.K218.C110</v>
      </c>
      <c r="C4319">
        <f>+IFERROR(VLOOKUP(B4319,'[1]Sum table'!$A:$D,4,FALSE),0)</f>
        <v>0</v>
      </c>
      <c r="D4319">
        <f>+IFERROR(VLOOKUP(B4319,'[1]Sum table'!$A:$E,5,FALSE),0)</f>
        <v>0</v>
      </c>
      <c r="E4319">
        <f>+IFERROR(VLOOKUP(B4319,'[1]Sum table'!$A:$F,6,FALSE),0)</f>
        <v>0</v>
      </c>
      <c r="O4319" t="s">
        <v>536</v>
      </c>
      <c r="P4319" s="619" t="s">
        <v>100</v>
      </c>
      <c r="R4319" t="str">
        <f t="shared" si="203"/>
        <v>ZK114</v>
      </c>
      <c r="S4319">
        <f t="shared" si="204"/>
        <v>0</v>
      </c>
      <c r="T4319">
        <f t="shared" si="204"/>
        <v>0</v>
      </c>
      <c r="U4319">
        <f t="shared" si="204"/>
        <v>0</v>
      </c>
    </row>
    <row r="4320" spans="1:21" x14ac:dyDescent="0.25">
      <c r="A4320" t="s">
        <v>4855</v>
      </c>
      <c r="B4320" t="str">
        <f t="shared" si="202"/>
        <v>ZK114.K219.C110</v>
      </c>
      <c r="C4320">
        <f>+IFERROR(VLOOKUP(B4320,'[1]Sum table'!$A:$D,4,FALSE),0)</f>
        <v>0</v>
      </c>
      <c r="D4320">
        <f>+IFERROR(VLOOKUP(B4320,'[1]Sum table'!$A:$E,5,FALSE),0)</f>
        <v>0</v>
      </c>
      <c r="E4320">
        <f>+IFERROR(VLOOKUP(B4320,'[1]Sum table'!$A:$F,6,FALSE),0)</f>
        <v>0</v>
      </c>
      <c r="O4320" t="s">
        <v>536</v>
      </c>
      <c r="P4320" s="619" t="s">
        <v>102</v>
      </c>
      <c r="R4320" t="str">
        <f t="shared" si="203"/>
        <v>ZK114</v>
      </c>
      <c r="S4320">
        <f t="shared" si="204"/>
        <v>0</v>
      </c>
      <c r="T4320">
        <f t="shared" si="204"/>
        <v>0</v>
      </c>
      <c r="U4320">
        <f t="shared" si="204"/>
        <v>0</v>
      </c>
    </row>
    <row r="4321" spans="1:21" x14ac:dyDescent="0.25">
      <c r="A4321" t="s">
        <v>4856</v>
      </c>
      <c r="B4321" t="str">
        <f t="shared" si="202"/>
        <v>ZK114.K220.C110</v>
      </c>
      <c r="C4321">
        <f>+IFERROR(VLOOKUP(B4321,'[1]Sum table'!$A:$D,4,FALSE),0)</f>
        <v>0</v>
      </c>
      <c r="D4321">
        <f>+IFERROR(VLOOKUP(B4321,'[1]Sum table'!$A:$E,5,FALSE),0)</f>
        <v>0</v>
      </c>
      <c r="E4321">
        <f>+IFERROR(VLOOKUP(B4321,'[1]Sum table'!$A:$F,6,FALSE),0)</f>
        <v>0</v>
      </c>
      <c r="O4321" t="s">
        <v>536</v>
      </c>
      <c r="P4321" s="619" t="s">
        <v>104</v>
      </c>
      <c r="R4321" t="str">
        <f t="shared" si="203"/>
        <v>ZK114</v>
      </c>
      <c r="S4321">
        <f t="shared" si="204"/>
        <v>0</v>
      </c>
      <c r="T4321">
        <f t="shared" si="204"/>
        <v>0</v>
      </c>
      <c r="U4321">
        <f t="shared" si="204"/>
        <v>0</v>
      </c>
    </row>
    <row r="4322" spans="1:21" x14ac:dyDescent="0.25">
      <c r="A4322" t="s">
        <v>4857</v>
      </c>
      <c r="B4322" t="str">
        <f t="shared" si="202"/>
        <v>ZK114.K221.C110</v>
      </c>
      <c r="C4322">
        <f>+IFERROR(VLOOKUP(B4322,'[1]Sum table'!$A:$D,4,FALSE),0)</f>
        <v>0</v>
      </c>
      <c r="D4322">
        <f>+IFERROR(VLOOKUP(B4322,'[1]Sum table'!$A:$E,5,FALSE),0)</f>
        <v>0</v>
      </c>
      <c r="E4322">
        <f>+IFERROR(VLOOKUP(B4322,'[1]Sum table'!$A:$F,6,FALSE),0)</f>
        <v>0</v>
      </c>
      <c r="O4322" t="s">
        <v>536</v>
      </c>
      <c r="P4322" s="619" t="s">
        <v>106</v>
      </c>
      <c r="R4322" t="str">
        <f t="shared" si="203"/>
        <v>ZK114</v>
      </c>
      <c r="S4322">
        <f t="shared" si="204"/>
        <v>0</v>
      </c>
      <c r="T4322">
        <f t="shared" si="204"/>
        <v>0</v>
      </c>
      <c r="U4322">
        <f t="shared" si="204"/>
        <v>0</v>
      </c>
    </row>
    <row r="4323" spans="1:21" x14ac:dyDescent="0.25">
      <c r="A4323" t="s">
        <v>4858</v>
      </c>
      <c r="B4323" t="str">
        <f t="shared" si="202"/>
        <v>ZK114.K222.C110</v>
      </c>
      <c r="C4323">
        <f>+IFERROR(VLOOKUP(B4323,'[1]Sum table'!$A:$D,4,FALSE),0)</f>
        <v>0</v>
      </c>
      <c r="D4323">
        <f>+IFERROR(VLOOKUP(B4323,'[1]Sum table'!$A:$E,5,FALSE),0)</f>
        <v>0</v>
      </c>
      <c r="E4323">
        <f>+IFERROR(VLOOKUP(B4323,'[1]Sum table'!$A:$F,6,FALSE),0)</f>
        <v>0</v>
      </c>
      <c r="O4323" t="s">
        <v>536</v>
      </c>
      <c r="P4323" s="617" t="s">
        <v>390</v>
      </c>
      <c r="R4323" t="str">
        <f t="shared" si="203"/>
        <v>ZK114</v>
      </c>
      <c r="S4323">
        <f t="shared" si="204"/>
        <v>0</v>
      </c>
      <c r="T4323">
        <f t="shared" si="204"/>
        <v>0</v>
      </c>
      <c r="U4323">
        <f t="shared" si="204"/>
        <v>0</v>
      </c>
    </row>
    <row r="4324" spans="1:21" x14ac:dyDescent="0.25">
      <c r="A4324" t="s">
        <v>4859</v>
      </c>
      <c r="B4324" t="str">
        <f t="shared" si="202"/>
        <v>ZK114.K223.C110</v>
      </c>
      <c r="C4324">
        <f>+IFERROR(VLOOKUP(B4324,'[1]Sum table'!$A:$D,4,FALSE),0)</f>
        <v>0</v>
      </c>
      <c r="D4324">
        <f>+IFERROR(VLOOKUP(B4324,'[1]Sum table'!$A:$E,5,FALSE),0)</f>
        <v>0</v>
      </c>
      <c r="E4324">
        <f>+IFERROR(VLOOKUP(B4324,'[1]Sum table'!$A:$F,6,FALSE),0)</f>
        <v>0</v>
      </c>
      <c r="O4324" t="s">
        <v>536</v>
      </c>
      <c r="P4324" s="617" t="s">
        <v>391</v>
      </c>
      <c r="R4324" t="str">
        <f t="shared" si="203"/>
        <v>ZK114</v>
      </c>
      <c r="S4324">
        <f t="shared" si="204"/>
        <v>0</v>
      </c>
      <c r="T4324">
        <f t="shared" si="204"/>
        <v>0</v>
      </c>
      <c r="U4324">
        <f t="shared" si="204"/>
        <v>0</v>
      </c>
    </row>
    <row r="4325" spans="1:21" x14ac:dyDescent="0.25">
      <c r="A4325" t="s">
        <v>4860</v>
      </c>
      <c r="B4325" t="str">
        <f t="shared" si="202"/>
        <v>ZK114.K224.C110</v>
      </c>
      <c r="C4325">
        <f>+IFERROR(VLOOKUP(B4325,'[1]Sum table'!$A:$D,4,FALSE),0)</f>
        <v>0</v>
      </c>
      <c r="D4325">
        <f>+IFERROR(VLOOKUP(B4325,'[1]Sum table'!$A:$E,5,FALSE),0)</f>
        <v>0</v>
      </c>
      <c r="E4325">
        <f>+IFERROR(VLOOKUP(B4325,'[1]Sum table'!$A:$F,6,FALSE),0)</f>
        <v>0</v>
      </c>
      <c r="O4325" t="s">
        <v>536</v>
      </c>
      <c r="P4325" s="617" t="s">
        <v>392</v>
      </c>
      <c r="R4325" t="str">
        <f t="shared" si="203"/>
        <v>ZK114</v>
      </c>
      <c r="S4325">
        <f t="shared" si="204"/>
        <v>0</v>
      </c>
      <c r="T4325">
        <f t="shared" si="204"/>
        <v>0</v>
      </c>
      <c r="U4325">
        <f t="shared" si="204"/>
        <v>0</v>
      </c>
    </row>
    <row r="4326" spans="1:21" x14ac:dyDescent="0.25">
      <c r="A4326" t="s">
        <v>4861</v>
      </c>
      <c r="B4326" t="str">
        <f t="shared" si="202"/>
        <v>ZK114.K225.C110</v>
      </c>
      <c r="C4326">
        <f>+IFERROR(VLOOKUP(B4326,'[1]Sum table'!$A:$D,4,FALSE),0)</f>
        <v>0</v>
      </c>
      <c r="D4326">
        <f>+IFERROR(VLOOKUP(B4326,'[1]Sum table'!$A:$E,5,FALSE),0)</f>
        <v>0</v>
      </c>
      <c r="E4326">
        <f>+IFERROR(VLOOKUP(B4326,'[1]Sum table'!$A:$F,6,FALSE),0)</f>
        <v>0</v>
      </c>
      <c r="O4326" t="s">
        <v>536</v>
      </c>
      <c r="P4326" s="619" t="s">
        <v>120</v>
      </c>
      <c r="R4326" t="str">
        <f t="shared" si="203"/>
        <v>ZK114</v>
      </c>
      <c r="S4326">
        <f t="shared" si="204"/>
        <v>0</v>
      </c>
      <c r="T4326">
        <f t="shared" si="204"/>
        <v>0</v>
      </c>
      <c r="U4326">
        <f t="shared" si="204"/>
        <v>0</v>
      </c>
    </row>
    <row r="4327" spans="1:21" x14ac:dyDescent="0.25">
      <c r="A4327" t="s">
        <v>4862</v>
      </c>
      <c r="B4327" t="str">
        <f t="shared" si="202"/>
        <v>ZK114.K226.C110</v>
      </c>
      <c r="C4327">
        <f>+IFERROR(VLOOKUP(B4327,'[1]Sum table'!$A:$D,4,FALSE),0)</f>
        <v>0</v>
      </c>
      <c r="D4327">
        <f>+IFERROR(VLOOKUP(B4327,'[1]Sum table'!$A:$E,5,FALSE),0)</f>
        <v>0</v>
      </c>
      <c r="E4327">
        <f>+IFERROR(VLOOKUP(B4327,'[1]Sum table'!$A:$F,6,FALSE),0)</f>
        <v>0</v>
      </c>
      <c r="O4327" t="s">
        <v>536</v>
      </c>
      <c r="P4327" s="619" t="s">
        <v>122</v>
      </c>
      <c r="R4327" t="str">
        <f t="shared" si="203"/>
        <v>ZK114</v>
      </c>
      <c r="S4327">
        <f t="shared" si="204"/>
        <v>0</v>
      </c>
      <c r="T4327">
        <f t="shared" si="204"/>
        <v>0</v>
      </c>
      <c r="U4327">
        <f t="shared" si="204"/>
        <v>0</v>
      </c>
    </row>
    <row r="4328" spans="1:21" x14ac:dyDescent="0.25">
      <c r="A4328" t="s">
        <v>4863</v>
      </c>
      <c r="B4328" t="str">
        <f t="shared" si="202"/>
        <v>ZK114.K227.C110</v>
      </c>
      <c r="C4328">
        <f>+IFERROR(VLOOKUP(B4328,'[1]Sum table'!$A:$D,4,FALSE),0)</f>
        <v>0</v>
      </c>
      <c r="D4328">
        <f>+IFERROR(VLOOKUP(B4328,'[1]Sum table'!$A:$E,5,FALSE),0)</f>
        <v>0</v>
      </c>
      <c r="E4328">
        <f>+IFERROR(VLOOKUP(B4328,'[1]Sum table'!$A:$F,6,FALSE),0)</f>
        <v>0</v>
      </c>
      <c r="O4328" t="s">
        <v>536</v>
      </c>
      <c r="P4328" s="619" t="s">
        <v>124</v>
      </c>
      <c r="R4328" t="str">
        <f t="shared" si="203"/>
        <v>ZK114</v>
      </c>
      <c r="S4328">
        <f t="shared" si="204"/>
        <v>0</v>
      </c>
      <c r="T4328">
        <f t="shared" si="204"/>
        <v>0</v>
      </c>
      <c r="U4328">
        <f t="shared" si="204"/>
        <v>0</v>
      </c>
    </row>
    <row r="4329" spans="1:21" x14ac:dyDescent="0.25">
      <c r="A4329" t="s">
        <v>4864</v>
      </c>
      <c r="B4329" t="str">
        <f t="shared" si="202"/>
        <v>ZK114.K228.C110</v>
      </c>
      <c r="C4329">
        <f>+IFERROR(VLOOKUP(B4329,'[1]Sum table'!$A:$D,4,FALSE),0)</f>
        <v>0</v>
      </c>
      <c r="D4329">
        <f>+IFERROR(VLOOKUP(B4329,'[1]Sum table'!$A:$E,5,FALSE),0)</f>
        <v>0</v>
      </c>
      <c r="E4329">
        <f>+IFERROR(VLOOKUP(B4329,'[1]Sum table'!$A:$F,6,FALSE),0)</f>
        <v>0</v>
      </c>
      <c r="O4329" t="s">
        <v>536</v>
      </c>
      <c r="P4329" s="619" t="s">
        <v>126</v>
      </c>
      <c r="R4329" t="str">
        <f t="shared" si="203"/>
        <v>ZK114</v>
      </c>
      <c r="S4329">
        <f t="shared" si="204"/>
        <v>0</v>
      </c>
      <c r="T4329">
        <f t="shared" si="204"/>
        <v>0</v>
      </c>
      <c r="U4329">
        <f t="shared" si="204"/>
        <v>0</v>
      </c>
    </row>
    <row r="4330" spans="1:21" x14ac:dyDescent="0.25">
      <c r="A4330" t="s">
        <v>4865</v>
      </c>
      <c r="B4330" t="str">
        <f t="shared" si="202"/>
        <v>ZK114.K229.C110</v>
      </c>
      <c r="C4330">
        <f>+IFERROR(VLOOKUP(B4330,'[1]Sum table'!$A:$D,4,FALSE),0)</f>
        <v>0</v>
      </c>
      <c r="D4330">
        <f>+IFERROR(VLOOKUP(B4330,'[1]Sum table'!$A:$E,5,FALSE),0)</f>
        <v>0</v>
      </c>
      <c r="E4330">
        <f>+IFERROR(VLOOKUP(B4330,'[1]Sum table'!$A:$F,6,FALSE),0)</f>
        <v>0</v>
      </c>
      <c r="O4330" t="s">
        <v>536</v>
      </c>
      <c r="P4330" s="619" t="s">
        <v>128</v>
      </c>
      <c r="R4330" t="str">
        <f t="shared" si="203"/>
        <v>ZK114</v>
      </c>
      <c r="S4330">
        <f t="shared" si="204"/>
        <v>0</v>
      </c>
      <c r="T4330">
        <f t="shared" si="204"/>
        <v>0</v>
      </c>
      <c r="U4330">
        <f t="shared" si="204"/>
        <v>0</v>
      </c>
    </row>
    <row r="4331" spans="1:21" x14ac:dyDescent="0.25">
      <c r="A4331" t="s">
        <v>4866</v>
      </c>
      <c r="B4331" t="str">
        <f t="shared" si="202"/>
        <v>ZK114.K230.C110</v>
      </c>
      <c r="C4331">
        <f>+IFERROR(VLOOKUP(B4331,'[1]Sum table'!$A:$D,4,FALSE),0)</f>
        <v>0</v>
      </c>
      <c r="D4331">
        <f>+IFERROR(VLOOKUP(B4331,'[1]Sum table'!$A:$E,5,FALSE),0)</f>
        <v>0</v>
      </c>
      <c r="E4331">
        <f>+IFERROR(VLOOKUP(B4331,'[1]Sum table'!$A:$F,6,FALSE),0)</f>
        <v>0</v>
      </c>
      <c r="O4331" t="s">
        <v>536</v>
      </c>
      <c r="P4331" s="617" t="s">
        <v>393</v>
      </c>
      <c r="R4331" t="str">
        <f t="shared" si="203"/>
        <v>ZK114</v>
      </c>
      <c r="S4331">
        <f t="shared" si="204"/>
        <v>0</v>
      </c>
      <c r="T4331">
        <f t="shared" si="204"/>
        <v>0</v>
      </c>
      <c r="U4331">
        <f t="shared" si="204"/>
        <v>0</v>
      </c>
    </row>
    <row r="4332" spans="1:21" x14ac:dyDescent="0.25">
      <c r="A4332" t="s">
        <v>4867</v>
      </c>
      <c r="B4332" t="str">
        <f t="shared" si="202"/>
        <v>ZK114.K231.C110</v>
      </c>
      <c r="C4332">
        <f>+IFERROR(VLOOKUP(B4332,'[1]Sum table'!$A:$D,4,FALSE),0)</f>
        <v>0</v>
      </c>
      <c r="D4332">
        <f>+IFERROR(VLOOKUP(B4332,'[1]Sum table'!$A:$E,5,FALSE),0)</f>
        <v>0</v>
      </c>
      <c r="E4332">
        <f>+IFERROR(VLOOKUP(B4332,'[1]Sum table'!$A:$F,6,FALSE),0)</f>
        <v>0</v>
      </c>
      <c r="O4332" t="s">
        <v>536</v>
      </c>
      <c r="P4332" s="617" t="s">
        <v>394</v>
      </c>
      <c r="R4332" t="str">
        <f t="shared" si="203"/>
        <v>ZK114</v>
      </c>
      <c r="S4332">
        <f t="shared" si="204"/>
        <v>0</v>
      </c>
      <c r="T4332">
        <f t="shared" si="204"/>
        <v>0</v>
      </c>
      <c r="U4332">
        <f t="shared" si="204"/>
        <v>0</v>
      </c>
    </row>
    <row r="4333" spans="1:21" x14ac:dyDescent="0.25">
      <c r="A4333" t="s">
        <v>4868</v>
      </c>
      <c r="B4333" t="str">
        <f t="shared" si="202"/>
        <v>ZK114.K232.C110</v>
      </c>
      <c r="C4333">
        <f>+IFERROR(VLOOKUP(B4333,'[1]Sum table'!$A:$D,4,FALSE),0)</f>
        <v>0</v>
      </c>
      <c r="D4333">
        <f>+IFERROR(VLOOKUP(B4333,'[1]Sum table'!$A:$E,5,FALSE),0)</f>
        <v>0</v>
      </c>
      <c r="E4333">
        <f>+IFERROR(VLOOKUP(B4333,'[1]Sum table'!$A:$F,6,FALSE),0)</f>
        <v>0</v>
      </c>
      <c r="O4333" t="s">
        <v>536</v>
      </c>
      <c r="P4333" s="617" t="s">
        <v>395</v>
      </c>
      <c r="R4333" t="str">
        <f t="shared" si="203"/>
        <v>ZK114</v>
      </c>
      <c r="S4333">
        <f t="shared" si="204"/>
        <v>0</v>
      </c>
      <c r="T4333">
        <f t="shared" si="204"/>
        <v>0</v>
      </c>
      <c r="U4333">
        <f t="shared" si="204"/>
        <v>0</v>
      </c>
    </row>
    <row r="4334" spans="1:21" x14ac:dyDescent="0.25">
      <c r="A4334" t="s">
        <v>4869</v>
      </c>
      <c r="B4334" t="str">
        <f t="shared" si="202"/>
        <v>ZK114.K233.C110</v>
      </c>
      <c r="C4334">
        <f>+IFERROR(VLOOKUP(B4334,'[1]Sum table'!$A:$D,4,FALSE),0)</f>
        <v>0</v>
      </c>
      <c r="D4334">
        <f>+IFERROR(VLOOKUP(B4334,'[1]Sum table'!$A:$E,5,FALSE),0)</f>
        <v>0</v>
      </c>
      <c r="E4334">
        <f>+IFERROR(VLOOKUP(B4334,'[1]Sum table'!$A:$F,6,FALSE),0)</f>
        <v>0</v>
      </c>
      <c r="O4334" t="s">
        <v>536</v>
      </c>
      <c r="P4334" s="619" t="s">
        <v>130</v>
      </c>
      <c r="R4334" t="str">
        <f t="shared" si="203"/>
        <v>ZK114</v>
      </c>
      <c r="S4334">
        <f t="shared" si="204"/>
        <v>0</v>
      </c>
      <c r="T4334">
        <f t="shared" si="204"/>
        <v>0</v>
      </c>
      <c r="U4334">
        <f t="shared" si="204"/>
        <v>0</v>
      </c>
    </row>
    <row r="4335" spans="1:21" x14ac:dyDescent="0.25">
      <c r="A4335" t="s">
        <v>4870</v>
      </c>
      <c r="B4335" t="str">
        <f t="shared" si="202"/>
        <v>ZK114.K234.C110</v>
      </c>
      <c r="C4335">
        <f>+IFERROR(VLOOKUP(B4335,'[1]Sum table'!$A:$D,4,FALSE),0)</f>
        <v>0</v>
      </c>
      <c r="D4335">
        <f>+IFERROR(VLOOKUP(B4335,'[1]Sum table'!$A:$E,5,FALSE),0)</f>
        <v>0</v>
      </c>
      <c r="E4335">
        <f>+IFERROR(VLOOKUP(B4335,'[1]Sum table'!$A:$F,6,FALSE),0)</f>
        <v>0</v>
      </c>
      <c r="O4335" t="s">
        <v>536</v>
      </c>
      <c r="P4335" s="619" t="s">
        <v>132</v>
      </c>
      <c r="R4335" t="str">
        <f t="shared" si="203"/>
        <v>ZK114</v>
      </c>
      <c r="S4335">
        <f t="shared" si="204"/>
        <v>0</v>
      </c>
      <c r="T4335">
        <f t="shared" si="204"/>
        <v>0</v>
      </c>
      <c r="U4335">
        <f t="shared" si="204"/>
        <v>0</v>
      </c>
    </row>
    <row r="4336" spans="1:21" x14ac:dyDescent="0.25">
      <c r="A4336" t="s">
        <v>4871</v>
      </c>
      <c r="B4336" t="str">
        <f t="shared" si="202"/>
        <v>ZK114.K235.C110</v>
      </c>
      <c r="C4336">
        <f>+IFERROR(VLOOKUP(B4336,'[1]Sum table'!$A:$D,4,FALSE),0)</f>
        <v>0</v>
      </c>
      <c r="D4336">
        <f>+IFERROR(VLOOKUP(B4336,'[1]Sum table'!$A:$E,5,FALSE),0)</f>
        <v>0</v>
      </c>
      <c r="E4336">
        <f>+IFERROR(VLOOKUP(B4336,'[1]Sum table'!$A:$F,6,FALSE),0)</f>
        <v>0</v>
      </c>
      <c r="O4336" t="s">
        <v>536</v>
      </c>
      <c r="P4336" s="619" t="s">
        <v>134</v>
      </c>
      <c r="R4336" t="str">
        <f t="shared" si="203"/>
        <v>ZK114</v>
      </c>
      <c r="S4336">
        <f t="shared" si="204"/>
        <v>0</v>
      </c>
      <c r="T4336">
        <f t="shared" si="204"/>
        <v>0</v>
      </c>
      <c r="U4336">
        <f t="shared" si="204"/>
        <v>0</v>
      </c>
    </row>
    <row r="4337" spans="1:21" x14ac:dyDescent="0.25">
      <c r="A4337" t="s">
        <v>4872</v>
      </c>
      <c r="B4337" t="str">
        <f t="shared" si="202"/>
        <v>ZK114.K236.C110</v>
      </c>
      <c r="C4337">
        <f>+IFERROR(VLOOKUP(B4337,'[1]Sum table'!$A:$D,4,FALSE),0)</f>
        <v>0</v>
      </c>
      <c r="D4337">
        <f>+IFERROR(VLOOKUP(B4337,'[1]Sum table'!$A:$E,5,FALSE),0)</f>
        <v>0</v>
      </c>
      <c r="E4337">
        <f>+IFERROR(VLOOKUP(B4337,'[1]Sum table'!$A:$F,6,FALSE),0)</f>
        <v>0</v>
      </c>
      <c r="O4337" t="s">
        <v>536</v>
      </c>
      <c r="P4337" s="617" t="s">
        <v>396</v>
      </c>
      <c r="R4337" t="str">
        <f t="shared" si="203"/>
        <v>ZK114</v>
      </c>
      <c r="S4337">
        <f t="shared" si="204"/>
        <v>0</v>
      </c>
      <c r="T4337">
        <f t="shared" si="204"/>
        <v>0</v>
      </c>
      <c r="U4337">
        <f t="shared" si="204"/>
        <v>0</v>
      </c>
    </row>
    <row r="4338" spans="1:21" x14ac:dyDescent="0.25">
      <c r="A4338" t="s">
        <v>4873</v>
      </c>
      <c r="B4338" t="str">
        <f t="shared" si="202"/>
        <v>ZK114.K237.C110</v>
      </c>
      <c r="C4338">
        <f>+IFERROR(VLOOKUP(B4338,'[1]Sum table'!$A:$D,4,FALSE),0)</f>
        <v>0</v>
      </c>
      <c r="D4338">
        <f>+IFERROR(VLOOKUP(B4338,'[1]Sum table'!$A:$E,5,FALSE),0)</f>
        <v>0</v>
      </c>
      <c r="E4338">
        <f>+IFERROR(VLOOKUP(B4338,'[1]Sum table'!$A:$F,6,FALSE),0)</f>
        <v>0</v>
      </c>
      <c r="O4338" t="s">
        <v>536</v>
      </c>
      <c r="P4338" s="617" t="s">
        <v>397</v>
      </c>
      <c r="R4338" t="str">
        <f t="shared" si="203"/>
        <v>ZK114</v>
      </c>
      <c r="S4338">
        <f t="shared" si="204"/>
        <v>0</v>
      </c>
      <c r="T4338">
        <f t="shared" si="204"/>
        <v>0</v>
      </c>
      <c r="U4338">
        <f t="shared" si="204"/>
        <v>0</v>
      </c>
    </row>
    <row r="4339" spans="1:21" x14ac:dyDescent="0.25">
      <c r="A4339" t="s">
        <v>4874</v>
      </c>
      <c r="B4339" t="str">
        <f t="shared" si="202"/>
        <v>ZK114.K238.C110</v>
      </c>
      <c r="C4339">
        <f>+IFERROR(VLOOKUP(B4339,'[1]Sum table'!$A:$D,4,FALSE),0)</f>
        <v>0</v>
      </c>
      <c r="D4339">
        <f>+IFERROR(VLOOKUP(B4339,'[1]Sum table'!$A:$E,5,FALSE),0)</f>
        <v>0</v>
      </c>
      <c r="E4339">
        <f>+IFERROR(VLOOKUP(B4339,'[1]Sum table'!$A:$F,6,FALSE),0)</f>
        <v>0</v>
      </c>
      <c r="O4339" t="s">
        <v>536</v>
      </c>
      <c r="P4339" s="617" t="s">
        <v>398</v>
      </c>
      <c r="R4339" t="str">
        <f t="shared" si="203"/>
        <v>ZK114</v>
      </c>
      <c r="S4339">
        <f t="shared" si="204"/>
        <v>0</v>
      </c>
      <c r="T4339">
        <f t="shared" si="204"/>
        <v>0</v>
      </c>
      <c r="U4339">
        <f t="shared" si="204"/>
        <v>0</v>
      </c>
    </row>
    <row r="4340" spans="1:21" x14ac:dyDescent="0.25">
      <c r="A4340" t="s">
        <v>4875</v>
      </c>
      <c r="B4340" t="str">
        <f t="shared" si="202"/>
        <v>ZK114.K239.C110</v>
      </c>
      <c r="C4340">
        <f>+IFERROR(VLOOKUP(B4340,'[1]Sum table'!$A:$D,4,FALSE),0)</f>
        <v>0</v>
      </c>
      <c r="D4340">
        <f>+IFERROR(VLOOKUP(B4340,'[1]Sum table'!$A:$E,5,FALSE),0)</f>
        <v>0</v>
      </c>
      <c r="E4340">
        <f>+IFERROR(VLOOKUP(B4340,'[1]Sum table'!$A:$F,6,FALSE),0)</f>
        <v>0</v>
      </c>
      <c r="O4340" t="s">
        <v>536</v>
      </c>
      <c r="P4340" s="619" t="s">
        <v>136</v>
      </c>
      <c r="R4340" t="str">
        <f t="shared" si="203"/>
        <v>ZK114</v>
      </c>
      <c r="S4340">
        <f t="shared" si="204"/>
        <v>0</v>
      </c>
      <c r="T4340">
        <f t="shared" si="204"/>
        <v>0</v>
      </c>
      <c r="U4340">
        <f t="shared" si="204"/>
        <v>0</v>
      </c>
    </row>
    <row r="4341" spans="1:21" x14ac:dyDescent="0.25">
      <c r="A4341" t="s">
        <v>4876</v>
      </c>
      <c r="B4341" t="str">
        <f t="shared" si="202"/>
        <v>ZK114.K240.C110</v>
      </c>
      <c r="C4341">
        <f>+IFERROR(VLOOKUP(B4341,'[1]Sum table'!$A:$D,4,FALSE),0)</f>
        <v>0</v>
      </c>
      <c r="D4341">
        <f>+IFERROR(VLOOKUP(B4341,'[1]Sum table'!$A:$E,5,FALSE),0)</f>
        <v>0</v>
      </c>
      <c r="E4341">
        <f>+IFERROR(VLOOKUP(B4341,'[1]Sum table'!$A:$F,6,FALSE),0)</f>
        <v>0</v>
      </c>
      <c r="O4341" t="s">
        <v>536</v>
      </c>
      <c r="P4341" s="619" t="s">
        <v>138</v>
      </c>
      <c r="R4341" t="str">
        <f t="shared" si="203"/>
        <v>ZK114</v>
      </c>
      <c r="S4341">
        <f t="shared" si="204"/>
        <v>0</v>
      </c>
      <c r="T4341">
        <f t="shared" si="204"/>
        <v>0</v>
      </c>
      <c r="U4341">
        <f t="shared" si="204"/>
        <v>0</v>
      </c>
    </row>
    <row r="4342" spans="1:21" x14ac:dyDescent="0.25">
      <c r="A4342" t="s">
        <v>4877</v>
      </c>
      <c r="B4342" t="str">
        <f t="shared" si="202"/>
        <v>ZK114.K241.C110</v>
      </c>
      <c r="C4342">
        <f>+IFERROR(VLOOKUP(B4342,'[1]Sum table'!$A:$D,4,FALSE),0)</f>
        <v>0</v>
      </c>
      <c r="D4342">
        <f>+IFERROR(VLOOKUP(B4342,'[1]Sum table'!$A:$E,5,FALSE),0)</f>
        <v>0</v>
      </c>
      <c r="E4342">
        <f>+IFERROR(VLOOKUP(B4342,'[1]Sum table'!$A:$F,6,FALSE),0)</f>
        <v>0</v>
      </c>
      <c r="O4342" t="s">
        <v>536</v>
      </c>
      <c r="P4342" s="619" t="s">
        <v>140</v>
      </c>
      <c r="R4342" t="str">
        <f t="shared" si="203"/>
        <v>ZK114</v>
      </c>
      <c r="S4342">
        <f t="shared" si="204"/>
        <v>0</v>
      </c>
      <c r="T4342">
        <f t="shared" si="204"/>
        <v>0</v>
      </c>
      <c r="U4342">
        <f t="shared" si="204"/>
        <v>0</v>
      </c>
    </row>
    <row r="4343" spans="1:21" x14ac:dyDescent="0.25">
      <c r="A4343" t="s">
        <v>4878</v>
      </c>
      <c r="B4343" t="str">
        <f t="shared" si="202"/>
        <v>ZK114.K242.C110</v>
      </c>
      <c r="C4343">
        <f>+IFERROR(VLOOKUP(B4343,'[1]Sum table'!$A:$D,4,FALSE),0)</f>
        <v>0</v>
      </c>
      <c r="D4343">
        <f>+IFERROR(VLOOKUP(B4343,'[1]Sum table'!$A:$E,5,FALSE),0)</f>
        <v>0</v>
      </c>
      <c r="E4343">
        <f>+IFERROR(VLOOKUP(B4343,'[1]Sum table'!$A:$F,6,FALSE),0)</f>
        <v>0</v>
      </c>
      <c r="O4343" t="s">
        <v>536</v>
      </c>
      <c r="P4343" s="619" t="s">
        <v>142</v>
      </c>
      <c r="R4343" t="str">
        <f t="shared" si="203"/>
        <v>ZK114</v>
      </c>
      <c r="S4343">
        <f t="shared" si="204"/>
        <v>0</v>
      </c>
      <c r="T4343">
        <f t="shared" si="204"/>
        <v>0</v>
      </c>
      <c r="U4343">
        <f t="shared" si="204"/>
        <v>0</v>
      </c>
    </row>
    <row r="4344" spans="1:21" x14ac:dyDescent="0.25">
      <c r="A4344" t="s">
        <v>4879</v>
      </c>
      <c r="B4344" t="str">
        <f t="shared" si="202"/>
        <v>ZK114.K243.C110</v>
      </c>
      <c r="C4344">
        <f>+IFERROR(VLOOKUP(B4344,'[1]Sum table'!$A:$D,4,FALSE),0)</f>
        <v>0</v>
      </c>
      <c r="D4344">
        <f>+IFERROR(VLOOKUP(B4344,'[1]Sum table'!$A:$E,5,FALSE),0)</f>
        <v>0</v>
      </c>
      <c r="E4344">
        <f>+IFERROR(VLOOKUP(B4344,'[1]Sum table'!$A:$F,6,FALSE),0)</f>
        <v>0</v>
      </c>
      <c r="O4344" t="s">
        <v>536</v>
      </c>
      <c r="P4344" s="617" t="s">
        <v>399</v>
      </c>
      <c r="R4344" t="str">
        <f t="shared" si="203"/>
        <v>ZK114</v>
      </c>
      <c r="S4344">
        <f t="shared" si="204"/>
        <v>0</v>
      </c>
      <c r="T4344">
        <f t="shared" si="204"/>
        <v>0</v>
      </c>
      <c r="U4344">
        <f t="shared" si="204"/>
        <v>0</v>
      </c>
    </row>
    <row r="4345" spans="1:21" x14ac:dyDescent="0.25">
      <c r="A4345" t="s">
        <v>4880</v>
      </c>
      <c r="B4345" t="str">
        <f t="shared" si="202"/>
        <v>ZK114.K244.C110</v>
      </c>
      <c r="C4345">
        <f>+IFERROR(VLOOKUP(B4345,'[1]Sum table'!$A:$D,4,FALSE),0)</f>
        <v>0</v>
      </c>
      <c r="D4345">
        <f>+IFERROR(VLOOKUP(B4345,'[1]Sum table'!$A:$E,5,FALSE),0)</f>
        <v>0</v>
      </c>
      <c r="E4345">
        <f>+IFERROR(VLOOKUP(B4345,'[1]Sum table'!$A:$F,6,FALSE),0)</f>
        <v>0</v>
      </c>
      <c r="O4345" t="s">
        <v>536</v>
      </c>
      <c r="P4345" s="617" t="s">
        <v>400</v>
      </c>
      <c r="R4345" t="str">
        <f t="shared" si="203"/>
        <v>ZK114</v>
      </c>
      <c r="S4345">
        <f t="shared" si="204"/>
        <v>0</v>
      </c>
      <c r="T4345">
        <f t="shared" si="204"/>
        <v>0</v>
      </c>
      <c r="U4345">
        <f t="shared" si="204"/>
        <v>0</v>
      </c>
    </row>
    <row r="4346" spans="1:21" x14ac:dyDescent="0.25">
      <c r="A4346" t="s">
        <v>4881</v>
      </c>
      <c r="B4346" t="str">
        <f t="shared" si="202"/>
        <v>ZK114.K245.C110</v>
      </c>
      <c r="C4346">
        <f>+IFERROR(VLOOKUP(B4346,'[1]Sum table'!$A:$D,4,FALSE),0)</f>
        <v>0</v>
      </c>
      <c r="D4346">
        <f>+IFERROR(VLOOKUP(B4346,'[1]Sum table'!$A:$E,5,FALSE),0)</f>
        <v>0</v>
      </c>
      <c r="E4346">
        <f>+IFERROR(VLOOKUP(B4346,'[1]Sum table'!$A:$F,6,FALSE),0)</f>
        <v>0</v>
      </c>
      <c r="O4346" t="s">
        <v>536</v>
      </c>
      <c r="P4346" s="617" t="s">
        <v>401</v>
      </c>
      <c r="R4346" t="str">
        <f t="shared" si="203"/>
        <v>ZK114</v>
      </c>
      <c r="S4346">
        <f t="shared" si="204"/>
        <v>0</v>
      </c>
      <c r="T4346">
        <f t="shared" si="204"/>
        <v>0</v>
      </c>
      <c r="U4346">
        <f t="shared" si="204"/>
        <v>0</v>
      </c>
    </row>
    <row r="4347" spans="1:21" x14ac:dyDescent="0.25">
      <c r="A4347" t="s">
        <v>4882</v>
      </c>
      <c r="B4347" t="str">
        <f t="shared" si="202"/>
        <v>ZK114.K246.C110</v>
      </c>
      <c r="C4347">
        <f>+IFERROR(VLOOKUP(B4347,'[1]Sum table'!$A:$D,4,FALSE),0)</f>
        <v>0</v>
      </c>
      <c r="D4347">
        <f>+IFERROR(VLOOKUP(B4347,'[1]Sum table'!$A:$E,5,FALSE),0)</f>
        <v>0</v>
      </c>
      <c r="E4347">
        <f>+IFERROR(VLOOKUP(B4347,'[1]Sum table'!$A:$F,6,FALSE),0)</f>
        <v>0</v>
      </c>
      <c r="O4347" t="s">
        <v>536</v>
      </c>
      <c r="P4347" s="619" t="s">
        <v>144</v>
      </c>
      <c r="R4347" t="str">
        <f t="shared" si="203"/>
        <v>ZK114</v>
      </c>
      <c r="S4347">
        <f t="shared" si="204"/>
        <v>0</v>
      </c>
      <c r="T4347">
        <f t="shared" si="204"/>
        <v>0</v>
      </c>
      <c r="U4347">
        <f t="shared" si="204"/>
        <v>0</v>
      </c>
    </row>
    <row r="4348" spans="1:21" x14ac:dyDescent="0.25">
      <c r="A4348" t="s">
        <v>4883</v>
      </c>
      <c r="B4348" t="str">
        <f t="shared" si="202"/>
        <v>ZK114.K247.C110</v>
      </c>
      <c r="C4348">
        <f>+IFERROR(VLOOKUP(B4348,'[1]Sum table'!$A:$D,4,FALSE),0)</f>
        <v>0</v>
      </c>
      <c r="D4348">
        <f>+IFERROR(VLOOKUP(B4348,'[1]Sum table'!$A:$E,5,FALSE),0)</f>
        <v>0</v>
      </c>
      <c r="E4348">
        <f>+IFERROR(VLOOKUP(B4348,'[1]Sum table'!$A:$F,6,FALSE),0)</f>
        <v>0</v>
      </c>
      <c r="O4348" t="s">
        <v>536</v>
      </c>
      <c r="P4348" s="619" t="s">
        <v>146</v>
      </c>
      <c r="R4348" t="str">
        <f t="shared" si="203"/>
        <v>ZK114</v>
      </c>
      <c r="S4348">
        <f t="shared" si="204"/>
        <v>0</v>
      </c>
      <c r="T4348">
        <f t="shared" si="204"/>
        <v>0</v>
      </c>
      <c r="U4348">
        <f t="shared" si="204"/>
        <v>0</v>
      </c>
    </row>
    <row r="4349" spans="1:21" x14ac:dyDescent="0.25">
      <c r="A4349" t="s">
        <v>4884</v>
      </c>
      <c r="B4349" t="str">
        <f t="shared" si="202"/>
        <v>ZK114.K248.C110</v>
      </c>
      <c r="C4349">
        <f>+IFERROR(VLOOKUP(B4349,'[1]Sum table'!$A:$D,4,FALSE),0)</f>
        <v>0</v>
      </c>
      <c r="D4349">
        <f>+IFERROR(VLOOKUP(B4349,'[1]Sum table'!$A:$E,5,FALSE),0)</f>
        <v>0</v>
      </c>
      <c r="E4349">
        <f>+IFERROR(VLOOKUP(B4349,'[1]Sum table'!$A:$F,6,FALSE),0)</f>
        <v>0</v>
      </c>
      <c r="O4349" t="s">
        <v>536</v>
      </c>
      <c r="P4349" s="619" t="s">
        <v>148</v>
      </c>
      <c r="R4349" t="str">
        <f t="shared" si="203"/>
        <v>ZK114</v>
      </c>
      <c r="S4349">
        <f t="shared" si="204"/>
        <v>0</v>
      </c>
      <c r="T4349">
        <f t="shared" si="204"/>
        <v>0</v>
      </c>
      <c r="U4349">
        <f t="shared" si="204"/>
        <v>0</v>
      </c>
    </row>
    <row r="4350" spans="1:21" x14ac:dyDescent="0.25">
      <c r="A4350" t="s">
        <v>4885</v>
      </c>
      <c r="B4350" t="str">
        <f t="shared" si="202"/>
        <v>ZK114.K249.C110</v>
      </c>
      <c r="C4350">
        <f>+IFERROR(VLOOKUP(B4350,'[1]Sum table'!$A:$D,4,FALSE),0)</f>
        <v>0</v>
      </c>
      <c r="D4350">
        <f>+IFERROR(VLOOKUP(B4350,'[1]Sum table'!$A:$E,5,FALSE),0)</f>
        <v>0</v>
      </c>
      <c r="E4350">
        <f>+IFERROR(VLOOKUP(B4350,'[1]Sum table'!$A:$F,6,FALSE),0)</f>
        <v>0</v>
      </c>
      <c r="O4350" t="s">
        <v>536</v>
      </c>
      <c r="P4350" s="619" t="s">
        <v>150</v>
      </c>
      <c r="R4350" t="str">
        <f t="shared" si="203"/>
        <v>ZK114</v>
      </c>
      <c r="S4350">
        <f t="shared" si="204"/>
        <v>0</v>
      </c>
      <c r="T4350">
        <f t="shared" si="204"/>
        <v>0</v>
      </c>
      <c r="U4350">
        <f t="shared" si="204"/>
        <v>0</v>
      </c>
    </row>
    <row r="4351" spans="1:21" x14ac:dyDescent="0.25">
      <c r="A4351" t="s">
        <v>4886</v>
      </c>
      <c r="B4351" t="str">
        <f t="shared" si="202"/>
        <v>ZK114.K250.C110</v>
      </c>
      <c r="C4351">
        <f>+IFERROR(VLOOKUP(B4351,'[1]Sum table'!$A:$D,4,FALSE),0)</f>
        <v>0</v>
      </c>
      <c r="D4351">
        <f>+IFERROR(VLOOKUP(B4351,'[1]Sum table'!$A:$E,5,FALSE),0)</f>
        <v>0</v>
      </c>
      <c r="E4351">
        <f>+IFERROR(VLOOKUP(B4351,'[1]Sum table'!$A:$F,6,FALSE),0)</f>
        <v>0</v>
      </c>
      <c r="O4351" t="s">
        <v>536</v>
      </c>
      <c r="P4351" s="619" t="s">
        <v>154</v>
      </c>
      <c r="R4351" t="str">
        <f t="shared" si="203"/>
        <v>ZK114</v>
      </c>
      <c r="S4351">
        <f t="shared" si="204"/>
        <v>0</v>
      </c>
      <c r="T4351">
        <f t="shared" si="204"/>
        <v>0</v>
      </c>
      <c r="U4351">
        <f t="shared" si="204"/>
        <v>0</v>
      </c>
    </row>
    <row r="4352" spans="1:21" x14ac:dyDescent="0.25">
      <c r="A4352" t="s">
        <v>4887</v>
      </c>
      <c r="B4352" t="str">
        <f t="shared" si="202"/>
        <v>ZK114.K251.C110</v>
      </c>
      <c r="C4352">
        <f>+IFERROR(VLOOKUP(B4352,'[1]Sum table'!$A:$D,4,FALSE),0)</f>
        <v>0</v>
      </c>
      <c r="D4352">
        <f>+IFERROR(VLOOKUP(B4352,'[1]Sum table'!$A:$E,5,FALSE),0)</f>
        <v>0</v>
      </c>
      <c r="E4352">
        <f>+IFERROR(VLOOKUP(B4352,'[1]Sum table'!$A:$F,6,FALSE),0)</f>
        <v>0</v>
      </c>
      <c r="O4352" t="s">
        <v>536</v>
      </c>
      <c r="P4352" s="619" t="s">
        <v>156</v>
      </c>
      <c r="R4352" t="str">
        <f t="shared" si="203"/>
        <v>ZK114</v>
      </c>
      <c r="S4352">
        <f t="shared" si="204"/>
        <v>0</v>
      </c>
      <c r="T4352">
        <f t="shared" si="204"/>
        <v>0</v>
      </c>
      <c r="U4352">
        <f t="shared" si="204"/>
        <v>0</v>
      </c>
    </row>
    <row r="4353" spans="1:21" x14ac:dyDescent="0.25">
      <c r="A4353" t="s">
        <v>4888</v>
      </c>
      <c r="B4353" t="str">
        <f t="shared" si="202"/>
        <v>ZK114.K252.C110</v>
      </c>
      <c r="C4353">
        <f>+IFERROR(VLOOKUP(B4353,'[1]Sum table'!$A:$D,4,FALSE),0)</f>
        <v>0</v>
      </c>
      <c r="D4353">
        <f>+IFERROR(VLOOKUP(B4353,'[1]Sum table'!$A:$E,5,FALSE),0)</f>
        <v>0</v>
      </c>
      <c r="E4353">
        <f>+IFERROR(VLOOKUP(B4353,'[1]Sum table'!$A:$F,6,FALSE),0)</f>
        <v>0</v>
      </c>
      <c r="O4353" t="s">
        <v>536</v>
      </c>
      <c r="P4353" s="619" t="s">
        <v>157</v>
      </c>
      <c r="R4353" t="str">
        <f t="shared" si="203"/>
        <v>ZK114</v>
      </c>
      <c r="S4353">
        <f t="shared" si="204"/>
        <v>0</v>
      </c>
      <c r="T4353">
        <f t="shared" si="204"/>
        <v>0</v>
      </c>
      <c r="U4353">
        <f t="shared" si="204"/>
        <v>0</v>
      </c>
    </row>
    <row r="4354" spans="1:21" x14ac:dyDescent="0.25">
      <c r="A4354" t="s">
        <v>4889</v>
      </c>
      <c r="B4354" t="str">
        <f t="shared" si="202"/>
        <v>ZK114.K253.C110</v>
      </c>
      <c r="C4354">
        <f>+IFERROR(VLOOKUP(B4354,'[1]Sum table'!$A:$D,4,FALSE),0)</f>
        <v>0</v>
      </c>
      <c r="D4354">
        <f>+IFERROR(VLOOKUP(B4354,'[1]Sum table'!$A:$E,5,FALSE),0)</f>
        <v>0</v>
      </c>
      <c r="E4354">
        <f>+IFERROR(VLOOKUP(B4354,'[1]Sum table'!$A:$F,6,FALSE),0)</f>
        <v>0</v>
      </c>
      <c r="O4354" t="s">
        <v>536</v>
      </c>
      <c r="P4354" s="619" t="s">
        <v>159</v>
      </c>
      <c r="R4354" t="str">
        <f t="shared" si="203"/>
        <v>ZK114</v>
      </c>
      <c r="S4354">
        <f t="shared" si="204"/>
        <v>0</v>
      </c>
      <c r="T4354">
        <f t="shared" si="204"/>
        <v>0</v>
      </c>
      <c r="U4354">
        <f t="shared" si="204"/>
        <v>0</v>
      </c>
    </row>
    <row r="4355" spans="1:21" x14ac:dyDescent="0.25">
      <c r="A4355" t="s">
        <v>4890</v>
      </c>
      <c r="B4355" t="str">
        <f t="shared" ref="B4355:B4418" si="205">+A4355&amp;"."&amp;$A$1</f>
        <v>ZK114.K254.C110</v>
      </c>
      <c r="C4355">
        <f>+IFERROR(VLOOKUP(B4355,'[1]Sum table'!$A:$D,4,FALSE),0)</f>
        <v>0</v>
      </c>
      <c r="D4355">
        <f>+IFERROR(VLOOKUP(B4355,'[1]Sum table'!$A:$E,5,FALSE),0)</f>
        <v>0</v>
      </c>
      <c r="E4355">
        <f>+IFERROR(VLOOKUP(B4355,'[1]Sum table'!$A:$F,6,FALSE),0)</f>
        <v>0</v>
      </c>
      <c r="O4355" t="s">
        <v>536</v>
      </c>
      <c r="P4355" s="619" t="s">
        <v>161</v>
      </c>
      <c r="R4355" t="str">
        <f t="shared" ref="R4355:R4418" si="206">+LEFT(B4355,5)</f>
        <v>ZK114</v>
      </c>
      <c r="S4355">
        <f t="shared" ref="S4355:U4418" si="207">+C4355</f>
        <v>0</v>
      </c>
      <c r="T4355">
        <f t="shared" si="207"/>
        <v>0</v>
      </c>
      <c r="U4355">
        <f t="shared" si="207"/>
        <v>0</v>
      </c>
    </row>
    <row r="4356" spans="1:21" x14ac:dyDescent="0.25">
      <c r="A4356" t="s">
        <v>4891</v>
      </c>
      <c r="B4356" t="str">
        <f t="shared" si="205"/>
        <v>ZK114.K255.C110</v>
      </c>
      <c r="C4356">
        <f>+IFERROR(VLOOKUP(B4356,'[1]Sum table'!$A:$D,4,FALSE),0)</f>
        <v>0</v>
      </c>
      <c r="D4356">
        <f>+IFERROR(VLOOKUP(B4356,'[1]Sum table'!$A:$E,5,FALSE),0)</f>
        <v>0</v>
      </c>
      <c r="E4356">
        <f>+IFERROR(VLOOKUP(B4356,'[1]Sum table'!$A:$F,6,FALSE),0)</f>
        <v>0</v>
      </c>
      <c r="O4356" t="s">
        <v>536</v>
      </c>
      <c r="P4356" s="619" t="s">
        <v>163</v>
      </c>
      <c r="R4356" t="str">
        <f t="shared" si="206"/>
        <v>ZK114</v>
      </c>
      <c r="S4356">
        <f t="shared" si="207"/>
        <v>0</v>
      </c>
      <c r="T4356">
        <f t="shared" si="207"/>
        <v>0</v>
      </c>
      <c r="U4356">
        <f t="shared" si="207"/>
        <v>0</v>
      </c>
    </row>
    <row r="4357" spans="1:21" x14ac:dyDescent="0.25">
      <c r="A4357" t="s">
        <v>4892</v>
      </c>
      <c r="B4357" t="str">
        <f t="shared" si="205"/>
        <v>ZK114.K256.C110</v>
      </c>
      <c r="C4357">
        <f>+IFERROR(VLOOKUP(B4357,'[1]Sum table'!$A:$D,4,FALSE),0)</f>
        <v>0</v>
      </c>
      <c r="D4357">
        <f>+IFERROR(VLOOKUP(B4357,'[1]Sum table'!$A:$E,5,FALSE),0)</f>
        <v>0</v>
      </c>
      <c r="E4357">
        <f>+IFERROR(VLOOKUP(B4357,'[1]Sum table'!$A:$F,6,FALSE),0)</f>
        <v>0</v>
      </c>
      <c r="O4357" t="s">
        <v>536</v>
      </c>
      <c r="P4357" s="617" t="s">
        <v>402</v>
      </c>
      <c r="R4357" t="str">
        <f t="shared" si="206"/>
        <v>ZK114</v>
      </c>
      <c r="S4357">
        <f t="shared" si="207"/>
        <v>0</v>
      </c>
      <c r="T4357">
        <f t="shared" si="207"/>
        <v>0</v>
      </c>
      <c r="U4357">
        <f t="shared" si="207"/>
        <v>0</v>
      </c>
    </row>
    <row r="4358" spans="1:21" x14ac:dyDescent="0.25">
      <c r="A4358" t="s">
        <v>4893</v>
      </c>
      <c r="B4358" t="str">
        <f t="shared" si="205"/>
        <v>ZK114.K257.C110</v>
      </c>
      <c r="C4358">
        <f>+IFERROR(VLOOKUP(B4358,'[1]Sum table'!$A:$D,4,FALSE),0)</f>
        <v>0</v>
      </c>
      <c r="D4358">
        <f>+IFERROR(VLOOKUP(B4358,'[1]Sum table'!$A:$E,5,FALSE),0)</f>
        <v>0</v>
      </c>
      <c r="E4358">
        <f>+IFERROR(VLOOKUP(B4358,'[1]Sum table'!$A:$F,6,FALSE),0)</f>
        <v>0</v>
      </c>
      <c r="O4358" t="s">
        <v>536</v>
      </c>
      <c r="P4358" s="617" t="s">
        <v>403</v>
      </c>
      <c r="R4358" t="str">
        <f t="shared" si="206"/>
        <v>ZK114</v>
      </c>
      <c r="S4358">
        <f t="shared" si="207"/>
        <v>0</v>
      </c>
      <c r="T4358">
        <f t="shared" si="207"/>
        <v>0</v>
      </c>
      <c r="U4358">
        <f t="shared" si="207"/>
        <v>0</v>
      </c>
    </row>
    <row r="4359" spans="1:21" x14ac:dyDescent="0.25">
      <c r="A4359" t="s">
        <v>4894</v>
      </c>
      <c r="B4359" t="str">
        <f t="shared" si="205"/>
        <v>ZK114.K258.C110</v>
      </c>
      <c r="C4359">
        <f>+IFERROR(VLOOKUP(B4359,'[1]Sum table'!$A:$D,4,FALSE),0)</f>
        <v>0</v>
      </c>
      <c r="D4359">
        <f>+IFERROR(VLOOKUP(B4359,'[1]Sum table'!$A:$E,5,FALSE),0)</f>
        <v>0</v>
      </c>
      <c r="E4359">
        <f>+IFERROR(VLOOKUP(B4359,'[1]Sum table'!$A:$F,6,FALSE),0)</f>
        <v>0</v>
      </c>
      <c r="O4359" t="s">
        <v>536</v>
      </c>
      <c r="P4359" s="617" t="s">
        <v>404</v>
      </c>
      <c r="R4359" t="str">
        <f t="shared" si="206"/>
        <v>ZK114</v>
      </c>
      <c r="S4359">
        <f t="shared" si="207"/>
        <v>0</v>
      </c>
      <c r="T4359">
        <f t="shared" si="207"/>
        <v>0</v>
      </c>
      <c r="U4359">
        <f t="shared" si="207"/>
        <v>0</v>
      </c>
    </row>
    <row r="4360" spans="1:21" x14ac:dyDescent="0.25">
      <c r="A4360" t="s">
        <v>4895</v>
      </c>
      <c r="B4360" t="str">
        <f t="shared" si="205"/>
        <v>ZK114.K259.C110</v>
      </c>
      <c r="C4360">
        <f>+IFERROR(VLOOKUP(B4360,'[1]Sum table'!$A:$D,4,FALSE),0)</f>
        <v>0</v>
      </c>
      <c r="D4360">
        <f>+IFERROR(VLOOKUP(B4360,'[1]Sum table'!$A:$E,5,FALSE),0)</f>
        <v>0</v>
      </c>
      <c r="E4360">
        <f>+IFERROR(VLOOKUP(B4360,'[1]Sum table'!$A:$F,6,FALSE),0)</f>
        <v>0</v>
      </c>
      <c r="O4360" t="s">
        <v>536</v>
      </c>
      <c r="P4360" s="619" t="s">
        <v>167</v>
      </c>
      <c r="R4360" t="str">
        <f t="shared" si="206"/>
        <v>ZK114</v>
      </c>
      <c r="S4360">
        <f t="shared" si="207"/>
        <v>0</v>
      </c>
      <c r="T4360">
        <f t="shared" si="207"/>
        <v>0</v>
      </c>
      <c r="U4360">
        <f t="shared" si="207"/>
        <v>0</v>
      </c>
    </row>
    <row r="4361" spans="1:21" x14ac:dyDescent="0.25">
      <c r="A4361" t="s">
        <v>4896</v>
      </c>
      <c r="B4361" t="str">
        <f t="shared" si="205"/>
        <v>ZK114.K260.C110</v>
      </c>
      <c r="C4361">
        <f>+IFERROR(VLOOKUP(B4361,'[1]Sum table'!$A:$D,4,FALSE),0)</f>
        <v>0</v>
      </c>
      <c r="D4361">
        <f>+IFERROR(VLOOKUP(B4361,'[1]Sum table'!$A:$E,5,FALSE),0)</f>
        <v>0</v>
      </c>
      <c r="E4361">
        <f>+IFERROR(VLOOKUP(B4361,'[1]Sum table'!$A:$F,6,FALSE),0)</f>
        <v>0</v>
      </c>
      <c r="O4361" t="s">
        <v>536</v>
      </c>
      <c r="P4361" s="619" t="s">
        <v>169</v>
      </c>
      <c r="R4361" t="str">
        <f t="shared" si="206"/>
        <v>ZK114</v>
      </c>
      <c r="S4361">
        <f t="shared" si="207"/>
        <v>0</v>
      </c>
      <c r="T4361">
        <f t="shared" si="207"/>
        <v>0</v>
      </c>
      <c r="U4361">
        <f t="shared" si="207"/>
        <v>0</v>
      </c>
    </row>
    <row r="4362" spans="1:21" x14ac:dyDescent="0.25">
      <c r="A4362" t="s">
        <v>4897</v>
      </c>
      <c r="B4362" t="str">
        <f t="shared" si="205"/>
        <v>ZK114.K261.C110</v>
      </c>
      <c r="C4362">
        <f>+IFERROR(VLOOKUP(B4362,'[1]Sum table'!$A:$D,4,FALSE),0)</f>
        <v>0</v>
      </c>
      <c r="D4362">
        <f>+IFERROR(VLOOKUP(B4362,'[1]Sum table'!$A:$E,5,FALSE),0)</f>
        <v>0</v>
      </c>
      <c r="E4362">
        <f>+IFERROR(VLOOKUP(B4362,'[1]Sum table'!$A:$F,6,FALSE),0)</f>
        <v>0</v>
      </c>
      <c r="O4362" t="s">
        <v>536</v>
      </c>
      <c r="P4362" s="619" t="s">
        <v>171</v>
      </c>
      <c r="R4362" t="str">
        <f t="shared" si="206"/>
        <v>ZK114</v>
      </c>
      <c r="S4362">
        <f t="shared" si="207"/>
        <v>0</v>
      </c>
      <c r="T4362">
        <f t="shared" si="207"/>
        <v>0</v>
      </c>
      <c r="U4362">
        <f t="shared" si="207"/>
        <v>0</v>
      </c>
    </row>
    <row r="4363" spans="1:21" x14ac:dyDescent="0.25">
      <c r="A4363" t="s">
        <v>4898</v>
      </c>
      <c r="B4363" t="str">
        <f t="shared" si="205"/>
        <v>ZK114.K262.C110</v>
      </c>
      <c r="C4363">
        <f>+IFERROR(VLOOKUP(B4363,'[1]Sum table'!$A:$D,4,FALSE),0)</f>
        <v>0</v>
      </c>
      <c r="D4363">
        <f>+IFERROR(VLOOKUP(B4363,'[1]Sum table'!$A:$E,5,FALSE),0)</f>
        <v>0</v>
      </c>
      <c r="E4363">
        <f>+IFERROR(VLOOKUP(B4363,'[1]Sum table'!$A:$F,6,FALSE),0)</f>
        <v>0</v>
      </c>
      <c r="O4363" t="s">
        <v>536</v>
      </c>
      <c r="P4363" s="619" t="s">
        <v>173</v>
      </c>
      <c r="R4363" t="str">
        <f t="shared" si="206"/>
        <v>ZK114</v>
      </c>
      <c r="S4363">
        <f t="shared" si="207"/>
        <v>0</v>
      </c>
      <c r="T4363">
        <f t="shared" si="207"/>
        <v>0</v>
      </c>
      <c r="U4363">
        <f t="shared" si="207"/>
        <v>0</v>
      </c>
    </row>
    <row r="4364" spans="1:21" x14ac:dyDescent="0.25">
      <c r="A4364" t="s">
        <v>4899</v>
      </c>
      <c r="B4364" t="str">
        <f t="shared" si="205"/>
        <v>ZK114.K263.C110</v>
      </c>
      <c r="C4364">
        <f>+IFERROR(VLOOKUP(B4364,'[1]Sum table'!$A:$D,4,FALSE),0)</f>
        <v>0</v>
      </c>
      <c r="D4364">
        <f>+IFERROR(VLOOKUP(B4364,'[1]Sum table'!$A:$E,5,FALSE),0)</f>
        <v>0</v>
      </c>
      <c r="E4364">
        <f>+IFERROR(VLOOKUP(B4364,'[1]Sum table'!$A:$F,6,FALSE),0)</f>
        <v>0</v>
      </c>
      <c r="O4364" t="s">
        <v>536</v>
      </c>
      <c r="P4364" s="619" t="s">
        <v>175</v>
      </c>
      <c r="R4364" t="str">
        <f t="shared" si="206"/>
        <v>ZK114</v>
      </c>
      <c r="S4364">
        <f t="shared" si="207"/>
        <v>0</v>
      </c>
      <c r="T4364">
        <f t="shared" si="207"/>
        <v>0</v>
      </c>
      <c r="U4364">
        <f t="shared" si="207"/>
        <v>0</v>
      </c>
    </row>
    <row r="4365" spans="1:21" x14ac:dyDescent="0.25">
      <c r="A4365" t="s">
        <v>4900</v>
      </c>
      <c r="B4365" t="str">
        <f t="shared" si="205"/>
        <v>ZK114.K264.C110</v>
      </c>
      <c r="C4365">
        <f>+IFERROR(VLOOKUP(B4365,'[1]Sum table'!$A:$D,4,FALSE),0)</f>
        <v>0</v>
      </c>
      <c r="D4365">
        <f>+IFERROR(VLOOKUP(B4365,'[1]Sum table'!$A:$E,5,FALSE),0)</f>
        <v>0</v>
      </c>
      <c r="E4365">
        <f>+IFERROR(VLOOKUP(B4365,'[1]Sum table'!$A:$F,6,FALSE),0)</f>
        <v>0</v>
      </c>
      <c r="O4365" t="s">
        <v>536</v>
      </c>
      <c r="P4365" s="617" t="s">
        <v>405</v>
      </c>
      <c r="R4365" t="str">
        <f t="shared" si="206"/>
        <v>ZK114</v>
      </c>
      <c r="S4365">
        <f t="shared" si="207"/>
        <v>0</v>
      </c>
      <c r="T4365">
        <f t="shared" si="207"/>
        <v>0</v>
      </c>
      <c r="U4365">
        <f t="shared" si="207"/>
        <v>0</v>
      </c>
    </row>
    <row r="4366" spans="1:21" x14ac:dyDescent="0.25">
      <c r="A4366" t="s">
        <v>4901</v>
      </c>
      <c r="B4366" t="str">
        <f t="shared" si="205"/>
        <v>ZK114.K265.C110</v>
      </c>
      <c r="C4366">
        <f>+IFERROR(VLOOKUP(B4366,'[1]Sum table'!$A:$D,4,FALSE),0)</f>
        <v>0</v>
      </c>
      <c r="D4366">
        <f>+IFERROR(VLOOKUP(B4366,'[1]Sum table'!$A:$E,5,FALSE),0)</f>
        <v>0</v>
      </c>
      <c r="E4366">
        <f>+IFERROR(VLOOKUP(B4366,'[1]Sum table'!$A:$F,6,FALSE),0)</f>
        <v>0</v>
      </c>
      <c r="O4366" t="s">
        <v>536</v>
      </c>
      <c r="P4366" s="617" t="s">
        <v>406</v>
      </c>
      <c r="R4366" t="str">
        <f t="shared" si="206"/>
        <v>ZK114</v>
      </c>
      <c r="S4366">
        <f t="shared" si="207"/>
        <v>0</v>
      </c>
      <c r="T4366">
        <f t="shared" si="207"/>
        <v>0</v>
      </c>
      <c r="U4366">
        <f t="shared" si="207"/>
        <v>0</v>
      </c>
    </row>
    <row r="4367" spans="1:21" x14ac:dyDescent="0.25">
      <c r="A4367" t="s">
        <v>4902</v>
      </c>
      <c r="B4367" t="str">
        <f t="shared" si="205"/>
        <v>ZK114.K266.C110</v>
      </c>
      <c r="C4367">
        <f>+IFERROR(VLOOKUP(B4367,'[1]Sum table'!$A:$D,4,FALSE),0)</f>
        <v>0</v>
      </c>
      <c r="D4367">
        <f>+IFERROR(VLOOKUP(B4367,'[1]Sum table'!$A:$E,5,FALSE),0)</f>
        <v>0</v>
      </c>
      <c r="E4367">
        <f>+IFERROR(VLOOKUP(B4367,'[1]Sum table'!$A:$F,6,FALSE),0)</f>
        <v>0</v>
      </c>
      <c r="O4367" t="s">
        <v>536</v>
      </c>
      <c r="P4367" s="617" t="s">
        <v>407</v>
      </c>
      <c r="R4367" t="str">
        <f t="shared" si="206"/>
        <v>ZK114</v>
      </c>
      <c r="S4367">
        <f t="shared" si="207"/>
        <v>0</v>
      </c>
      <c r="T4367">
        <f t="shared" si="207"/>
        <v>0</v>
      </c>
      <c r="U4367">
        <f t="shared" si="207"/>
        <v>0</v>
      </c>
    </row>
    <row r="4368" spans="1:21" x14ac:dyDescent="0.25">
      <c r="A4368" t="s">
        <v>4903</v>
      </c>
      <c r="B4368" t="str">
        <f t="shared" si="205"/>
        <v>ZK114.K267.C110</v>
      </c>
      <c r="C4368">
        <f>+IFERROR(VLOOKUP(B4368,'[1]Sum table'!$A:$D,4,FALSE),0)</f>
        <v>0</v>
      </c>
      <c r="D4368">
        <f>+IFERROR(VLOOKUP(B4368,'[1]Sum table'!$A:$E,5,FALSE),0)</f>
        <v>0</v>
      </c>
      <c r="E4368">
        <f>+IFERROR(VLOOKUP(B4368,'[1]Sum table'!$A:$F,6,FALSE),0)</f>
        <v>0</v>
      </c>
      <c r="O4368" t="s">
        <v>536</v>
      </c>
      <c r="P4368" s="619" t="s">
        <v>182</v>
      </c>
      <c r="R4368" t="str">
        <f t="shared" si="206"/>
        <v>ZK114</v>
      </c>
      <c r="S4368">
        <f t="shared" si="207"/>
        <v>0</v>
      </c>
      <c r="T4368">
        <f t="shared" si="207"/>
        <v>0</v>
      </c>
      <c r="U4368">
        <f t="shared" si="207"/>
        <v>0</v>
      </c>
    </row>
    <row r="4369" spans="1:21" x14ac:dyDescent="0.25">
      <c r="A4369" t="s">
        <v>4904</v>
      </c>
      <c r="B4369" t="str">
        <f t="shared" si="205"/>
        <v>ZK114.K268.C110</v>
      </c>
      <c r="C4369">
        <f>+IFERROR(VLOOKUP(B4369,'[1]Sum table'!$A:$D,4,FALSE),0)</f>
        <v>0</v>
      </c>
      <c r="D4369">
        <f>+IFERROR(VLOOKUP(B4369,'[1]Sum table'!$A:$E,5,FALSE),0)</f>
        <v>0</v>
      </c>
      <c r="E4369">
        <f>+IFERROR(VLOOKUP(B4369,'[1]Sum table'!$A:$F,6,FALSE),0)</f>
        <v>0</v>
      </c>
      <c r="O4369" t="s">
        <v>536</v>
      </c>
      <c r="P4369" s="619" t="s">
        <v>186</v>
      </c>
      <c r="R4369" t="str">
        <f t="shared" si="206"/>
        <v>ZK114</v>
      </c>
      <c r="S4369">
        <f t="shared" si="207"/>
        <v>0</v>
      </c>
      <c r="T4369">
        <f t="shared" si="207"/>
        <v>0</v>
      </c>
      <c r="U4369">
        <f t="shared" si="207"/>
        <v>0</v>
      </c>
    </row>
    <row r="4370" spans="1:21" x14ac:dyDescent="0.25">
      <c r="A4370" t="s">
        <v>4905</v>
      </c>
      <c r="B4370" t="str">
        <f t="shared" si="205"/>
        <v>ZK114.K269.C110</v>
      </c>
      <c r="C4370">
        <f>+IFERROR(VLOOKUP(B4370,'[1]Sum table'!$A:$D,4,FALSE),0)</f>
        <v>0</v>
      </c>
      <c r="D4370">
        <f>+IFERROR(VLOOKUP(B4370,'[1]Sum table'!$A:$E,5,FALSE),0)</f>
        <v>0</v>
      </c>
      <c r="E4370">
        <f>+IFERROR(VLOOKUP(B4370,'[1]Sum table'!$A:$F,6,FALSE),0)</f>
        <v>0</v>
      </c>
      <c r="O4370" t="s">
        <v>536</v>
      </c>
      <c r="P4370" s="617" t="s">
        <v>408</v>
      </c>
      <c r="R4370" t="str">
        <f t="shared" si="206"/>
        <v>ZK114</v>
      </c>
      <c r="S4370">
        <f t="shared" si="207"/>
        <v>0</v>
      </c>
      <c r="T4370">
        <f t="shared" si="207"/>
        <v>0</v>
      </c>
      <c r="U4370">
        <f t="shared" si="207"/>
        <v>0</v>
      </c>
    </row>
    <row r="4371" spans="1:21" x14ac:dyDescent="0.25">
      <c r="A4371" t="s">
        <v>4906</v>
      </c>
      <c r="B4371" t="str">
        <f t="shared" si="205"/>
        <v>ZK114.K270.C110</v>
      </c>
      <c r="C4371">
        <f>+IFERROR(VLOOKUP(B4371,'[1]Sum table'!$A:$D,4,FALSE),0)</f>
        <v>0</v>
      </c>
      <c r="D4371">
        <f>+IFERROR(VLOOKUP(B4371,'[1]Sum table'!$A:$E,5,FALSE),0)</f>
        <v>0</v>
      </c>
      <c r="E4371">
        <f>+IFERROR(VLOOKUP(B4371,'[1]Sum table'!$A:$F,6,FALSE),0)</f>
        <v>0</v>
      </c>
      <c r="O4371" t="s">
        <v>536</v>
      </c>
      <c r="P4371" s="617" t="s">
        <v>409</v>
      </c>
      <c r="R4371" t="str">
        <f t="shared" si="206"/>
        <v>ZK114</v>
      </c>
      <c r="S4371">
        <f t="shared" si="207"/>
        <v>0</v>
      </c>
      <c r="T4371">
        <f t="shared" si="207"/>
        <v>0</v>
      </c>
      <c r="U4371">
        <f t="shared" si="207"/>
        <v>0</v>
      </c>
    </row>
    <row r="4372" spans="1:21" x14ac:dyDescent="0.25">
      <c r="A4372" t="s">
        <v>4907</v>
      </c>
      <c r="B4372" t="str">
        <f t="shared" si="205"/>
        <v>ZK114.K271.C110</v>
      </c>
      <c r="C4372">
        <f>+IFERROR(VLOOKUP(B4372,'[1]Sum table'!$A:$D,4,FALSE),0)</f>
        <v>0</v>
      </c>
      <c r="D4372">
        <f>+IFERROR(VLOOKUP(B4372,'[1]Sum table'!$A:$E,5,FALSE),0)</f>
        <v>0</v>
      </c>
      <c r="E4372">
        <f>+IFERROR(VLOOKUP(B4372,'[1]Sum table'!$A:$F,6,FALSE),0)</f>
        <v>0</v>
      </c>
      <c r="O4372" t="s">
        <v>536</v>
      </c>
      <c r="P4372" s="617" t="s">
        <v>410</v>
      </c>
      <c r="R4372" t="str">
        <f t="shared" si="206"/>
        <v>ZK114</v>
      </c>
      <c r="S4372">
        <f t="shared" si="207"/>
        <v>0</v>
      </c>
      <c r="T4372">
        <f t="shared" si="207"/>
        <v>0</v>
      </c>
      <c r="U4372">
        <f t="shared" si="207"/>
        <v>0</v>
      </c>
    </row>
    <row r="4373" spans="1:21" x14ac:dyDescent="0.25">
      <c r="A4373" t="s">
        <v>4908</v>
      </c>
      <c r="B4373" t="str">
        <f t="shared" si="205"/>
        <v>ZK114.K272.C110</v>
      </c>
      <c r="C4373">
        <f>+IFERROR(VLOOKUP(B4373,'[1]Sum table'!$A:$D,4,FALSE),0)</f>
        <v>0</v>
      </c>
      <c r="D4373">
        <f>+IFERROR(VLOOKUP(B4373,'[1]Sum table'!$A:$E,5,FALSE),0)</f>
        <v>0</v>
      </c>
      <c r="E4373">
        <f>+IFERROR(VLOOKUP(B4373,'[1]Sum table'!$A:$F,6,FALSE),0)</f>
        <v>0</v>
      </c>
      <c r="O4373" t="s">
        <v>536</v>
      </c>
      <c r="P4373" s="619" t="s">
        <v>188</v>
      </c>
      <c r="R4373" t="str">
        <f t="shared" si="206"/>
        <v>ZK114</v>
      </c>
      <c r="S4373">
        <f t="shared" si="207"/>
        <v>0</v>
      </c>
      <c r="T4373">
        <f t="shared" si="207"/>
        <v>0</v>
      </c>
      <c r="U4373">
        <f t="shared" si="207"/>
        <v>0</v>
      </c>
    </row>
    <row r="4374" spans="1:21" x14ac:dyDescent="0.25">
      <c r="A4374" t="s">
        <v>4909</v>
      </c>
      <c r="B4374" t="str">
        <f t="shared" si="205"/>
        <v>ZK114.K273.C110</v>
      </c>
      <c r="C4374">
        <f>+IFERROR(VLOOKUP(B4374,'[1]Sum table'!$A:$D,4,FALSE),0)</f>
        <v>0</v>
      </c>
      <c r="D4374">
        <f>+IFERROR(VLOOKUP(B4374,'[1]Sum table'!$A:$E,5,FALSE),0)</f>
        <v>0</v>
      </c>
      <c r="E4374">
        <f>+IFERROR(VLOOKUP(B4374,'[1]Sum table'!$A:$F,6,FALSE),0)</f>
        <v>0</v>
      </c>
      <c r="O4374" t="s">
        <v>536</v>
      </c>
      <c r="P4374" s="619" t="s">
        <v>190</v>
      </c>
      <c r="R4374" t="str">
        <f t="shared" si="206"/>
        <v>ZK114</v>
      </c>
      <c r="S4374">
        <f t="shared" si="207"/>
        <v>0</v>
      </c>
      <c r="T4374">
        <f t="shared" si="207"/>
        <v>0</v>
      </c>
      <c r="U4374">
        <f t="shared" si="207"/>
        <v>0</v>
      </c>
    </row>
    <row r="4375" spans="1:21" x14ac:dyDescent="0.25">
      <c r="A4375" t="s">
        <v>4910</v>
      </c>
      <c r="B4375" t="str">
        <f t="shared" si="205"/>
        <v>ZK114.K274.C110</v>
      </c>
      <c r="C4375">
        <f>+IFERROR(VLOOKUP(B4375,'[1]Sum table'!$A:$D,4,FALSE),0)</f>
        <v>0</v>
      </c>
      <c r="D4375">
        <f>+IFERROR(VLOOKUP(B4375,'[1]Sum table'!$A:$E,5,FALSE),0)</f>
        <v>0</v>
      </c>
      <c r="E4375">
        <f>+IFERROR(VLOOKUP(B4375,'[1]Sum table'!$A:$F,6,FALSE),0)</f>
        <v>0</v>
      </c>
      <c r="O4375" t="s">
        <v>536</v>
      </c>
      <c r="P4375" s="619" t="s">
        <v>198</v>
      </c>
      <c r="R4375" t="str">
        <f t="shared" si="206"/>
        <v>ZK114</v>
      </c>
      <c r="S4375">
        <f t="shared" si="207"/>
        <v>0</v>
      </c>
      <c r="T4375">
        <f t="shared" si="207"/>
        <v>0</v>
      </c>
      <c r="U4375">
        <f t="shared" si="207"/>
        <v>0</v>
      </c>
    </row>
    <row r="4376" spans="1:21" x14ac:dyDescent="0.25">
      <c r="A4376" t="s">
        <v>4911</v>
      </c>
      <c r="B4376" t="str">
        <f t="shared" si="205"/>
        <v>ZK114.K275.C110</v>
      </c>
      <c r="C4376">
        <f>+IFERROR(VLOOKUP(B4376,'[1]Sum table'!$A:$D,4,FALSE),0)</f>
        <v>0</v>
      </c>
      <c r="D4376">
        <f>+IFERROR(VLOOKUP(B4376,'[1]Sum table'!$A:$E,5,FALSE),0)</f>
        <v>0</v>
      </c>
      <c r="E4376">
        <f>+IFERROR(VLOOKUP(B4376,'[1]Sum table'!$A:$F,6,FALSE),0)</f>
        <v>0</v>
      </c>
      <c r="O4376" t="s">
        <v>536</v>
      </c>
      <c r="P4376" s="619" t="s">
        <v>200</v>
      </c>
      <c r="R4376" t="str">
        <f t="shared" si="206"/>
        <v>ZK114</v>
      </c>
      <c r="S4376">
        <f t="shared" si="207"/>
        <v>0</v>
      </c>
      <c r="T4376">
        <f t="shared" si="207"/>
        <v>0</v>
      </c>
      <c r="U4376">
        <f t="shared" si="207"/>
        <v>0</v>
      </c>
    </row>
    <row r="4377" spans="1:21" x14ac:dyDescent="0.25">
      <c r="A4377" t="s">
        <v>4912</v>
      </c>
      <c r="B4377" t="str">
        <f t="shared" si="205"/>
        <v>ZK114.K276.C110</v>
      </c>
      <c r="C4377">
        <f>+IFERROR(VLOOKUP(B4377,'[1]Sum table'!$A:$D,4,FALSE),0)</f>
        <v>0</v>
      </c>
      <c r="D4377">
        <f>+IFERROR(VLOOKUP(B4377,'[1]Sum table'!$A:$E,5,FALSE),0)</f>
        <v>0</v>
      </c>
      <c r="E4377">
        <f>+IFERROR(VLOOKUP(B4377,'[1]Sum table'!$A:$F,6,FALSE),0)</f>
        <v>0</v>
      </c>
      <c r="O4377" t="s">
        <v>536</v>
      </c>
      <c r="P4377" s="619" t="s">
        <v>202</v>
      </c>
      <c r="R4377" t="str">
        <f t="shared" si="206"/>
        <v>ZK114</v>
      </c>
      <c r="S4377">
        <f t="shared" si="207"/>
        <v>0</v>
      </c>
      <c r="T4377">
        <f t="shared" si="207"/>
        <v>0</v>
      </c>
      <c r="U4377">
        <f t="shared" si="207"/>
        <v>0</v>
      </c>
    </row>
    <row r="4378" spans="1:21" x14ac:dyDescent="0.25">
      <c r="A4378" t="s">
        <v>4913</v>
      </c>
      <c r="B4378" t="str">
        <f t="shared" si="205"/>
        <v>ZK114.K277.C110</v>
      </c>
      <c r="C4378">
        <f>+IFERROR(VLOOKUP(B4378,'[1]Sum table'!$A:$D,4,FALSE),0)</f>
        <v>0</v>
      </c>
      <c r="D4378">
        <f>+IFERROR(VLOOKUP(B4378,'[1]Sum table'!$A:$E,5,FALSE),0)</f>
        <v>0</v>
      </c>
      <c r="E4378">
        <f>+IFERROR(VLOOKUP(B4378,'[1]Sum table'!$A:$F,6,FALSE),0)</f>
        <v>0</v>
      </c>
      <c r="O4378" t="s">
        <v>536</v>
      </c>
      <c r="P4378" s="617" t="s">
        <v>411</v>
      </c>
      <c r="R4378" t="str">
        <f t="shared" si="206"/>
        <v>ZK114</v>
      </c>
      <c r="S4378">
        <f t="shared" si="207"/>
        <v>0</v>
      </c>
      <c r="T4378">
        <f t="shared" si="207"/>
        <v>0</v>
      </c>
      <c r="U4378">
        <f t="shared" si="207"/>
        <v>0</v>
      </c>
    </row>
    <row r="4379" spans="1:21" x14ac:dyDescent="0.25">
      <c r="A4379" t="s">
        <v>4914</v>
      </c>
      <c r="B4379" t="str">
        <f t="shared" si="205"/>
        <v>ZK114.K278.C110</v>
      </c>
      <c r="C4379">
        <f>+IFERROR(VLOOKUP(B4379,'[1]Sum table'!$A:$D,4,FALSE),0)</f>
        <v>0</v>
      </c>
      <c r="D4379">
        <f>+IFERROR(VLOOKUP(B4379,'[1]Sum table'!$A:$E,5,FALSE),0)</f>
        <v>0</v>
      </c>
      <c r="E4379">
        <f>+IFERROR(VLOOKUP(B4379,'[1]Sum table'!$A:$F,6,FALSE),0)</f>
        <v>0</v>
      </c>
      <c r="O4379" t="s">
        <v>536</v>
      </c>
      <c r="P4379" s="617" t="s">
        <v>412</v>
      </c>
      <c r="R4379" t="str">
        <f t="shared" si="206"/>
        <v>ZK114</v>
      </c>
      <c r="S4379">
        <f t="shared" si="207"/>
        <v>0</v>
      </c>
      <c r="T4379">
        <f t="shared" si="207"/>
        <v>0</v>
      </c>
      <c r="U4379">
        <f t="shared" si="207"/>
        <v>0</v>
      </c>
    </row>
    <row r="4380" spans="1:21" x14ac:dyDescent="0.25">
      <c r="A4380" t="s">
        <v>4915</v>
      </c>
      <c r="B4380" t="str">
        <f t="shared" si="205"/>
        <v>ZK114.K279.C110</v>
      </c>
      <c r="C4380">
        <f>+IFERROR(VLOOKUP(B4380,'[1]Sum table'!$A:$D,4,FALSE),0)</f>
        <v>0</v>
      </c>
      <c r="D4380">
        <f>+IFERROR(VLOOKUP(B4380,'[1]Sum table'!$A:$E,5,FALSE),0)</f>
        <v>0</v>
      </c>
      <c r="E4380">
        <f>+IFERROR(VLOOKUP(B4380,'[1]Sum table'!$A:$F,6,FALSE),0)</f>
        <v>0</v>
      </c>
      <c r="O4380" t="s">
        <v>536</v>
      </c>
      <c r="P4380" s="617" t="s">
        <v>413</v>
      </c>
      <c r="R4380" t="str">
        <f t="shared" si="206"/>
        <v>ZK114</v>
      </c>
      <c r="S4380">
        <f t="shared" si="207"/>
        <v>0</v>
      </c>
      <c r="T4380">
        <f t="shared" si="207"/>
        <v>0</v>
      </c>
      <c r="U4380">
        <f t="shared" si="207"/>
        <v>0</v>
      </c>
    </row>
    <row r="4381" spans="1:21" x14ac:dyDescent="0.25">
      <c r="A4381" t="s">
        <v>4916</v>
      </c>
      <c r="B4381" t="str">
        <f t="shared" si="205"/>
        <v>ZK114.K280.C110</v>
      </c>
      <c r="C4381">
        <f>+IFERROR(VLOOKUP(B4381,'[1]Sum table'!$A:$D,4,FALSE),0)</f>
        <v>0</v>
      </c>
      <c r="D4381">
        <f>+IFERROR(VLOOKUP(B4381,'[1]Sum table'!$A:$E,5,FALSE),0)</f>
        <v>0</v>
      </c>
      <c r="E4381">
        <f>+IFERROR(VLOOKUP(B4381,'[1]Sum table'!$A:$F,6,FALSE),0)</f>
        <v>0</v>
      </c>
      <c r="O4381" t="s">
        <v>536</v>
      </c>
      <c r="P4381" s="619" t="s">
        <v>204</v>
      </c>
      <c r="R4381" t="str">
        <f t="shared" si="206"/>
        <v>ZK114</v>
      </c>
      <c r="S4381">
        <f t="shared" si="207"/>
        <v>0</v>
      </c>
      <c r="T4381">
        <f t="shared" si="207"/>
        <v>0</v>
      </c>
      <c r="U4381">
        <f t="shared" si="207"/>
        <v>0</v>
      </c>
    </row>
    <row r="4382" spans="1:21" x14ac:dyDescent="0.25">
      <c r="A4382" t="s">
        <v>4917</v>
      </c>
      <c r="B4382" t="str">
        <f t="shared" si="205"/>
        <v>ZK114.K281.C110</v>
      </c>
      <c r="C4382">
        <f>+IFERROR(VLOOKUP(B4382,'[1]Sum table'!$A:$D,4,FALSE),0)</f>
        <v>0</v>
      </c>
      <c r="D4382">
        <f>+IFERROR(VLOOKUP(B4382,'[1]Sum table'!$A:$E,5,FALSE),0)</f>
        <v>0</v>
      </c>
      <c r="E4382">
        <f>+IFERROR(VLOOKUP(B4382,'[1]Sum table'!$A:$F,6,FALSE),0)</f>
        <v>0</v>
      </c>
      <c r="O4382" t="s">
        <v>536</v>
      </c>
      <c r="P4382" s="619" t="s">
        <v>206</v>
      </c>
      <c r="R4382" t="str">
        <f t="shared" si="206"/>
        <v>ZK114</v>
      </c>
      <c r="S4382">
        <f t="shared" si="207"/>
        <v>0</v>
      </c>
      <c r="T4382">
        <f t="shared" si="207"/>
        <v>0</v>
      </c>
      <c r="U4382">
        <f t="shared" si="207"/>
        <v>0</v>
      </c>
    </row>
    <row r="4383" spans="1:21" x14ac:dyDescent="0.25">
      <c r="A4383" t="s">
        <v>4918</v>
      </c>
      <c r="B4383" t="str">
        <f t="shared" si="205"/>
        <v>ZK114.K282.C110</v>
      </c>
      <c r="C4383">
        <f>+IFERROR(VLOOKUP(B4383,'[1]Sum table'!$A:$D,4,FALSE),0)</f>
        <v>0</v>
      </c>
      <c r="D4383">
        <f>+IFERROR(VLOOKUP(B4383,'[1]Sum table'!$A:$E,5,FALSE),0)</f>
        <v>0</v>
      </c>
      <c r="E4383">
        <f>+IFERROR(VLOOKUP(B4383,'[1]Sum table'!$A:$F,6,FALSE),0)</f>
        <v>0</v>
      </c>
      <c r="O4383" t="s">
        <v>536</v>
      </c>
      <c r="P4383" s="619" t="s">
        <v>208</v>
      </c>
      <c r="R4383" t="str">
        <f t="shared" si="206"/>
        <v>ZK114</v>
      </c>
      <c r="S4383">
        <f t="shared" si="207"/>
        <v>0</v>
      </c>
      <c r="T4383">
        <f t="shared" si="207"/>
        <v>0</v>
      </c>
      <c r="U4383">
        <f t="shared" si="207"/>
        <v>0</v>
      </c>
    </row>
    <row r="4384" spans="1:21" x14ac:dyDescent="0.25">
      <c r="A4384" t="s">
        <v>4919</v>
      </c>
      <c r="B4384" t="str">
        <f t="shared" si="205"/>
        <v>ZK114.K283.C110</v>
      </c>
      <c r="C4384">
        <f>+IFERROR(VLOOKUP(B4384,'[1]Sum table'!$A:$D,4,FALSE),0)</f>
        <v>0</v>
      </c>
      <c r="D4384">
        <f>+IFERROR(VLOOKUP(B4384,'[1]Sum table'!$A:$E,5,FALSE),0)</f>
        <v>0</v>
      </c>
      <c r="E4384">
        <f>+IFERROR(VLOOKUP(B4384,'[1]Sum table'!$A:$F,6,FALSE),0)</f>
        <v>0</v>
      </c>
      <c r="O4384" t="s">
        <v>536</v>
      </c>
      <c r="P4384" s="619" t="s">
        <v>210</v>
      </c>
      <c r="R4384" t="str">
        <f t="shared" si="206"/>
        <v>ZK114</v>
      </c>
      <c r="S4384">
        <f t="shared" si="207"/>
        <v>0</v>
      </c>
      <c r="T4384">
        <f t="shared" si="207"/>
        <v>0</v>
      </c>
      <c r="U4384">
        <f t="shared" si="207"/>
        <v>0</v>
      </c>
    </row>
    <row r="4385" spans="1:21" x14ac:dyDescent="0.25">
      <c r="A4385" t="s">
        <v>4920</v>
      </c>
      <c r="B4385" t="str">
        <f t="shared" si="205"/>
        <v>ZK114.K284.C110</v>
      </c>
      <c r="C4385">
        <f>+IFERROR(VLOOKUP(B4385,'[1]Sum table'!$A:$D,4,FALSE),0)</f>
        <v>0</v>
      </c>
      <c r="D4385">
        <f>+IFERROR(VLOOKUP(B4385,'[1]Sum table'!$A:$E,5,FALSE),0)</f>
        <v>0</v>
      </c>
      <c r="E4385">
        <f>+IFERROR(VLOOKUP(B4385,'[1]Sum table'!$A:$F,6,FALSE),0)</f>
        <v>0</v>
      </c>
      <c r="O4385" t="s">
        <v>536</v>
      </c>
      <c r="P4385" s="619" t="s">
        <v>212</v>
      </c>
      <c r="R4385" t="str">
        <f t="shared" si="206"/>
        <v>ZK114</v>
      </c>
      <c r="S4385">
        <f t="shared" si="207"/>
        <v>0</v>
      </c>
      <c r="T4385">
        <f t="shared" si="207"/>
        <v>0</v>
      </c>
      <c r="U4385">
        <f t="shared" si="207"/>
        <v>0</v>
      </c>
    </row>
    <row r="4386" spans="1:21" x14ac:dyDescent="0.25">
      <c r="A4386" t="s">
        <v>4921</v>
      </c>
      <c r="B4386" t="str">
        <f t="shared" si="205"/>
        <v>ZK114.K285.C110</v>
      </c>
      <c r="C4386">
        <f>+IFERROR(VLOOKUP(B4386,'[1]Sum table'!$A:$D,4,FALSE),0)</f>
        <v>0</v>
      </c>
      <c r="D4386">
        <f>+IFERROR(VLOOKUP(B4386,'[1]Sum table'!$A:$E,5,FALSE),0)</f>
        <v>0</v>
      </c>
      <c r="E4386">
        <f>+IFERROR(VLOOKUP(B4386,'[1]Sum table'!$A:$F,6,FALSE),0)</f>
        <v>0</v>
      </c>
      <c r="O4386" t="s">
        <v>536</v>
      </c>
      <c r="P4386" s="619" t="s">
        <v>217</v>
      </c>
      <c r="R4386" t="str">
        <f t="shared" si="206"/>
        <v>ZK114</v>
      </c>
      <c r="S4386">
        <f t="shared" si="207"/>
        <v>0</v>
      </c>
      <c r="T4386">
        <f t="shared" si="207"/>
        <v>0</v>
      </c>
      <c r="U4386">
        <f t="shared" si="207"/>
        <v>0</v>
      </c>
    </row>
    <row r="4387" spans="1:21" x14ac:dyDescent="0.25">
      <c r="A4387" t="s">
        <v>4922</v>
      </c>
      <c r="B4387" t="str">
        <f t="shared" si="205"/>
        <v>ZK114.K286.C110</v>
      </c>
      <c r="C4387">
        <f>+IFERROR(VLOOKUP(B4387,'[1]Sum table'!$A:$D,4,FALSE),0)</f>
        <v>0</v>
      </c>
      <c r="D4387">
        <f>+IFERROR(VLOOKUP(B4387,'[1]Sum table'!$A:$E,5,FALSE),0)</f>
        <v>0</v>
      </c>
      <c r="E4387">
        <f>+IFERROR(VLOOKUP(B4387,'[1]Sum table'!$A:$F,6,FALSE),0)</f>
        <v>0</v>
      </c>
      <c r="O4387" t="s">
        <v>536</v>
      </c>
      <c r="P4387" s="617" t="s">
        <v>414</v>
      </c>
      <c r="R4387" t="str">
        <f t="shared" si="206"/>
        <v>ZK114</v>
      </c>
      <c r="S4387">
        <f t="shared" si="207"/>
        <v>0</v>
      </c>
      <c r="T4387">
        <f t="shared" si="207"/>
        <v>0</v>
      </c>
      <c r="U4387">
        <f t="shared" si="207"/>
        <v>0</v>
      </c>
    </row>
    <row r="4388" spans="1:21" x14ac:dyDescent="0.25">
      <c r="A4388" t="s">
        <v>4923</v>
      </c>
      <c r="B4388" t="str">
        <f t="shared" si="205"/>
        <v>ZK114.K287.C110</v>
      </c>
      <c r="C4388">
        <f>+IFERROR(VLOOKUP(B4388,'[1]Sum table'!$A:$D,4,FALSE),0)</f>
        <v>0</v>
      </c>
      <c r="D4388">
        <f>+IFERROR(VLOOKUP(B4388,'[1]Sum table'!$A:$E,5,FALSE),0)</f>
        <v>0</v>
      </c>
      <c r="E4388">
        <f>+IFERROR(VLOOKUP(B4388,'[1]Sum table'!$A:$F,6,FALSE),0)</f>
        <v>0</v>
      </c>
      <c r="O4388" t="s">
        <v>536</v>
      </c>
      <c r="P4388" s="617" t="s">
        <v>415</v>
      </c>
      <c r="R4388" t="str">
        <f t="shared" si="206"/>
        <v>ZK114</v>
      </c>
      <c r="S4388">
        <f t="shared" si="207"/>
        <v>0</v>
      </c>
      <c r="T4388">
        <f t="shared" si="207"/>
        <v>0</v>
      </c>
      <c r="U4388">
        <f t="shared" si="207"/>
        <v>0</v>
      </c>
    </row>
    <row r="4389" spans="1:21" x14ac:dyDescent="0.25">
      <c r="A4389" t="s">
        <v>4924</v>
      </c>
      <c r="B4389" t="str">
        <f t="shared" si="205"/>
        <v>ZK114.K288.C110</v>
      </c>
      <c r="C4389">
        <f>+IFERROR(VLOOKUP(B4389,'[1]Sum table'!$A:$D,4,FALSE),0)</f>
        <v>0</v>
      </c>
      <c r="D4389">
        <f>+IFERROR(VLOOKUP(B4389,'[1]Sum table'!$A:$E,5,FALSE),0)</f>
        <v>0</v>
      </c>
      <c r="E4389">
        <f>+IFERROR(VLOOKUP(B4389,'[1]Sum table'!$A:$F,6,FALSE),0)</f>
        <v>0</v>
      </c>
      <c r="O4389" t="s">
        <v>536</v>
      </c>
      <c r="P4389" s="617" t="s">
        <v>416</v>
      </c>
      <c r="R4389" t="str">
        <f t="shared" si="206"/>
        <v>ZK114</v>
      </c>
      <c r="S4389">
        <f t="shared" si="207"/>
        <v>0</v>
      </c>
      <c r="T4389">
        <f t="shared" si="207"/>
        <v>0</v>
      </c>
      <c r="U4389">
        <f t="shared" si="207"/>
        <v>0</v>
      </c>
    </row>
    <row r="4390" spans="1:21" x14ac:dyDescent="0.25">
      <c r="A4390" t="s">
        <v>4925</v>
      </c>
      <c r="B4390" t="str">
        <f t="shared" si="205"/>
        <v>ZK114.K289.C110</v>
      </c>
      <c r="C4390">
        <f>+IFERROR(VLOOKUP(B4390,'[1]Sum table'!$A:$D,4,FALSE),0)</f>
        <v>0</v>
      </c>
      <c r="D4390">
        <f>+IFERROR(VLOOKUP(B4390,'[1]Sum table'!$A:$E,5,FALSE),0)</f>
        <v>0</v>
      </c>
      <c r="E4390">
        <f>+IFERROR(VLOOKUP(B4390,'[1]Sum table'!$A:$F,6,FALSE),0)</f>
        <v>0</v>
      </c>
      <c r="O4390" t="s">
        <v>536</v>
      </c>
      <c r="P4390" s="619" t="s">
        <v>223</v>
      </c>
      <c r="R4390" t="str">
        <f t="shared" si="206"/>
        <v>ZK114</v>
      </c>
      <c r="S4390">
        <f t="shared" si="207"/>
        <v>0</v>
      </c>
      <c r="T4390">
        <f t="shared" si="207"/>
        <v>0</v>
      </c>
      <c r="U4390">
        <f t="shared" si="207"/>
        <v>0</v>
      </c>
    </row>
    <row r="4391" spans="1:21" x14ac:dyDescent="0.25">
      <c r="A4391" t="s">
        <v>4926</v>
      </c>
      <c r="B4391" t="str">
        <f t="shared" si="205"/>
        <v>ZK114.K290.C110</v>
      </c>
      <c r="C4391">
        <f>+IFERROR(VLOOKUP(B4391,'[1]Sum table'!$A:$D,4,FALSE),0)</f>
        <v>0</v>
      </c>
      <c r="D4391">
        <f>+IFERROR(VLOOKUP(B4391,'[1]Sum table'!$A:$E,5,FALSE),0)</f>
        <v>0</v>
      </c>
      <c r="E4391">
        <f>+IFERROR(VLOOKUP(B4391,'[1]Sum table'!$A:$F,6,FALSE),0)</f>
        <v>0</v>
      </c>
      <c r="O4391" t="s">
        <v>536</v>
      </c>
      <c r="P4391" s="619" t="s">
        <v>225</v>
      </c>
      <c r="R4391" t="str">
        <f t="shared" si="206"/>
        <v>ZK114</v>
      </c>
      <c r="S4391">
        <f t="shared" si="207"/>
        <v>0</v>
      </c>
      <c r="T4391">
        <f t="shared" si="207"/>
        <v>0</v>
      </c>
      <c r="U4391">
        <f t="shared" si="207"/>
        <v>0</v>
      </c>
    </row>
    <row r="4392" spans="1:21" x14ac:dyDescent="0.25">
      <c r="A4392" t="s">
        <v>4927</v>
      </c>
      <c r="B4392" t="str">
        <f t="shared" si="205"/>
        <v>ZK114.K291.C110</v>
      </c>
      <c r="C4392">
        <f>+IFERROR(VLOOKUP(B4392,'[1]Sum table'!$A:$D,4,FALSE),0)</f>
        <v>0</v>
      </c>
      <c r="D4392">
        <f>+IFERROR(VLOOKUP(B4392,'[1]Sum table'!$A:$E,5,FALSE),0)</f>
        <v>0</v>
      </c>
      <c r="E4392">
        <f>+IFERROR(VLOOKUP(B4392,'[1]Sum table'!$A:$F,6,FALSE),0)</f>
        <v>0</v>
      </c>
      <c r="O4392" t="s">
        <v>536</v>
      </c>
      <c r="P4392" s="619" t="s">
        <v>229</v>
      </c>
      <c r="R4392" t="str">
        <f t="shared" si="206"/>
        <v>ZK114</v>
      </c>
      <c r="S4392">
        <f t="shared" si="207"/>
        <v>0</v>
      </c>
      <c r="T4392">
        <f t="shared" si="207"/>
        <v>0</v>
      </c>
      <c r="U4392">
        <f t="shared" si="207"/>
        <v>0</v>
      </c>
    </row>
    <row r="4393" spans="1:21" x14ac:dyDescent="0.25">
      <c r="A4393" t="s">
        <v>4928</v>
      </c>
      <c r="B4393" t="str">
        <f t="shared" si="205"/>
        <v>ZK114.K292.C110</v>
      </c>
      <c r="C4393">
        <f>+IFERROR(VLOOKUP(B4393,'[1]Sum table'!$A:$D,4,FALSE),0)</f>
        <v>0</v>
      </c>
      <c r="D4393">
        <f>+IFERROR(VLOOKUP(B4393,'[1]Sum table'!$A:$E,5,FALSE),0)</f>
        <v>0</v>
      </c>
      <c r="E4393">
        <f>+IFERROR(VLOOKUP(B4393,'[1]Sum table'!$A:$F,6,FALSE),0)</f>
        <v>0</v>
      </c>
      <c r="O4393" t="s">
        <v>536</v>
      </c>
      <c r="P4393" s="617" t="s">
        <v>417</v>
      </c>
      <c r="R4393" t="str">
        <f t="shared" si="206"/>
        <v>ZK114</v>
      </c>
      <c r="S4393">
        <f t="shared" si="207"/>
        <v>0</v>
      </c>
      <c r="T4393">
        <f t="shared" si="207"/>
        <v>0</v>
      </c>
      <c r="U4393">
        <f t="shared" si="207"/>
        <v>0</v>
      </c>
    </row>
    <row r="4394" spans="1:21" x14ac:dyDescent="0.25">
      <c r="A4394" t="s">
        <v>4929</v>
      </c>
      <c r="B4394" t="str">
        <f t="shared" si="205"/>
        <v>ZK114.K293.C110</v>
      </c>
      <c r="C4394">
        <f>+IFERROR(VLOOKUP(B4394,'[1]Sum table'!$A:$D,4,FALSE),0)</f>
        <v>0</v>
      </c>
      <c r="D4394">
        <f>+IFERROR(VLOOKUP(B4394,'[1]Sum table'!$A:$E,5,FALSE),0)</f>
        <v>0</v>
      </c>
      <c r="E4394">
        <f>+IFERROR(VLOOKUP(B4394,'[1]Sum table'!$A:$F,6,FALSE),0)</f>
        <v>0</v>
      </c>
      <c r="O4394" t="s">
        <v>536</v>
      </c>
      <c r="P4394" s="617" t="s">
        <v>418</v>
      </c>
      <c r="R4394" t="str">
        <f t="shared" si="206"/>
        <v>ZK114</v>
      </c>
      <c r="S4394">
        <f t="shared" si="207"/>
        <v>0</v>
      </c>
      <c r="T4394">
        <f t="shared" si="207"/>
        <v>0</v>
      </c>
      <c r="U4394">
        <f t="shared" si="207"/>
        <v>0</v>
      </c>
    </row>
    <row r="4395" spans="1:21" x14ac:dyDescent="0.25">
      <c r="A4395" t="s">
        <v>4930</v>
      </c>
      <c r="B4395" t="str">
        <f t="shared" si="205"/>
        <v>ZK114.K294.C110</v>
      </c>
      <c r="C4395">
        <f>+IFERROR(VLOOKUP(B4395,'[1]Sum table'!$A:$D,4,FALSE),0)</f>
        <v>0</v>
      </c>
      <c r="D4395">
        <f>+IFERROR(VLOOKUP(B4395,'[1]Sum table'!$A:$E,5,FALSE),0)</f>
        <v>0</v>
      </c>
      <c r="E4395">
        <f>+IFERROR(VLOOKUP(B4395,'[1]Sum table'!$A:$F,6,FALSE),0)</f>
        <v>0</v>
      </c>
      <c r="O4395" t="s">
        <v>536</v>
      </c>
      <c r="P4395" s="617" t="s">
        <v>419</v>
      </c>
      <c r="R4395" t="str">
        <f t="shared" si="206"/>
        <v>ZK114</v>
      </c>
      <c r="S4395">
        <f t="shared" si="207"/>
        <v>0</v>
      </c>
      <c r="T4395">
        <f t="shared" si="207"/>
        <v>0</v>
      </c>
      <c r="U4395">
        <f t="shared" si="207"/>
        <v>0</v>
      </c>
    </row>
    <row r="4396" spans="1:21" x14ac:dyDescent="0.25">
      <c r="A4396" t="s">
        <v>4931</v>
      </c>
      <c r="B4396" t="str">
        <f t="shared" si="205"/>
        <v>ZK114.K295.C110</v>
      </c>
      <c r="C4396">
        <f>+IFERROR(VLOOKUP(B4396,'[1]Sum table'!$A:$D,4,FALSE),0)</f>
        <v>0</v>
      </c>
      <c r="D4396">
        <f>+IFERROR(VLOOKUP(B4396,'[1]Sum table'!$A:$E,5,FALSE),0)</f>
        <v>0</v>
      </c>
      <c r="E4396">
        <f>+IFERROR(VLOOKUP(B4396,'[1]Sum table'!$A:$F,6,FALSE),0)</f>
        <v>0</v>
      </c>
      <c r="O4396" t="s">
        <v>536</v>
      </c>
      <c r="P4396" s="619" t="s">
        <v>231</v>
      </c>
      <c r="R4396" t="str">
        <f t="shared" si="206"/>
        <v>ZK114</v>
      </c>
      <c r="S4396">
        <f t="shared" si="207"/>
        <v>0</v>
      </c>
      <c r="T4396">
        <f t="shared" si="207"/>
        <v>0</v>
      </c>
      <c r="U4396">
        <f t="shared" si="207"/>
        <v>0</v>
      </c>
    </row>
    <row r="4397" spans="1:21" x14ac:dyDescent="0.25">
      <c r="A4397" t="s">
        <v>4932</v>
      </c>
      <c r="B4397" t="str">
        <f t="shared" si="205"/>
        <v>ZK114.K296.C110</v>
      </c>
      <c r="C4397">
        <f>+IFERROR(VLOOKUP(B4397,'[1]Sum table'!$A:$D,4,FALSE),0)</f>
        <v>0</v>
      </c>
      <c r="D4397">
        <f>+IFERROR(VLOOKUP(B4397,'[1]Sum table'!$A:$E,5,FALSE),0)</f>
        <v>0</v>
      </c>
      <c r="E4397">
        <f>+IFERROR(VLOOKUP(B4397,'[1]Sum table'!$A:$F,6,FALSE),0)</f>
        <v>0</v>
      </c>
      <c r="O4397" t="s">
        <v>536</v>
      </c>
      <c r="P4397" s="619" t="s">
        <v>233</v>
      </c>
      <c r="R4397" t="str">
        <f t="shared" si="206"/>
        <v>ZK114</v>
      </c>
      <c r="S4397">
        <f t="shared" si="207"/>
        <v>0</v>
      </c>
      <c r="T4397">
        <f t="shared" si="207"/>
        <v>0</v>
      </c>
      <c r="U4397">
        <f t="shared" si="207"/>
        <v>0</v>
      </c>
    </row>
    <row r="4398" spans="1:21" x14ac:dyDescent="0.25">
      <c r="A4398" t="s">
        <v>4933</v>
      </c>
      <c r="B4398" t="str">
        <f t="shared" si="205"/>
        <v>ZK114.K297.C110</v>
      </c>
      <c r="C4398">
        <f>+IFERROR(VLOOKUP(B4398,'[1]Sum table'!$A:$D,4,FALSE),0)</f>
        <v>0</v>
      </c>
      <c r="D4398">
        <f>+IFERROR(VLOOKUP(B4398,'[1]Sum table'!$A:$E,5,FALSE),0)</f>
        <v>0</v>
      </c>
      <c r="E4398">
        <f>+IFERROR(VLOOKUP(B4398,'[1]Sum table'!$A:$F,6,FALSE),0)</f>
        <v>0</v>
      </c>
      <c r="O4398" t="s">
        <v>536</v>
      </c>
      <c r="P4398" s="619" t="s">
        <v>235</v>
      </c>
      <c r="R4398" t="str">
        <f t="shared" si="206"/>
        <v>ZK114</v>
      </c>
      <c r="S4398">
        <f t="shared" si="207"/>
        <v>0</v>
      </c>
      <c r="T4398">
        <f t="shared" si="207"/>
        <v>0</v>
      </c>
      <c r="U4398">
        <f t="shared" si="207"/>
        <v>0</v>
      </c>
    </row>
    <row r="4399" spans="1:21" x14ac:dyDescent="0.25">
      <c r="A4399" t="s">
        <v>4934</v>
      </c>
      <c r="B4399" t="str">
        <f t="shared" si="205"/>
        <v>ZK114.K298.C110</v>
      </c>
      <c r="C4399">
        <f>+IFERROR(VLOOKUP(B4399,'[1]Sum table'!$A:$D,4,FALSE),0)</f>
        <v>0</v>
      </c>
      <c r="D4399">
        <f>+IFERROR(VLOOKUP(B4399,'[1]Sum table'!$A:$E,5,FALSE),0)</f>
        <v>0</v>
      </c>
      <c r="E4399">
        <f>+IFERROR(VLOOKUP(B4399,'[1]Sum table'!$A:$F,6,FALSE),0)</f>
        <v>0</v>
      </c>
      <c r="O4399" t="s">
        <v>536</v>
      </c>
      <c r="P4399" s="617" t="s">
        <v>420</v>
      </c>
      <c r="R4399" t="str">
        <f t="shared" si="206"/>
        <v>ZK114</v>
      </c>
      <c r="S4399">
        <f t="shared" si="207"/>
        <v>0</v>
      </c>
      <c r="T4399">
        <f t="shared" si="207"/>
        <v>0</v>
      </c>
      <c r="U4399">
        <f t="shared" si="207"/>
        <v>0</v>
      </c>
    </row>
    <row r="4400" spans="1:21" x14ac:dyDescent="0.25">
      <c r="A4400" t="s">
        <v>4935</v>
      </c>
      <c r="B4400" t="str">
        <f t="shared" si="205"/>
        <v>ZK114.K299.C110</v>
      </c>
      <c r="C4400">
        <f>+IFERROR(VLOOKUP(B4400,'[1]Sum table'!$A:$D,4,FALSE),0)</f>
        <v>0</v>
      </c>
      <c r="D4400">
        <f>+IFERROR(VLOOKUP(B4400,'[1]Sum table'!$A:$E,5,FALSE),0)</f>
        <v>0</v>
      </c>
      <c r="E4400">
        <f>+IFERROR(VLOOKUP(B4400,'[1]Sum table'!$A:$F,6,FALSE),0)</f>
        <v>0</v>
      </c>
      <c r="O4400" t="s">
        <v>536</v>
      </c>
      <c r="P4400" s="617" t="s">
        <v>421</v>
      </c>
      <c r="R4400" t="str">
        <f t="shared" si="206"/>
        <v>ZK114</v>
      </c>
      <c r="S4400">
        <f t="shared" si="207"/>
        <v>0</v>
      </c>
      <c r="T4400">
        <f t="shared" si="207"/>
        <v>0</v>
      </c>
      <c r="U4400">
        <f t="shared" si="207"/>
        <v>0</v>
      </c>
    </row>
    <row r="4401" spans="1:21" x14ac:dyDescent="0.25">
      <c r="A4401" t="s">
        <v>4936</v>
      </c>
      <c r="B4401" t="str">
        <f t="shared" si="205"/>
        <v>ZK114.K300.C110</v>
      </c>
      <c r="C4401">
        <f>+IFERROR(VLOOKUP(B4401,'[1]Sum table'!$A:$D,4,FALSE),0)</f>
        <v>0</v>
      </c>
      <c r="D4401">
        <f>+IFERROR(VLOOKUP(B4401,'[1]Sum table'!$A:$E,5,FALSE),0)</f>
        <v>0</v>
      </c>
      <c r="E4401">
        <f>+IFERROR(VLOOKUP(B4401,'[1]Sum table'!$A:$F,6,FALSE),0)</f>
        <v>0</v>
      </c>
      <c r="O4401" t="s">
        <v>536</v>
      </c>
      <c r="P4401" s="617" t="s">
        <v>422</v>
      </c>
      <c r="R4401" t="str">
        <f t="shared" si="206"/>
        <v>ZK114</v>
      </c>
      <c r="S4401">
        <f t="shared" si="207"/>
        <v>0</v>
      </c>
      <c r="T4401">
        <f t="shared" si="207"/>
        <v>0</v>
      </c>
      <c r="U4401">
        <f t="shared" si="207"/>
        <v>0</v>
      </c>
    </row>
    <row r="4402" spans="1:21" ht="15.75" thickBot="1" x14ac:dyDescent="0.3">
      <c r="A4402" t="s">
        <v>4937</v>
      </c>
      <c r="B4402" t="str">
        <f t="shared" si="205"/>
        <v>ZK114.K301.C110</v>
      </c>
      <c r="C4402">
        <f>+IFERROR(VLOOKUP(B4402,'[1]Sum table'!$A:$D,4,FALSE),0)</f>
        <v>0</v>
      </c>
      <c r="D4402">
        <f>+IFERROR(VLOOKUP(B4402,'[1]Sum table'!$A:$E,5,FALSE),0)</f>
        <v>0</v>
      </c>
      <c r="E4402">
        <f>+IFERROR(VLOOKUP(B4402,'[1]Sum table'!$A:$F,6,FALSE),0)</f>
        <v>0</v>
      </c>
      <c r="O4402" t="s">
        <v>536</v>
      </c>
      <c r="P4402" s="619" t="s">
        <v>237</v>
      </c>
      <c r="R4402" t="str">
        <f t="shared" si="206"/>
        <v>ZK114</v>
      </c>
      <c r="S4402">
        <f t="shared" si="207"/>
        <v>0</v>
      </c>
      <c r="T4402">
        <f t="shared" si="207"/>
        <v>0</v>
      </c>
      <c r="U4402">
        <f t="shared" si="207"/>
        <v>0</v>
      </c>
    </row>
    <row r="4403" spans="1:21" x14ac:dyDescent="0.25">
      <c r="A4403" t="s">
        <v>4938</v>
      </c>
      <c r="B4403" t="str">
        <f t="shared" si="205"/>
        <v>ZK114.K302.C110</v>
      </c>
      <c r="C4403">
        <f>+IFERROR(VLOOKUP(B4403,'[1]Sum table'!$A:$D,4,FALSE),0)</f>
        <v>0</v>
      </c>
      <c r="D4403">
        <f>+IFERROR(VLOOKUP(B4403,'[1]Sum table'!$A:$E,5,FALSE),0)</f>
        <v>0</v>
      </c>
      <c r="E4403">
        <f>+IFERROR(VLOOKUP(B4403,'[1]Sum table'!$A:$F,6,FALSE),0)</f>
        <v>0</v>
      </c>
      <c r="O4403" t="s">
        <v>536</v>
      </c>
      <c r="P4403" s="614" t="s">
        <v>423</v>
      </c>
      <c r="R4403" t="str">
        <f t="shared" si="206"/>
        <v>ZK114</v>
      </c>
      <c r="S4403">
        <f t="shared" si="207"/>
        <v>0</v>
      </c>
      <c r="T4403">
        <f t="shared" si="207"/>
        <v>0</v>
      </c>
      <c r="U4403">
        <f t="shared" si="207"/>
        <v>0</v>
      </c>
    </row>
    <row r="4404" spans="1:21" x14ac:dyDescent="0.25">
      <c r="A4404" t="s">
        <v>4939</v>
      </c>
      <c r="B4404" t="str">
        <f t="shared" si="205"/>
        <v>ZK114.K303.C110</v>
      </c>
      <c r="C4404">
        <f>+IFERROR(VLOOKUP(B4404,'[1]Sum table'!$A:$D,4,FALSE),0)</f>
        <v>0</v>
      </c>
      <c r="D4404">
        <f>+IFERROR(VLOOKUP(B4404,'[1]Sum table'!$A:$E,5,FALSE),0)</f>
        <v>0</v>
      </c>
      <c r="E4404">
        <f>+IFERROR(VLOOKUP(B4404,'[1]Sum table'!$A:$F,6,FALSE),0)</f>
        <v>0</v>
      </c>
      <c r="O4404" t="s">
        <v>536</v>
      </c>
      <c r="P4404" s="615" t="s">
        <v>424</v>
      </c>
      <c r="R4404" t="str">
        <f t="shared" si="206"/>
        <v>ZK114</v>
      </c>
      <c r="S4404">
        <f t="shared" si="207"/>
        <v>0</v>
      </c>
      <c r="T4404">
        <f t="shared" si="207"/>
        <v>0</v>
      </c>
      <c r="U4404">
        <f t="shared" si="207"/>
        <v>0</v>
      </c>
    </row>
    <row r="4405" spans="1:21" x14ac:dyDescent="0.25">
      <c r="A4405" t="s">
        <v>4940</v>
      </c>
      <c r="B4405" t="str">
        <f t="shared" si="205"/>
        <v>ZK114.K304.C110</v>
      </c>
      <c r="C4405">
        <f>+IFERROR(VLOOKUP(B4405,'[1]Sum table'!$A:$D,4,FALSE),0)</f>
        <v>0</v>
      </c>
      <c r="D4405">
        <f>+IFERROR(VLOOKUP(B4405,'[1]Sum table'!$A:$E,5,FALSE),0)</f>
        <v>0</v>
      </c>
      <c r="E4405">
        <f>+IFERROR(VLOOKUP(B4405,'[1]Sum table'!$A:$F,6,FALSE),0)</f>
        <v>0</v>
      </c>
      <c r="O4405" t="s">
        <v>536</v>
      </c>
      <c r="P4405" s="615" t="s">
        <v>425</v>
      </c>
      <c r="R4405" t="str">
        <f t="shared" si="206"/>
        <v>ZK114</v>
      </c>
      <c r="S4405">
        <f t="shared" si="207"/>
        <v>0</v>
      </c>
      <c r="T4405">
        <f t="shared" si="207"/>
        <v>0</v>
      </c>
      <c r="U4405">
        <f t="shared" si="207"/>
        <v>0</v>
      </c>
    </row>
    <row r="4406" spans="1:21" x14ac:dyDescent="0.25">
      <c r="A4406" t="s">
        <v>4941</v>
      </c>
      <c r="B4406" t="str">
        <f t="shared" si="205"/>
        <v>ZK114.K305.C110</v>
      </c>
      <c r="C4406">
        <f>+IFERROR(VLOOKUP(B4406,'[1]Sum table'!$A:$D,4,FALSE),0)</f>
        <v>0</v>
      </c>
      <c r="D4406">
        <f>+IFERROR(VLOOKUP(B4406,'[1]Sum table'!$A:$E,5,FALSE),0)</f>
        <v>0</v>
      </c>
      <c r="E4406">
        <f>+IFERROR(VLOOKUP(B4406,'[1]Sum table'!$A:$F,6,FALSE),0)</f>
        <v>0</v>
      </c>
      <c r="O4406" t="s">
        <v>536</v>
      </c>
      <c r="P4406" s="615" t="s">
        <v>426</v>
      </c>
      <c r="R4406" t="str">
        <f t="shared" si="206"/>
        <v>ZK114</v>
      </c>
      <c r="S4406">
        <f t="shared" si="207"/>
        <v>0</v>
      </c>
      <c r="T4406">
        <f t="shared" si="207"/>
        <v>0</v>
      </c>
      <c r="U4406">
        <f t="shared" si="207"/>
        <v>0</v>
      </c>
    </row>
    <row r="4407" spans="1:21" x14ac:dyDescent="0.25">
      <c r="A4407" t="s">
        <v>4942</v>
      </c>
      <c r="B4407" t="str">
        <f t="shared" si="205"/>
        <v>ZK114.K306.C110</v>
      </c>
      <c r="C4407">
        <f>+IFERROR(VLOOKUP(B4407,'[1]Sum table'!$A:$D,4,FALSE),0)</f>
        <v>0</v>
      </c>
      <c r="D4407">
        <f>+IFERROR(VLOOKUP(B4407,'[1]Sum table'!$A:$E,5,FALSE),0)</f>
        <v>0</v>
      </c>
      <c r="E4407">
        <f>+IFERROR(VLOOKUP(B4407,'[1]Sum table'!$A:$F,6,FALSE),0)</f>
        <v>0</v>
      </c>
      <c r="O4407" t="s">
        <v>536</v>
      </c>
      <c r="P4407" s="615" t="s">
        <v>427</v>
      </c>
      <c r="R4407" t="str">
        <f t="shared" si="206"/>
        <v>ZK114</v>
      </c>
      <c r="S4407">
        <f t="shared" si="207"/>
        <v>0</v>
      </c>
      <c r="T4407">
        <f t="shared" si="207"/>
        <v>0</v>
      </c>
      <c r="U4407">
        <f t="shared" si="207"/>
        <v>0</v>
      </c>
    </row>
    <row r="4408" spans="1:21" x14ac:dyDescent="0.25">
      <c r="A4408" t="s">
        <v>4943</v>
      </c>
      <c r="B4408" t="str">
        <f t="shared" si="205"/>
        <v>ZK114.K307.C110</v>
      </c>
      <c r="C4408">
        <f>+IFERROR(VLOOKUP(B4408,'[1]Sum table'!$A:$D,4,FALSE),0)</f>
        <v>0</v>
      </c>
      <c r="D4408">
        <f>+IFERROR(VLOOKUP(B4408,'[1]Sum table'!$A:$E,5,FALSE),0)</f>
        <v>0</v>
      </c>
      <c r="E4408">
        <f>+IFERROR(VLOOKUP(B4408,'[1]Sum table'!$A:$F,6,FALSE),0)</f>
        <v>0</v>
      </c>
      <c r="O4408" t="s">
        <v>536</v>
      </c>
      <c r="P4408" s="615" t="s">
        <v>428</v>
      </c>
      <c r="R4408" t="str">
        <f t="shared" si="206"/>
        <v>ZK114</v>
      </c>
      <c r="S4408">
        <f t="shared" si="207"/>
        <v>0</v>
      </c>
      <c r="T4408">
        <f t="shared" si="207"/>
        <v>0</v>
      </c>
      <c r="U4408">
        <f t="shared" si="207"/>
        <v>0</v>
      </c>
    </row>
    <row r="4409" spans="1:21" x14ac:dyDescent="0.25">
      <c r="A4409" t="s">
        <v>4944</v>
      </c>
      <c r="B4409" t="str">
        <f t="shared" si="205"/>
        <v>ZK114.K308.C110</v>
      </c>
      <c r="C4409">
        <f>+IFERROR(VLOOKUP(B4409,'[1]Sum table'!$A:$D,4,FALSE),0)</f>
        <v>0</v>
      </c>
      <c r="D4409">
        <f>+IFERROR(VLOOKUP(B4409,'[1]Sum table'!$A:$E,5,FALSE),0)</f>
        <v>0</v>
      </c>
      <c r="E4409">
        <f>+IFERROR(VLOOKUP(B4409,'[1]Sum table'!$A:$F,6,FALSE),0)</f>
        <v>0</v>
      </c>
      <c r="O4409" t="s">
        <v>536</v>
      </c>
      <c r="P4409" s="615" t="s">
        <v>429</v>
      </c>
      <c r="R4409" t="str">
        <f t="shared" si="206"/>
        <v>ZK114</v>
      </c>
      <c r="S4409">
        <f t="shared" si="207"/>
        <v>0</v>
      </c>
      <c r="T4409">
        <f t="shared" si="207"/>
        <v>0</v>
      </c>
      <c r="U4409">
        <f t="shared" si="207"/>
        <v>0</v>
      </c>
    </row>
    <row r="4410" spans="1:21" x14ac:dyDescent="0.25">
      <c r="A4410" t="s">
        <v>4945</v>
      </c>
      <c r="B4410" t="str">
        <f t="shared" si="205"/>
        <v>ZK114.K309.C110</v>
      </c>
      <c r="C4410">
        <f>+IFERROR(VLOOKUP(B4410,'[1]Sum table'!$A:$D,4,FALSE),0)</f>
        <v>0</v>
      </c>
      <c r="D4410">
        <f>+IFERROR(VLOOKUP(B4410,'[1]Sum table'!$A:$E,5,FALSE),0)</f>
        <v>0</v>
      </c>
      <c r="E4410">
        <f>+IFERROR(VLOOKUP(B4410,'[1]Sum table'!$A:$F,6,FALSE),0)</f>
        <v>0</v>
      </c>
      <c r="O4410" t="s">
        <v>536</v>
      </c>
      <c r="P4410" s="615" t="s">
        <v>430</v>
      </c>
      <c r="R4410" t="str">
        <f t="shared" si="206"/>
        <v>ZK114</v>
      </c>
      <c r="S4410">
        <f t="shared" si="207"/>
        <v>0</v>
      </c>
      <c r="T4410">
        <f t="shared" si="207"/>
        <v>0</v>
      </c>
      <c r="U4410">
        <f t="shared" si="207"/>
        <v>0</v>
      </c>
    </row>
    <row r="4411" spans="1:21" x14ac:dyDescent="0.25">
      <c r="A4411" t="s">
        <v>4946</v>
      </c>
      <c r="B4411" t="str">
        <f t="shared" si="205"/>
        <v>ZK114.K310.C110</v>
      </c>
      <c r="C4411">
        <f>+IFERROR(VLOOKUP(B4411,'[1]Sum table'!$A:$D,4,FALSE),0)</f>
        <v>0</v>
      </c>
      <c r="D4411">
        <f>+IFERROR(VLOOKUP(B4411,'[1]Sum table'!$A:$E,5,FALSE),0)</f>
        <v>0</v>
      </c>
      <c r="E4411">
        <f>+IFERROR(VLOOKUP(B4411,'[1]Sum table'!$A:$F,6,FALSE),0)</f>
        <v>0</v>
      </c>
      <c r="O4411" t="s">
        <v>536</v>
      </c>
      <c r="P4411" s="615" t="s">
        <v>431</v>
      </c>
      <c r="R4411" t="str">
        <f t="shared" si="206"/>
        <v>ZK114</v>
      </c>
      <c r="S4411">
        <f t="shared" si="207"/>
        <v>0</v>
      </c>
      <c r="T4411">
        <f t="shared" si="207"/>
        <v>0</v>
      </c>
      <c r="U4411">
        <f t="shared" si="207"/>
        <v>0</v>
      </c>
    </row>
    <row r="4412" spans="1:21" x14ac:dyDescent="0.25">
      <c r="A4412" t="s">
        <v>4947</v>
      </c>
      <c r="B4412" t="str">
        <f t="shared" si="205"/>
        <v>ZK114.K311.C110</v>
      </c>
      <c r="C4412">
        <f>+IFERROR(VLOOKUP(B4412,'[1]Sum table'!$A:$D,4,FALSE),0)</f>
        <v>0</v>
      </c>
      <c r="D4412">
        <f>+IFERROR(VLOOKUP(B4412,'[1]Sum table'!$A:$E,5,FALSE),0)</f>
        <v>0</v>
      </c>
      <c r="E4412">
        <f>+IFERROR(VLOOKUP(B4412,'[1]Sum table'!$A:$F,6,FALSE),0)</f>
        <v>0</v>
      </c>
      <c r="O4412" t="s">
        <v>536</v>
      </c>
      <c r="P4412" s="615" t="s">
        <v>432</v>
      </c>
      <c r="R4412" t="str">
        <f t="shared" si="206"/>
        <v>ZK114</v>
      </c>
      <c r="S4412">
        <f t="shared" si="207"/>
        <v>0</v>
      </c>
      <c r="T4412">
        <f t="shared" si="207"/>
        <v>0</v>
      </c>
      <c r="U4412">
        <f t="shared" si="207"/>
        <v>0</v>
      </c>
    </row>
    <row r="4413" spans="1:21" x14ac:dyDescent="0.25">
      <c r="A4413" t="s">
        <v>4948</v>
      </c>
      <c r="B4413" t="str">
        <f t="shared" si="205"/>
        <v>ZK114.K312.C110</v>
      </c>
      <c r="C4413">
        <f>+IFERROR(VLOOKUP(B4413,'[1]Sum table'!$A:$D,4,FALSE),0)</f>
        <v>0</v>
      </c>
      <c r="D4413">
        <f>+IFERROR(VLOOKUP(B4413,'[1]Sum table'!$A:$E,5,FALSE),0)</f>
        <v>0</v>
      </c>
      <c r="E4413">
        <f>+IFERROR(VLOOKUP(B4413,'[1]Sum table'!$A:$F,6,FALSE),0)</f>
        <v>0</v>
      </c>
      <c r="O4413" t="s">
        <v>536</v>
      </c>
      <c r="P4413" s="615" t="s">
        <v>433</v>
      </c>
      <c r="R4413" t="str">
        <f t="shared" si="206"/>
        <v>ZK114</v>
      </c>
      <c r="S4413">
        <f t="shared" si="207"/>
        <v>0</v>
      </c>
      <c r="T4413">
        <f t="shared" si="207"/>
        <v>0</v>
      </c>
      <c r="U4413">
        <f t="shared" si="207"/>
        <v>0</v>
      </c>
    </row>
    <row r="4414" spans="1:21" x14ac:dyDescent="0.25">
      <c r="A4414" t="s">
        <v>4949</v>
      </c>
      <c r="B4414" t="str">
        <f t="shared" si="205"/>
        <v>ZK114.K313.C110</v>
      </c>
      <c r="C4414">
        <f>+IFERROR(VLOOKUP(B4414,'[1]Sum table'!$A:$D,4,FALSE),0)</f>
        <v>0</v>
      </c>
      <c r="D4414">
        <f>+IFERROR(VLOOKUP(B4414,'[1]Sum table'!$A:$E,5,FALSE),0)</f>
        <v>0</v>
      </c>
      <c r="E4414">
        <f>+IFERROR(VLOOKUP(B4414,'[1]Sum table'!$A:$F,6,FALSE),0)</f>
        <v>0</v>
      </c>
      <c r="O4414" t="s">
        <v>536</v>
      </c>
      <c r="P4414" s="616" t="s">
        <v>434</v>
      </c>
      <c r="R4414" t="str">
        <f t="shared" si="206"/>
        <v>ZK114</v>
      </c>
      <c r="S4414">
        <f t="shared" si="207"/>
        <v>0</v>
      </c>
      <c r="T4414">
        <f t="shared" si="207"/>
        <v>0</v>
      </c>
      <c r="U4414">
        <f t="shared" si="207"/>
        <v>0</v>
      </c>
    </row>
    <row r="4415" spans="1:21" x14ac:dyDescent="0.25">
      <c r="A4415" t="s">
        <v>4950</v>
      </c>
      <c r="B4415" t="str">
        <f t="shared" si="205"/>
        <v>ZK114.K314.C110</v>
      </c>
      <c r="C4415">
        <f>+IFERROR(VLOOKUP(B4415,'[1]Sum table'!$A:$D,4,FALSE),0)</f>
        <v>0</v>
      </c>
      <c r="D4415">
        <f>+IFERROR(VLOOKUP(B4415,'[1]Sum table'!$A:$E,5,FALSE),0)</f>
        <v>0</v>
      </c>
      <c r="E4415">
        <f>+IFERROR(VLOOKUP(B4415,'[1]Sum table'!$A:$F,6,FALSE),0)</f>
        <v>0</v>
      </c>
      <c r="O4415" t="s">
        <v>536</v>
      </c>
      <c r="P4415" s="616" t="s">
        <v>435</v>
      </c>
      <c r="R4415" t="str">
        <f t="shared" si="206"/>
        <v>ZK114</v>
      </c>
      <c r="S4415">
        <f t="shared" si="207"/>
        <v>0</v>
      </c>
      <c r="T4415">
        <f t="shared" si="207"/>
        <v>0</v>
      </c>
      <c r="U4415">
        <f t="shared" si="207"/>
        <v>0</v>
      </c>
    </row>
    <row r="4416" spans="1:21" x14ac:dyDescent="0.25">
      <c r="A4416" t="s">
        <v>4951</v>
      </c>
      <c r="B4416" t="str">
        <f t="shared" si="205"/>
        <v>ZK114.K315.C110</v>
      </c>
      <c r="C4416">
        <f>+IFERROR(VLOOKUP(B4416,'[1]Sum table'!$A:$D,4,FALSE),0)</f>
        <v>0</v>
      </c>
      <c r="D4416">
        <f>+IFERROR(VLOOKUP(B4416,'[1]Sum table'!$A:$E,5,FALSE),0)</f>
        <v>0</v>
      </c>
      <c r="E4416">
        <f>+IFERROR(VLOOKUP(B4416,'[1]Sum table'!$A:$F,6,FALSE),0)</f>
        <v>0</v>
      </c>
      <c r="O4416" t="s">
        <v>536</v>
      </c>
      <c r="P4416" s="616" t="s">
        <v>436</v>
      </c>
      <c r="R4416" t="str">
        <f t="shared" si="206"/>
        <v>ZK114</v>
      </c>
      <c r="S4416">
        <f t="shared" si="207"/>
        <v>0</v>
      </c>
      <c r="T4416">
        <f t="shared" si="207"/>
        <v>0</v>
      </c>
      <c r="U4416">
        <f t="shared" si="207"/>
        <v>0</v>
      </c>
    </row>
    <row r="4417" spans="1:21" x14ac:dyDescent="0.25">
      <c r="A4417" t="s">
        <v>4952</v>
      </c>
      <c r="B4417" t="str">
        <f t="shared" si="205"/>
        <v>ZK114.K316.C110</v>
      </c>
      <c r="C4417">
        <f>+IFERROR(VLOOKUP(B4417,'[1]Sum table'!$A:$D,4,FALSE),0)</f>
        <v>0</v>
      </c>
      <c r="D4417">
        <f>+IFERROR(VLOOKUP(B4417,'[1]Sum table'!$A:$E,5,FALSE),0)</f>
        <v>0</v>
      </c>
      <c r="E4417">
        <f>+IFERROR(VLOOKUP(B4417,'[1]Sum table'!$A:$F,6,FALSE),0)</f>
        <v>0</v>
      </c>
      <c r="O4417" t="s">
        <v>536</v>
      </c>
      <c r="P4417" s="616" t="s">
        <v>437</v>
      </c>
      <c r="R4417" t="str">
        <f t="shared" si="206"/>
        <v>ZK114</v>
      </c>
      <c r="S4417">
        <f t="shared" si="207"/>
        <v>0</v>
      </c>
      <c r="T4417">
        <f t="shared" si="207"/>
        <v>0</v>
      </c>
      <c r="U4417">
        <f t="shared" si="207"/>
        <v>0</v>
      </c>
    </row>
    <row r="4418" spans="1:21" x14ac:dyDescent="0.25">
      <c r="A4418" t="s">
        <v>4953</v>
      </c>
      <c r="B4418" t="str">
        <f t="shared" si="205"/>
        <v>ZK114.K317.C110</v>
      </c>
      <c r="C4418">
        <f>+IFERROR(VLOOKUP(B4418,'[1]Sum table'!$A:$D,4,FALSE),0)</f>
        <v>0</v>
      </c>
      <c r="D4418">
        <f>+IFERROR(VLOOKUP(B4418,'[1]Sum table'!$A:$E,5,FALSE),0)</f>
        <v>0</v>
      </c>
      <c r="E4418">
        <f>+IFERROR(VLOOKUP(B4418,'[1]Sum table'!$A:$F,6,FALSE),0)</f>
        <v>0</v>
      </c>
      <c r="O4418" t="s">
        <v>536</v>
      </c>
      <c r="P4418" s="616" t="s">
        <v>438</v>
      </c>
      <c r="R4418" t="str">
        <f t="shared" si="206"/>
        <v>ZK114</v>
      </c>
      <c r="S4418">
        <f t="shared" si="207"/>
        <v>0</v>
      </c>
      <c r="T4418">
        <f t="shared" si="207"/>
        <v>0</v>
      </c>
      <c r="U4418">
        <f t="shared" si="207"/>
        <v>0</v>
      </c>
    </row>
    <row r="4419" spans="1:21" x14ac:dyDescent="0.25">
      <c r="A4419" t="s">
        <v>4954</v>
      </c>
      <c r="B4419" t="str">
        <f t="shared" ref="B4419:B4482" si="208">+A4419&amp;"."&amp;$A$1</f>
        <v>ZK114.K318.C110</v>
      </c>
      <c r="C4419">
        <f>+IFERROR(VLOOKUP(B4419,'[1]Sum table'!$A:$D,4,FALSE),0)</f>
        <v>0</v>
      </c>
      <c r="D4419">
        <f>+IFERROR(VLOOKUP(B4419,'[1]Sum table'!$A:$E,5,FALSE),0)</f>
        <v>0</v>
      </c>
      <c r="E4419">
        <f>+IFERROR(VLOOKUP(B4419,'[1]Sum table'!$A:$F,6,FALSE),0)</f>
        <v>0</v>
      </c>
      <c r="O4419" t="s">
        <v>536</v>
      </c>
      <c r="P4419" s="615" t="s">
        <v>439</v>
      </c>
      <c r="R4419" t="str">
        <f t="shared" ref="R4419:R4482" si="209">+LEFT(B4419,5)</f>
        <v>ZK114</v>
      </c>
      <c r="S4419">
        <f t="shared" ref="S4419:U4482" si="210">+C4419</f>
        <v>0</v>
      </c>
      <c r="T4419">
        <f t="shared" si="210"/>
        <v>0</v>
      </c>
      <c r="U4419">
        <f t="shared" si="210"/>
        <v>0</v>
      </c>
    </row>
    <row r="4420" spans="1:21" x14ac:dyDescent="0.25">
      <c r="A4420" t="s">
        <v>4955</v>
      </c>
      <c r="B4420" t="str">
        <f t="shared" si="208"/>
        <v>ZK114.K319.C110</v>
      </c>
      <c r="C4420">
        <f>+IFERROR(VLOOKUP(B4420,'[1]Sum table'!$A:$D,4,FALSE),0)</f>
        <v>0</v>
      </c>
      <c r="D4420">
        <f>+IFERROR(VLOOKUP(B4420,'[1]Sum table'!$A:$E,5,FALSE),0)</f>
        <v>0</v>
      </c>
      <c r="E4420">
        <f>+IFERROR(VLOOKUP(B4420,'[1]Sum table'!$A:$F,6,FALSE),0)</f>
        <v>0</v>
      </c>
      <c r="O4420" t="s">
        <v>536</v>
      </c>
      <c r="P4420" s="615" t="s">
        <v>440</v>
      </c>
      <c r="R4420" t="str">
        <f t="shared" si="209"/>
        <v>ZK114</v>
      </c>
      <c r="S4420">
        <f t="shared" si="210"/>
        <v>0</v>
      </c>
      <c r="T4420">
        <f t="shared" si="210"/>
        <v>0</v>
      </c>
      <c r="U4420">
        <f t="shared" si="210"/>
        <v>0</v>
      </c>
    </row>
    <row r="4421" spans="1:21" x14ac:dyDescent="0.25">
      <c r="A4421" t="s">
        <v>4956</v>
      </c>
      <c r="B4421" t="str">
        <f t="shared" si="208"/>
        <v>ZK114.K320.C110</v>
      </c>
      <c r="C4421">
        <f>+IFERROR(VLOOKUP(B4421,'[1]Sum table'!$A:$D,4,FALSE),0)</f>
        <v>0</v>
      </c>
      <c r="D4421">
        <f>+IFERROR(VLOOKUP(B4421,'[1]Sum table'!$A:$E,5,FALSE),0)</f>
        <v>0</v>
      </c>
      <c r="E4421">
        <f>+IFERROR(VLOOKUP(B4421,'[1]Sum table'!$A:$F,6,FALSE),0)</f>
        <v>0</v>
      </c>
      <c r="O4421" t="s">
        <v>536</v>
      </c>
      <c r="P4421" s="615" t="s">
        <v>441</v>
      </c>
      <c r="R4421" t="str">
        <f t="shared" si="209"/>
        <v>ZK114</v>
      </c>
      <c r="S4421">
        <f t="shared" si="210"/>
        <v>0</v>
      </c>
      <c r="T4421">
        <f t="shared" si="210"/>
        <v>0</v>
      </c>
      <c r="U4421">
        <f t="shared" si="210"/>
        <v>0</v>
      </c>
    </row>
    <row r="4422" spans="1:21" x14ac:dyDescent="0.25">
      <c r="A4422" t="s">
        <v>4957</v>
      </c>
      <c r="B4422" t="str">
        <f t="shared" si="208"/>
        <v>ZK114.K321.C110</v>
      </c>
      <c r="C4422">
        <f>+IFERROR(VLOOKUP(B4422,'[1]Sum table'!$A:$D,4,FALSE),0)</f>
        <v>0</v>
      </c>
      <c r="D4422">
        <f>+IFERROR(VLOOKUP(B4422,'[1]Sum table'!$A:$E,5,FALSE),0)</f>
        <v>0</v>
      </c>
      <c r="E4422">
        <f>+IFERROR(VLOOKUP(B4422,'[1]Sum table'!$A:$F,6,FALSE),0)</f>
        <v>0</v>
      </c>
      <c r="O4422" t="s">
        <v>536</v>
      </c>
      <c r="P4422" s="615" t="s">
        <v>442</v>
      </c>
      <c r="R4422" t="str">
        <f t="shared" si="209"/>
        <v>ZK114</v>
      </c>
      <c r="S4422">
        <f t="shared" si="210"/>
        <v>0</v>
      </c>
      <c r="T4422">
        <f t="shared" si="210"/>
        <v>0</v>
      </c>
      <c r="U4422">
        <f t="shared" si="210"/>
        <v>0</v>
      </c>
    </row>
    <row r="4423" spans="1:21" x14ac:dyDescent="0.25">
      <c r="A4423" t="s">
        <v>4958</v>
      </c>
      <c r="B4423" t="str">
        <f t="shared" si="208"/>
        <v>ZK114.K322.C110</v>
      </c>
      <c r="C4423">
        <f>+IFERROR(VLOOKUP(B4423,'[1]Sum table'!$A:$D,4,FALSE),0)</f>
        <v>0</v>
      </c>
      <c r="D4423">
        <f>+IFERROR(VLOOKUP(B4423,'[1]Sum table'!$A:$E,5,FALSE),0)</f>
        <v>0</v>
      </c>
      <c r="E4423">
        <f>+IFERROR(VLOOKUP(B4423,'[1]Sum table'!$A:$F,6,FALSE),0)</f>
        <v>0</v>
      </c>
      <c r="O4423" t="s">
        <v>536</v>
      </c>
      <c r="P4423" s="616" t="s">
        <v>443</v>
      </c>
      <c r="R4423" t="str">
        <f t="shared" si="209"/>
        <v>ZK114</v>
      </c>
      <c r="S4423">
        <f t="shared" si="210"/>
        <v>0</v>
      </c>
      <c r="T4423">
        <f t="shared" si="210"/>
        <v>0</v>
      </c>
      <c r="U4423">
        <f t="shared" si="210"/>
        <v>0</v>
      </c>
    </row>
    <row r="4424" spans="1:21" x14ac:dyDescent="0.25">
      <c r="A4424" t="s">
        <v>4959</v>
      </c>
      <c r="B4424" t="str">
        <f t="shared" si="208"/>
        <v>ZK114.K323.C110</v>
      </c>
      <c r="C4424">
        <f>+IFERROR(VLOOKUP(B4424,'[1]Sum table'!$A:$D,4,FALSE),0)</f>
        <v>0</v>
      </c>
      <c r="D4424">
        <f>+IFERROR(VLOOKUP(B4424,'[1]Sum table'!$A:$E,5,FALSE),0)</f>
        <v>0</v>
      </c>
      <c r="E4424">
        <f>+IFERROR(VLOOKUP(B4424,'[1]Sum table'!$A:$F,6,FALSE),0)</f>
        <v>0</v>
      </c>
      <c r="O4424" t="s">
        <v>536</v>
      </c>
      <c r="P4424" s="616" t="s">
        <v>444</v>
      </c>
      <c r="R4424" t="str">
        <f t="shared" si="209"/>
        <v>ZK114</v>
      </c>
      <c r="S4424">
        <f t="shared" si="210"/>
        <v>0</v>
      </c>
      <c r="T4424">
        <f t="shared" si="210"/>
        <v>0</v>
      </c>
      <c r="U4424">
        <f t="shared" si="210"/>
        <v>0</v>
      </c>
    </row>
    <row r="4425" spans="1:21" x14ac:dyDescent="0.25">
      <c r="A4425" t="s">
        <v>4960</v>
      </c>
      <c r="B4425" t="str">
        <f t="shared" si="208"/>
        <v>ZK114.K324.C110</v>
      </c>
      <c r="C4425">
        <f>+IFERROR(VLOOKUP(B4425,'[1]Sum table'!$A:$D,4,FALSE),0)</f>
        <v>0</v>
      </c>
      <c r="D4425">
        <f>+IFERROR(VLOOKUP(B4425,'[1]Sum table'!$A:$E,5,FALSE),0)</f>
        <v>0</v>
      </c>
      <c r="E4425">
        <f>+IFERROR(VLOOKUP(B4425,'[1]Sum table'!$A:$F,6,FALSE),0)</f>
        <v>0</v>
      </c>
      <c r="O4425" t="s">
        <v>536</v>
      </c>
      <c r="P4425" s="616" t="s">
        <v>445</v>
      </c>
      <c r="R4425" t="str">
        <f t="shared" si="209"/>
        <v>ZK114</v>
      </c>
      <c r="S4425">
        <f t="shared" si="210"/>
        <v>0</v>
      </c>
      <c r="T4425">
        <f t="shared" si="210"/>
        <v>0</v>
      </c>
      <c r="U4425">
        <f t="shared" si="210"/>
        <v>0</v>
      </c>
    </row>
    <row r="4426" spans="1:21" x14ac:dyDescent="0.25">
      <c r="A4426" t="s">
        <v>4961</v>
      </c>
      <c r="B4426" t="str">
        <f t="shared" si="208"/>
        <v>ZK114.K325.C110</v>
      </c>
      <c r="C4426">
        <f>+IFERROR(VLOOKUP(B4426,'[1]Sum table'!$A:$D,4,FALSE),0)</f>
        <v>0</v>
      </c>
      <c r="D4426">
        <f>+IFERROR(VLOOKUP(B4426,'[1]Sum table'!$A:$E,5,FALSE),0)</f>
        <v>0</v>
      </c>
      <c r="E4426">
        <f>+IFERROR(VLOOKUP(B4426,'[1]Sum table'!$A:$F,6,FALSE),0)</f>
        <v>0</v>
      </c>
      <c r="O4426" t="s">
        <v>536</v>
      </c>
      <c r="P4426" s="616" t="s">
        <v>446</v>
      </c>
      <c r="R4426" t="str">
        <f t="shared" si="209"/>
        <v>ZK114</v>
      </c>
      <c r="S4426">
        <f t="shared" si="210"/>
        <v>0</v>
      </c>
      <c r="T4426">
        <f t="shared" si="210"/>
        <v>0</v>
      </c>
      <c r="U4426">
        <f t="shared" si="210"/>
        <v>0</v>
      </c>
    </row>
    <row r="4427" spans="1:21" x14ac:dyDescent="0.25">
      <c r="A4427" t="s">
        <v>4962</v>
      </c>
      <c r="B4427" t="str">
        <f t="shared" si="208"/>
        <v>ZK114.K326.C110</v>
      </c>
      <c r="C4427">
        <f>+IFERROR(VLOOKUP(B4427,'[1]Sum table'!$A:$D,4,FALSE),0)</f>
        <v>0</v>
      </c>
      <c r="D4427">
        <f>+IFERROR(VLOOKUP(B4427,'[1]Sum table'!$A:$E,5,FALSE),0)</f>
        <v>0</v>
      </c>
      <c r="E4427">
        <f>+IFERROR(VLOOKUP(B4427,'[1]Sum table'!$A:$F,6,FALSE),0)</f>
        <v>0</v>
      </c>
      <c r="O4427" t="s">
        <v>536</v>
      </c>
      <c r="P4427" s="615" t="s">
        <v>447</v>
      </c>
      <c r="R4427" t="str">
        <f t="shared" si="209"/>
        <v>ZK114</v>
      </c>
      <c r="S4427">
        <f t="shared" si="210"/>
        <v>0</v>
      </c>
      <c r="T4427">
        <f t="shared" si="210"/>
        <v>0</v>
      </c>
      <c r="U4427">
        <f t="shared" si="210"/>
        <v>0</v>
      </c>
    </row>
    <row r="4428" spans="1:21" x14ac:dyDescent="0.25">
      <c r="A4428" t="s">
        <v>4963</v>
      </c>
      <c r="B4428" t="str">
        <f t="shared" si="208"/>
        <v>ZK114.K327.C110</v>
      </c>
      <c r="C4428">
        <f>+IFERROR(VLOOKUP(B4428,'[1]Sum table'!$A:$D,4,FALSE),0)</f>
        <v>0</v>
      </c>
      <c r="D4428">
        <f>+IFERROR(VLOOKUP(B4428,'[1]Sum table'!$A:$E,5,FALSE),0)</f>
        <v>0</v>
      </c>
      <c r="E4428">
        <f>+IFERROR(VLOOKUP(B4428,'[1]Sum table'!$A:$F,6,FALSE),0)</f>
        <v>0</v>
      </c>
      <c r="O4428" t="s">
        <v>536</v>
      </c>
      <c r="P4428" s="615" t="s">
        <v>448</v>
      </c>
      <c r="R4428" t="str">
        <f t="shared" si="209"/>
        <v>ZK114</v>
      </c>
      <c r="S4428">
        <f t="shared" si="210"/>
        <v>0</v>
      </c>
      <c r="T4428">
        <f t="shared" si="210"/>
        <v>0</v>
      </c>
      <c r="U4428">
        <f t="shared" si="210"/>
        <v>0</v>
      </c>
    </row>
    <row r="4429" spans="1:21" x14ac:dyDescent="0.25">
      <c r="A4429" t="s">
        <v>4964</v>
      </c>
      <c r="B4429" t="str">
        <f t="shared" si="208"/>
        <v>ZK114.K328.C110</v>
      </c>
      <c r="C4429">
        <f>+IFERROR(VLOOKUP(B4429,'[1]Sum table'!$A:$D,4,FALSE),0)</f>
        <v>0</v>
      </c>
      <c r="D4429">
        <f>+IFERROR(VLOOKUP(B4429,'[1]Sum table'!$A:$E,5,FALSE),0)</f>
        <v>0</v>
      </c>
      <c r="E4429">
        <f>+IFERROR(VLOOKUP(B4429,'[1]Sum table'!$A:$F,6,FALSE),0)</f>
        <v>0</v>
      </c>
      <c r="O4429" t="s">
        <v>536</v>
      </c>
      <c r="P4429" s="615" t="s">
        <v>449</v>
      </c>
      <c r="R4429" t="str">
        <f t="shared" si="209"/>
        <v>ZK114</v>
      </c>
      <c r="S4429">
        <f t="shared" si="210"/>
        <v>0</v>
      </c>
      <c r="T4429">
        <f t="shared" si="210"/>
        <v>0</v>
      </c>
      <c r="U4429">
        <f t="shared" si="210"/>
        <v>0</v>
      </c>
    </row>
    <row r="4430" spans="1:21" x14ac:dyDescent="0.25">
      <c r="A4430" t="s">
        <v>4965</v>
      </c>
      <c r="B4430" t="str">
        <f t="shared" si="208"/>
        <v>ZK114.K329.C110</v>
      </c>
      <c r="C4430">
        <f>+IFERROR(VLOOKUP(B4430,'[1]Sum table'!$A:$D,4,FALSE),0)</f>
        <v>0</v>
      </c>
      <c r="D4430">
        <f>+IFERROR(VLOOKUP(B4430,'[1]Sum table'!$A:$E,5,FALSE),0)</f>
        <v>0</v>
      </c>
      <c r="E4430">
        <f>+IFERROR(VLOOKUP(B4430,'[1]Sum table'!$A:$F,6,FALSE),0)</f>
        <v>0</v>
      </c>
      <c r="O4430" t="s">
        <v>536</v>
      </c>
      <c r="P4430" s="615" t="s">
        <v>450</v>
      </c>
      <c r="R4430" t="str">
        <f t="shared" si="209"/>
        <v>ZK114</v>
      </c>
      <c r="S4430">
        <f t="shared" si="210"/>
        <v>0</v>
      </c>
      <c r="T4430">
        <f t="shared" si="210"/>
        <v>0</v>
      </c>
      <c r="U4430">
        <f t="shared" si="210"/>
        <v>0</v>
      </c>
    </row>
    <row r="4431" spans="1:21" x14ac:dyDescent="0.25">
      <c r="A4431" t="s">
        <v>4966</v>
      </c>
      <c r="B4431" t="str">
        <f t="shared" si="208"/>
        <v>ZK114.K330.C110</v>
      </c>
      <c r="C4431">
        <f>+IFERROR(VLOOKUP(B4431,'[1]Sum table'!$A:$D,4,FALSE),0)</f>
        <v>0</v>
      </c>
      <c r="D4431">
        <f>+IFERROR(VLOOKUP(B4431,'[1]Sum table'!$A:$E,5,FALSE),0)</f>
        <v>0</v>
      </c>
      <c r="E4431">
        <f>+IFERROR(VLOOKUP(B4431,'[1]Sum table'!$A:$F,6,FALSE),0)</f>
        <v>0</v>
      </c>
      <c r="O4431" t="s">
        <v>536</v>
      </c>
      <c r="P4431" s="615" t="s">
        <v>451</v>
      </c>
      <c r="R4431" t="str">
        <f t="shared" si="209"/>
        <v>ZK114</v>
      </c>
      <c r="S4431">
        <f t="shared" si="210"/>
        <v>0</v>
      </c>
      <c r="T4431">
        <f t="shared" si="210"/>
        <v>0</v>
      </c>
      <c r="U4431">
        <f t="shared" si="210"/>
        <v>0</v>
      </c>
    </row>
    <row r="4432" spans="1:21" x14ac:dyDescent="0.25">
      <c r="A4432" t="s">
        <v>4967</v>
      </c>
      <c r="B4432" t="str">
        <f t="shared" si="208"/>
        <v>ZK114.K331.C110</v>
      </c>
      <c r="C4432">
        <f>+IFERROR(VLOOKUP(B4432,'[1]Sum table'!$A:$D,4,FALSE),0)</f>
        <v>0</v>
      </c>
      <c r="D4432">
        <f>+IFERROR(VLOOKUP(B4432,'[1]Sum table'!$A:$E,5,FALSE),0)</f>
        <v>0</v>
      </c>
      <c r="E4432">
        <f>+IFERROR(VLOOKUP(B4432,'[1]Sum table'!$A:$F,6,FALSE),0)</f>
        <v>0</v>
      </c>
      <c r="O4432" t="s">
        <v>536</v>
      </c>
      <c r="P4432" s="615" t="s">
        <v>452</v>
      </c>
      <c r="R4432" t="str">
        <f t="shared" si="209"/>
        <v>ZK114</v>
      </c>
      <c r="S4432">
        <f t="shared" si="210"/>
        <v>0</v>
      </c>
      <c r="T4432">
        <f t="shared" si="210"/>
        <v>0</v>
      </c>
      <c r="U4432">
        <f t="shared" si="210"/>
        <v>0</v>
      </c>
    </row>
    <row r="4433" spans="1:21" x14ac:dyDescent="0.25">
      <c r="A4433" t="s">
        <v>4968</v>
      </c>
      <c r="B4433" t="str">
        <f t="shared" si="208"/>
        <v>ZK114.K332.C110</v>
      </c>
      <c r="C4433">
        <f>+IFERROR(VLOOKUP(B4433,'[1]Sum table'!$A:$D,4,FALSE),0)</f>
        <v>0</v>
      </c>
      <c r="D4433">
        <f>+IFERROR(VLOOKUP(B4433,'[1]Sum table'!$A:$E,5,FALSE),0)</f>
        <v>0</v>
      </c>
      <c r="E4433">
        <f>+IFERROR(VLOOKUP(B4433,'[1]Sum table'!$A:$F,6,FALSE),0)</f>
        <v>0</v>
      </c>
      <c r="O4433" t="s">
        <v>536</v>
      </c>
      <c r="P4433" s="616" t="s">
        <v>453</v>
      </c>
      <c r="R4433" t="str">
        <f t="shared" si="209"/>
        <v>ZK114</v>
      </c>
      <c r="S4433">
        <f t="shared" si="210"/>
        <v>0</v>
      </c>
      <c r="T4433">
        <f t="shared" si="210"/>
        <v>0</v>
      </c>
      <c r="U4433">
        <f t="shared" si="210"/>
        <v>0</v>
      </c>
    </row>
    <row r="4434" spans="1:21" x14ac:dyDescent="0.25">
      <c r="A4434" t="s">
        <v>4969</v>
      </c>
      <c r="B4434" t="str">
        <f t="shared" si="208"/>
        <v>ZK114.K333.C110</v>
      </c>
      <c r="C4434">
        <f>+IFERROR(VLOOKUP(B4434,'[1]Sum table'!$A:$D,4,FALSE),0)</f>
        <v>0</v>
      </c>
      <c r="D4434">
        <f>+IFERROR(VLOOKUP(B4434,'[1]Sum table'!$A:$E,5,FALSE),0)</f>
        <v>0</v>
      </c>
      <c r="E4434">
        <f>+IFERROR(VLOOKUP(B4434,'[1]Sum table'!$A:$F,6,FALSE),0)</f>
        <v>0</v>
      </c>
      <c r="O4434" t="s">
        <v>536</v>
      </c>
      <c r="P4434" s="616" t="s">
        <v>454</v>
      </c>
      <c r="R4434" t="str">
        <f t="shared" si="209"/>
        <v>ZK114</v>
      </c>
      <c r="S4434">
        <f t="shared" si="210"/>
        <v>0</v>
      </c>
      <c r="T4434">
        <f t="shared" si="210"/>
        <v>0</v>
      </c>
      <c r="U4434">
        <f t="shared" si="210"/>
        <v>0</v>
      </c>
    </row>
    <row r="4435" spans="1:21" x14ac:dyDescent="0.25">
      <c r="A4435" t="s">
        <v>4970</v>
      </c>
      <c r="B4435" t="str">
        <f t="shared" si="208"/>
        <v>ZK114.K334.C110</v>
      </c>
      <c r="C4435">
        <f>+IFERROR(VLOOKUP(B4435,'[1]Sum table'!$A:$D,4,FALSE),0)</f>
        <v>0</v>
      </c>
      <c r="D4435">
        <f>+IFERROR(VLOOKUP(B4435,'[1]Sum table'!$A:$E,5,FALSE),0)</f>
        <v>0</v>
      </c>
      <c r="E4435">
        <f>+IFERROR(VLOOKUP(B4435,'[1]Sum table'!$A:$F,6,FALSE),0)</f>
        <v>0</v>
      </c>
      <c r="O4435" t="s">
        <v>536</v>
      </c>
      <c r="P4435" s="616" t="s">
        <v>455</v>
      </c>
      <c r="R4435" t="str">
        <f t="shared" si="209"/>
        <v>ZK114</v>
      </c>
      <c r="S4435">
        <f t="shared" si="210"/>
        <v>0</v>
      </c>
      <c r="T4435">
        <f t="shared" si="210"/>
        <v>0</v>
      </c>
      <c r="U4435">
        <f t="shared" si="210"/>
        <v>0</v>
      </c>
    </row>
    <row r="4436" spans="1:21" x14ac:dyDescent="0.25">
      <c r="A4436" t="s">
        <v>4971</v>
      </c>
      <c r="B4436" t="str">
        <f t="shared" si="208"/>
        <v>ZK114.K335.C110</v>
      </c>
      <c r="C4436">
        <f>+IFERROR(VLOOKUP(B4436,'[1]Sum table'!$A:$D,4,FALSE),0)</f>
        <v>0</v>
      </c>
      <c r="D4436">
        <f>+IFERROR(VLOOKUP(B4436,'[1]Sum table'!$A:$E,5,FALSE),0)</f>
        <v>0</v>
      </c>
      <c r="E4436">
        <f>+IFERROR(VLOOKUP(B4436,'[1]Sum table'!$A:$F,6,FALSE),0)</f>
        <v>0</v>
      </c>
      <c r="O4436" t="s">
        <v>536</v>
      </c>
      <c r="P4436" s="616" t="s">
        <v>456</v>
      </c>
      <c r="R4436" t="str">
        <f t="shared" si="209"/>
        <v>ZK114</v>
      </c>
      <c r="S4436">
        <f t="shared" si="210"/>
        <v>0</v>
      </c>
      <c r="T4436">
        <f t="shared" si="210"/>
        <v>0</v>
      </c>
      <c r="U4436">
        <f t="shared" si="210"/>
        <v>0</v>
      </c>
    </row>
    <row r="4437" spans="1:21" x14ac:dyDescent="0.25">
      <c r="A4437" t="s">
        <v>4972</v>
      </c>
      <c r="B4437" t="str">
        <f t="shared" si="208"/>
        <v>ZK114.K336.C110</v>
      </c>
      <c r="C4437">
        <f>+IFERROR(VLOOKUP(B4437,'[1]Sum table'!$A:$D,4,FALSE),0)</f>
        <v>0</v>
      </c>
      <c r="D4437">
        <f>+IFERROR(VLOOKUP(B4437,'[1]Sum table'!$A:$E,5,FALSE),0)</f>
        <v>0</v>
      </c>
      <c r="E4437">
        <f>+IFERROR(VLOOKUP(B4437,'[1]Sum table'!$A:$F,6,FALSE),0)</f>
        <v>0</v>
      </c>
      <c r="O4437" t="s">
        <v>536</v>
      </c>
      <c r="P4437" s="615" t="s">
        <v>457</v>
      </c>
      <c r="R4437" t="str">
        <f t="shared" si="209"/>
        <v>ZK114</v>
      </c>
      <c r="S4437">
        <f t="shared" si="210"/>
        <v>0</v>
      </c>
      <c r="T4437">
        <f t="shared" si="210"/>
        <v>0</v>
      </c>
      <c r="U4437">
        <f t="shared" si="210"/>
        <v>0</v>
      </c>
    </row>
    <row r="4438" spans="1:21" x14ac:dyDescent="0.25">
      <c r="A4438" t="s">
        <v>4973</v>
      </c>
      <c r="B4438" t="str">
        <f t="shared" si="208"/>
        <v>ZK114.K337.C110</v>
      </c>
      <c r="C4438">
        <f>+IFERROR(VLOOKUP(B4438,'[1]Sum table'!$A:$D,4,FALSE),0)</f>
        <v>0</v>
      </c>
      <c r="D4438">
        <f>+IFERROR(VLOOKUP(B4438,'[1]Sum table'!$A:$E,5,FALSE),0)</f>
        <v>0</v>
      </c>
      <c r="E4438">
        <f>+IFERROR(VLOOKUP(B4438,'[1]Sum table'!$A:$F,6,FALSE),0)</f>
        <v>0</v>
      </c>
      <c r="O4438" t="s">
        <v>536</v>
      </c>
      <c r="P4438" s="615" t="s">
        <v>458</v>
      </c>
      <c r="R4438" t="str">
        <f t="shared" si="209"/>
        <v>ZK114</v>
      </c>
      <c r="S4438">
        <f t="shared" si="210"/>
        <v>0</v>
      </c>
      <c r="T4438">
        <f t="shared" si="210"/>
        <v>0</v>
      </c>
      <c r="U4438">
        <f t="shared" si="210"/>
        <v>0</v>
      </c>
    </row>
    <row r="4439" spans="1:21" x14ac:dyDescent="0.25">
      <c r="A4439" t="s">
        <v>4974</v>
      </c>
      <c r="B4439" t="str">
        <f t="shared" si="208"/>
        <v>ZK114.K338.C110</v>
      </c>
      <c r="C4439">
        <f>+IFERROR(VLOOKUP(B4439,'[1]Sum table'!$A:$D,4,FALSE),0)</f>
        <v>0</v>
      </c>
      <c r="D4439">
        <f>+IFERROR(VLOOKUP(B4439,'[1]Sum table'!$A:$E,5,FALSE),0)</f>
        <v>0</v>
      </c>
      <c r="E4439">
        <f>+IFERROR(VLOOKUP(B4439,'[1]Sum table'!$A:$F,6,FALSE),0)</f>
        <v>0</v>
      </c>
      <c r="O4439" t="s">
        <v>536</v>
      </c>
      <c r="P4439" s="615" t="s">
        <v>459</v>
      </c>
      <c r="R4439" t="str">
        <f t="shared" si="209"/>
        <v>ZK114</v>
      </c>
      <c r="S4439">
        <f t="shared" si="210"/>
        <v>0</v>
      </c>
      <c r="T4439">
        <f t="shared" si="210"/>
        <v>0</v>
      </c>
      <c r="U4439">
        <f t="shared" si="210"/>
        <v>0</v>
      </c>
    </row>
    <row r="4440" spans="1:21" x14ac:dyDescent="0.25">
      <c r="A4440" t="s">
        <v>4975</v>
      </c>
      <c r="B4440" t="str">
        <f t="shared" si="208"/>
        <v>ZK114.K339.C110</v>
      </c>
      <c r="C4440">
        <f>+IFERROR(VLOOKUP(B4440,'[1]Sum table'!$A:$D,4,FALSE),0)</f>
        <v>0</v>
      </c>
      <c r="D4440">
        <f>+IFERROR(VLOOKUP(B4440,'[1]Sum table'!$A:$E,5,FALSE),0)</f>
        <v>0</v>
      </c>
      <c r="E4440">
        <f>+IFERROR(VLOOKUP(B4440,'[1]Sum table'!$A:$F,6,FALSE),0)</f>
        <v>0</v>
      </c>
      <c r="O4440" t="s">
        <v>536</v>
      </c>
      <c r="P4440" s="616" t="s">
        <v>460</v>
      </c>
      <c r="R4440" t="str">
        <f t="shared" si="209"/>
        <v>ZK114</v>
      </c>
      <c r="S4440">
        <f t="shared" si="210"/>
        <v>0</v>
      </c>
      <c r="T4440">
        <f t="shared" si="210"/>
        <v>0</v>
      </c>
      <c r="U4440">
        <f t="shared" si="210"/>
        <v>0</v>
      </c>
    </row>
    <row r="4441" spans="1:21" x14ac:dyDescent="0.25">
      <c r="A4441" t="s">
        <v>4976</v>
      </c>
      <c r="B4441" t="str">
        <f t="shared" si="208"/>
        <v>ZK114.K340.C110</v>
      </c>
      <c r="C4441">
        <f>+IFERROR(VLOOKUP(B4441,'[1]Sum table'!$A:$D,4,FALSE),0)</f>
        <v>0</v>
      </c>
      <c r="D4441">
        <f>+IFERROR(VLOOKUP(B4441,'[1]Sum table'!$A:$E,5,FALSE),0)</f>
        <v>0</v>
      </c>
      <c r="E4441">
        <f>+IFERROR(VLOOKUP(B4441,'[1]Sum table'!$A:$F,6,FALSE),0)</f>
        <v>0</v>
      </c>
      <c r="O4441" t="s">
        <v>536</v>
      </c>
      <c r="P4441" s="616" t="s">
        <v>461</v>
      </c>
      <c r="R4441" t="str">
        <f t="shared" si="209"/>
        <v>ZK114</v>
      </c>
      <c r="S4441">
        <f t="shared" si="210"/>
        <v>0</v>
      </c>
      <c r="T4441">
        <f t="shared" si="210"/>
        <v>0</v>
      </c>
      <c r="U4441">
        <f t="shared" si="210"/>
        <v>0</v>
      </c>
    </row>
    <row r="4442" spans="1:21" x14ac:dyDescent="0.25">
      <c r="A4442" t="s">
        <v>4977</v>
      </c>
      <c r="B4442" t="str">
        <f t="shared" si="208"/>
        <v>ZK114.K341.C110</v>
      </c>
      <c r="C4442">
        <f>+IFERROR(VLOOKUP(B4442,'[1]Sum table'!$A:$D,4,FALSE),0)</f>
        <v>0</v>
      </c>
      <c r="D4442">
        <f>+IFERROR(VLOOKUP(B4442,'[1]Sum table'!$A:$E,5,FALSE),0)</f>
        <v>0</v>
      </c>
      <c r="E4442">
        <f>+IFERROR(VLOOKUP(B4442,'[1]Sum table'!$A:$F,6,FALSE),0)</f>
        <v>0</v>
      </c>
      <c r="O4442" t="s">
        <v>536</v>
      </c>
      <c r="P4442" s="616" t="s">
        <v>462</v>
      </c>
      <c r="R4442" t="str">
        <f t="shared" si="209"/>
        <v>ZK114</v>
      </c>
      <c r="S4442">
        <f t="shared" si="210"/>
        <v>0</v>
      </c>
      <c r="T4442">
        <f t="shared" si="210"/>
        <v>0</v>
      </c>
      <c r="U4442">
        <f t="shared" si="210"/>
        <v>0</v>
      </c>
    </row>
    <row r="4443" spans="1:21" x14ac:dyDescent="0.25">
      <c r="A4443" t="s">
        <v>4978</v>
      </c>
      <c r="B4443" t="str">
        <f t="shared" si="208"/>
        <v>ZK114.K342.C110</v>
      </c>
      <c r="C4443">
        <f>+IFERROR(VLOOKUP(B4443,'[1]Sum table'!$A:$D,4,FALSE),0)</f>
        <v>0</v>
      </c>
      <c r="D4443">
        <f>+IFERROR(VLOOKUP(B4443,'[1]Sum table'!$A:$E,5,FALSE),0)</f>
        <v>0</v>
      </c>
      <c r="E4443">
        <f>+IFERROR(VLOOKUP(B4443,'[1]Sum table'!$A:$F,6,FALSE),0)</f>
        <v>0</v>
      </c>
      <c r="O4443" t="s">
        <v>536</v>
      </c>
      <c r="P4443" s="616" t="s">
        <v>463</v>
      </c>
      <c r="R4443" t="str">
        <f t="shared" si="209"/>
        <v>ZK114</v>
      </c>
      <c r="S4443">
        <f t="shared" si="210"/>
        <v>0</v>
      </c>
      <c r="T4443">
        <f t="shared" si="210"/>
        <v>0</v>
      </c>
      <c r="U4443">
        <f t="shared" si="210"/>
        <v>0</v>
      </c>
    </row>
    <row r="4444" spans="1:21" x14ac:dyDescent="0.25">
      <c r="A4444" t="s">
        <v>4979</v>
      </c>
      <c r="B4444" t="str">
        <f t="shared" si="208"/>
        <v>ZK114.K343.C110</v>
      </c>
      <c r="C4444">
        <f>+IFERROR(VLOOKUP(B4444,'[1]Sum table'!$A:$D,4,FALSE),0)</f>
        <v>0</v>
      </c>
      <c r="D4444">
        <f>+IFERROR(VLOOKUP(B4444,'[1]Sum table'!$A:$E,5,FALSE),0)</f>
        <v>0</v>
      </c>
      <c r="E4444">
        <f>+IFERROR(VLOOKUP(B4444,'[1]Sum table'!$A:$F,6,FALSE),0)</f>
        <v>0</v>
      </c>
      <c r="O4444" t="s">
        <v>536</v>
      </c>
      <c r="P4444" s="615" t="s">
        <v>464</v>
      </c>
      <c r="R4444" t="str">
        <f t="shared" si="209"/>
        <v>ZK114</v>
      </c>
      <c r="S4444">
        <f t="shared" si="210"/>
        <v>0</v>
      </c>
      <c r="T4444">
        <f t="shared" si="210"/>
        <v>0</v>
      </c>
      <c r="U4444">
        <f t="shared" si="210"/>
        <v>0</v>
      </c>
    </row>
    <row r="4445" spans="1:21" x14ac:dyDescent="0.25">
      <c r="A4445" t="s">
        <v>4980</v>
      </c>
      <c r="B4445" t="str">
        <f t="shared" si="208"/>
        <v>ZK114.K344.C110</v>
      </c>
      <c r="C4445">
        <f>+IFERROR(VLOOKUP(B4445,'[1]Sum table'!$A:$D,4,FALSE),0)</f>
        <v>0</v>
      </c>
      <c r="D4445">
        <f>+IFERROR(VLOOKUP(B4445,'[1]Sum table'!$A:$E,5,FALSE),0)</f>
        <v>0</v>
      </c>
      <c r="E4445">
        <f>+IFERROR(VLOOKUP(B4445,'[1]Sum table'!$A:$F,6,FALSE),0)</f>
        <v>0</v>
      </c>
      <c r="O4445" t="s">
        <v>536</v>
      </c>
      <c r="P4445" s="615" t="s">
        <v>465</v>
      </c>
      <c r="R4445" t="str">
        <f t="shared" si="209"/>
        <v>ZK114</v>
      </c>
      <c r="S4445">
        <f t="shared" si="210"/>
        <v>0</v>
      </c>
      <c r="T4445">
        <f t="shared" si="210"/>
        <v>0</v>
      </c>
      <c r="U4445">
        <f t="shared" si="210"/>
        <v>0</v>
      </c>
    </row>
    <row r="4446" spans="1:21" x14ac:dyDescent="0.25">
      <c r="A4446" t="s">
        <v>4981</v>
      </c>
      <c r="B4446" t="str">
        <f t="shared" si="208"/>
        <v>ZK114.K345.C110</v>
      </c>
      <c r="C4446">
        <f>+IFERROR(VLOOKUP(B4446,'[1]Sum table'!$A:$D,4,FALSE),0)</f>
        <v>0</v>
      </c>
      <c r="D4446">
        <f>+IFERROR(VLOOKUP(B4446,'[1]Sum table'!$A:$E,5,FALSE),0)</f>
        <v>0</v>
      </c>
      <c r="E4446">
        <f>+IFERROR(VLOOKUP(B4446,'[1]Sum table'!$A:$F,6,FALSE),0)</f>
        <v>0</v>
      </c>
      <c r="O4446" t="s">
        <v>536</v>
      </c>
      <c r="P4446" s="615" t="s">
        <v>466</v>
      </c>
      <c r="R4446" t="str">
        <f t="shared" si="209"/>
        <v>ZK114</v>
      </c>
      <c r="S4446">
        <f t="shared" si="210"/>
        <v>0</v>
      </c>
      <c r="T4446">
        <f t="shared" si="210"/>
        <v>0</v>
      </c>
      <c r="U4446">
        <f t="shared" si="210"/>
        <v>0</v>
      </c>
    </row>
    <row r="4447" spans="1:21" x14ac:dyDescent="0.25">
      <c r="A4447" t="s">
        <v>4982</v>
      </c>
      <c r="B4447" t="str">
        <f t="shared" si="208"/>
        <v>ZK114.K346.C110</v>
      </c>
      <c r="C4447">
        <f>+IFERROR(VLOOKUP(B4447,'[1]Sum table'!$A:$D,4,FALSE),0)</f>
        <v>0</v>
      </c>
      <c r="D4447">
        <f>+IFERROR(VLOOKUP(B4447,'[1]Sum table'!$A:$E,5,FALSE),0)</f>
        <v>0</v>
      </c>
      <c r="E4447">
        <f>+IFERROR(VLOOKUP(B4447,'[1]Sum table'!$A:$F,6,FALSE),0)</f>
        <v>0</v>
      </c>
      <c r="O4447" t="s">
        <v>536</v>
      </c>
      <c r="P4447" s="615" t="s">
        <v>467</v>
      </c>
      <c r="R4447" t="str">
        <f t="shared" si="209"/>
        <v>ZK114</v>
      </c>
      <c r="S4447">
        <f t="shared" si="210"/>
        <v>0</v>
      </c>
      <c r="T4447">
        <f t="shared" si="210"/>
        <v>0</v>
      </c>
      <c r="U4447">
        <f t="shared" si="210"/>
        <v>0</v>
      </c>
    </row>
    <row r="4448" spans="1:21" x14ac:dyDescent="0.25">
      <c r="A4448" t="s">
        <v>4983</v>
      </c>
      <c r="B4448" t="str">
        <f t="shared" si="208"/>
        <v>ZK114.K347.C110</v>
      </c>
      <c r="C4448">
        <f>+IFERROR(VLOOKUP(B4448,'[1]Sum table'!$A:$D,4,FALSE),0)</f>
        <v>0</v>
      </c>
      <c r="D4448">
        <f>+IFERROR(VLOOKUP(B4448,'[1]Sum table'!$A:$E,5,FALSE),0)</f>
        <v>0</v>
      </c>
      <c r="E4448">
        <f>+IFERROR(VLOOKUP(B4448,'[1]Sum table'!$A:$F,6,FALSE),0)</f>
        <v>0</v>
      </c>
      <c r="O4448" t="s">
        <v>536</v>
      </c>
      <c r="P4448" s="616" t="s">
        <v>468</v>
      </c>
      <c r="R4448" t="str">
        <f t="shared" si="209"/>
        <v>ZK114</v>
      </c>
      <c r="S4448">
        <f t="shared" si="210"/>
        <v>0</v>
      </c>
      <c r="T4448">
        <f t="shared" si="210"/>
        <v>0</v>
      </c>
      <c r="U4448">
        <f t="shared" si="210"/>
        <v>0</v>
      </c>
    </row>
    <row r="4449" spans="1:21" x14ac:dyDescent="0.25">
      <c r="A4449" t="s">
        <v>4984</v>
      </c>
      <c r="B4449" t="str">
        <f t="shared" si="208"/>
        <v>ZK114.K348.C110</v>
      </c>
      <c r="C4449">
        <f>+IFERROR(VLOOKUP(B4449,'[1]Sum table'!$A:$D,4,FALSE),0)</f>
        <v>0</v>
      </c>
      <c r="D4449">
        <f>+IFERROR(VLOOKUP(B4449,'[1]Sum table'!$A:$E,5,FALSE),0)</f>
        <v>0</v>
      </c>
      <c r="E4449">
        <f>+IFERROR(VLOOKUP(B4449,'[1]Sum table'!$A:$F,6,FALSE),0)</f>
        <v>0</v>
      </c>
      <c r="O4449" t="s">
        <v>536</v>
      </c>
      <c r="P4449" s="616" t="s">
        <v>469</v>
      </c>
      <c r="R4449" t="str">
        <f t="shared" si="209"/>
        <v>ZK114</v>
      </c>
      <c r="S4449">
        <f t="shared" si="210"/>
        <v>0</v>
      </c>
      <c r="T4449">
        <f t="shared" si="210"/>
        <v>0</v>
      </c>
      <c r="U4449">
        <f t="shared" si="210"/>
        <v>0</v>
      </c>
    </row>
    <row r="4450" spans="1:21" x14ac:dyDescent="0.25">
      <c r="A4450" t="s">
        <v>4985</v>
      </c>
      <c r="B4450" t="str">
        <f t="shared" si="208"/>
        <v>ZK114.K349.C110</v>
      </c>
      <c r="C4450">
        <f>+IFERROR(VLOOKUP(B4450,'[1]Sum table'!$A:$D,4,FALSE),0)</f>
        <v>0</v>
      </c>
      <c r="D4450">
        <f>+IFERROR(VLOOKUP(B4450,'[1]Sum table'!$A:$E,5,FALSE),0)</f>
        <v>0</v>
      </c>
      <c r="E4450">
        <f>+IFERROR(VLOOKUP(B4450,'[1]Sum table'!$A:$F,6,FALSE),0)</f>
        <v>0</v>
      </c>
      <c r="O4450" t="s">
        <v>536</v>
      </c>
      <c r="P4450" s="616" t="s">
        <v>470</v>
      </c>
      <c r="R4450" t="str">
        <f t="shared" si="209"/>
        <v>ZK114</v>
      </c>
      <c r="S4450">
        <f t="shared" si="210"/>
        <v>0</v>
      </c>
      <c r="T4450">
        <f t="shared" si="210"/>
        <v>0</v>
      </c>
      <c r="U4450">
        <f t="shared" si="210"/>
        <v>0</v>
      </c>
    </row>
    <row r="4451" spans="1:21" x14ac:dyDescent="0.25">
      <c r="A4451" t="s">
        <v>4986</v>
      </c>
      <c r="B4451" t="str">
        <f t="shared" si="208"/>
        <v>ZK114.K350.C110</v>
      </c>
      <c r="C4451">
        <f>+IFERROR(VLOOKUP(B4451,'[1]Sum table'!$A:$D,4,FALSE),0)</f>
        <v>0</v>
      </c>
      <c r="D4451">
        <f>+IFERROR(VLOOKUP(B4451,'[1]Sum table'!$A:$E,5,FALSE),0)</f>
        <v>0</v>
      </c>
      <c r="E4451">
        <f>+IFERROR(VLOOKUP(B4451,'[1]Sum table'!$A:$F,6,FALSE),0)</f>
        <v>0</v>
      </c>
      <c r="O4451" t="s">
        <v>536</v>
      </c>
      <c r="P4451" s="616" t="s">
        <v>471</v>
      </c>
      <c r="R4451" t="str">
        <f t="shared" si="209"/>
        <v>ZK114</v>
      </c>
      <c r="S4451">
        <f t="shared" si="210"/>
        <v>0</v>
      </c>
      <c r="T4451">
        <f t="shared" si="210"/>
        <v>0</v>
      </c>
      <c r="U4451">
        <f t="shared" si="210"/>
        <v>0</v>
      </c>
    </row>
    <row r="4452" spans="1:21" x14ac:dyDescent="0.25">
      <c r="A4452" t="s">
        <v>4987</v>
      </c>
      <c r="B4452" t="str">
        <f t="shared" si="208"/>
        <v>ZK114.K351.C110</v>
      </c>
      <c r="C4452">
        <f>+IFERROR(VLOOKUP(B4452,'[1]Sum table'!$A:$D,4,FALSE),0)</f>
        <v>0</v>
      </c>
      <c r="D4452">
        <f>+IFERROR(VLOOKUP(B4452,'[1]Sum table'!$A:$E,5,FALSE),0)</f>
        <v>0</v>
      </c>
      <c r="E4452">
        <f>+IFERROR(VLOOKUP(B4452,'[1]Sum table'!$A:$F,6,FALSE),0)</f>
        <v>0</v>
      </c>
      <c r="O4452" t="s">
        <v>536</v>
      </c>
      <c r="P4452" s="615" t="s">
        <v>472</v>
      </c>
      <c r="R4452" t="str">
        <f t="shared" si="209"/>
        <v>ZK114</v>
      </c>
      <c r="S4452">
        <f t="shared" si="210"/>
        <v>0</v>
      </c>
      <c r="T4452">
        <f t="shared" si="210"/>
        <v>0</v>
      </c>
      <c r="U4452">
        <f t="shared" si="210"/>
        <v>0</v>
      </c>
    </row>
    <row r="4453" spans="1:21" x14ac:dyDescent="0.25">
      <c r="A4453" t="s">
        <v>4988</v>
      </c>
      <c r="B4453" t="str">
        <f t="shared" si="208"/>
        <v>ZK114.K352.C110</v>
      </c>
      <c r="C4453">
        <f>+IFERROR(VLOOKUP(B4453,'[1]Sum table'!$A:$D,4,FALSE),0)</f>
        <v>0</v>
      </c>
      <c r="D4453">
        <f>+IFERROR(VLOOKUP(B4453,'[1]Sum table'!$A:$E,5,FALSE),0)</f>
        <v>0</v>
      </c>
      <c r="E4453">
        <f>+IFERROR(VLOOKUP(B4453,'[1]Sum table'!$A:$F,6,FALSE),0)</f>
        <v>0</v>
      </c>
      <c r="O4453" t="s">
        <v>536</v>
      </c>
      <c r="P4453" s="615" t="s">
        <v>473</v>
      </c>
      <c r="R4453" t="str">
        <f t="shared" si="209"/>
        <v>ZK114</v>
      </c>
      <c r="S4453">
        <f t="shared" si="210"/>
        <v>0</v>
      </c>
      <c r="T4453">
        <f t="shared" si="210"/>
        <v>0</v>
      </c>
      <c r="U4453">
        <f t="shared" si="210"/>
        <v>0</v>
      </c>
    </row>
    <row r="4454" spans="1:21" x14ac:dyDescent="0.25">
      <c r="A4454" t="s">
        <v>4989</v>
      </c>
      <c r="B4454" t="str">
        <f t="shared" si="208"/>
        <v>ZK114.K353.C110</v>
      </c>
      <c r="C4454">
        <f>+IFERROR(VLOOKUP(B4454,'[1]Sum table'!$A:$D,4,FALSE),0)</f>
        <v>0</v>
      </c>
      <c r="D4454">
        <f>+IFERROR(VLOOKUP(B4454,'[1]Sum table'!$A:$E,5,FALSE),0)</f>
        <v>0</v>
      </c>
      <c r="E4454">
        <f>+IFERROR(VLOOKUP(B4454,'[1]Sum table'!$A:$F,6,FALSE),0)</f>
        <v>0</v>
      </c>
      <c r="O4454" t="s">
        <v>536</v>
      </c>
      <c r="P4454" s="615" t="s">
        <v>474</v>
      </c>
      <c r="R4454" t="str">
        <f t="shared" si="209"/>
        <v>ZK114</v>
      </c>
      <c r="S4454">
        <f t="shared" si="210"/>
        <v>0</v>
      </c>
      <c r="T4454">
        <f t="shared" si="210"/>
        <v>0</v>
      </c>
      <c r="U4454">
        <f t="shared" si="210"/>
        <v>0</v>
      </c>
    </row>
    <row r="4455" spans="1:21" x14ac:dyDescent="0.25">
      <c r="A4455" t="s">
        <v>4990</v>
      </c>
      <c r="B4455" t="str">
        <f t="shared" si="208"/>
        <v>ZK114.K354.C110</v>
      </c>
      <c r="C4455">
        <f>+IFERROR(VLOOKUP(B4455,'[1]Sum table'!$A:$D,4,FALSE),0)</f>
        <v>0</v>
      </c>
      <c r="D4455">
        <f>+IFERROR(VLOOKUP(B4455,'[1]Sum table'!$A:$E,5,FALSE),0)</f>
        <v>0</v>
      </c>
      <c r="E4455">
        <f>+IFERROR(VLOOKUP(B4455,'[1]Sum table'!$A:$F,6,FALSE),0)</f>
        <v>0</v>
      </c>
      <c r="O4455" t="s">
        <v>536</v>
      </c>
      <c r="P4455" s="615" t="s">
        <v>475</v>
      </c>
      <c r="R4455" t="str">
        <f t="shared" si="209"/>
        <v>ZK114</v>
      </c>
      <c r="S4455">
        <f t="shared" si="210"/>
        <v>0</v>
      </c>
      <c r="T4455">
        <f t="shared" si="210"/>
        <v>0</v>
      </c>
      <c r="U4455">
        <f t="shared" si="210"/>
        <v>0</v>
      </c>
    </row>
    <row r="4456" spans="1:21" x14ac:dyDescent="0.25">
      <c r="A4456" t="s">
        <v>4991</v>
      </c>
      <c r="B4456" t="str">
        <f t="shared" si="208"/>
        <v>ZK114.K355.C110</v>
      </c>
      <c r="C4456">
        <f>+IFERROR(VLOOKUP(B4456,'[1]Sum table'!$A:$D,4,FALSE),0)</f>
        <v>0</v>
      </c>
      <c r="D4456">
        <f>+IFERROR(VLOOKUP(B4456,'[1]Sum table'!$A:$E,5,FALSE),0)</f>
        <v>0</v>
      </c>
      <c r="E4456">
        <f>+IFERROR(VLOOKUP(B4456,'[1]Sum table'!$A:$F,6,FALSE),0)</f>
        <v>0</v>
      </c>
      <c r="O4456" t="s">
        <v>536</v>
      </c>
      <c r="P4456" s="615" t="s">
        <v>476</v>
      </c>
      <c r="R4456" t="str">
        <f t="shared" si="209"/>
        <v>ZK114</v>
      </c>
      <c r="S4456">
        <f t="shared" si="210"/>
        <v>0</v>
      </c>
      <c r="T4456">
        <f t="shared" si="210"/>
        <v>0</v>
      </c>
      <c r="U4456">
        <f t="shared" si="210"/>
        <v>0</v>
      </c>
    </row>
    <row r="4457" spans="1:21" x14ac:dyDescent="0.25">
      <c r="A4457" t="s">
        <v>4992</v>
      </c>
      <c r="B4457" t="str">
        <f t="shared" si="208"/>
        <v>ZK114.K356.C110</v>
      </c>
      <c r="C4457">
        <f>+IFERROR(VLOOKUP(B4457,'[1]Sum table'!$A:$D,4,FALSE),0)</f>
        <v>0</v>
      </c>
      <c r="D4457">
        <f>+IFERROR(VLOOKUP(B4457,'[1]Sum table'!$A:$E,5,FALSE),0)</f>
        <v>0</v>
      </c>
      <c r="E4457">
        <f>+IFERROR(VLOOKUP(B4457,'[1]Sum table'!$A:$F,6,FALSE),0)</f>
        <v>0</v>
      </c>
      <c r="O4457" t="s">
        <v>536</v>
      </c>
      <c r="P4457" s="615" t="s">
        <v>477</v>
      </c>
      <c r="R4457" t="str">
        <f t="shared" si="209"/>
        <v>ZK114</v>
      </c>
      <c r="S4457">
        <f t="shared" si="210"/>
        <v>0</v>
      </c>
      <c r="T4457">
        <f t="shared" si="210"/>
        <v>0</v>
      </c>
      <c r="U4457">
        <f t="shared" si="210"/>
        <v>0</v>
      </c>
    </row>
    <row r="4458" spans="1:21" x14ac:dyDescent="0.25">
      <c r="A4458" t="s">
        <v>4993</v>
      </c>
      <c r="B4458" t="str">
        <f t="shared" si="208"/>
        <v>ZK114.K357.C110</v>
      </c>
      <c r="C4458">
        <f>+IFERROR(VLOOKUP(B4458,'[1]Sum table'!$A:$D,4,FALSE),0)</f>
        <v>0</v>
      </c>
      <c r="D4458">
        <f>+IFERROR(VLOOKUP(B4458,'[1]Sum table'!$A:$E,5,FALSE),0)</f>
        <v>0</v>
      </c>
      <c r="E4458">
        <f>+IFERROR(VLOOKUP(B4458,'[1]Sum table'!$A:$F,6,FALSE),0)</f>
        <v>0</v>
      </c>
      <c r="O4458" t="s">
        <v>536</v>
      </c>
      <c r="P4458" s="615" t="s">
        <v>478</v>
      </c>
      <c r="R4458" t="str">
        <f t="shared" si="209"/>
        <v>ZK114</v>
      </c>
      <c r="S4458">
        <f t="shared" si="210"/>
        <v>0</v>
      </c>
      <c r="T4458">
        <f t="shared" si="210"/>
        <v>0</v>
      </c>
      <c r="U4458">
        <f t="shared" si="210"/>
        <v>0</v>
      </c>
    </row>
    <row r="4459" spans="1:21" x14ac:dyDescent="0.25">
      <c r="A4459" t="s">
        <v>4994</v>
      </c>
      <c r="B4459" t="str">
        <f t="shared" si="208"/>
        <v>ZK114.K358.C110</v>
      </c>
      <c r="C4459">
        <f>+IFERROR(VLOOKUP(B4459,'[1]Sum table'!$A:$D,4,FALSE),0)</f>
        <v>0</v>
      </c>
      <c r="D4459">
        <f>+IFERROR(VLOOKUP(B4459,'[1]Sum table'!$A:$E,5,FALSE),0)</f>
        <v>0</v>
      </c>
      <c r="E4459">
        <f>+IFERROR(VLOOKUP(B4459,'[1]Sum table'!$A:$F,6,FALSE),0)</f>
        <v>0</v>
      </c>
      <c r="O4459" t="s">
        <v>536</v>
      </c>
      <c r="P4459" s="615" t="s">
        <v>479</v>
      </c>
      <c r="R4459" t="str">
        <f t="shared" si="209"/>
        <v>ZK114</v>
      </c>
      <c r="S4459">
        <f t="shared" si="210"/>
        <v>0</v>
      </c>
      <c r="T4459">
        <f t="shared" si="210"/>
        <v>0</v>
      </c>
      <c r="U4459">
        <f t="shared" si="210"/>
        <v>0</v>
      </c>
    </row>
    <row r="4460" spans="1:21" x14ac:dyDescent="0.25">
      <c r="A4460" t="s">
        <v>4995</v>
      </c>
      <c r="B4460" t="str">
        <f t="shared" si="208"/>
        <v>ZK114.K359.C110</v>
      </c>
      <c r="C4460">
        <f>+IFERROR(VLOOKUP(B4460,'[1]Sum table'!$A:$D,4,FALSE),0)</f>
        <v>0</v>
      </c>
      <c r="D4460">
        <f>+IFERROR(VLOOKUP(B4460,'[1]Sum table'!$A:$E,5,FALSE),0)</f>
        <v>0</v>
      </c>
      <c r="E4460">
        <f>+IFERROR(VLOOKUP(B4460,'[1]Sum table'!$A:$F,6,FALSE),0)</f>
        <v>0</v>
      </c>
      <c r="O4460" t="s">
        <v>536</v>
      </c>
      <c r="P4460" s="616" t="s">
        <v>480</v>
      </c>
      <c r="R4460" t="str">
        <f t="shared" si="209"/>
        <v>ZK114</v>
      </c>
      <c r="S4460">
        <f t="shared" si="210"/>
        <v>0</v>
      </c>
      <c r="T4460">
        <f t="shared" si="210"/>
        <v>0</v>
      </c>
      <c r="U4460">
        <f t="shared" si="210"/>
        <v>0</v>
      </c>
    </row>
    <row r="4461" spans="1:21" x14ac:dyDescent="0.25">
      <c r="A4461" t="s">
        <v>4996</v>
      </c>
      <c r="B4461" t="str">
        <f t="shared" si="208"/>
        <v>ZK114.K360.C110</v>
      </c>
      <c r="C4461">
        <f>+IFERROR(VLOOKUP(B4461,'[1]Sum table'!$A:$D,4,FALSE),0)</f>
        <v>0</v>
      </c>
      <c r="D4461">
        <f>+IFERROR(VLOOKUP(B4461,'[1]Sum table'!$A:$E,5,FALSE),0)</f>
        <v>0</v>
      </c>
      <c r="E4461">
        <f>+IFERROR(VLOOKUP(B4461,'[1]Sum table'!$A:$F,6,FALSE),0)</f>
        <v>0</v>
      </c>
      <c r="O4461" t="s">
        <v>536</v>
      </c>
      <c r="P4461" s="616" t="s">
        <v>481</v>
      </c>
      <c r="R4461" t="str">
        <f t="shared" si="209"/>
        <v>ZK114</v>
      </c>
      <c r="S4461">
        <f t="shared" si="210"/>
        <v>0</v>
      </c>
      <c r="T4461">
        <f t="shared" si="210"/>
        <v>0</v>
      </c>
      <c r="U4461">
        <f t="shared" si="210"/>
        <v>0</v>
      </c>
    </row>
    <row r="4462" spans="1:21" x14ac:dyDescent="0.25">
      <c r="A4462" t="s">
        <v>4997</v>
      </c>
      <c r="B4462" t="str">
        <f t="shared" si="208"/>
        <v>ZK114.K361.C110</v>
      </c>
      <c r="C4462">
        <f>+IFERROR(VLOOKUP(B4462,'[1]Sum table'!$A:$D,4,FALSE),0)</f>
        <v>0</v>
      </c>
      <c r="D4462">
        <f>+IFERROR(VLOOKUP(B4462,'[1]Sum table'!$A:$E,5,FALSE),0)</f>
        <v>0</v>
      </c>
      <c r="E4462">
        <f>+IFERROR(VLOOKUP(B4462,'[1]Sum table'!$A:$F,6,FALSE),0)</f>
        <v>0</v>
      </c>
      <c r="O4462" t="s">
        <v>536</v>
      </c>
      <c r="P4462" s="616" t="s">
        <v>482</v>
      </c>
      <c r="R4462" t="str">
        <f t="shared" si="209"/>
        <v>ZK114</v>
      </c>
      <c r="S4462">
        <f t="shared" si="210"/>
        <v>0</v>
      </c>
      <c r="T4462">
        <f t="shared" si="210"/>
        <v>0</v>
      </c>
      <c r="U4462">
        <f t="shared" si="210"/>
        <v>0</v>
      </c>
    </row>
    <row r="4463" spans="1:21" x14ac:dyDescent="0.25">
      <c r="A4463" t="s">
        <v>4998</v>
      </c>
      <c r="B4463" t="str">
        <f t="shared" si="208"/>
        <v>ZK114.K362.C110</v>
      </c>
      <c r="C4463">
        <f>+IFERROR(VLOOKUP(B4463,'[1]Sum table'!$A:$D,4,FALSE),0)</f>
        <v>0</v>
      </c>
      <c r="D4463">
        <f>+IFERROR(VLOOKUP(B4463,'[1]Sum table'!$A:$E,5,FALSE),0)</f>
        <v>0</v>
      </c>
      <c r="E4463">
        <f>+IFERROR(VLOOKUP(B4463,'[1]Sum table'!$A:$F,6,FALSE),0)</f>
        <v>0</v>
      </c>
      <c r="O4463" t="s">
        <v>536</v>
      </c>
      <c r="P4463" s="616" t="s">
        <v>483</v>
      </c>
      <c r="R4463" t="str">
        <f t="shared" si="209"/>
        <v>ZK114</v>
      </c>
      <c r="S4463">
        <f t="shared" si="210"/>
        <v>0</v>
      </c>
      <c r="T4463">
        <f t="shared" si="210"/>
        <v>0</v>
      </c>
      <c r="U4463">
        <f t="shared" si="210"/>
        <v>0</v>
      </c>
    </row>
    <row r="4464" spans="1:21" x14ac:dyDescent="0.25">
      <c r="A4464" t="s">
        <v>4999</v>
      </c>
      <c r="B4464" t="str">
        <f t="shared" si="208"/>
        <v>ZK114.K363.C110</v>
      </c>
      <c r="C4464">
        <f>+IFERROR(VLOOKUP(B4464,'[1]Sum table'!$A:$D,4,FALSE),0)</f>
        <v>0</v>
      </c>
      <c r="D4464">
        <f>+IFERROR(VLOOKUP(B4464,'[1]Sum table'!$A:$E,5,FALSE),0)</f>
        <v>0</v>
      </c>
      <c r="E4464">
        <f>+IFERROR(VLOOKUP(B4464,'[1]Sum table'!$A:$F,6,FALSE),0)</f>
        <v>0</v>
      </c>
      <c r="O4464" t="s">
        <v>536</v>
      </c>
      <c r="P4464" s="616" t="s">
        <v>484</v>
      </c>
      <c r="R4464" t="str">
        <f t="shared" si="209"/>
        <v>ZK114</v>
      </c>
      <c r="S4464">
        <f t="shared" si="210"/>
        <v>0</v>
      </c>
      <c r="T4464">
        <f t="shared" si="210"/>
        <v>0</v>
      </c>
      <c r="U4464">
        <f t="shared" si="210"/>
        <v>0</v>
      </c>
    </row>
    <row r="4465" spans="1:21" x14ac:dyDescent="0.25">
      <c r="A4465" t="s">
        <v>5000</v>
      </c>
      <c r="B4465" t="str">
        <f t="shared" si="208"/>
        <v>ZK114.K364.C110</v>
      </c>
      <c r="C4465">
        <f>+IFERROR(VLOOKUP(B4465,'[1]Sum table'!$A:$D,4,FALSE),0)</f>
        <v>0</v>
      </c>
      <c r="D4465">
        <f>+IFERROR(VLOOKUP(B4465,'[1]Sum table'!$A:$E,5,FALSE),0)</f>
        <v>0</v>
      </c>
      <c r="E4465">
        <f>+IFERROR(VLOOKUP(B4465,'[1]Sum table'!$A:$F,6,FALSE),0)</f>
        <v>0</v>
      </c>
      <c r="O4465" t="s">
        <v>536</v>
      </c>
      <c r="P4465" s="616" t="s">
        <v>485</v>
      </c>
      <c r="R4465" t="str">
        <f t="shared" si="209"/>
        <v>ZK114</v>
      </c>
      <c r="S4465">
        <f t="shared" si="210"/>
        <v>0</v>
      </c>
      <c r="T4465">
        <f t="shared" si="210"/>
        <v>0</v>
      </c>
      <c r="U4465">
        <f t="shared" si="210"/>
        <v>0</v>
      </c>
    </row>
    <row r="4466" spans="1:21" x14ac:dyDescent="0.25">
      <c r="A4466" t="s">
        <v>5001</v>
      </c>
      <c r="B4466" t="str">
        <f t="shared" si="208"/>
        <v>ZK114.K365.C110</v>
      </c>
      <c r="C4466">
        <f>+IFERROR(VLOOKUP(B4466,'[1]Sum table'!$A:$D,4,FALSE),0)</f>
        <v>0</v>
      </c>
      <c r="D4466">
        <f>+IFERROR(VLOOKUP(B4466,'[1]Sum table'!$A:$E,5,FALSE),0)</f>
        <v>0</v>
      </c>
      <c r="E4466">
        <f>+IFERROR(VLOOKUP(B4466,'[1]Sum table'!$A:$F,6,FALSE),0)</f>
        <v>0</v>
      </c>
      <c r="O4466" t="s">
        <v>536</v>
      </c>
      <c r="P4466" s="616" t="s">
        <v>486</v>
      </c>
      <c r="R4466" t="str">
        <f t="shared" si="209"/>
        <v>ZK114</v>
      </c>
      <c r="S4466">
        <f t="shared" si="210"/>
        <v>0</v>
      </c>
      <c r="T4466">
        <f t="shared" si="210"/>
        <v>0</v>
      </c>
      <c r="U4466">
        <f t="shared" si="210"/>
        <v>0</v>
      </c>
    </row>
    <row r="4467" spans="1:21" x14ac:dyDescent="0.25">
      <c r="A4467" t="s">
        <v>5002</v>
      </c>
      <c r="B4467" t="str">
        <f t="shared" si="208"/>
        <v>ZK114.K366.C110</v>
      </c>
      <c r="C4467">
        <f>+IFERROR(VLOOKUP(B4467,'[1]Sum table'!$A:$D,4,FALSE),0)</f>
        <v>0</v>
      </c>
      <c r="D4467">
        <f>+IFERROR(VLOOKUP(B4467,'[1]Sum table'!$A:$E,5,FALSE),0)</f>
        <v>0</v>
      </c>
      <c r="E4467">
        <f>+IFERROR(VLOOKUP(B4467,'[1]Sum table'!$A:$F,6,FALSE),0)</f>
        <v>0</v>
      </c>
      <c r="O4467" t="s">
        <v>536</v>
      </c>
      <c r="P4467" s="616" t="s">
        <v>487</v>
      </c>
      <c r="R4467" t="str">
        <f t="shared" si="209"/>
        <v>ZK114</v>
      </c>
      <c r="S4467">
        <f t="shared" si="210"/>
        <v>0</v>
      </c>
      <c r="T4467">
        <f t="shared" si="210"/>
        <v>0</v>
      </c>
      <c r="U4467">
        <f t="shared" si="210"/>
        <v>0</v>
      </c>
    </row>
    <row r="4468" spans="1:21" x14ac:dyDescent="0.25">
      <c r="A4468" t="s">
        <v>5003</v>
      </c>
      <c r="B4468" t="str">
        <f t="shared" si="208"/>
        <v>ZK114.K367.C110</v>
      </c>
      <c r="C4468">
        <f>+IFERROR(VLOOKUP(B4468,'[1]Sum table'!$A:$D,4,FALSE),0)</f>
        <v>0</v>
      </c>
      <c r="D4468">
        <f>+IFERROR(VLOOKUP(B4468,'[1]Sum table'!$A:$E,5,FALSE),0)</f>
        <v>0</v>
      </c>
      <c r="E4468">
        <f>+IFERROR(VLOOKUP(B4468,'[1]Sum table'!$A:$F,6,FALSE),0)</f>
        <v>0</v>
      </c>
      <c r="O4468" t="s">
        <v>536</v>
      </c>
      <c r="P4468" s="616" t="s">
        <v>488</v>
      </c>
      <c r="R4468" t="str">
        <f t="shared" si="209"/>
        <v>ZK114</v>
      </c>
      <c r="S4468">
        <f t="shared" si="210"/>
        <v>0</v>
      </c>
      <c r="T4468">
        <f t="shared" si="210"/>
        <v>0</v>
      </c>
      <c r="U4468">
        <f t="shared" si="210"/>
        <v>0</v>
      </c>
    </row>
    <row r="4469" spans="1:21" x14ac:dyDescent="0.25">
      <c r="A4469" t="s">
        <v>5004</v>
      </c>
      <c r="B4469" t="str">
        <f t="shared" si="208"/>
        <v>ZK114.K368.C110</v>
      </c>
      <c r="C4469">
        <f>+IFERROR(VLOOKUP(B4469,'[1]Sum table'!$A:$D,4,FALSE),0)</f>
        <v>0</v>
      </c>
      <c r="D4469">
        <f>+IFERROR(VLOOKUP(B4469,'[1]Sum table'!$A:$E,5,FALSE),0)</f>
        <v>0</v>
      </c>
      <c r="E4469">
        <f>+IFERROR(VLOOKUP(B4469,'[1]Sum table'!$A:$F,6,FALSE),0)</f>
        <v>0</v>
      </c>
      <c r="O4469" t="s">
        <v>536</v>
      </c>
      <c r="P4469" s="616" t="s">
        <v>489</v>
      </c>
      <c r="R4469" t="str">
        <f t="shared" si="209"/>
        <v>ZK114</v>
      </c>
      <c r="S4469">
        <f t="shared" si="210"/>
        <v>0</v>
      </c>
      <c r="T4469">
        <f t="shared" si="210"/>
        <v>0</v>
      </c>
      <c r="U4469">
        <f t="shared" si="210"/>
        <v>0</v>
      </c>
    </row>
    <row r="4470" spans="1:21" x14ac:dyDescent="0.25">
      <c r="A4470" t="s">
        <v>5005</v>
      </c>
      <c r="B4470" t="str">
        <f t="shared" si="208"/>
        <v>ZK114.K369.C110</v>
      </c>
      <c r="C4470">
        <f>+IFERROR(VLOOKUP(B4470,'[1]Sum table'!$A:$D,4,FALSE),0)</f>
        <v>0</v>
      </c>
      <c r="D4470">
        <f>+IFERROR(VLOOKUP(B4470,'[1]Sum table'!$A:$E,5,FALSE),0)</f>
        <v>0</v>
      </c>
      <c r="E4470">
        <f>+IFERROR(VLOOKUP(B4470,'[1]Sum table'!$A:$F,6,FALSE),0)</f>
        <v>0</v>
      </c>
      <c r="O4470" t="s">
        <v>536</v>
      </c>
      <c r="P4470" s="616" t="s">
        <v>490</v>
      </c>
      <c r="R4470" t="str">
        <f t="shared" si="209"/>
        <v>ZK114</v>
      </c>
      <c r="S4470">
        <f t="shared" si="210"/>
        <v>0</v>
      </c>
      <c r="T4470">
        <f t="shared" si="210"/>
        <v>0</v>
      </c>
      <c r="U4470">
        <f t="shared" si="210"/>
        <v>0</v>
      </c>
    </row>
    <row r="4471" spans="1:21" x14ac:dyDescent="0.25">
      <c r="A4471" t="s">
        <v>5006</v>
      </c>
      <c r="B4471" t="str">
        <f t="shared" si="208"/>
        <v>ZK114.K370.C110</v>
      </c>
      <c r="C4471">
        <f>+IFERROR(VLOOKUP(B4471,'[1]Sum table'!$A:$D,4,FALSE),0)</f>
        <v>0</v>
      </c>
      <c r="D4471">
        <f>+IFERROR(VLOOKUP(B4471,'[1]Sum table'!$A:$E,5,FALSE),0)</f>
        <v>0</v>
      </c>
      <c r="E4471">
        <f>+IFERROR(VLOOKUP(B4471,'[1]Sum table'!$A:$F,6,FALSE),0)</f>
        <v>0</v>
      </c>
      <c r="O4471" t="s">
        <v>536</v>
      </c>
      <c r="P4471" s="616" t="s">
        <v>491</v>
      </c>
      <c r="R4471" t="str">
        <f t="shared" si="209"/>
        <v>ZK114</v>
      </c>
      <c r="S4471">
        <f t="shared" si="210"/>
        <v>0</v>
      </c>
      <c r="T4471">
        <f t="shared" si="210"/>
        <v>0</v>
      </c>
      <c r="U4471">
        <f t="shared" si="210"/>
        <v>0</v>
      </c>
    </row>
    <row r="4472" spans="1:21" x14ac:dyDescent="0.25">
      <c r="A4472" t="s">
        <v>5007</v>
      </c>
      <c r="B4472" t="str">
        <f t="shared" si="208"/>
        <v>ZK114.K371.C110</v>
      </c>
      <c r="C4472">
        <f>+IFERROR(VLOOKUP(B4472,'[1]Sum table'!$A:$D,4,FALSE),0)</f>
        <v>0</v>
      </c>
      <c r="D4472">
        <f>+IFERROR(VLOOKUP(B4472,'[1]Sum table'!$A:$E,5,FALSE),0)</f>
        <v>0</v>
      </c>
      <c r="E4472">
        <f>+IFERROR(VLOOKUP(B4472,'[1]Sum table'!$A:$F,6,FALSE),0)</f>
        <v>0</v>
      </c>
      <c r="O4472" t="s">
        <v>536</v>
      </c>
      <c r="P4472" s="616" t="s">
        <v>492</v>
      </c>
      <c r="R4472" t="str">
        <f t="shared" si="209"/>
        <v>ZK114</v>
      </c>
      <c r="S4472">
        <f t="shared" si="210"/>
        <v>0</v>
      </c>
      <c r="T4472">
        <f t="shared" si="210"/>
        <v>0</v>
      </c>
      <c r="U4472">
        <f t="shared" si="210"/>
        <v>0</v>
      </c>
    </row>
    <row r="4473" spans="1:21" x14ac:dyDescent="0.25">
      <c r="A4473" t="s">
        <v>5008</v>
      </c>
      <c r="B4473" t="str">
        <f t="shared" si="208"/>
        <v>ZK114.K372.C110</v>
      </c>
      <c r="C4473">
        <f>+IFERROR(VLOOKUP(B4473,'[1]Sum table'!$A:$D,4,FALSE),0)</f>
        <v>0</v>
      </c>
      <c r="D4473">
        <f>+IFERROR(VLOOKUP(B4473,'[1]Sum table'!$A:$E,5,FALSE),0)</f>
        <v>0</v>
      </c>
      <c r="E4473">
        <f>+IFERROR(VLOOKUP(B4473,'[1]Sum table'!$A:$F,6,FALSE),0)</f>
        <v>0</v>
      </c>
      <c r="O4473" t="s">
        <v>536</v>
      </c>
      <c r="P4473" s="616" t="s">
        <v>493</v>
      </c>
      <c r="R4473" t="str">
        <f t="shared" si="209"/>
        <v>ZK114</v>
      </c>
      <c r="S4473">
        <f t="shared" si="210"/>
        <v>0</v>
      </c>
      <c r="T4473">
        <f t="shared" si="210"/>
        <v>0</v>
      </c>
      <c r="U4473">
        <f t="shared" si="210"/>
        <v>0</v>
      </c>
    </row>
    <row r="4474" spans="1:21" x14ac:dyDescent="0.25">
      <c r="A4474" t="s">
        <v>5009</v>
      </c>
      <c r="B4474" t="str">
        <f t="shared" si="208"/>
        <v>ZK114.K373.C110</v>
      </c>
      <c r="C4474">
        <f>+IFERROR(VLOOKUP(B4474,'[1]Sum table'!$A:$D,4,FALSE),0)</f>
        <v>0</v>
      </c>
      <c r="D4474">
        <f>+IFERROR(VLOOKUP(B4474,'[1]Sum table'!$A:$E,5,FALSE),0)</f>
        <v>0</v>
      </c>
      <c r="E4474">
        <f>+IFERROR(VLOOKUP(B4474,'[1]Sum table'!$A:$F,6,FALSE),0)</f>
        <v>0</v>
      </c>
      <c r="O4474" t="s">
        <v>536</v>
      </c>
      <c r="P4474" s="616" t="s">
        <v>494</v>
      </c>
      <c r="R4474" t="str">
        <f t="shared" si="209"/>
        <v>ZK114</v>
      </c>
      <c r="S4474">
        <f t="shared" si="210"/>
        <v>0</v>
      </c>
      <c r="T4474">
        <f t="shared" si="210"/>
        <v>0</v>
      </c>
      <c r="U4474">
        <f t="shared" si="210"/>
        <v>0</v>
      </c>
    </row>
    <row r="4475" spans="1:21" x14ac:dyDescent="0.25">
      <c r="A4475" t="s">
        <v>5010</v>
      </c>
      <c r="B4475" t="str">
        <f t="shared" si="208"/>
        <v>ZK114.K374.C110</v>
      </c>
      <c r="C4475">
        <f>+IFERROR(VLOOKUP(B4475,'[1]Sum table'!$A:$D,4,FALSE),0)</f>
        <v>0</v>
      </c>
      <c r="D4475">
        <f>+IFERROR(VLOOKUP(B4475,'[1]Sum table'!$A:$E,5,FALSE),0)</f>
        <v>0</v>
      </c>
      <c r="E4475">
        <f>+IFERROR(VLOOKUP(B4475,'[1]Sum table'!$A:$F,6,FALSE),0)</f>
        <v>0</v>
      </c>
      <c r="O4475" t="s">
        <v>536</v>
      </c>
      <c r="P4475" s="616" t="s">
        <v>495</v>
      </c>
      <c r="R4475" t="str">
        <f t="shared" si="209"/>
        <v>ZK114</v>
      </c>
      <c r="S4475">
        <f t="shared" si="210"/>
        <v>0</v>
      </c>
      <c r="T4475">
        <f t="shared" si="210"/>
        <v>0</v>
      </c>
      <c r="U4475">
        <f t="shared" si="210"/>
        <v>0</v>
      </c>
    </row>
    <row r="4476" spans="1:21" x14ac:dyDescent="0.25">
      <c r="A4476" t="s">
        <v>5011</v>
      </c>
      <c r="B4476" t="str">
        <f t="shared" si="208"/>
        <v>ZK114.K375.C110</v>
      </c>
      <c r="C4476">
        <f>+IFERROR(VLOOKUP(B4476,'[1]Sum table'!$A:$D,4,FALSE),0)</f>
        <v>0</v>
      </c>
      <c r="D4476">
        <f>+IFERROR(VLOOKUP(B4476,'[1]Sum table'!$A:$E,5,FALSE),0)</f>
        <v>0</v>
      </c>
      <c r="E4476">
        <f>+IFERROR(VLOOKUP(B4476,'[1]Sum table'!$A:$F,6,FALSE),0)</f>
        <v>0</v>
      </c>
      <c r="O4476" t="s">
        <v>536</v>
      </c>
      <c r="P4476" s="616" t="s">
        <v>496</v>
      </c>
      <c r="R4476" t="str">
        <f t="shared" si="209"/>
        <v>ZK114</v>
      </c>
      <c r="S4476">
        <f t="shared" si="210"/>
        <v>0</v>
      </c>
      <c r="T4476">
        <f t="shared" si="210"/>
        <v>0</v>
      </c>
      <c r="U4476">
        <f t="shared" si="210"/>
        <v>0</v>
      </c>
    </row>
    <row r="4477" spans="1:21" x14ac:dyDescent="0.25">
      <c r="A4477" t="s">
        <v>5012</v>
      </c>
      <c r="B4477" t="str">
        <f t="shared" si="208"/>
        <v>ZK114.K376.C110</v>
      </c>
      <c r="C4477">
        <f>+IFERROR(VLOOKUP(B4477,'[1]Sum table'!$A:$D,4,FALSE),0)</f>
        <v>0</v>
      </c>
      <c r="D4477">
        <f>+IFERROR(VLOOKUP(B4477,'[1]Sum table'!$A:$E,5,FALSE),0)</f>
        <v>0</v>
      </c>
      <c r="E4477">
        <f>+IFERROR(VLOOKUP(B4477,'[1]Sum table'!$A:$F,6,FALSE),0)</f>
        <v>0</v>
      </c>
      <c r="O4477" t="s">
        <v>536</v>
      </c>
      <c r="P4477" s="616" t="s">
        <v>497</v>
      </c>
      <c r="R4477" t="str">
        <f t="shared" si="209"/>
        <v>ZK114</v>
      </c>
      <c r="S4477">
        <f t="shared" si="210"/>
        <v>0</v>
      </c>
      <c r="T4477">
        <f t="shared" si="210"/>
        <v>0</v>
      </c>
      <c r="U4477">
        <f t="shared" si="210"/>
        <v>0</v>
      </c>
    </row>
    <row r="4478" spans="1:21" x14ac:dyDescent="0.25">
      <c r="A4478" t="s">
        <v>5013</v>
      </c>
      <c r="B4478" t="str">
        <f t="shared" si="208"/>
        <v>ZK114.K377.C110</v>
      </c>
      <c r="C4478">
        <f>+IFERROR(VLOOKUP(B4478,'[1]Sum table'!$A:$D,4,FALSE),0)</f>
        <v>0</v>
      </c>
      <c r="D4478">
        <f>+IFERROR(VLOOKUP(B4478,'[1]Sum table'!$A:$E,5,FALSE),0)</f>
        <v>0</v>
      </c>
      <c r="E4478">
        <f>+IFERROR(VLOOKUP(B4478,'[1]Sum table'!$A:$F,6,FALSE),0)</f>
        <v>0</v>
      </c>
      <c r="O4478" t="s">
        <v>536</v>
      </c>
      <c r="P4478" s="616" t="s">
        <v>498</v>
      </c>
      <c r="R4478" t="str">
        <f t="shared" si="209"/>
        <v>ZK114</v>
      </c>
      <c r="S4478">
        <f t="shared" si="210"/>
        <v>0</v>
      </c>
      <c r="T4478">
        <f t="shared" si="210"/>
        <v>0</v>
      </c>
      <c r="U4478">
        <f t="shared" si="210"/>
        <v>0</v>
      </c>
    </row>
    <row r="4479" spans="1:21" x14ac:dyDescent="0.25">
      <c r="A4479" t="s">
        <v>5014</v>
      </c>
      <c r="B4479" t="str">
        <f t="shared" si="208"/>
        <v>ZK114.K378.C110</v>
      </c>
      <c r="C4479">
        <f>+IFERROR(VLOOKUP(B4479,'[1]Sum table'!$A:$D,4,FALSE),0)</f>
        <v>0</v>
      </c>
      <c r="D4479">
        <f>+IFERROR(VLOOKUP(B4479,'[1]Sum table'!$A:$E,5,FALSE),0)</f>
        <v>0</v>
      </c>
      <c r="E4479">
        <f>+IFERROR(VLOOKUP(B4479,'[1]Sum table'!$A:$F,6,FALSE),0)</f>
        <v>0</v>
      </c>
      <c r="O4479" t="s">
        <v>536</v>
      </c>
      <c r="P4479" s="616" t="s">
        <v>499</v>
      </c>
      <c r="R4479" t="str">
        <f t="shared" si="209"/>
        <v>ZK114</v>
      </c>
      <c r="S4479">
        <f t="shared" si="210"/>
        <v>0</v>
      </c>
      <c r="T4479">
        <f t="shared" si="210"/>
        <v>0</v>
      </c>
      <c r="U4479">
        <f t="shared" si="210"/>
        <v>0</v>
      </c>
    </row>
    <row r="4480" spans="1:21" x14ac:dyDescent="0.25">
      <c r="A4480" t="s">
        <v>5015</v>
      </c>
      <c r="B4480" t="str">
        <f t="shared" si="208"/>
        <v>ZK114.K379.C110</v>
      </c>
      <c r="C4480">
        <f>+IFERROR(VLOOKUP(B4480,'[1]Sum table'!$A:$D,4,FALSE),0)</f>
        <v>0</v>
      </c>
      <c r="D4480">
        <f>+IFERROR(VLOOKUP(B4480,'[1]Sum table'!$A:$E,5,FALSE),0)</f>
        <v>0</v>
      </c>
      <c r="E4480">
        <f>+IFERROR(VLOOKUP(B4480,'[1]Sum table'!$A:$F,6,FALSE),0)</f>
        <v>0</v>
      </c>
      <c r="O4480" t="s">
        <v>536</v>
      </c>
      <c r="P4480" s="616" t="s">
        <v>500</v>
      </c>
      <c r="R4480" t="str">
        <f t="shared" si="209"/>
        <v>ZK114</v>
      </c>
      <c r="S4480">
        <f t="shared" si="210"/>
        <v>0</v>
      </c>
      <c r="T4480">
        <f t="shared" si="210"/>
        <v>0</v>
      </c>
      <c r="U4480">
        <f t="shared" si="210"/>
        <v>0</v>
      </c>
    </row>
    <row r="4481" spans="1:21" x14ac:dyDescent="0.25">
      <c r="A4481" t="s">
        <v>5016</v>
      </c>
      <c r="B4481" t="str">
        <f t="shared" si="208"/>
        <v>ZK114.K380.C110</v>
      </c>
      <c r="C4481">
        <f>+IFERROR(VLOOKUP(B4481,'[1]Sum table'!$A:$D,4,FALSE),0)</f>
        <v>0</v>
      </c>
      <c r="D4481">
        <f>+IFERROR(VLOOKUP(B4481,'[1]Sum table'!$A:$E,5,FALSE),0)</f>
        <v>0</v>
      </c>
      <c r="E4481">
        <f>+IFERROR(VLOOKUP(B4481,'[1]Sum table'!$A:$F,6,FALSE),0)</f>
        <v>0</v>
      </c>
      <c r="O4481" t="s">
        <v>536</v>
      </c>
      <c r="P4481" s="616" t="s">
        <v>501</v>
      </c>
      <c r="R4481" t="str">
        <f t="shared" si="209"/>
        <v>ZK114</v>
      </c>
      <c r="S4481">
        <f t="shared" si="210"/>
        <v>0</v>
      </c>
      <c r="T4481">
        <f t="shared" si="210"/>
        <v>0</v>
      </c>
      <c r="U4481">
        <f t="shared" si="210"/>
        <v>0</v>
      </c>
    </row>
    <row r="4482" spans="1:21" x14ac:dyDescent="0.25">
      <c r="A4482" t="s">
        <v>5017</v>
      </c>
      <c r="B4482" t="str">
        <f t="shared" si="208"/>
        <v>ZK114.K381.C110</v>
      </c>
      <c r="C4482">
        <f>+IFERROR(VLOOKUP(B4482,'[1]Sum table'!$A:$D,4,FALSE),0)</f>
        <v>0</v>
      </c>
      <c r="D4482">
        <f>+IFERROR(VLOOKUP(B4482,'[1]Sum table'!$A:$E,5,FALSE),0)</f>
        <v>0</v>
      </c>
      <c r="E4482">
        <f>+IFERROR(VLOOKUP(B4482,'[1]Sum table'!$A:$F,6,FALSE),0)</f>
        <v>0</v>
      </c>
      <c r="O4482" t="s">
        <v>536</v>
      </c>
      <c r="P4482" s="616" t="s">
        <v>502</v>
      </c>
      <c r="R4482" t="str">
        <f t="shared" si="209"/>
        <v>ZK114</v>
      </c>
      <c r="S4482">
        <f t="shared" si="210"/>
        <v>0</v>
      </c>
      <c r="T4482">
        <f t="shared" si="210"/>
        <v>0</v>
      </c>
      <c r="U4482">
        <f t="shared" si="210"/>
        <v>0</v>
      </c>
    </row>
    <row r="4483" spans="1:21" x14ac:dyDescent="0.25">
      <c r="A4483" t="s">
        <v>5018</v>
      </c>
      <c r="B4483" t="str">
        <f t="shared" ref="B4483:B4500" si="211">+A4483&amp;"."&amp;$A$1</f>
        <v>ZK114.K382.C110</v>
      </c>
      <c r="C4483">
        <f>+IFERROR(VLOOKUP(B4483,'[1]Sum table'!$A:$D,4,FALSE),0)</f>
        <v>0</v>
      </c>
      <c r="D4483">
        <f>+IFERROR(VLOOKUP(B4483,'[1]Sum table'!$A:$E,5,FALSE),0)</f>
        <v>0</v>
      </c>
      <c r="E4483">
        <f>+IFERROR(VLOOKUP(B4483,'[1]Sum table'!$A:$F,6,FALSE),0)</f>
        <v>0</v>
      </c>
      <c r="O4483" t="s">
        <v>536</v>
      </c>
      <c r="P4483" s="616" t="s">
        <v>503</v>
      </c>
      <c r="R4483" t="str">
        <f t="shared" ref="R4483:R4502" si="212">+LEFT(B4483,5)</f>
        <v>ZK114</v>
      </c>
      <c r="S4483">
        <f t="shared" ref="S4483:U4502" si="213">+C4483</f>
        <v>0</v>
      </c>
      <c r="T4483">
        <f t="shared" si="213"/>
        <v>0</v>
      </c>
      <c r="U4483">
        <f t="shared" si="213"/>
        <v>0</v>
      </c>
    </row>
    <row r="4484" spans="1:21" x14ac:dyDescent="0.25">
      <c r="A4484" t="s">
        <v>5019</v>
      </c>
      <c r="B4484" t="str">
        <f t="shared" si="211"/>
        <v>ZK114.K383.C110</v>
      </c>
      <c r="C4484">
        <f>+IFERROR(VLOOKUP(B4484,'[1]Sum table'!$A:$D,4,FALSE),0)</f>
        <v>0</v>
      </c>
      <c r="D4484">
        <f>+IFERROR(VLOOKUP(B4484,'[1]Sum table'!$A:$E,5,FALSE),0)</f>
        <v>0</v>
      </c>
      <c r="E4484">
        <f>+IFERROR(VLOOKUP(B4484,'[1]Sum table'!$A:$F,6,FALSE),0)</f>
        <v>0</v>
      </c>
      <c r="O4484" t="s">
        <v>536</v>
      </c>
      <c r="P4484" s="616" t="s">
        <v>504</v>
      </c>
      <c r="R4484" t="str">
        <f t="shared" si="212"/>
        <v>ZK114</v>
      </c>
      <c r="S4484">
        <f t="shared" si="213"/>
        <v>0</v>
      </c>
      <c r="T4484">
        <f t="shared" si="213"/>
        <v>0</v>
      </c>
      <c r="U4484">
        <f t="shared" si="213"/>
        <v>0</v>
      </c>
    </row>
    <row r="4485" spans="1:21" x14ac:dyDescent="0.25">
      <c r="A4485" t="s">
        <v>5020</v>
      </c>
      <c r="B4485" t="str">
        <f t="shared" si="211"/>
        <v>ZK114.K384.C110</v>
      </c>
      <c r="C4485">
        <f>+IFERROR(VLOOKUP(B4485,'[1]Sum table'!$A:$D,4,FALSE),0)</f>
        <v>0</v>
      </c>
      <c r="D4485">
        <f>+IFERROR(VLOOKUP(B4485,'[1]Sum table'!$A:$E,5,FALSE),0)</f>
        <v>0</v>
      </c>
      <c r="E4485">
        <f>+IFERROR(VLOOKUP(B4485,'[1]Sum table'!$A:$F,6,FALSE),0)</f>
        <v>0</v>
      </c>
      <c r="O4485" t="s">
        <v>536</v>
      </c>
      <c r="P4485" s="616" t="s">
        <v>505</v>
      </c>
      <c r="R4485" t="str">
        <f t="shared" si="212"/>
        <v>ZK114</v>
      </c>
      <c r="S4485">
        <f t="shared" si="213"/>
        <v>0</v>
      </c>
      <c r="T4485">
        <f t="shared" si="213"/>
        <v>0</v>
      </c>
      <c r="U4485">
        <f t="shared" si="213"/>
        <v>0</v>
      </c>
    </row>
    <row r="4486" spans="1:21" x14ac:dyDescent="0.25">
      <c r="A4486" t="s">
        <v>5021</v>
      </c>
      <c r="B4486" t="str">
        <f t="shared" si="211"/>
        <v>ZK114.K385.C110</v>
      </c>
      <c r="C4486">
        <f>+IFERROR(VLOOKUP(B4486,'[1]Sum table'!$A:$D,4,FALSE),0)</f>
        <v>0</v>
      </c>
      <c r="D4486">
        <f>+IFERROR(VLOOKUP(B4486,'[1]Sum table'!$A:$E,5,FALSE),0)</f>
        <v>0</v>
      </c>
      <c r="E4486">
        <f>+IFERROR(VLOOKUP(B4486,'[1]Sum table'!$A:$F,6,FALSE),0)</f>
        <v>0</v>
      </c>
      <c r="O4486" t="s">
        <v>536</v>
      </c>
      <c r="P4486" s="616" t="s">
        <v>506</v>
      </c>
      <c r="R4486" t="str">
        <f t="shared" si="212"/>
        <v>ZK114</v>
      </c>
      <c r="S4486">
        <f t="shared" si="213"/>
        <v>0</v>
      </c>
      <c r="T4486">
        <f t="shared" si="213"/>
        <v>0</v>
      </c>
      <c r="U4486">
        <f t="shared" si="213"/>
        <v>0</v>
      </c>
    </row>
    <row r="4487" spans="1:21" x14ac:dyDescent="0.25">
      <c r="A4487" t="s">
        <v>5022</v>
      </c>
      <c r="B4487" t="str">
        <f t="shared" si="211"/>
        <v>ZK114.K386.C110</v>
      </c>
      <c r="C4487">
        <f>+IFERROR(VLOOKUP(B4487,'[1]Sum table'!$A:$D,4,FALSE),0)</f>
        <v>0</v>
      </c>
      <c r="D4487">
        <f>+IFERROR(VLOOKUP(B4487,'[1]Sum table'!$A:$E,5,FALSE),0)</f>
        <v>0</v>
      </c>
      <c r="E4487">
        <f>+IFERROR(VLOOKUP(B4487,'[1]Sum table'!$A:$F,6,FALSE),0)</f>
        <v>0</v>
      </c>
      <c r="O4487" t="s">
        <v>536</v>
      </c>
      <c r="P4487" s="616" t="s">
        <v>507</v>
      </c>
      <c r="R4487" t="str">
        <f t="shared" si="212"/>
        <v>ZK114</v>
      </c>
      <c r="S4487">
        <f t="shared" si="213"/>
        <v>0</v>
      </c>
      <c r="T4487">
        <f t="shared" si="213"/>
        <v>0</v>
      </c>
      <c r="U4487">
        <f t="shared" si="213"/>
        <v>0</v>
      </c>
    </row>
    <row r="4488" spans="1:21" x14ac:dyDescent="0.25">
      <c r="A4488" t="s">
        <v>5023</v>
      </c>
      <c r="B4488" t="str">
        <f t="shared" si="211"/>
        <v>ZK114.K387.C110</v>
      </c>
      <c r="C4488">
        <f>+IFERROR(VLOOKUP(B4488,'[1]Sum table'!$A:$D,4,FALSE),0)</f>
        <v>0</v>
      </c>
      <c r="D4488">
        <f>+IFERROR(VLOOKUP(B4488,'[1]Sum table'!$A:$E,5,FALSE),0)</f>
        <v>0</v>
      </c>
      <c r="E4488">
        <f>+IFERROR(VLOOKUP(B4488,'[1]Sum table'!$A:$F,6,FALSE),0)</f>
        <v>0</v>
      </c>
      <c r="O4488" t="s">
        <v>536</v>
      </c>
      <c r="P4488" s="616" t="s">
        <v>508</v>
      </c>
      <c r="R4488" t="str">
        <f t="shared" si="212"/>
        <v>ZK114</v>
      </c>
      <c r="S4488">
        <f t="shared" si="213"/>
        <v>0</v>
      </c>
      <c r="T4488">
        <f t="shared" si="213"/>
        <v>0</v>
      </c>
      <c r="U4488">
        <f t="shared" si="213"/>
        <v>0</v>
      </c>
    </row>
    <row r="4489" spans="1:21" x14ac:dyDescent="0.25">
      <c r="A4489" t="s">
        <v>5024</v>
      </c>
      <c r="B4489" t="str">
        <f t="shared" si="211"/>
        <v>ZK114.K388.C110</v>
      </c>
      <c r="C4489">
        <f>+IFERROR(VLOOKUP(B4489,'[1]Sum table'!$A:$D,4,FALSE),0)</f>
        <v>0</v>
      </c>
      <c r="D4489">
        <f>+IFERROR(VLOOKUP(B4489,'[1]Sum table'!$A:$E,5,FALSE),0)</f>
        <v>0</v>
      </c>
      <c r="E4489">
        <f>+IFERROR(VLOOKUP(B4489,'[1]Sum table'!$A:$F,6,FALSE),0)</f>
        <v>0</v>
      </c>
      <c r="O4489" t="s">
        <v>536</v>
      </c>
      <c r="P4489" s="616" t="s">
        <v>509</v>
      </c>
      <c r="R4489" t="str">
        <f t="shared" si="212"/>
        <v>ZK114</v>
      </c>
      <c r="S4489">
        <f t="shared" si="213"/>
        <v>0</v>
      </c>
      <c r="T4489">
        <f t="shared" si="213"/>
        <v>0</v>
      </c>
      <c r="U4489">
        <f t="shared" si="213"/>
        <v>0</v>
      </c>
    </row>
    <row r="4490" spans="1:21" x14ac:dyDescent="0.25">
      <c r="A4490" t="s">
        <v>5025</v>
      </c>
      <c r="B4490" t="str">
        <f t="shared" si="211"/>
        <v>ZK114.K389.C110</v>
      </c>
      <c r="C4490">
        <f>+IFERROR(VLOOKUP(B4490,'[1]Sum table'!$A:$D,4,FALSE),0)</f>
        <v>0</v>
      </c>
      <c r="D4490">
        <f>+IFERROR(VLOOKUP(B4490,'[1]Sum table'!$A:$E,5,FALSE),0)</f>
        <v>0</v>
      </c>
      <c r="E4490">
        <f>+IFERROR(VLOOKUP(B4490,'[1]Sum table'!$A:$F,6,FALSE),0)</f>
        <v>0</v>
      </c>
      <c r="O4490" t="s">
        <v>536</v>
      </c>
      <c r="P4490" s="616" t="s">
        <v>510</v>
      </c>
      <c r="R4490" t="str">
        <f t="shared" si="212"/>
        <v>ZK114</v>
      </c>
      <c r="S4490">
        <f t="shared" si="213"/>
        <v>0</v>
      </c>
      <c r="T4490">
        <f t="shared" si="213"/>
        <v>0</v>
      </c>
      <c r="U4490">
        <f t="shared" si="213"/>
        <v>0</v>
      </c>
    </row>
    <row r="4491" spans="1:21" x14ac:dyDescent="0.25">
      <c r="A4491" t="s">
        <v>5026</v>
      </c>
      <c r="B4491" t="str">
        <f t="shared" si="211"/>
        <v>ZK114.K390.C110</v>
      </c>
      <c r="C4491">
        <f>+IFERROR(VLOOKUP(B4491,'[1]Sum table'!$A:$D,4,FALSE),0)</f>
        <v>0</v>
      </c>
      <c r="D4491">
        <f>+IFERROR(VLOOKUP(B4491,'[1]Sum table'!$A:$E,5,FALSE),0)</f>
        <v>0</v>
      </c>
      <c r="E4491">
        <f>+IFERROR(VLOOKUP(B4491,'[1]Sum table'!$A:$F,6,FALSE),0)</f>
        <v>0</v>
      </c>
      <c r="O4491" t="s">
        <v>536</v>
      </c>
      <c r="P4491" s="616" t="s">
        <v>511</v>
      </c>
      <c r="R4491" t="str">
        <f t="shared" si="212"/>
        <v>ZK114</v>
      </c>
      <c r="S4491">
        <f t="shared" si="213"/>
        <v>0</v>
      </c>
      <c r="T4491">
        <f t="shared" si="213"/>
        <v>0</v>
      </c>
      <c r="U4491">
        <f t="shared" si="213"/>
        <v>0</v>
      </c>
    </row>
    <row r="4492" spans="1:21" x14ac:dyDescent="0.25">
      <c r="A4492" t="s">
        <v>5027</v>
      </c>
      <c r="B4492" t="str">
        <f t="shared" si="211"/>
        <v>ZK114.K391.C110</v>
      </c>
      <c r="C4492">
        <f>+IFERROR(VLOOKUP(B4492,'[1]Sum table'!$A:$D,4,FALSE),0)</f>
        <v>0</v>
      </c>
      <c r="D4492">
        <f>+IFERROR(VLOOKUP(B4492,'[1]Sum table'!$A:$E,5,FALSE),0)</f>
        <v>0</v>
      </c>
      <c r="E4492">
        <f>+IFERROR(VLOOKUP(B4492,'[1]Sum table'!$A:$F,6,FALSE),0)</f>
        <v>0</v>
      </c>
      <c r="O4492" t="s">
        <v>536</v>
      </c>
      <c r="P4492" s="616" t="s">
        <v>512</v>
      </c>
      <c r="R4492" t="str">
        <f t="shared" si="212"/>
        <v>ZK114</v>
      </c>
      <c r="S4492">
        <f t="shared" si="213"/>
        <v>0</v>
      </c>
      <c r="T4492">
        <f t="shared" si="213"/>
        <v>0</v>
      </c>
      <c r="U4492">
        <f t="shared" si="213"/>
        <v>0</v>
      </c>
    </row>
    <row r="4493" spans="1:21" x14ac:dyDescent="0.25">
      <c r="A4493" t="s">
        <v>5028</v>
      </c>
      <c r="B4493" t="str">
        <f t="shared" si="211"/>
        <v>ZK114.K392.C110</v>
      </c>
      <c r="C4493">
        <f>+IFERROR(VLOOKUP(B4493,'[1]Sum table'!$A:$D,4,FALSE),0)</f>
        <v>0</v>
      </c>
      <c r="D4493">
        <f>+IFERROR(VLOOKUP(B4493,'[1]Sum table'!$A:$E,5,FALSE),0)</f>
        <v>0</v>
      </c>
      <c r="E4493">
        <f>+IFERROR(VLOOKUP(B4493,'[1]Sum table'!$A:$F,6,FALSE),0)</f>
        <v>0</v>
      </c>
      <c r="O4493" t="s">
        <v>536</v>
      </c>
      <c r="P4493" s="616" t="s">
        <v>513</v>
      </c>
      <c r="R4493" t="str">
        <f t="shared" si="212"/>
        <v>ZK114</v>
      </c>
      <c r="S4493">
        <f t="shared" si="213"/>
        <v>0</v>
      </c>
      <c r="T4493">
        <f t="shared" si="213"/>
        <v>0</v>
      </c>
      <c r="U4493">
        <f t="shared" si="213"/>
        <v>0</v>
      </c>
    </row>
    <row r="4494" spans="1:21" x14ac:dyDescent="0.25">
      <c r="A4494" t="s">
        <v>5029</v>
      </c>
      <c r="B4494" t="str">
        <f t="shared" si="211"/>
        <v>ZK114.K393.C110</v>
      </c>
      <c r="C4494">
        <f>+IFERROR(VLOOKUP(B4494,'[1]Sum table'!$A:$D,4,FALSE),0)</f>
        <v>0</v>
      </c>
      <c r="D4494">
        <f>+IFERROR(VLOOKUP(B4494,'[1]Sum table'!$A:$E,5,FALSE),0)</f>
        <v>0</v>
      </c>
      <c r="E4494">
        <f>+IFERROR(VLOOKUP(B4494,'[1]Sum table'!$A:$F,6,FALSE),0)</f>
        <v>0</v>
      </c>
      <c r="O4494" t="s">
        <v>536</v>
      </c>
      <c r="P4494" s="616" t="s">
        <v>514</v>
      </c>
      <c r="R4494" t="str">
        <f t="shared" si="212"/>
        <v>ZK114</v>
      </c>
      <c r="S4494">
        <f t="shared" si="213"/>
        <v>0</v>
      </c>
      <c r="T4494">
        <f t="shared" si="213"/>
        <v>0</v>
      </c>
      <c r="U4494">
        <f t="shared" si="213"/>
        <v>0</v>
      </c>
    </row>
    <row r="4495" spans="1:21" x14ac:dyDescent="0.25">
      <c r="A4495" t="s">
        <v>5030</v>
      </c>
      <c r="B4495" t="str">
        <f t="shared" si="211"/>
        <v>ZK114.K394.C110</v>
      </c>
      <c r="C4495">
        <f>+IFERROR(VLOOKUP(B4495,'[1]Sum table'!$A:$D,4,FALSE),0)</f>
        <v>0</v>
      </c>
      <c r="D4495">
        <f>+IFERROR(VLOOKUP(B4495,'[1]Sum table'!$A:$E,5,FALSE),0)</f>
        <v>0</v>
      </c>
      <c r="E4495">
        <f>+IFERROR(VLOOKUP(B4495,'[1]Sum table'!$A:$F,6,FALSE),0)</f>
        <v>0</v>
      </c>
      <c r="O4495" t="s">
        <v>536</v>
      </c>
      <c r="P4495" s="616" t="s">
        <v>515</v>
      </c>
      <c r="R4495" t="str">
        <f t="shared" si="212"/>
        <v>ZK114</v>
      </c>
      <c r="S4495">
        <f t="shared" si="213"/>
        <v>0</v>
      </c>
      <c r="T4495">
        <f t="shared" si="213"/>
        <v>0</v>
      </c>
      <c r="U4495">
        <f t="shared" si="213"/>
        <v>0</v>
      </c>
    </row>
    <row r="4496" spans="1:21" x14ac:dyDescent="0.25">
      <c r="A4496" t="s">
        <v>5031</v>
      </c>
      <c r="B4496" t="str">
        <f t="shared" si="211"/>
        <v>ZK114.K395.C110</v>
      </c>
      <c r="C4496">
        <f>+IFERROR(VLOOKUP(B4496,'[1]Sum table'!$A:$D,4,FALSE),0)</f>
        <v>0</v>
      </c>
      <c r="D4496">
        <f>+IFERROR(VLOOKUP(B4496,'[1]Sum table'!$A:$E,5,FALSE),0)</f>
        <v>0</v>
      </c>
      <c r="E4496">
        <f>+IFERROR(VLOOKUP(B4496,'[1]Sum table'!$A:$F,6,FALSE),0)</f>
        <v>0</v>
      </c>
      <c r="O4496" t="s">
        <v>536</v>
      </c>
      <c r="P4496" s="616" t="s">
        <v>516</v>
      </c>
      <c r="R4496" t="str">
        <f t="shared" si="212"/>
        <v>ZK114</v>
      </c>
      <c r="S4496">
        <f t="shared" si="213"/>
        <v>0</v>
      </c>
      <c r="T4496">
        <f t="shared" si="213"/>
        <v>0</v>
      </c>
      <c r="U4496">
        <f t="shared" si="213"/>
        <v>0</v>
      </c>
    </row>
    <row r="4497" spans="1:21" x14ac:dyDescent="0.25">
      <c r="A4497" t="s">
        <v>5032</v>
      </c>
      <c r="B4497" t="str">
        <f t="shared" si="211"/>
        <v>ZK114.K396.C110</v>
      </c>
      <c r="C4497">
        <f>+IFERROR(VLOOKUP(B4497,'[1]Sum table'!$A:$D,4,FALSE),0)</f>
        <v>0</v>
      </c>
      <c r="D4497">
        <f>+IFERROR(VLOOKUP(B4497,'[1]Sum table'!$A:$E,5,FALSE),0)</f>
        <v>0</v>
      </c>
      <c r="E4497">
        <f>+IFERROR(VLOOKUP(B4497,'[1]Sum table'!$A:$F,6,FALSE),0)</f>
        <v>0</v>
      </c>
      <c r="O4497" t="s">
        <v>536</v>
      </c>
      <c r="P4497" s="616" t="s">
        <v>517</v>
      </c>
      <c r="R4497" t="str">
        <f t="shared" si="212"/>
        <v>ZK114</v>
      </c>
      <c r="S4497">
        <f t="shared" si="213"/>
        <v>0</v>
      </c>
      <c r="T4497">
        <f t="shared" si="213"/>
        <v>0</v>
      </c>
      <c r="U4497">
        <f t="shared" si="213"/>
        <v>0</v>
      </c>
    </row>
    <row r="4498" spans="1:21" x14ac:dyDescent="0.25">
      <c r="A4498" t="s">
        <v>5033</v>
      </c>
      <c r="B4498" t="str">
        <f t="shared" si="211"/>
        <v>ZK114.K397.C110</v>
      </c>
      <c r="C4498">
        <f>+IFERROR(VLOOKUP(B4498,'[1]Sum table'!$A:$D,4,FALSE),0)</f>
        <v>0</v>
      </c>
      <c r="D4498">
        <f>+IFERROR(VLOOKUP(B4498,'[1]Sum table'!$A:$E,5,FALSE),0)</f>
        <v>0</v>
      </c>
      <c r="E4498">
        <f>+IFERROR(VLOOKUP(B4498,'[1]Sum table'!$A:$F,6,FALSE),0)</f>
        <v>0</v>
      </c>
      <c r="O4498" t="s">
        <v>536</v>
      </c>
      <c r="P4498" s="616" t="s">
        <v>518</v>
      </c>
      <c r="R4498" t="str">
        <f t="shared" si="212"/>
        <v>ZK114</v>
      </c>
      <c r="S4498">
        <f t="shared" si="213"/>
        <v>0</v>
      </c>
      <c r="T4498">
        <f t="shared" si="213"/>
        <v>0</v>
      </c>
      <c r="U4498">
        <f t="shared" si="213"/>
        <v>0</v>
      </c>
    </row>
    <row r="4499" spans="1:21" x14ac:dyDescent="0.25">
      <c r="A4499" t="s">
        <v>5034</v>
      </c>
      <c r="B4499" t="str">
        <f t="shared" si="211"/>
        <v>ZK114.K398.C110</v>
      </c>
      <c r="C4499">
        <f>+IFERROR(VLOOKUP(B4499,'[1]Sum table'!$A:$D,4,FALSE),0)</f>
        <v>0</v>
      </c>
      <c r="D4499">
        <f>+IFERROR(VLOOKUP(B4499,'[1]Sum table'!$A:$E,5,FALSE),0)</f>
        <v>0</v>
      </c>
      <c r="E4499">
        <f>+IFERROR(VLOOKUP(B4499,'[1]Sum table'!$A:$F,6,FALSE),0)</f>
        <v>0</v>
      </c>
      <c r="O4499" t="s">
        <v>536</v>
      </c>
      <c r="P4499" s="616" t="s">
        <v>519</v>
      </c>
      <c r="R4499" t="str">
        <f t="shared" si="212"/>
        <v>ZK114</v>
      </c>
      <c r="S4499">
        <f t="shared" si="213"/>
        <v>0</v>
      </c>
      <c r="T4499">
        <f t="shared" si="213"/>
        <v>0</v>
      </c>
      <c r="U4499">
        <f t="shared" si="213"/>
        <v>0</v>
      </c>
    </row>
    <row r="4500" spans="1:21" x14ac:dyDescent="0.25">
      <c r="A4500" t="s">
        <v>5035</v>
      </c>
      <c r="B4500" t="str">
        <f t="shared" si="211"/>
        <v>ZK114.K399.C110</v>
      </c>
      <c r="C4500">
        <f>+IFERROR(VLOOKUP(B4500,'[1]Sum table'!$A:$D,4,FALSE),0)</f>
        <v>0</v>
      </c>
      <c r="D4500">
        <f>+IFERROR(VLOOKUP(B4500,'[1]Sum table'!$A:$E,5,FALSE),0)</f>
        <v>0</v>
      </c>
      <c r="E4500">
        <f>+IFERROR(VLOOKUP(B4500,'[1]Sum table'!$A:$F,6,FALSE),0)</f>
        <v>0</v>
      </c>
      <c r="O4500" t="s">
        <v>536</v>
      </c>
      <c r="P4500" s="616" t="s">
        <v>520</v>
      </c>
      <c r="R4500" t="str">
        <f t="shared" si="212"/>
        <v>ZK114</v>
      </c>
      <c r="S4500">
        <f t="shared" si="213"/>
        <v>0</v>
      </c>
      <c r="T4500">
        <f t="shared" si="213"/>
        <v>0</v>
      </c>
      <c r="U4500">
        <f t="shared" si="213"/>
        <v>0</v>
      </c>
    </row>
    <row r="4501" spans="1:21" x14ac:dyDescent="0.25">
      <c r="O4501" t="s">
        <v>536</v>
      </c>
      <c r="P4501" s="616" t="s">
        <v>521</v>
      </c>
      <c r="R4501" t="str">
        <f t="shared" si="212"/>
        <v/>
      </c>
      <c r="S4501">
        <f t="shared" si="213"/>
        <v>0</v>
      </c>
      <c r="T4501">
        <f t="shared" si="213"/>
        <v>0</v>
      </c>
      <c r="U4501">
        <f t="shared" si="213"/>
        <v>0</v>
      </c>
    </row>
    <row r="4502" spans="1:21" ht="15.75" thickBot="1" x14ac:dyDescent="0.3">
      <c r="O4502" t="s">
        <v>536</v>
      </c>
      <c r="P4502" s="618" t="s">
        <v>522</v>
      </c>
      <c r="R4502" t="str">
        <f t="shared" si="212"/>
        <v/>
      </c>
      <c r="S4502">
        <f t="shared" si="213"/>
        <v>0</v>
      </c>
      <c r="T4502">
        <f t="shared" si="213"/>
        <v>0</v>
      </c>
      <c r="U4502">
        <f t="shared" si="213"/>
        <v>0</v>
      </c>
    </row>
  </sheetData>
  <sortState ref="A95:A113">
    <sortCondition ref="A95:A113"/>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G31" sqref="G8:G31"/>
      <selection pane="topRight" activeCell="G31" sqref="G8:G31"/>
      <selection pane="bottomLeft" activeCell="G31" sqref="G8:G31"/>
      <selection pane="bottomRight" activeCell="AD8" sqref="AD8"/>
    </sheetView>
  </sheetViews>
  <sheetFormatPr defaultColWidth="7.28515625" defaultRowHeight="15" x14ac:dyDescent="0.25"/>
  <cols>
    <col min="1" max="1" width="5.28515625" style="456" customWidth="1"/>
    <col min="2" max="2" width="13.140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IF(G74&gt;E74,"Budget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IF(AY74&lt;0,"Actual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+SUMMARY!A22</f>
        <v>ZK112 - Artist &amp; Guest Liaison</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7" t="str">
        <f>+'Cash flow summary'!G7</f>
        <v>Mar 16</v>
      </c>
      <c r="S7" s="476"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6" t="str">
        <f>+'Cash flow summary'!Q7</f>
        <v>Jan 17</v>
      </c>
      <c r="AC7" s="476" t="str">
        <f>+'Cash flow summary'!R7</f>
        <v>Feb 17</v>
      </c>
      <c r="AD7" s="796">
        <v>42795</v>
      </c>
      <c r="AE7" s="476" t="str">
        <f>+'Cash flow summary'!T7</f>
        <v>Apr 17</v>
      </c>
      <c r="AF7" s="476" t="str">
        <f>+'Cash flow summary'!U7</f>
        <v>May 17</v>
      </c>
      <c r="AG7" s="478" t="str">
        <f>+'Cash flow summary'!V7</f>
        <v>Q1 Apr - Jun</v>
      </c>
      <c r="AH7" s="476" t="str">
        <f>+'Cash flow summary'!W7</f>
        <v>Jul 17</v>
      </c>
      <c r="AI7" s="476" t="str">
        <f>+'Cash flow summary'!X7</f>
        <v>Aug 17</v>
      </c>
      <c r="AJ7" s="478" t="str">
        <f>+'Cash flow summary'!Y7</f>
        <v>Q2 Jul - Sep</v>
      </c>
      <c r="AK7" s="476" t="str">
        <f>+'Cash flow summary'!Z7</f>
        <v>Oct 17</v>
      </c>
      <c r="AL7" s="476" t="str">
        <f>+'Cash flow summary'!AA7</f>
        <v>Nov 17</v>
      </c>
      <c r="AM7" s="478" t="str">
        <f>+'Cash flow summary'!AB7</f>
        <v>Q3 Oct - Dec</v>
      </c>
      <c r="AN7" s="476" t="str">
        <f>+'Cash flow summary'!AC7</f>
        <v>Jan 18</v>
      </c>
      <c r="AO7" s="476" t="str">
        <f>+'Cash flow summary'!AD7</f>
        <v>Feb 18</v>
      </c>
      <c r="AP7" s="479" t="str">
        <f>+'Cash flow summary'!AE7</f>
        <v>Q4 Jan - Mar</v>
      </c>
      <c r="AQ7" s="476" t="str">
        <f>+'Cash flow summary'!AF7</f>
        <v>Apr 18</v>
      </c>
      <c r="AR7" s="476" t="str">
        <f>+'Cash flow summary'!AG7</f>
        <v>May 18</v>
      </c>
      <c r="AS7" s="478" t="str">
        <f>+'Cash flow summary'!AH7</f>
        <v>Q1 Apr - Jun</v>
      </c>
      <c r="AT7" s="476" t="str">
        <f>+'Cash flow summary'!AI7</f>
        <v>Jul 18</v>
      </c>
      <c r="AU7" s="476" t="str">
        <f>+'Cash flow summary'!AJ7</f>
        <v>Aug 18</v>
      </c>
      <c r="AV7" s="478" t="str">
        <f>+'Cash flow summary'!AK7</f>
        <v>Q2 Jul - Sep</v>
      </c>
      <c r="AW7" s="545" t="s">
        <v>52</v>
      </c>
      <c r="AX7" s="546" t="s">
        <v>53</v>
      </c>
      <c r="AY7" s="547" t="s">
        <v>54</v>
      </c>
      <c r="AZ7" s="546" t="s">
        <v>35</v>
      </c>
    </row>
    <row r="8" spans="1:52" s="4" customFormat="1" ht="15" customHeight="1" x14ac:dyDescent="0.2">
      <c r="A8" s="361" t="s">
        <v>221</v>
      </c>
      <c r="B8" s="458" t="str">
        <f>+LEFT($E$5,5)&amp;"."&amp;A8&amp;"."&amp;$E$3</f>
        <v>ZK112.K170.C110</v>
      </c>
      <c r="C8" s="356" t="s">
        <v>222</v>
      </c>
      <c r="D8" s="356"/>
      <c r="E8" s="229">
        <f t="shared" ref="E8:L8" si="0">SUM(E9:E22)</f>
        <v>0</v>
      </c>
      <c r="F8" s="432">
        <f t="shared" si="0"/>
        <v>0</v>
      </c>
      <c r="G8" s="229">
        <f t="shared" si="0"/>
        <v>0</v>
      </c>
      <c r="H8" s="229">
        <f t="shared" si="0"/>
        <v>0</v>
      </c>
      <c r="I8" s="203">
        <f t="shared" si="0"/>
        <v>0</v>
      </c>
      <c r="J8" s="432">
        <f>SUM(J9:J22)</f>
        <v>0</v>
      </c>
      <c r="K8" s="229">
        <f t="shared" si="0"/>
        <v>0</v>
      </c>
      <c r="L8" s="219">
        <f t="shared" si="0"/>
        <v>0</v>
      </c>
      <c r="M8" s="219"/>
      <c r="N8" s="198">
        <f t="shared" ref="N8:AC8" si="1">SUM(N9:N22)</f>
        <v>0</v>
      </c>
      <c r="O8" s="198">
        <f t="shared" ref="O8" si="2">SUM(O9:O22)</f>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398">
        <f t="shared" si="3"/>
        <v>0</v>
      </c>
      <c r="AQ8" s="200">
        <f t="shared" si="3"/>
        <v>0</v>
      </c>
      <c r="AR8" s="200">
        <f t="shared" si="3"/>
        <v>0</v>
      </c>
      <c r="AS8" s="200">
        <f t="shared" si="3"/>
        <v>0</v>
      </c>
      <c r="AT8" s="200">
        <f t="shared" si="3"/>
        <v>0</v>
      </c>
      <c r="AU8" s="200">
        <f t="shared" si="3"/>
        <v>0</v>
      </c>
      <c r="AV8" s="200">
        <f t="shared" si="3"/>
        <v>0</v>
      </c>
      <c r="AW8" s="198">
        <f>SUM(P8:AV8)</f>
        <v>0</v>
      </c>
      <c r="AX8" s="200">
        <f>+AW8+N8</f>
        <v>0</v>
      </c>
      <c r="AY8" s="440">
        <f t="shared" ref="AY8:AY66" si="4">+G8-AX8</f>
        <v>0</v>
      </c>
    </row>
    <row r="9" spans="1:52" s="4" customFormat="1" ht="15" customHeight="1" x14ac:dyDescent="0.2">
      <c r="A9" s="357"/>
      <c r="B9" s="493"/>
      <c r="C9" s="358"/>
      <c r="D9" s="379"/>
      <c r="E9" s="249"/>
      <c r="F9" s="370">
        <f>-E9+G9</f>
        <v>0</v>
      </c>
      <c r="G9" s="249"/>
      <c r="H9" s="572">
        <f>SUM(N9:AV9)</f>
        <v>0</v>
      </c>
      <c r="I9" s="221"/>
      <c r="J9" s="370">
        <f>-I9+K9</f>
        <v>0</v>
      </c>
      <c r="K9" s="249">
        <v>0</v>
      </c>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4"/>
        <v>0</v>
      </c>
    </row>
    <row r="10" spans="1:52" s="4" customFormat="1" ht="15" customHeight="1" x14ac:dyDescent="0.2">
      <c r="A10" s="359"/>
      <c r="B10" s="494"/>
      <c r="C10" s="360"/>
      <c r="D10" s="379"/>
      <c r="E10" s="256"/>
      <c r="F10" s="370">
        <f t="shared" ref="F10:F72" si="5">-E10+G10</f>
        <v>0</v>
      </c>
      <c r="G10" s="256"/>
      <c r="H10" s="572">
        <f t="shared" ref="H10:H72" si="6">SUM(N10:AV10)</f>
        <v>0</v>
      </c>
      <c r="I10" s="224"/>
      <c r="J10" s="370">
        <f t="shared" ref="J10:J72" si="7">-I10+K10</f>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68" si="8">SUM(P10:AV10)</f>
        <v>0</v>
      </c>
      <c r="AX10" s="442">
        <f t="shared" ref="AX10:AX68" si="9">+AW10+N10</f>
        <v>0</v>
      </c>
      <c r="AY10" s="443">
        <f t="shared" si="4"/>
        <v>0</v>
      </c>
    </row>
    <row r="11" spans="1:52" s="4" customFormat="1" ht="15" customHeight="1" x14ac:dyDescent="0.2">
      <c r="A11" s="359"/>
      <c r="B11" s="494"/>
      <c r="C11" s="360"/>
      <c r="D11" s="379"/>
      <c r="E11" s="256"/>
      <c r="F11" s="370">
        <f t="shared" si="5"/>
        <v>0</v>
      </c>
      <c r="G11" s="256"/>
      <c r="H11" s="572">
        <f t="shared" si="6"/>
        <v>0</v>
      </c>
      <c r="I11" s="224"/>
      <c r="J11" s="370">
        <f t="shared" si="7"/>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8"/>
        <v>0</v>
      </c>
      <c r="AX11" s="442">
        <f t="shared" si="9"/>
        <v>0</v>
      </c>
      <c r="AY11" s="443">
        <f t="shared" si="4"/>
        <v>0</v>
      </c>
    </row>
    <row r="12" spans="1:52" s="4" customFormat="1" ht="15" customHeight="1" x14ac:dyDescent="0.2">
      <c r="A12" s="359"/>
      <c r="B12" s="494"/>
      <c r="C12" s="360"/>
      <c r="D12" s="379"/>
      <c r="E12" s="256"/>
      <c r="F12" s="370">
        <f t="shared" si="5"/>
        <v>0</v>
      </c>
      <c r="G12" s="256"/>
      <c r="H12" s="572">
        <f t="shared" si="6"/>
        <v>0</v>
      </c>
      <c r="I12" s="224"/>
      <c r="J12" s="370">
        <f t="shared" si="7"/>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8"/>
        <v>0</v>
      </c>
      <c r="AX12" s="442">
        <f t="shared" si="9"/>
        <v>0</v>
      </c>
      <c r="AY12" s="443">
        <f t="shared" si="4"/>
        <v>0</v>
      </c>
    </row>
    <row r="13" spans="1:52" s="4" customFormat="1" ht="15" hidden="1" customHeight="1" x14ac:dyDescent="0.2">
      <c r="A13" s="150"/>
      <c r="B13" s="459"/>
      <c r="C13" s="451"/>
      <c r="D13" s="451"/>
      <c r="E13" s="256"/>
      <c r="F13" s="370">
        <f t="shared" si="5"/>
        <v>0</v>
      </c>
      <c r="G13" s="256"/>
      <c r="H13" s="572">
        <f t="shared" si="6"/>
        <v>0</v>
      </c>
      <c r="I13" s="224"/>
      <c r="J13" s="370">
        <f t="shared" si="7"/>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8"/>
        <v>0</v>
      </c>
      <c r="AX13" s="442">
        <f t="shared" si="9"/>
        <v>0</v>
      </c>
      <c r="AY13" s="443">
        <f t="shared" si="4"/>
        <v>0</v>
      </c>
    </row>
    <row r="14" spans="1:52" s="4" customFormat="1" ht="15" hidden="1" customHeight="1" x14ac:dyDescent="0.2">
      <c r="A14" s="150"/>
      <c r="B14" s="459"/>
      <c r="C14" s="262"/>
      <c r="D14" s="373"/>
      <c r="E14" s="256"/>
      <c r="F14" s="370">
        <f t="shared" si="5"/>
        <v>0</v>
      </c>
      <c r="G14" s="256"/>
      <c r="H14" s="572">
        <f t="shared" si="6"/>
        <v>0</v>
      </c>
      <c r="I14" s="224"/>
      <c r="J14" s="370">
        <f t="shared" si="7"/>
        <v>0</v>
      </c>
      <c r="K14" s="249"/>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8"/>
        <v>0</v>
      </c>
      <c r="AX14" s="442">
        <f t="shared" si="9"/>
        <v>0</v>
      </c>
      <c r="AY14" s="443">
        <f t="shared" si="4"/>
        <v>0</v>
      </c>
    </row>
    <row r="15" spans="1:52" s="4" customFormat="1" ht="15" hidden="1" customHeight="1" x14ac:dyDescent="0.2">
      <c r="A15" s="150"/>
      <c r="B15" s="459"/>
      <c r="C15" s="262"/>
      <c r="D15" s="373"/>
      <c r="E15" s="256"/>
      <c r="F15" s="370">
        <f t="shared" si="5"/>
        <v>0</v>
      </c>
      <c r="G15" s="256"/>
      <c r="H15" s="572">
        <f t="shared" si="6"/>
        <v>0</v>
      </c>
      <c r="I15" s="224"/>
      <c r="J15" s="370">
        <f t="shared" si="7"/>
        <v>0</v>
      </c>
      <c r="K15" s="256"/>
      <c r="L15" s="225"/>
      <c r="M15" s="256"/>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8"/>
        <v>0</v>
      </c>
      <c r="AX15" s="442">
        <f t="shared" si="9"/>
        <v>0</v>
      </c>
      <c r="AY15" s="443">
        <f t="shared" si="4"/>
        <v>0</v>
      </c>
    </row>
    <row r="16" spans="1:52" s="4" customFormat="1" ht="15" hidden="1" customHeight="1" x14ac:dyDescent="0.2">
      <c r="A16" s="150"/>
      <c r="B16" s="459"/>
      <c r="C16" s="262"/>
      <c r="D16" s="373"/>
      <c r="E16" s="256"/>
      <c r="F16" s="370">
        <f t="shared" si="5"/>
        <v>0</v>
      </c>
      <c r="G16" s="256"/>
      <c r="H16" s="572">
        <f t="shared" si="6"/>
        <v>0</v>
      </c>
      <c r="I16" s="224"/>
      <c r="J16" s="370">
        <f t="shared" si="7"/>
        <v>0</v>
      </c>
      <c r="K16" s="256"/>
      <c r="L16" s="225"/>
      <c r="M16" s="256"/>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8"/>
        <v>0</v>
      </c>
      <c r="AX16" s="442">
        <f t="shared" si="9"/>
        <v>0</v>
      </c>
      <c r="AY16" s="443">
        <f t="shared" si="4"/>
        <v>0</v>
      </c>
    </row>
    <row r="17" spans="1:51" s="4" customFormat="1" ht="15" hidden="1" customHeight="1" x14ac:dyDescent="0.2">
      <c r="A17" s="150"/>
      <c r="B17" s="459"/>
      <c r="C17" s="262"/>
      <c r="D17" s="373"/>
      <c r="E17" s="256"/>
      <c r="F17" s="370">
        <f t="shared" si="5"/>
        <v>0</v>
      </c>
      <c r="G17" s="256"/>
      <c r="H17" s="572">
        <f t="shared" si="6"/>
        <v>0</v>
      </c>
      <c r="I17" s="224"/>
      <c r="J17" s="370">
        <f t="shared" si="7"/>
        <v>0</v>
      </c>
      <c r="K17" s="256"/>
      <c r="L17" s="225"/>
      <c r="M17" s="256"/>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8"/>
        <v>0</v>
      </c>
      <c r="AX17" s="442">
        <f t="shared" si="9"/>
        <v>0</v>
      </c>
      <c r="AY17" s="443">
        <f t="shared" si="4"/>
        <v>0</v>
      </c>
    </row>
    <row r="18" spans="1:51" s="4" customFormat="1" ht="15" hidden="1" customHeight="1" x14ac:dyDescent="0.2">
      <c r="A18" s="150"/>
      <c r="B18" s="459"/>
      <c r="C18" s="262"/>
      <c r="D18" s="373"/>
      <c r="E18" s="256"/>
      <c r="F18" s="370">
        <f t="shared" si="5"/>
        <v>0</v>
      </c>
      <c r="G18" s="256"/>
      <c r="H18" s="572">
        <f t="shared" si="6"/>
        <v>0</v>
      </c>
      <c r="I18" s="224"/>
      <c r="J18" s="370">
        <f t="shared" si="7"/>
        <v>0</v>
      </c>
      <c r="K18" s="256"/>
      <c r="L18" s="225"/>
      <c r="M18" s="256"/>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8"/>
        <v>0</v>
      </c>
      <c r="AX18" s="442">
        <f t="shared" si="9"/>
        <v>0</v>
      </c>
      <c r="AY18" s="443">
        <f t="shared" si="4"/>
        <v>0</v>
      </c>
    </row>
    <row r="19" spans="1:51" s="4" customFormat="1" ht="15" hidden="1" customHeight="1" x14ac:dyDescent="0.2">
      <c r="A19" s="150"/>
      <c r="B19" s="459"/>
      <c r="C19" s="262"/>
      <c r="D19" s="373"/>
      <c r="E19" s="256"/>
      <c r="F19" s="370">
        <f t="shared" si="5"/>
        <v>0</v>
      </c>
      <c r="G19" s="256"/>
      <c r="H19" s="572">
        <f t="shared" si="6"/>
        <v>0</v>
      </c>
      <c r="I19" s="224"/>
      <c r="J19" s="370">
        <f t="shared" si="7"/>
        <v>0</v>
      </c>
      <c r="K19" s="256"/>
      <c r="L19" s="225"/>
      <c r="M19" s="256"/>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8"/>
        <v>0</v>
      </c>
      <c r="AX19" s="442">
        <f t="shared" si="9"/>
        <v>0</v>
      </c>
      <c r="AY19" s="443">
        <f t="shared" si="4"/>
        <v>0</v>
      </c>
    </row>
    <row r="20" spans="1:51" s="4" customFormat="1" ht="15" customHeight="1" x14ac:dyDescent="0.2">
      <c r="A20" s="150"/>
      <c r="B20" s="459"/>
      <c r="C20" s="262"/>
      <c r="D20" s="373"/>
      <c r="E20" s="256"/>
      <c r="F20" s="370">
        <f t="shared" si="5"/>
        <v>0</v>
      </c>
      <c r="G20" s="256"/>
      <c r="H20" s="572">
        <f t="shared" si="6"/>
        <v>0</v>
      </c>
      <c r="I20" s="224"/>
      <c r="J20" s="370">
        <f t="shared" si="7"/>
        <v>0</v>
      </c>
      <c r="K20" s="256"/>
      <c r="L20" s="225"/>
      <c r="M20" s="256"/>
      <c r="N20" s="235"/>
      <c r="O20" s="235"/>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8"/>
        <v>0</v>
      </c>
      <c r="AX20" s="442">
        <f t="shared" si="9"/>
        <v>0</v>
      </c>
      <c r="AY20" s="443">
        <f t="shared" si="4"/>
        <v>0</v>
      </c>
    </row>
    <row r="21" spans="1:51" s="4" customFormat="1" ht="15" customHeight="1" x14ac:dyDescent="0.2">
      <c r="A21" s="150"/>
      <c r="B21" s="459" t="str">
        <f>+B8</f>
        <v>ZK112.K170.C110</v>
      </c>
      <c r="C21" s="262"/>
      <c r="D21" s="373"/>
      <c r="E21" s="256"/>
      <c r="F21" s="370">
        <f t="shared" si="5"/>
        <v>0</v>
      </c>
      <c r="G21" s="256"/>
      <c r="H21" s="572">
        <f t="shared" si="6"/>
        <v>0</v>
      </c>
      <c r="I21" s="224"/>
      <c r="J21" s="370">
        <f t="shared" si="7"/>
        <v>0</v>
      </c>
      <c r="K21" s="256"/>
      <c r="L21" s="225"/>
      <c r="M21" s="256"/>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8"/>
        <v>0</v>
      </c>
      <c r="AX21" s="442">
        <f t="shared" si="9"/>
        <v>0</v>
      </c>
      <c r="AY21" s="443">
        <f t="shared" si="4"/>
        <v>0</v>
      </c>
    </row>
    <row r="22" spans="1:51" s="4" customFormat="1" ht="15" customHeight="1" thickBot="1" x14ac:dyDescent="0.3">
      <c r="A22" s="170"/>
      <c r="B22" s="460"/>
      <c r="C22" s="280" t="s">
        <v>301</v>
      </c>
      <c r="D22" s="280"/>
      <c r="E22" s="277"/>
      <c r="F22" s="370">
        <f t="shared" si="5"/>
        <v>0</v>
      </c>
      <c r="G22" s="277"/>
      <c r="H22" s="579">
        <f t="shared" si="6"/>
        <v>0</v>
      </c>
      <c r="I22" s="227"/>
      <c r="J22" s="370">
        <f t="shared" si="7"/>
        <v>0</v>
      </c>
      <c r="K22" s="277">
        <v>0</v>
      </c>
      <c r="L22" s="228"/>
      <c r="M22" s="277"/>
      <c r="N22" s="579">
        <f>+IFERROR(VLOOKUP(B21,Sheet1!B:D,2,FALSE),0)</f>
        <v>0</v>
      </c>
      <c r="O22" s="579">
        <f>+IFERROR(VLOOKUP(B21,Sheet1!B:D,3,FALSE)+VLOOKUP(B21,Sheet1!B:E,4,FALSE),0)</f>
        <v>0</v>
      </c>
      <c r="P22" s="264"/>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8"/>
        <v>0</v>
      </c>
      <c r="AX22" s="442">
        <f t="shared" si="9"/>
        <v>0</v>
      </c>
      <c r="AY22" s="443">
        <f t="shared" si="4"/>
        <v>0</v>
      </c>
    </row>
    <row r="23" spans="1:51" s="4" customFormat="1" ht="15" customHeight="1" x14ac:dyDescent="0.2">
      <c r="A23" s="196" t="s">
        <v>223</v>
      </c>
      <c r="B23" s="458" t="str">
        <f>+LEFT($E$5,5)&amp;"."&amp;A23&amp;"."&amp;$E$3</f>
        <v>ZK112.K287.C110</v>
      </c>
      <c r="C23" s="168" t="s">
        <v>224</v>
      </c>
      <c r="D23" s="168"/>
      <c r="E23" s="229">
        <f t="shared" ref="E23:L23" si="10">SUM(E24:E31)</f>
        <v>0</v>
      </c>
      <c r="F23" s="433">
        <f t="shared" si="10"/>
        <v>0</v>
      </c>
      <c r="G23" s="229">
        <f t="shared" si="10"/>
        <v>0</v>
      </c>
      <c r="H23" s="229">
        <f t="shared" si="10"/>
        <v>0</v>
      </c>
      <c r="I23" s="203">
        <f t="shared" si="10"/>
        <v>0</v>
      </c>
      <c r="J23" s="433">
        <f t="shared" si="10"/>
        <v>0</v>
      </c>
      <c r="K23" s="229">
        <f t="shared" si="10"/>
        <v>0</v>
      </c>
      <c r="L23" s="219">
        <f t="shared" si="10"/>
        <v>0</v>
      </c>
      <c r="M23" s="219"/>
      <c r="N23" s="198">
        <f>SUM(N24:N31)</f>
        <v>0</v>
      </c>
      <c r="O23" s="198">
        <f>SUM(O24:O31)</f>
        <v>0</v>
      </c>
      <c r="P23" s="265">
        <f>SUM(P24:P31)</f>
        <v>0</v>
      </c>
      <c r="Q23" s="269">
        <f>SUM(Q24:Q31)</f>
        <v>0</v>
      </c>
      <c r="R23" s="401">
        <f t="shared" ref="R23:X23" si="11">SUM(R24:R31)</f>
        <v>0</v>
      </c>
      <c r="S23" s="411">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1">
        <f t="shared" ref="AD23" si="13">SUM(AD24:AD31)</f>
        <v>0</v>
      </c>
      <c r="AE23" s="411">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1">
        <f t="shared" ref="AP23" si="25">SUM(AP24:AP31)</f>
        <v>0</v>
      </c>
      <c r="AQ23" s="411">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1">
        <f t="shared" si="8"/>
        <v>0</v>
      </c>
      <c r="AX23" s="442">
        <f t="shared" si="9"/>
        <v>0</v>
      </c>
      <c r="AY23" s="443">
        <f t="shared" si="4"/>
        <v>0</v>
      </c>
    </row>
    <row r="24" spans="1:51" s="4" customFormat="1" ht="15" customHeight="1" x14ac:dyDescent="0.2">
      <c r="A24" s="339"/>
      <c r="B24" s="468" t="str">
        <f>+B23</f>
        <v>ZK112.K287.C110</v>
      </c>
      <c r="C24" s="340"/>
      <c r="D24" s="340"/>
      <c r="E24" s="249"/>
      <c r="F24" s="370">
        <f t="shared" si="5"/>
        <v>0</v>
      </c>
      <c r="G24" s="249">
        <v>0</v>
      </c>
      <c r="H24" s="572">
        <f t="shared" si="6"/>
        <v>0</v>
      </c>
      <c r="I24" s="231"/>
      <c r="J24" s="370">
        <f t="shared" si="7"/>
        <v>0</v>
      </c>
      <c r="K24" s="249">
        <v>0</v>
      </c>
      <c r="L24" s="232"/>
      <c r="M24" s="249"/>
      <c r="N24" s="235"/>
      <c r="O24" s="266"/>
      <c r="P24" s="362"/>
      <c r="Q24" s="363"/>
      <c r="R24" s="402"/>
      <c r="S24" s="412"/>
      <c r="T24" s="363"/>
      <c r="U24" s="363"/>
      <c r="V24" s="363"/>
      <c r="W24" s="363"/>
      <c r="X24" s="363"/>
      <c r="Y24" s="363"/>
      <c r="Z24" s="363"/>
      <c r="AA24" s="363"/>
      <c r="AB24" s="363"/>
      <c r="AC24" s="363"/>
      <c r="AD24" s="402"/>
      <c r="AE24" s="412"/>
      <c r="AF24" s="363"/>
      <c r="AG24" s="363"/>
      <c r="AH24" s="363"/>
      <c r="AI24" s="363"/>
      <c r="AJ24" s="363"/>
      <c r="AK24" s="363"/>
      <c r="AL24" s="363"/>
      <c r="AM24" s="363"/>
      <c r="AN24" s="363"/>
      <c r="AO24" s="363"/>
      <c r="AP24" s="402"/>
      <c r="AQ24" s="412"/>
      <c r="AR24" s="363"/>
      <c r="AS24" s="363"/>
      <c r="AT24" s="363"/>
      <c r="AU24" s="363"/>
      <c r="AV24" s="363"/>
      <c r="AW24" s="441">
        <f t="shared" si="8"/>
        <v>0</v>
      </c>
      <c r="AX24" s="442">
        <f t="shared" si="9"/>
        <v>0</v>
      </c>
      <c r="AY24" s="443">
        <f t="shared" si="4"/>
        <v>0</v>
      </c>
    </row>
    <row r="25" spans="1:51" s="4" customFormat="1" ht="15" customHeight="1" x14ac:dyDescent="0.2">
      <c r="A25" s="339"/>
      <c r="B25" s="468"/>
      <c r="C25" s="340"/>
      <c r="D25" s="346"/>
      <c r="E25" s="249"/>
      <c r="F25" s="370">
        <f t="shared" si="5"/>
        <v>0</v>
      </c>
      <c r="G25" s="249">
        <v>0</v>
      </c>
      <c r="H25" s="572">
        <f t="shared" si="6"/>
        <v>0</v>
      </c>
      <c r="I25" s="231"/>
      <c r="J25" s="370">
        <f t="shared" si="7"/>
        <v>0</v>
      </c>
      <c r="K25" s="249">
        <v>0</v>
      </c>
      <c r="L25" s="232"/>
      <c r="M25" s="249"/>
      <c r="N25" s="235"/>
      <c r="O25" s="235"/>
      <c r="P25" s="362"/>
      <c r="Q25" s="363"/>
      <c r="R25" s="402"/>
      <c r="S25" s="412"/>
      <c r="T25" s="363"/>
      <c r="U25" s="363"/>
      <c r="V25" s="363"/>
      <c r="W25" s="363"/>
      <c r="X25" s="363"/>
      <c r="Y25" s="363"/>
      <c r="Z25" s="363"/>
      <c r="AA25" s="363"/>
      <c r="AB25" s="363"/>
      <c r="AC25" s="363"/>
      <c r="AD25" s="402"/>
      <c r="AE25" s="412"/>
      <c r="AF25" s="363"/>
      <c r="AG25" s="363"/>
      <c r="AH25" s="363"/>
      <c r="AI25" s="363"/>
      <c r="AJ25" s="363"/>
      <c r="AK25" s="363"/>
      <c r="AL25" s="363"/>
      <c r="AM25" s="363"/>
      <c r="AN25" s="363"/>
      <c r="AO25" s="363"/>
      <c r="AP25" s="402"/>
      <c r="AQ25" s="412"/>
      <c r="AR25" s="363"/>
      <c r="AS25" s="363"/>
      <c r="AT25" s="363"/>
      <c r="AU25" s="363"/>
      <c r="AV25" s="363"/>
      <c r="AW25" s="441">
        <f t="shared" ref="AW25:AW30" si="32">SUM(P25:AV25)</f>
        <v>0</v>
      </c>
      <c r="AX25" s="442">
        <f t="shared" ref="AX25:AX30" si="33">+AW25+N25</f>
        <v>0</v>
      </c>
      <c r="AY25" s="443">
        <f t="shared" ref="AY25:AY30" si="34">+G25-AX25</f>
        <v>0</v>
      </c>
    </row>
    <row r="26" spans="1:51" s="4" customFormat="1" ht="15" customHeight="1" x14ac:dyDescent="0.2">
      <c r="A26" s="339"/>
      <c r="B26" s="468"/>
      <c r="C26" s="340"/>
      <c r="D26" s="346"/>
      <c r="E26" s="249"/>
      <c r="F26" s="370">
        <f t="shared" si="5"/>
        <v>0</v>
      </c>
      <c r="G26" s="249">
        <v>0</v>
      </c>
      <c r="H26" s="572">
        <f t="shared" si="6"/>
        <v>0</v>
      </c>
      <c r="I26" s="231"/>
      <c r="J26" s="370">
        <f t="shared" si="7"/>
        <v>0</v>
      </c>
      <c r="K26" s="249">
        <v>0</v>
      </c>
      <c r="L26" s="232"/>
      <c r="M26" s="249"/>
      <c r="N26" s="266"/>
      <c r="O26" s="266"/>
      <c r="P26" s="362"/>
      <c r="Q26" s="363"/>
      <c r="R26" s="402"/>
      <c r="S26" s="412"/>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441">
        <f t="shared" si="32"/>
        <v>0</v>
      </c>
      <c r="AX26" s="442">
        <f t="shared" si="33"/>
        <v>0</v>
      </c>
      <c r="AY26" s="443">
        <f t="shared" si="34"/>
        <v>0</v>
      </c>
    </row>
    <row r="27" spans="1:51" s="4" customFormat="1" ht="15" customHeight="1" x14ac:dyDescent="0.2">
      <c r="A27" s="339"/>
      <c r="B27" s="468"/>
      <c r="C27" s="340"/>
      <c r="D27" s="346"/>
      <c r="E27" s="249"/>
      <c r="F27" s="370">
        <f t="shared" si="5"/>
        <v>0</v>
      </c>
      <c r="G27" s="249">
        <v>0</v>
      </c>
      <c r="H27" s="572">
        <f t="shared" si="6"/>
        <v>0</v>
      </c>
      <c r="I27" s="231"/>
      <c r="J27" s="370">
        <f t="shared" si="7"/>
        <v>0</v>
      </c>
      <c r="K27" s="249">
        <v>0</v>
      </c>
      <c r="L27" s="232"/>
      <c r="M27" s="249"/>
      <c r="N27" s="266"/>
      <c r="O27" s="220"/>
      <c r="P27" s="362"/>
      <c r="Q27" s="363"/>
      <c r="R27" s="402"/>
      <c r="S27" s="412"/>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32"/>
        <v>0</v>
      </c>
      <c r="AX27" s="442">
        <f t="shared" si="33"/>
        <v>0</v>
      </c>
      <c r="AY27" s="443">
        <f t="shared" si="34"/>
        <v>0</v>
      </c>
    </row>
    <row r="28" spans="1:51" s="4" customFormat="1" ht="15" customHeight="1" x14ac:dyDescent="0.2">
      <c r="A28" s="339"/>
      <c r="B28" s="468"/>
      <c r="C28" s="340"/>
      <c r="D28" s="346"/>
      <c r="E28" s="249"/>
      <c r="F28" s="370">
        <f t="shared" si="5"/>
        <v>0</v>
      </c>
      <c r="G28" s="249">
        <v>0</v>
      </c>
      <c r="H28" s="572">
        <f t="shared" si="6"/>
        <v>0</v>
      </c>
      <c r="I28" s="231"/>
      <c r="J28" s="370">
        <f t="shared" si="7"/>
        <v>0</v>
      </c>
      <c r="K28" s="249">
        <v>0</v>
      </c>
      <c r="L28" s="232"/>
      <c r="M28" s="249"/>
      <c r="N28" s="266"/>
      <c r="O28" s="266"/>
      <c r="P28" s="362"/>
      <c r="Q28" s="363"/>
      <c r="R28" s="402"/>
      <c r="S28" s="412"/>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 t="shared" si="32"/>
        <v>0</v>
      </c>
      <c r="AX28" s="442">
        <f t="shared" si="33"/>
        <v>0</v>
      </c>
      <c r="AY28" s="443">
        <f t="shared" si="34"/>
        <v>0</v>
      </c>
    </row>
    <row r="29" spans="1:51" s="4" customFormat="1" ht="15" customHeight="1" x14ac:dyDescent="0.2">
      <c r="A29" s="339"/>
      <c r="B29" s="468"/>
      <c r="C29" s="340"/>
      <c r="D29" s="346"/>
      <c r="E29" s="249"/>
      <c r="F29" s="370">
        <f t="shared" si="5"/>
        <v>0</v>
      </c>
      <c r="G29" s="249">
        <v>0</v>
      </c>
      <c r="H29" s="572">
        <f t="shared" si="6"/>
        <v>0</v>
      </c>
      <c r="I29" s="231"/>
      <c r="J29" s="370">
        <f t="shared" si="7"/>
        <v>0</v>
      </c>
      <c r="K29" s="249">
        <v>0</v>
      </c>
      <c r="L29" s="232"/>
      <c r="M29" s="249"/>
      <c r="N29" s="266"/>
      <c r="O29" s="266"/>
      <c r="P29" s="362"/>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441">
        <f t="shared" si="32"/>
        <v>0</v>
      </c>
      <c r="AX29" s="442">
        <f t="shared" si="33"/>
        <v>0</v>
      </c>
      <c r="AY29" s="443">
        <f t="shared" si="34"/>
        <v>0</v>
      </c>
    </row>
    <row r="30" spans="1:51" s="4" customFormat="1" ht="15" customHeight="1" x14ac:dyDescent="0.2">
      <c r="A30" s="339"/>
      <c r="B30" s="468" t="str">
        <f>+B24</f>
        <v>ZK112.K287.C110</v>
      </c>
      <c r="C30" s="340"/>
      <c r="D30" s="346"/>
      <c r="E30" s="249"/>
      <c r="F30" s="370">
        <f t="shared" si="5"/>
        <v>0</v>
      </c>
      <c r="G30" s="249">
        <v>0</v>
      </c>
      <c r="H30" s="572">
        <f t="shared" si="6"/>
        <v>0</v>
      </c>
      <c r="I30" s="231"/>
      <c r="J30" s="370">
        <f t="shared" si="7"/>
        <v>0</v>
      </c>
      <c r="K30" s="249">
        <v>0</v>
      </c>
      <c r="L30" s="232"/>
      <c r="M30" s="249"/>
      <c r="N30" s="266"/>
      <c r="O30" s="266"/>
      <c r="P30" s="362"/>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 t="shared" si="32"/>
        <v>0</v>
      </c>
      <c r="AX30" s="442">
        <f t="shared" si="33"/>
        <v>0</v>
      </c>
      <c r="AY30" s="443">
        <f t="shared" si="34"/>
        <v>0</v>
      </c>
    </row>
    <row r="31" spans="1:51" s="4" customFormat="1" ht="15" customHeight="1" thickBot="1" x14ac:dyDescent="0.25">
      <c r="A31" s="170"/>
      <c r="B31" s="460"/>
      <c r="C31" s="274" t="s">
        <v>301</v>
      </c>
      <c r="D31" s="274"/>
      <c r="E31" s="277"/>
      <c r="F31" s="370">
        <f t="shared" si="5"/>
        <v>0</v>
      </c>
      <c r="G31" s="277">
        <v>0</v>
      </c>
      <c r="H31" s="579">
        <f t="shared" si="6"/>
        <v>0</v>
      </c>
      <c r="I31" s="227"/>
      <c r="J31" s="370">
        <f t="shared" si="7"/>
        <v>0</v>
      </c>
      <c r="K31" s="277">
        <v>0</v>
      </c>
      <c r="L31" s="228"/>
      <c r="M31" s="277"/>
      <c r="N31" s="568">
        <f>+IFERROR(VLOOKUP(B30,Sheet1!B:D,2,FALSE),0)</f>
        <v>0</v>
      </c>
      <c r="O31" s="568">
        <f>+IFERROR(VLOOKUP(B30,Sheet1!B:D,3,FALSE)+VLOOKUP(B30,Sheet1!B:E,4,FALSE),0)</f>
        <v>0</v>
      </c>
      <c r="P31" s="364"/>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441">
        <f t="shared" si="8"/>
        <v>0</v>
      </c>
      <c r="AX31" s="442">
        <f t="shared" si="9"/>
        <v>0</v>
      </c>
      <c r="AY31" s="443">
        <f t="shared" si="4"/>
        <v>0</v>
      </c>
    </row>
    <row r="32" spans="1:51" s="4" customFormat="1" ht="15" customHeight="1" x14ac:dyDescent="0.2">
      <c r="A32" s="196" t="s">
        <v>225</v>
      </c>
      <c r="B32" s="458" t="str">
        <f>+LEFT($E$5,5)&amp;"."&amp;A32&amp;"."&amp;$E$3</f>
        <v>ZK112.K288.C110</v>
      </c>
      <c r="C32" s="343" t="s">
        <v>226</v>
      </c>
      <c r="D32" s="343"/>
      <c r="E32" s="229">
        <f t="shared" ref="E32:L32" si="35">SUM(E33:E37)</f>
        <v>0</v>
      </c>
      <c r="F32" s="433">
        <f t="shared" si="35"/>
        <v>0</v>
      </c>
      <c r="G32" s="229">
        <f t="shared" si="35"/>
        <v>0</v>
      </c>
      <c r="H32" s="229">
        <f t="shared" si="35"/>
        <v>0</v>
      </c>
      <c r="I32" s="203">
        <f t="shared" si="35"/>
        <v>0</v>
      </c>
      <c r="J32" s="433">
        <f t="shared" si="35"/>
        <v>0</v>
      </c>
      <c r="K32" s="229">
        <f t="shared" si="35"/>
        <v>0</v>
      </c>
      <c r="L32" s="219">
        <f t="shared" si="35"/>
        <v>0</v>
      </c>
      <c r="M32" s="219"/>
      <c r="N32" s="198">
        <f>SUM(N33:N37)</f>
        <v>0</v>
      </c>
      <c r="O32" s="198">
        <f>SUM(O33:O37)</f>
        <v>0</v>
      </c>
      <c r="P32" s="265">
        <f>SUM(P33:P37)</f>
        <v>0</v>
      </c>
      <c r="Q32" s="269">
        <f>SUM(Q33:Q37)</f>
        <v>0</v>
      </c>
      <c r="R32" s="401">
        <f t="shared" ref="R32:X32" si="36">SUM(R33:R37)</f>
        <v>0</v>
      </c>
      <c r="S32" s="411">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1">
        <f t="shared" ref="AD32" si="38">SUM(AD33:AD37)</f>
        <v>0</v>
      </c>
      <c r="AE32" s="411">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1">
        <f t="shared" ref="AP32" si="50">SUM(AP33:AP37)</f>
        <v>0</v>
      </c>
      <c r="AQ32" s="411">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1">
        <f t="shared" si="8"/>
        <v>0</v>
      </c>
      <c r="AX32" s="442">
        <f t="shared" si="9"/>
        <v>0</v>
      </c>
      <c r="AY32" s="443">
        <f t="shared" si="4"/>
        <v>0</v>
      </c>
    </row>
    <row r="33" spans="1:51" s="4" customFormat="1" ht="15" customHeight="1" x14ac:dyDescent="0.2">
      <c r="A33" s="339"/>
      <c r="B33" s="468"/>
      <c r="C33" s="340"/>
      <c r="D33" s="340"/>
      <c r="E33" s="249"/>
      <c r="F33" s="370">
        <f t="shared" si="5"/>
        <v>0</v>
      </c>
      <c r="G33" s="249">
        <v>0</v>
      </c>
      <c r="H33" s="572">
        <f t="shared" si="6"/>
        <v>0</v>
      </c>
      <c r="I33" s="231"/>
      <c r="J33" s="370">
        <f t="shared" si="7"/>
        <v>0</v>
      </c>
      <c r="K33" s="249">
        <v>0</v>
      </c>
      <c r="L33" s="232"/>
      <c r="M33" s="249"/>
      <c r="N33" s="235"/>
      <c r="O33" s="266"/>
      <c r="P33" s="362"/>
      <c r="Q33" s="363"/>
      <c r="R33" s="402"/>
      <c r="S33" s="412"/>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 t="shared" si="8"/>
        <v>0</v>
      </c>
      <c r="AX33" s="442">
        <f t="shared" si="9"/>
        <v>0</v>
      </c>
      <c r="AY33" s="443">
        <f t="shared" si="4"/>
        <v>0</v>
      </c>
    </row>
    <row r="34" spans="1:51" s="4" customFormat="1" ht="15" customHeight="1" x14ac:dyDescent="0.2">
      <c r="A34" s="339"/>
      <c r="B34" s="468"/>
      <c r="C34" s="340"/>
      <c r="D34" s="346"/>
      <c r="E34" s="249"/>
      <c r="F34" s="370">
        <f t="shared" si="5"/>
        <v>0</v>
      </c>
      <c r="G34" s="249">
        <v>0</v>
      </c>
      <c r="H34" s="572">
        <f t="shared" si="6"/>
        <v>0</v>
      </c>
      <c r="I34" s="231"/>
      <c r="J34" s="370">
        <f t="shared" si="7"/>
        <v>0</v>
      </c>
      <c r="K34" s="249">
        <v>0</v>
      </c>
      <c r="L34" s="232"/>
      <c r="M34" s="249"/>
      <c r="N34" s="266"/>
      <c r="O34" s="266"/>
      <c r="P34" s="362"/>
      <c r="Q34" s="363"/>
      <c r="R34" s="402"/>
      <c r="S34" s="412"/>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SUM(P34:AV34)</f>
        <v>0</v>
      </c>
      <c r="AX34" s="442">
        <f>+AW34+N34</f>
        <v>0</v>
      </c>
      <c r="AY34" s="443">
        <f>+G34-AX34</f>
        <v>0</v>
      </c>
    </row>
    <row r="35" spans="1:51" s="4" customFormat="1" ht="15" customHeight="1" x14ac:dyDescent="0.2">
      <c r="A35" s="339"/>
      <c r="B35" s="468"/>
      <c r="C35" s="340"/>
      <c r="D35" s="346"/>
      <c r="E35" s="249"/>
      <c r="F35" s="370">
        <f t="shared" si="5"/>
        <v>0</v>
      </c>
      <c r="G35" s="249">
        <v>0</v>
      </c>
      <c r="H35" s="572">
        <f t="shared" si="6"/>
        <v>0</v>
      </c>
      <c r="I35" s="231"/>
      <c r="J35" s="370">
        <f t="shared" si="7"/>
        <v>0</v>
      </c>
      <c r="K35" s="249">
        <v>0</v>
      </c>
      <c r="L35" s="232"/>
      <c r="M35" s="249"/>
      <c r="N35" s="266"/>
      <c r="O35" s="266"/>
      <c r="P35" s="362"/>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441">
        <f>SUM(P35:AV35)</f>
        <v>0</v>
      </c>
      <c r="AX35" s="442">
        <f>+AW35+N35</f>
        <v>0</v>
      </c>
      <c r="AY35" s="443">
        <f>+G35-AX35</f>
        <v>0</v>
      </c>
    </row>
    <row r="36" spans="1:51" s="4" customFormat="1" ht="15" customHeight="1" x14ac:dyDescent="0.2">
      <c r="A36" s="339"/>
      <c r="B36" s="468" t="str">
        <f>+B32</f>
        <v>ZK112.K288.C110</v>
      </c>
      <c r="C36" s="340"/>
      <c r="D36" s="346"/>
      <c r="E36" s="249"/>
      <c r="F36" s="370">
        <f t="shared" si="5"/>
        <v>0</v>
      </c>
      <c r="G36" s="249">
        <v>0</v>
      </c>
      <c r="H36" s="572">
        <f t="shared" si="6"/>
        <v>0</v>
      </c>
      <c r="I36" s="231"/>
      <c r="J36" s="370">
        <f t="shared" si="7"/>
        <v>0</v>
      </c>
      <c r="K36" s="249">
        <v>0</v>
      </c>
      <c r="L36" s="232"/>
      <c r="M36" s="249"/>
      <c r="N36" s="266"/>
      <c r="O36" s="266"/>
      <c r="P36" s="362"/>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SUM(P36:AV36)</f>
        <v>0</v>
      </c>
      <c r="AX36" s="442">
        <f>+AW36+N36</f>
        <v>0</v>
      </c>
      <c r="AY36" s="443">
        <f>+G36-AX36</f>
        <v>0</v>
      </c>
    </row>
    <row r="37" spans="1:51" s="4" customFormat="1" ht="15" customHeight="1" thickBot="1" x14ac:dyDescent="0.25">
      <c r="A37" s="170"/>
      <c r="B37" s="460"/>
      <c r="C37" s="274" t="s">
        <v>301</v>
      </c>
      <c r="D37" s="274"/>
      <c r="E37" s="277"/>
      <c r="F37" s="370">
        <f t="shared" si="5"/>
        <v>0</v>
      </c>
      <c r="G37" s="277">
        <v>0</v>
      </c>
      <c r="H37" s="579">
        <f t="shared" si="6"/>
        <v>0</v>
      </c>
      <c r="I37" s="227"/>
      <c r="J37" s="370">
        <f t="shared" si="7"/>
        <v>0</v>
      </c>
      <c r="K37" s="277">
        <v>0</v>
      </c>
      <c r="L37" s="228"/>
      <c r="M37" s="277"/>
      <c r="N37" s="568">
        <f>+IFERROR(VLOOKUP(B36,Sheet1!B:D,2,FALSE),0)</f>
        <v>0</v>
      </c>
      <c r="O37" s="568">
        <f>+IFERROR(VLOOKUP(B36,Sheet1!B:D,3,FALSE)+VLOOKUP(B36,Sheet1!B:E,4,FALSE),0)</f>
        <v>0</v>
      </c>
      <c r="P37" s="364"/>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441">
        <f t="shared" si="8"/>
        <v>0</v>
      </c>
      <c r="AX37" s="442">
        <f t="shared" si="9"/>
        <v>0</v>
      </c>
      <c r="AY37" s="443">
        <f t="shared" si="4"/>
        <v>0</v>
      </c>
    </row>
    <row r="38" spans="1:51" s="4" customFormat="1" ht="15" customHeight="1" x14ac:dyDescent="0.2">
      <c r="A38" s="196" t="s">
        <v>227</v>
      </c>
      <c r="B38" s="458" t="str">
        <f>+LEFT($E$5,5)&amp;"."&amp;A38&amp;"."&amp;$E$3</f>
        <v>ZK112.K120.C110</v>
      </c>
      <c r="C38" s="343" t="s">
        <v>228</v>
      </c>
      <c r="D38" s="343"/>
      <c r="E38" s="229">
        <f t="shared" ref="E38:L38" si="57">SUM(E39:E43)</f>
        <v>0</v>
      </c>
      <c r="F38" s="433">
        <f>SUM(F39:F43)</f>
        <v>0</v>
      </c>
      <c r="G38" s="229">
        <f>SUM(G39:G43)</f>
        <v>0</v>
      </c>
      <c r="H38" s="229">
        <f t="shared" si="57"/>
        <v>0</v>
      </c>
      <c r="I38" s="203">
        <f t="shared" si="57"/>
        <v>0</v>
      </c>
      <c r="J38" s="433">
        <f>SUM(J39:J43)</f>
        <v>0</v>
      </c>
      <c r="K38" s="229">
        <f t="shared" si="57"/>
        <v>0</v>
      </c>
      <c r="L38" s="219">
        <f t="shared" si="57"/>
        <v>0</v>
      </c>
      <c r="M38" s="219"/>
      <c r="N38" s="198">
        <f>SUM(N39:N43)</f>
        <v>0</v>
      </c>
      <c r="O38" s="198">
        <f>SUM(O39:O43)</f>
        <v>0</v>
      </c>
      <c r="P38" s="265">
        <f>SUM(P39:P43)</f>
        <v>0</v>
      </c>
      <c r="Q38" s="269">
        <f>SUM(Q39:Q43)</f>
        <v>0</v>
      </c>
      <c r="R38" s="401">
        <f t="shared" ref="R38:X38" si="58">SUM(R39:R43)</f>
        <v>0</v>
      </c>
      <c r="S38" s="411">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1">
        <f t="shared" ref="AD38" si="60">SUM(AD39:AD43)</f>
        <v>0</v>
      </c>
      <c r="AE38" s="411">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1">
        <f t="shared" ref="AP38" si="72">SUM(AP39:AP43)</f>
        <v>0</v>
      </c>
      <c r="AQ38" s="411">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1">
        <f t="shared" si="8"/>
        <v>0</v>
      </c>
      <c r="AX38" s="442">
        <f t="shared" si="9"/>
        <v>0</v>
      </c>
      <c r="AY38" s="443">
        <f t="shared" si="4"/>
        <v>0</v>
      </c>
    </row>
    <row r="39" spans="1:51" s="4" customFormat="1" ht="15" customHeight="1" x14ac:dyDescent="0.2">
      <c r="A39" s="339"/>
      <c r="B39" s="468"/>
      <c r="C39" s="340"/>
      <c r="D39" s="340"/>
      <c r="E39" s="249"/>
      <c r="F39" s="370">
        <f t="shared" si="5"/>
        <v>0</v>
      </c>
      <c r="G39" s="249">
        <v>0</v>
      </c>
      <c r="H39" s="572">
        <f t="shared" si="6"/>
        <v>0</v>
      </c>
      <c r="I39" s="231"/>
      <c r="J39" s="370">
        <f t="shared" si="7"/>
        <v>0</v>
      </c>
      <c r="K39" s="249">
        <v>0</v>
      </c>
      <c r="L39" s="232"/>
      <c r="M39" s="249"/>
      <c r="N39" s="235"/>
      <c r="O39" s="235"/>
      <c r="P39" s="362"/>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8"/>
        <v>0</v>
      </c>
      <c r="AX39" s="442">
        <f t="shared" si="9"/>
        <v>0</v>
      </c>
      <c r="AY39" s="443">
        <f t="shared" si="4"/>
        <v>0</v>
      </c>
    </row>
    <row r="40" spans="1:51" s="4" customFormat="1" ht="15" customHeight="1" x14ac:dyDescent="0.2">
      <c r="A40" s="344"/>
      <c r="B40" s="469"/>
      <c r="C40" s="340"/>
      <c r="D40" s="346"/>
      <c r="E40" s="249"/>
      <c r="F40" s="370">
        <f t="shared" si="5"/>
        <v>0</v>
      </c>
      <c r="G40" s="249">
        <v>0</v>
      </c>
      <c r="H40" s="572">
        <f t="shared" si="6"/>
        <v>0</v>
      </c>
      <c r="I40" s="231"/>
      <c r="J40" s="370">
        <f t="shared" si="7"/>
        <v>0</v>
      </c>
      <c r="K40" s="249">
        <v>0</v>
      </c>
      <c r="L40" s="232"/>
      <c r="M40" s="249"/>
      <c r="N40" s="266"/>
      <c r="O40" s="266"/>
      <c r="P40" s="362"/>
      <c r="Q40" s="363"/>
      <c r="R40" s="402"/>
      <c r="S40" s="412"/>
      <c r="T40" s="363"/>
      <c r="U40" s="363"/>
      <c r="V40" s="363"/>
      <c r="W40" s="363"/>
      <c r="X40" s="363"/>
      <c r="Y40" s="363"/>
      <c r="Z40" s="363"/>
      <c r="AA40" s="363"/>
      <c r="AB40" s="363"/>
      <c r="AC40" s="363"/>
      <c r="AD40" s="402"/>
      <c r="AE40" s="412"/>
      <c r="AF40" s="363"/>
      <c r="AG40" s="363"/>
      <c r="AH40" s="363"/>
      <c r="AI40" s="363"/>
      <c r="AJ40" s="363"/>
      <c r="AK40" s="363"/>
      <c r="AL40" s="363"/>
      <c r="AM40" s="363"/>
      <c r="AN40" s="363"/>
      <c r="AO40" s="363"/>
      <c r="AP40" s="402"/>
      <c r="AQ40" s="412"/>
      <c r="AR40" s="363"/>
      <c r="AS40" s="363"/>
      <c r="AT40" s="363"/>
      <c r="AU40" s="363"/>
      <c r="AV40" s="363"/>
      <c r="AW40" s="441">
        <f>SUM(P40:AV40)</f>
        <v>0</v>
      </c>
      <c r="AX40" s="442">
        <f>+AW40+N40</f>
        <v>0</v>
      </c>
      <c r="AY40" s="443">
        <f>+G40-AX40</f>
        <v>0</v>
      </c>
    </row>
    <row r="41" spans="1:51" s="4" customFormat="1" ht="15" customHeight="1" x14ac:dyDescent="0.2">
      <c r="A41" s="344"/>
      <c r="B41" s="469"/>
      <c r="C41" s="340"/>
      <c r="D41" s="346"/>
      <c r="E41" s="249"/>
      <c r="F41" s="370">
        <f t="shared" si="5"/>
        <v>0</v>
      </c>
      <c r="G41" s="249">
        <v>0</v>
      </c>
      <c r="H41" s="572">
        <f t="shared" si="6"/>
        <v>0</v>
      </c>
      <c r="I41" s="231"/>
      <c r="J41" s="370">
        <f t="shared" si="7"/>
        <v>0</v>
      </c>
      <c r="K41" s="249">
        <v>0</v>
      </c>
      <c r="L41" s="232"/>
      <c r="M41" s="249"/>
      <c r="N41" s="266"/>
      <c r="O41" s="220"/>
      <c r="P41" s="362"/>
      <c r="Q41" s="363"/>
      <c r="R41" s="402"/>
      <c r="S41" s="412"/>
      <c r="T41" s="363"/>
      <c r="U41" s="363"/>
      <c r="V41" s="363"/>
      <c r="W41" s="363"/>
      <c r="X41" s="363"/>
      <c r="Y41" s="363"/>
      <c r="Z41" s="363"/>
      <c r="AA41" s="363"/>
      <c r="AB41" s="363"/>
      <c r="AC41" s="363"/>
      <c r="AD41" s="402"/>
      <c r="AE41" s="412"/>
      <c r="AF41" s="363"/>
      <c r="AG41" s="363"/>
      <c r="AH41" s="363"/>
      <c r="AI41" s="363"/>
      <c r="AJ41" s="363"/>
      <c r="AK41" s="363"/>
      <c r="AL41" s="363"/>
      <c r="AM41" s="363"/>
      <c r="AN41" s="363"/>
      <c r="AO41" s="363"/>
      <c r="AP41" s="402"/>
      <c r="AQ41" s="412"/>
      <c r="AR41" s="363"/>
      <c r="AS41" s="363"/>
      <c r="AT41" s="363"/>
      <c r="AU41" s="363"/>
      <c r="AV41" s="363"/>
      <c r="AW41" s="441">
        <f>SUM(P41:AV41)</f>
        <v>0</v>
      </c>
      <c r="AX41" s="442">
        <f>+AW41+N41</f>
        <v>0</v>
      </c>
      <c r="AY41" s="443">
        <f>+G41-AX41</f>
        <v>0</v>
      </c>
    </row>
    <row r="42" spans="1:51" s="4" customFormat="1" ht="15" customHeight="1" x14ac:dyDescent="0.2">
      <c r="A42" s="150"/>
      <c r="B42" s="459" t="str">
        <f>+B38</f>
        <v>ZK112.K120.C110</v>
      </c>
      <c r="C42" s="342"/>
      <c r="D42" s="342"/>
      <c r="E42" s="249"/>
      <c r="F42" s="370">
        <f t="shared" si="5"/>
        <v>0</v>
      </c>
      <c r="G42" s="249">
        <v>0</v>
      </c>
      <c r="H42" s="572">
        <f t="shared" si="6"/>
        <v>0</v>
      </c>
      <c r="I42" s="231"/>
      <c r="J42" s="370">
        <f t="shared" si="7"/>
        <v>0</v>
      </c>
      <c r="K42" s="249">
        <v>0</v>
      </c>
      <c r="L42" s="232"/>
      <c r="M42" s="249"/>
      <c r="N42" s="266"/>
      <c r="O42" s="266"/>
      <c r="P42" s="362"/>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SUM(P42:AV42)</f>
        <v>0</v>
      </c>
      <c r="AX42" s="442">
        <f>+AW42+N42</f>
        <v>0</v>
      </c>
      <c r="AY42" s="443">
        <f>+G42-AX42</f>
        <v>0</v>
      </c>
    </row>
    <row r="43" spans="1:51" s="4" customFormat="1" ht="15" customHeight="1" thickBot="1" x14ac:dyDescent="0.25">
      <c r="A43" s="169"/>
      <c r="B43" s="461"/>
      <c r="C43" s="274" t="s">
        <v>301</v>
      </c>
      <c r="D43" s="274"/>
      <c r="E43" s="277"/>
      <c r="F43" s="370">
        <f t="shared" si="5"/>
        <v>0</v>
      </c>
      <c r="G43" s="277">
        <v>0</v>
      </c>
      <c r="H43" s="579">
        <f t="shared" si="6"/>
        <v>0</v>
      </c>
      <c r="I43" s="227"/>
      <c r="J43" s="370">
        <f t="shared" si="7"/>
        <v>0</v>
      </c>
      <c r="K43" s="277">
        <v>0</v>
      </c>
      <c r="L43" s="228"/>
      <c r="M43" s="277"/>
      <c r="N43" s="568">
        <f>+IFERROR(VLOOKUP(B42,Sheet1!B:D,2,FALSE),0)</f>
        <v>0</v>
      </c>
      <c r="O43" s="568">
        <f>+IFERROR(VLOOKUP(B42,Sheet1!B:D,3,FALSE)+VLOOKUP(B42,Sheet1!B:E,4,FALSE),0)</f>
        <v>0</v>
      </c>
      <c r="P43" s="364"/>
      <c r="Q43" s="365"/>
      <c r="R43" s="403"/>
      <c r="S43" s="413"/>
      <c r="T43" s="365"/>
      <c r="U43" s="365"/>
      <c r="V43" s="365"/>
      <c r="W43" s="365"/>
      <c r="X43" s="365"/>
      <c r="Y43" s="365"/>
      <c r="Z43" s="365"/>
      <c r="AA43" s="365"/>
      <c r="AB43" s="365"/>
      <c r="AC43" s="365"/>
      <c r="AD43" s="403"/>
      <c r="AE43" s="413"/>
      <c r="AF43" s="365"/>
      <c r="AG43" s="365"/>
      <c r="AH43" s="365"/>
      <c r="AI43" s="365"/>
      <c r="AJ43" s="365"/>
      <c r="AK43" s="365"/>
      <c r="AL43" s="365"/>
      <c r="AM43" s="365"/>
      <c r="AN43" s="365"/>
      <c r="AO43" s="365"/>
      <c r="AP43" s="403"/>
      <c r="AQ43" s="413"/>
      <c r="AR43" s="365"/>
      <c r="AS43" s="365"/>
      <c r="AT43" s="365"/>
      <c r="AU43" s="365"/>
      <c r="AV43" s="365"/>
      <c r="AW43" s="441">
        <f t="shared" si="8"/>
        <v>0</v>
      </c>
      <c r="AX43" s="442">
        <f t="shared" si="9"/>
        <v>0</v>
      </c>
      <c r="AY43" s="443">
        <f t="shared" si="4"/>
        <v>0</v>
      </c>
    </row>
    <row r="44" spans="1:51" s="4" customFormat="1" ht="15" customHeight="1" x14ac:dyDescent="0.2">
      <c r="A44" s="196" t="s">
        <v>229</v>
      </c>
      <c r="B44" s="458" t="str">
        <f>+LEFT($E$5,5)&amp;"."&amp;A44&amp;"."&amp;$E$3</f>
        <v>ZK112.K289.C110</v>
      </c>
      <c r="C44" s="343" t="s">
        <v>230</v>
      </c>
      <c r="D44" s="343"/>
      <c r="E44" s="229">
        <f t="shared" ref="E44:L44" si="79">SUM(E45:E48)</f>
        <v>0</v>
      </c>
      <c r="F44" s="433">
        <f>SUM(F45:F48)</f>
        <v>0</v>
      </c>
      <c r="G44" s="229">
        <f>SUM(G45:G48)</f>
        <v>0</v>
      </c>
      <c r="H44" s="229">
        <f t="shared" si="79"/>
        <v>0</v>
      </c>
      <c r="I44" s="203">
        <f t="shared" si="79"/>
        <v>0</v>
      </c>
      <c r="J44" s="433">
        <f>SUM(J45:J48)</f>
        <v>0</v>
      </c>
      <c r="K44" s="229">
        <f t="shared" si="79"/>
        <v>0</v>
      </c>
      <c r="L44" s="219">
        <f t="shared" si="79"/>
        <v>0</v>
      </c>
      <c r="M44" s="219"/>
      <c r="N44" s="198">
        <f>SUM(N45:N48)</f>
        <v>0</v>
      </c>
      <c r="O44" s="198">
        <f>SUM(O45:O48)</f>
        <v>0</v>
      </c>
      <c r="P44" s="265">
        <f>SUM(P45:P48)</f>
        <v>0</v>
      </c>
      <c r="Q44" s="269">
        <f>SUM(Q45:Q48)</f>
        <v>0</v>
      </c>
      <c r="R44" s="401">
        <f t="shared" ref="R44:X44" si="80">SUM(R45:R48)</f>
        <v>0</v>
      </c>
      <c r="S44" s="411">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1">
        <f t="shared" ref="AD44" si="82">SUM(AD45:AD48)</f>
        <v>0</v>
      </c>
      <c r="AE44" s="411">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1">
        <f t="shared" ref="AP44" si="94">SUM(AP45:AP48)</f>
        <v>0</v>
      </c>
      <c r="AQ44" s="411">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1">
        <f t="shared" si="8"/>
        <v>0</v>
      </c>
      <c r="AX44" s="442">
        <f t="shared" si="9"/>
        <v>0</v>
      </c>
      <c r="AY44" s="443">
        <f t="shared" si="4"/>
        <v>0</v>
      </c>
    </row>
    <row r="45" spans="1:51" s="4" customFormat="1" ht="15" customHeight="1" x14ac:dyDescent="0.2">
      <c r="A45" s="344"/>
      <c r="B45" s="469"/>
      <c r="C45" s="340"/>
      <c r="D45" s="340"/>
      <c r="E45" s="249"/>
      <c r="F45" s="370">
        <f t="shared" si="5"/>
        <v>0</v>
      </c>
      <c r="G45" s="249">
        <v>0</v>
      </c>
      <c r="H45" s="572">
        <f t="shared" si="6"/>
        <v>0</v>
      </c>
      <c r="I45" s="231"/>
      <c r="J45" s="370">
        <f t="shared" si="7"/>
        <v>0</v>
      </c>
      <c r="K45" s="249">
        <v>0</v>
      </c>
      <c r="L45" s="232"/>
      <c r="M45" s="249"/>
      <c r="N45" s="235">
        <f>+IFERROR(VLOOKUP(B44,Sheet1!B:D,2,FALSE),0)</f>
        <v>0</v>
      </c>
      <c r="O45" s="235">
        <f>+IFERROR(VLOOKUP(B44,Sheet1!B:D,3,FALSE)+VLOOKUP(B44,Sheet1!B:E,4,FALSE),0)</f>
        <v>0</v>
      </c>
      <c r="P45" s="362"/>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 t="shared" si="8"/>
        <v>0</v>
      </c>
      <c r="AX45" s="442">
        <f t="shared" si="9"/>
        <v>0</v>
      </c>
      <c r="AY45" s="443">
        <f t="shared" si="4"/>
        <v>0</v>
      </c>
    </row>
    <row r="46" spans="1:51" s="4" customFormat="1" ht="15" customHeight="1" x14ac:dyDescent="0.2">
      <c r="A46" s="339"/>
      <c r="B46" s="468"/>
      <c r="C46" s="340"/>
      <c r="D46" s="346"/>
      <c r="E46" s="249"/>
      <c r="F46" s="370">
        <f t="shared" si="5"/>
        <v>0</v>
      </c>
      <c r="G46" s="249">
        <v>0</v>
      </c>
      <c r="H46" s="572">
        <f t="shared" si="6"/>
        <v>0</v>
      </c>
      <c r="I46" s="231"/>
      <c r="J46" s="370">
        <f t="shared" si="7"/>
        <v>0</v>
      </c>
      <c r="K46" s="249">
        <v>0</v>
      </c>
      <c r="L46" s="232"/>
      <c r="M46" s="249"/>
      <c r="N46" s="266"/>
      <c r="O46" s="266"/>
      <c r="P46" s="362"/>
      <c r="Q46" s="363"/>
      <c r="R46" s="402"/>
      <c r="S46" s="412"/>
      <c r="T46" s="363"/>
      <c r="U46" s="363"/>
      <c r="V46" s="363"/>
      <c r="W46" s="363"/>
      <c r="X46" s="363"/>
      <c r="Y46" s="363"/>
      <c r="Z46" s="363"/>
      <c r="AA46" s="363"/>
      <c r="AB46" s="363"/>
      <c r="AC46" s="363"/>
      <c r="AD46" s="402"/>
      <c r="AE46" s="412"/>
      <c r="AF46" s="363"/>
      <c r="AG46" s="363"/>
      <c r="AH46" s="363"/>
      <c r="AI46" s="363"/>
      <c r="AJ46" s="363"/>
      <c r="AK46" s="363"/>
      <c r="AL46" s="363"/>
      <c r="AM46" s="363"/>
      <c r="AN46" s="363"/>
      <c r="AO46" s="363"/>
      <c r="AP46" s="402"/>
      <c r="AQ46" s="412"/>
      <c r="AR46" s="363"/>
      <c r="AS46" s="363"/>
      <c r="AT46" s="363"/>
      <c r="AU46" s="363"/>
      <c r="AV46" s="363"/>
      <c r="AW46" s="441">
        <f>SUM(P46:AV46)</f>
        <v>0</v>
      </c>
      <c r="AX46" s="442">
        <f>+AW46+N46</f>
        <v>0</v>
      </c>
      <c r="AY46" s="443">
        <f>+G46-AX46</f>
        <v>0</v>
      </c>
    </row>
    <row r="47" spans="1:51" s="4" customFormat="1" ht="15" customHeight="1" x14ac:dyDescent="0.2">
      <c r="A47" s="344"/>
      <c r="B47" s="469" t="str">
        <f>+B44</f>
        <v>ZK112.K289.C110</v>
      </c>
      <c r="C47" s="340"/>
      <c r="D47" s="346"/>
      <c r="E47" s="249"/>
      <c r="F47" s="370">
        <f t="shared" si="5"/>
        <v>0</v>
      </c>
      <c r="G47" s="249">
        <v>0</v>
      </c>
      <c r="H47" s="572">
        <f t="shared" si="6"/>
        <v>0</v>
      </c>
      <c r="I47" s="231"/>
      <c r="J47" s="370">
        <f t="shared" si="7"/>
        <v>0</v>
      </c>
      <c r="K47" s="249">
        <v>0</v>
      </c>
      <c r="L47" s="232"/>
      <c r="M47" s="249"/>
      <c r="N47" s="267"/>
      <c r="O47" s="223"/>
      <c r="P47" s="362"/>
      <c r="Q47" s="363"/>
      <c r="R47" s="402"/>
      <c r="S47" s="412"/>
      <c r="T47" s="363"/>
      <c r="U47" s="363"/>
      <c r="V47" s="363"/>
      <c r="W47" s="363"/>
      <c r="X47" s="363"/>
      <c r="Y47" s="363"/>
      <c r="Z47" s="363"/>
      <c r="AA47" s="363"/>
      <c r="AB47" s="363"/>
      <c r="AC47" s="363"/>
      <c r="AD47" s="402"/>
      <c r="AE47" s="412"/>
      <c r="AF47" s="363"/>
      <c r="AG47" s="363"/>
      <c r="AH47" s="363"/>
      <c r="AI47" s="363"/>
      <c r="AJ47" s="363"/>
      <c r="AK47" s="363"/>
      <c r="AL47" s="363"/>
      <c r="AM47" s="363"/>
      <c r="AN47" s="363"/>
      <c r="AO47" s="363"/>
      <c r="AP47" s="402"/>
      <c r="AQ47" s="412"/>
      <c r="AR47" s="363"/>
      <c r="AS47" s="363"/>
      <c r="AT47" s="363"/>
      <c r="AU47" s="363"/>
      <c r="AV47" s="363"/>
      <c r="AW47" s="441">
        <f>SUM(P47:AV47)</f>
        <v>0</v>
      </c>
      <c r="AX47" s="442">
        <f>+AW47+N47</f>
        <v>0</v>
      </c>
      <c r="AY47" s="443">
        <f>+G47-AX47</f>
        <v>0</v>
      </c>
    </row>
    <row r="48" spans="1:51" s="4" customFormat="1" ht="15" customHeight="1" thickBot="1" x14ac:dyDescent="0.25">
      <c r="A48" s="169"/>
      <c r="B48" s="461"/>
      <c r="C48" s="274" t="s">
        <v>301</v>
      </c>
      <c r="D48" s="274"/>
      <c r="E48" s="277"/>
      <c r="F48" s="371">
        <f t="shared" si="5"/>
        <v>0</v>
      </c>
      <c r="G48" s="277">
        <v>0</v>
      </c>
      <c r="H48" s="579">
        <f t="shared" si="6"/>
        <v>0</v>
      </c>
      <c r="I48" s="227"/>
      <c r="J48" s="371">
        <f t="shared" si="7"/>
        <v>0</v>
      </c>
      <c r="K48" s="585">
        <v>0</v>
      </c>
      <c r="L48" s="228"/>
      <c r="M48" s="277"/>
      <c r="N48" s="571">
        <f>+IFERROR(VLOOKUP(B47,Sheet1!B:D,2,FALSE),0)</f>
        <v>0</v>
      </c>
      <c r="O48" s="584">
        <f>+IFERROR(VLOOKUP(B47,Sheet1!B:D,3,FALSE)+VLOOKUP(B47,Sheet1!B:E,4,FALSE),0)</f>
        <v>0</v>
      </c>
      <c r="P48" s="364"/>
      <c r="Q48" s="365"/>
      <c r="R48" s="403"/>
      <c r="S48" s="413"/>
      <c r="T48" s="365"/>
      <c r="U48" s="365"/>
      <c r="V48" s="365"/>
      <c r="W48" s="365"/>
      <c r="X48" s="365"/>
      <c r="Y48" s="365"/>
      <c r="Z48" s="365"/>
      <c r="AA48" s="365"/>
      <c r="AB48" s="365"/>
      <c r="AC48" s="365"/>
      <c r="AD48" s="403"/>
      <c r="AE48" s="413"/>
      <c r="AF48" s="365"/>
      <c r="AG48" s="365"/>
      <c r="AH48" s="365"/>
      <c r="AI48" s="365"/>
      <c r="AJ48" s="365"/>
      <c r="AK48" s="365"/>
      <c r="AL48" s="365"/>
      <c r="AM48" s="365"/>
      <c r="AN48" s="365"/>
      <c r="AO48" s="365"/>
      <c r="AP48" s="403"/>
      <c r="AQ48" s="413"/>
      <c r="AR48" s="365"/>
      <c r="AS48" s="365"/>
      <c r="AT48" s="365"/>
      <c r="AU48" s="365"/>
      <c r="AV48" s="365"/>
      <c r="AW48" s="441">
        <f t="shared" si="8"/>
        <v>0</v>
      </c>
      <c r="AX48" s="442">
        <f t="shared" si="9"/>
        <v>0</v>
      </c>
      <c r="AY48" s="443">
        <f t="shared" si="4"/>
        <v>0</v>
      </c>
    </row>
    <row r="49" spans="1:51" s="4" customFormat="1" ht="15" hidden="1" customHeight="1" x14ac:dyDescent="0.2">
      <c r="A49" s="557"/>
      <c r="B49" s="576"/>
      <c r="C49" s="450"/>
      <c r="D49" s="450"/>
      <c r="E49" s="431">
        <f t="shared" ref="E49:L49" si="101">SUM(E50:E51)</f>
        <v>0</v>
      </c>
      <c r="F49" s="574">
        <f>SUM(F50:F51)</f>
        <v>0</v>
      </c>
      <c r="G49" s="431">
        <f>SUM(G50:G51)</f>
        <v>0</v>
      </c>
      <c r="H49" s="431">
        <f t="shared" si="101"/>
        <v>0</v>
      </c>
      <c r="I49" s="550">
        <f t="shared" si="101"/>
        <v>0</v>
      </c>
      <c r="J49" s="549">
        <f>SUM(J50:J51)</f>
        <v>0</v>
      </c>
      <c r="K49" s="550">
        <f t="shared" si="101"/>
        <v>0</v>
      </c>
      <c r="L49" s="551">
        <f t="shared" si="101"/>
        <v>0</v>
      </c>
      <c r="M49" s="551"/>
      <c r="N49" s="480">
        <f>SUM(N50:N51)</f>
        <v>0</v>
      </c>
      <c r="O49" s="480">
        <f>SUM(O50:O51)</f>
        <v>0</v>
      </c>
      <c r="P49" s="481">
        <f>SUM(P50:P51)</f>
        <v>0</v>
      </c>
      <c r="Q49" s="482">
        <f>SUM(Q50:Q51)</f>
        <v>0</v>
      </c>
      <c r="R49" s="483">
        <f t="shared" ref="R49:X49" si="102">SUM(R50:R51)</f>
        <v>0</v>
      </c>
      <c r="S49" s="484">
        <f t="shared" si="102"/>
        <v>0</v>
      </c>
      <c r="T49" s="482">
        <f t="shared" si="102"/>
        <v>0</v>
      </c>
      <c r="U49" s="482">
        <f t="shared" si="102"/>
        <v>0</v>
      </c>
      <c r="V49" s="482">
        <f t="shared" si="102"/>
        <v>0</v>
      </c>
      <c r="W49" s="482">
        <f t="shared" si="102"/>
        <v>0</v>
      </c>
      <c r="X49" s="482">
        <f t="shared" si="102"/>
        <v>0</v>
      </c>
      <c r="Y49" s="482">
        <f t="shared" ref="Y49:AC49" si="103">SUM(Y50:Y51)</f>
        <v>0</v>
      </c>
      <c r="Z49" s="482">
        <f t="shared" si="103"/>
        <v>0</v>
      </c>
      <c r="AA49" s="482">
        <f t="shared" si="103"/>
        <v>0</v>
      </c>
      <c r="AB49" s="482">
        <f t="shared" si="103"/>
        <v>0</v>
      </c>
      <c r="AC49" s="482">
        <f t="shared" si="103"/>
        <v>0</v>
      </c>
      <c r="AD49" s="483">
        <f t="shared" ref="AD49" si="104">SUM(AD50:AD51)</f>
        <v>0</v>
      </c>
      <c r="AE49" s="484">
        <f t="shared" ref="AE49" si="105">SUM(AE50:AE51)</f>
        <v>0</v>
      </c>
      <c r="AF49" s="482">
        <f t="shared" ref="AF49" si="106">SUM(AF50:AF51)</f>
        <v>0</v>
      </c>
      <c r="AG49" s="482">
        <f t="shared" ref="AG49" si="107">SUM(AG50:AG51)</f>
        <v>0</v>
      </c>
      <c r="AH49" s="482">
        <f t="shared" ref="AH49" si="108">SUM(AH50:AH51)</f>
        <v>0</v>
      </c>
      <c r="AI49" s="482">
        <f t="shared" ref="AI49" si="109">SUM(AI50:AI51)</f>
        <v>0</v>
      </c>
      <c r="AJ49" s="482">
        <f t="shared" ref="AJ49" si="110">SUM(AJ50:AJ51)</f>
        <v>0</v>
      </c>
      <c r="AK49" s="482">
        <f t="shared" ref="AK49" si="111">SUM(AK50:AK51)</f>
        <v>0</v>
      </c>
      <c r="AL49" s="482">
        <f t="shared" ref="AL49" si="112">SUM(AL50:AL51)</f>
        <v>0</v>
      </c>
      <c r="AM49" s="482">
        <f t="shared" ref="AM49" si="113">SUM(AM50:AM51)</f>
        <v>0</v>
      </c>
      <c r="AN49" s="482">
        <f t="shared" ref="AN49" si="114">SUM(AN50:AN51)</f>
        <v>0</v>
      </c>
      <c r="AO49" s="482">
        <f t="shared" ref="AO49" si="115">SUM(AO50:AO51)</f>
        <v>0</v>
      </c>
      <c r="AP49" s="483">
        <f t="shared" ref="AP49" si="116">SUM(AP50:AP51)</f>
        <v>0</v>
      </c>
      <c r="AQ49" s="484">
        <f t="shared" ref="AQ49" si="117">SUM(AQ50:AQ51)</f>
        <v>0</v>
      </c>
      <c r="AR49" s="482">
        <f t="shared" ref="AR49" si="118">SUM(AR50:AR51)</f>
        <v>0</v>
      </c>
      <c r="AS49" s="482">
        <f t="shared" ref="AS49" si="119">SUM(AS50:AS51)</f>
        <v>0</v>
      </c>
      <c r="AT49" s="482">
        <f t="shared" ref="AT49" si="120">SUM(AT50:AT51)</f>
        <v>0</v>
      </c>
      <c r="AU49" s="482">
        <f t="shared" ref="AU49" si="121">SUM(AU50:AU51)</f>
        <v>0</v>
      </c>
      <c r="AV49" s="482">
        <f t="shared" ref="AV49" si="122">SUM(AV50:AV51)</f>
        <v>0</v>
      </c>
      <c r="AW49" s="248">
        <f t="shared" si="8"/>
        <v>0</v>
      </c>
      <c r="AX49" s="244">
        <f t="shared" si="9"/>
        <v>0</v>
      </c>
      <c r="AY49" s="553">
        <f t="shared" si="4"/>
        <v>0</v>
      </c>
    </row>
    <row r="50" spans="1:51" s="4" customFormat="1" ht="15" hidden="1" customHeight="1" x14ac:dyDescent="0.2">
      <c r="A50" s="151"/>
      <c r="B50" s="463"/>
      <c r="C50" s="273"/>
      <c r="D50" s="273"/>
      <c r="E50" s="249"/>
      <c r="F50" s="552">
        <f t="shared" si="5"/>
        <v>0</v>
      </c>
      <c r="G50" s="249">
        <v>0</v>
      </c>
      <c r="H50" s="220">
        <f t="shared" si="6"/>
        <v>0</v>
      </c>
      <c r="I50" s="231"/>
      <c r="J50" s="552">
        <f t="shared" si="7"/>
        <v>0</v>
      </c>
      <c r="K50" s="249">
        <v>0</v>
      </c>
      <c r="L50" s="232"/>
      <c r="M50" s="249"/>
      <c r="N50" s="235">
        <f>+IFERROR(VLOOKUP(B49,Sheet1!B:D,2,FALSE),0)</f>
        <v>0</v>
      </c>
      <c r="O50" s="266"/>
      <c r="P50" s="362"/>
      <c r="Q50" s="363"/>
      <c r="R50" s="402"/>
      <c r="S50" s="412"/>
      <c r="T50" s="363"/>
      <c r="U50" s="363"/>
      <c r="V50" s="363"/>
      <c r="W50" s="363"/>
      <c r="X50" s="363"/>
      <c r="Y50" s="363"/>
      <c r="Z50" s="363"/>
      <c r="AA50" s="363"/>
      <c r="AB50" s="363"/>
      <c r="AC50" s="363"/>
      <c r="AD50" s="402"/>
      <c r="AE50" s="412"/>
      <c r="AF50" s="363"/>
      <c r="AG50" s="363"/>
      <c r="AH50" s="363"/>
      <c r="AI50" s="363"/>
      <c r="AJ50" s="363"/>
      <c r="AK50" s="363"/>
      <c r="AL50" s="363"/>
      <c r="AM50" s="363"/>
      <c r="AN50" s="363"/>
      <c r="AO50" s="363"/>
      <c r="AP50" s="402"/>
      <c r="AQ50" s="412"/>
      <c r="AR50" s="363"/>
      <c r="AS50" s="363"/>
      <c r="AT50" s="363"/>
      <c r="AU50" s="363"/>
      <c r="AV50" s="363"/>
      <c r="AW50" s="248">
        <f t="shared" si="8"/>
        <v>0</v>
      </c>
      <c r="AX50" s="244">
        <f t="shared" si="9"/>
        <v>0</v>
      </c>
      <c r="AY50" s="553">
        <f t="shared" si="4"/>
        <v>0</v>
      </c>
    </row>
    <row r="51" spans="1:51" s="4" customFormat="1" ht="15" hidden="1" customHeight="1" thickBot="1" x14ac:dyDescent="0.25">
      <c r="A51" s="169"/>
      <c r="B51" s="461"/>
      <c r="C51" s="274"/>
      <c r="D51" s="274"/>
      <c r="E51" s="277"/>
      <c r="F51" s="552">
        <f t="shared" si="5"/>
        <v>0</v>
      </c>
      <c r="G51" s="277">
        <v>0</v>
      </c>
      <c r="H51" s="226">
        <f t="shared" si="6"/>
        <v>0</v>
      </c>
      <c r="I51" s="227"/>
      <c r="J51" s="552">
        <f t="shared" si="7"/>
        <v>0</v>
      </c>
      <c r="K51" s="277">
        <v>0</v>
      </c>
      <c r="L51" s="228"/>
      <c r="M51" s="277"/>
      <c r="N51" s="267"/>
      <c r="O51" s="267"/>
      <c r="P51" s="364"/>
      <c r="Q51" s="365"/>
      <c r="R51" s="403"/>
      <c r="S51" s="413"/>
      <c r="T51" s="365"/>
      <c r="U51" s="365"/>
      <c r="V51" s="365"/>
      <c r="W51" s="365"/>
      <c r="X51" s="365"/>
      <c r="Y51" s="365"/>
      <c r="Z51" s="365"/>
      <c r="AA51" s="365"/>
      <c r="AB51" s="365"/>
      <c r="AC51" s="365"/>
      <c r="AD51" s="403"/>
      <c r="AE51" s="413"/>
      <c r="AF51" s="365"/>
      <c r="AG51" s="365"/>
      <c r="AH51" s="365"/>
      <c r="AI51" s="365"/>
      <c r="AJ51" s="365"/>
      <c r="AK51" s="365"/>
      <c r="AL51" s="365"/>
      <c r="AM51" s="365"/>
      <c r="AN51" s="365"/>
      <c r="AO51" s="365"/>
      <c r="AP51" s="403"/>
      <c r="AQ51" s="413"/>
      <c r="AR51" s="365"/>
      <c r="AS51" s="365"/>
      <c r="AT51" s="365"/>
      <c r="AU51" s="365"/>
      <c r="AV51" s="365"/>
      <c r="AW51" s="248">
        <f t="shared" si="8"/>
        <v>0</v>
      </c>
      <c r="AX51" s="244">
        <f t="shared" si="9"/>
        <v>0</v>
      </c>
      <c r="AY51" s="553">
        <f t="shared" si="4"/>
        <v>0</v>
      </c>
    </row>
    <row r="52" spans="1:51" s="4" customFormat="1" ht="15" hidden="1" customHeight="1" x14ac:dyDescent="0.2">
      <c r="A52" s="557"/>
      <c r="B52" s="576"/>
      <c r="C52" s="450" t="s">
        <v>301</v>
      </c>
      <c r="D52" s="450"/>
      <c r="E52" s="431">
        <f t="shared" ref="E52:L52" si="123">SUM(E53:E54)</f>
        <v>0</v>
      </c>
      <c r="F52" s="574">
        <f t="shared" si="123"/>
        <v>0</v>
      </c>
      <c r="G52" s="431">
        <f t="shared" si="123"/>
        <v>0</v>
      </c>
      <c r="H52" s="431">
        <f t="shared" si="123"/>
        <v>0</v>
      </c>
      <c r="I52" s="550">
        <f t="shared" si="123"/>
        <v>0</v>
      </c>
      <c r="J52" s="549">
        <f t="shared" si="123"/>
        <v>0</v>
      </c>
      <c r="K52" s="550">
        <f t="shared" si="123"/>
        <v>0</v>
      </c>
      <c r="L52" s="551">
        <f t="shared" si="123"/>
        <v>0</v>
      </c>
      <c r="M52" s="551"/>
      <c r="N52" s="266"/>
      <c r="O52" s="220">
        <f>+IFERROR(VLOOKUP(B51,Sheet1!B:D,3,FALSE)+VLOOKUP(B51,Sheet1!B:E,4,FALSE),0)</f>
        <v>0</v>
      </c>
      <c r="P52" s="481">
        <f>SUM(P53:P54)</f>
        <v>0</v>
      </c>
      <c r="Q52" s="482">
        <f>SUM(Q53:Q54)</f>
        <v>0</v>
      </c>
      <c r="R52" s="483">
        <f t="shared" ref="R52:X52" si="124">SUM(R53:R54)</f>
        <v>0</v>
      </c>
      <c r="S52" s="484">
        <f t="shared" si="124"/>
        <v>0</v>
      </c>
      <c r="T52" s="482">
        <f t="shared" si="124"/>
        <v>0</v>
      </c>
      <c r="U52" s="482">
        <f t="shared" si="124"/>
        <v>0</v>
      </c>
      <c r="V52" s="482">
        <f t="shared" si="124"/>
        <v>0</v>
      </c>
      <c r="W52" s="482">
        <f t="shared" si="124"/>
        <v>0</v>
      </c>
      <c r="X52" s="482">
        <f t="shared" si="124"/>
        <v>0</v>
      </c>
      <c r="Y52" s="482">
        <f t="shared" ref="Y52:AC52" si="125">SUM(Y53:Y54)</f>
        <v>0</v>
      </c>
      <c r="Z52" s="482">
        <f t="shared" si="125"/>
        <v>0</v>
      </c>
      <c r="AA52" s="482">
        <f t="shared" si="125"/>
        <v>0</v>
      </c>
      <c r="AB52" s="482">
        <f t="shared" si="125"/>
        <v>0</v>
      </c>
      <c r="AC52" s="482">
        <f t="shared" si="125"/>
        <v>0</v>
      </c>
      <c r="AD52" s="483">
        <f t="shared" ref="AD52" si="126">SUM(AD53:AD54)</f>
        <v>0</v>
      </c>
      <c r="AE52" s="484">
        <f t="shared" ref="AE52" si="127">SUM(AE53:AE54)</f>
        <v>0</v>
      </c>
      <c r="AF52" s="482">
        <f t="shared" ref="AF52" si="128">SUM(AF53:AF54)</f>
        <v>0</v>
      </c>
      <c r="AG52" s="482">
        <f t="shared" ref="AG52" si="129">SUM(AG53:AG54)</f>
        <v>0</v>
      </c>
      <c r="AH52" s="482">
        <f t="shared" ref="AH52" si="130">SUM(AH53:AH54)</f>
        <v>0</v>
      </c>
      <c r="AI52" s="482">
        <f t="shared" ref="AI52" si="131">SUM(AI53:AI54)</f>
        <v>0</v>
      </c>
      <c r="AJ52" s="482">
        <f t="shared" ref="AJ52" si="132">SUM(AJ53:AJ54)</f>
        <v>0</v>
      </c>
      <c r="AK52" s="482">
        <f t="shared" ref="AK52" si="133">SUM(AK53:AK54)</f>
        <v>0</v>
      </c>
      <c r="AL52" s="482">
        <f t="shared" ref="AL52" si="134">SUM(AL53:AL54)</f>
        <v>0</v>
      </c>
      <c r="AM52" s="482">
        <f t="shared" ref="AM52" si="135">SUM(AM53:AM54)</f>
        <v>0</v>
      </c>
      <c r="AN52" s="482">
        <f t="shared" ref="AN52" si="136">SUM(AN53:AN54)</f>
        <v>0</v>
      </c>
      <c r="AO52" s="482">
        <f t="shared" ref="AO52" si="137">SUM(AO53:AO54)</f>
        <v>0</v>
      </c>
      <c r="AP52" s="483">
        <f t="shared" ref="AP52" si="138">SUM(AP53:AP54)</f>
        <v>0</v>
      </c>
      <c r="AQ52" s="484">
        <f t="shared" ref="AQ52" si="139">SUM(AQ53:AQ54)</f>
        <v>0</v>
      </c>
      <c r="AR52" s="482">
        <f t="shared" ref="AR52" si="140">SUM(AR53:AR54)</f>
        <v>0</v>
      </c>
      <c r="AS52" s="482">
        <f t="shared" ref="AS52" si="141">SUM(AS53:AS54)</f>
        <v>0</v>
      </c>
      <c r="AT52" s="482">
        <f t="shared" ref="AT52" si="142">SUM(AT53:AT54)</f>
        <v>0</v>
      </c>
      <c r="AU52" s="482">
        <f t="shared" ref="AU52" si="143">SUM(AU53:AU54)</f>
        <v>0</v>
      </c>
      <c r="AV52" s="482">
        <f t="shared" ref="AV52" si="144">SUM(AV53:AV54)</f>
        <v>0</v>
      </c>
      <c r="AW52" s="248">
        <f t="shared" si="8"/>
        <v>0</v>
      </c>
      <c r="AX52" s="244">
        <f t="shared" si="9"/>
        <v>0</v>
      </c>
      <c r="AY52" s="553">
        <f t="shared" si="4"/>
        <v>0</v>
      </c>
    </row>
    <row r="53" spans="1:51" s="4" customFormat="1" ht="15" hidden="1" customHeight="1" x14ac:dyDescent="0.2">
      <c r="A53" s="151"/>
      <c r="B53" s="463"/>
      <c r="C53" s="273"/>
      <c r="D53" s="273"/>
      <c r="E53" s="249"/>
      <c r="F53" s="552">
        <f t="shared" si="5"/>
        <v>0</v>
      </c>
      <c r="G53" s="249">
        <v>0</v>
      </c>
      <c r="H53" s="220">
        <f t="shared" si="6"/>
        <v>0</v>
      </c>
      <c r="I53" s="231"/>
      <c r="J53" s="552">
        <f t="shared" si="7"/>
        <v>0</v>
      </c>
      <c r="K53" s="249">
        <v>0</v>
      </c>
      <c r="L53" s="232"/>
      <c r="M53" s="249"/>
      <c r="N53" s="235">
        <f>+IFERROR(VLOOKUP(B52,Sheet1!B:D,2,FALSE),0)</f>
        <v>0</v>
      </c>
      <c r="O53" s="266"/>
      <c r="P53" s="362"/>
      <c r="Q53" s="363"/>
      <c r="R53" s="402"/>
      <c r="S53" s="412"/>
      <c r="T53" s="363"/>
      <c r="U53" s="363"/>
      <c r="V53" s="363"/>
      <c r="W53" s="363"/>
      <c r="X53" s="363"/>
      <c r="Y53" s="363"/>
      <c r="Z53" s="363"/>
      <c r="AA53" s="363"/>
      <c r="AB53" s="363"/>
      <c r="AC53" s="363"/>
      <c r="AD53" s="402"/>
      <c r="AE53" s="412"/>
      <c r="AF53" s="363"/>
      <c r="AG53" s="363"/>
      <c r="AH53" s="363"/>
      <c r="AI53" s="363"/>
      <c r="AJ53" s="363"/>
      <c r="AK53" s="363"/>
      <c r="AL53" s="363"/>
      <c r="AM53" s="363"/>
      <c r="AN53" s="363"/>
      <c r="AO53" s="363"/>
      <c r="AP53" s="402"/>
      <c r="AQ53" s="412"/>
      <c r="AR53" s="363"/>
      <c r="AS53" s="363"/>
      <c r="AT53" s="363"/>
      <c r="AU53" s="363"/>
      <c r="AV53" s="363"/>
      <c r="AW53" s="248">
        <f t="shared" si="8"/>
        <v>0</v>
      </c>
      <c r="AX53" s="244">
        <f t="shared" si="9"/>
        <v>0</v>
      </c>
      <c r="AY53" s="553">
        <f t="shared" si="4"/>
        <v>0</v>
      </c>
    </row>
    <row r="54" spans="1:51" s="4" customFormat="1" ht="15" hidden="1" customHeight="1" thickBot="1" x14ac:dyDescent="0.25">
      <c r="A54" s="169"/>
      <c r="B54" s="461"/>
      <c r="C54" s="274"/>
      <c r="D54" s="274"/>
      <c r="E54" s="277"/>
      <c r="F54" s="552">
        <f t="shared" si="5"/>
        <v>0</v>
      </c>
      <c r="G54" s="277">
        <v>0</v>
      </c>
      <c r="H54" s="226">
        <f t="shared" si="6"/>
        <v>0</v>
      </c>
      <c r="I54" s="227"/>
      <c r="J54" s="552">
        <f t="shared" si="7"/>
        <v>0</v>
      </c>
      <c r="K54" s="277">
        <v>0</v>
      </c>
      <c r="L54" s="228"/>
      <c r="M54" s="277"/>
      <c r="N54" s="267"/>
      <c r="O54" s="220"/>
      <c r="P54" s="364"/>
      <c r="Q54" s="365"/>
      <c r="R54" s="403"/>
      <c r="S54" s="413"/>
      <c r="T54" s="365"/>
      <c r="U54" s="365"/>
      <c r="V54" s="365"/>
      <c r="W54" s="365"/>
      <c r="X54" s="365"/>
      <c r="Y54" s="365"/>
      <c r="Z54" s="365"/>
      <c r="AA54" s="365"/>
      <c r="AB54" s="365"/>
      <c r="AC54" s="365"/>
      <c r="AD54" s="403"/>
      <c r="AE54" s="413"/>
      <c r="AF54" s="365"/>
      <c r="AG54" s="365"/>
      <c r="AH54" s="365"/>
      <c r="AI54" s="365"/>
      <c r="AJ54" s="365"/>
      <c r="AK54" s="365"/>
      <c r="AL54" s="365"/>
      <c r="AM54" s="365"/>
      <c r="AN54" s="365"/>
      <c r="AO54" s="365"/>
      <c r="AP54" s="403"/>
      <c r="AQ54" s="413"/>
      <c r="AR54" s="365"/>
      <c r="AS54" s="365"/>
      <c r="AT54" s="365"/>
      <c r="AU54" s="365"/>
      <c r="AV54" s="365"/>
      <c r="AW54" s="248">
        <f t="shared" si="8"/>
        <v>0</v>
      </c>
      <c r="AX54" s="244">
        <f t="shared" si="9"/>
        <v>0</v>
      </c>
      <c r="AY54" s="553">
        <f t="shared" si="4"/>
        <v>0</v>
      </c>
    </row>
    <row r="55" spans="1:51" s="4" customFormat="1" ht="15" hidden="1" customHeight="1" x14ac:dyDescent="0.2">
      <c r="A55" s="557"/>
      <c r="B55" s="576"/>
      <c r="C55" s="450"/>
      <c r="D55" s="450"/>
      <c r="E55" s="431">
        <f t="shared" ref="E55:L55" si="145">SUM(E56:E57)</f>
        <v>0</v>
      </c>
      <c r="F55" s="574">
        <f t="shared" si="145"/>
        <v>0</v>
      </c>
      <c r="G55" s="431">
        <f t="shared" si="145"/>
        <v>0</v>
      </c>
      <c r="H55" s="431">
        <f t="shared" si="145"/>
        <v>0</v>
      </c>
      <c r="I55" s="550">
        <f t="shared" si="145"/>
        <v>0</v>
      </c>
      <c r="J55" s="549">
        <f t="shared" si="145"/>
        <v>0</v>
      </c>
      <c r="K55" s="550">
        <f t="shared" si="145"/>
        <v>0</v>
      </c>
      <c r="L55" s="551">
        <f t="shared" si="145"/>
        <v>0</v>
      </c>
      <c r="M55" s="551"/>
      <c r="N55" s="480">
        <f>SUM(N56:N57)</f>
        <v>0</v>
      </c>
      <c r="O55" s="480">
        <f>SUM(O56:O57)</f>
        <v>0</v>
      </c>
      <c r="P55" s="481">
        <f>SUM(P56:P57)</f>
        <v>0</v>
      </c>
      <c r="Q55" s="482">
        <f>SUM(Q56:Q57)</f>
        <v>0</v>
      </c>
      <c r="R55" s="483">
        <f t="shared" ref="R55:X55" si="146">SUM(R56:R57)</f>
        <v>0</v>
      </c>
      <c r="S55" s="484">
        <f t="shared" si="146"/>
        <v>0</v>
      </c>
      <c r="T55" s="482">
        <f t="shared" si="146"/>
        <v>0</v>
      </c>
      <c r="U55" s="482">
        <f t="shared" si="146"/>
        <v>0</v>
      </c>
      <c r="V55" s="482">
        <f t="shared" si="146"/>
        <v>0</v>
      </c>
      <c r="W55" s="482">
        <f t="shared" si="146"/>
        <v>0</v>
      </c>
      <c r="X55" s="482">
        <f t="shared" si="146"/>
        <v>0</v>
      </c>
      <c r="Y55" s="482">
        <f t="shared" ref="Y55:AC55" si="147">SUM(Y56:Y57)</f>
        <v>0</v>
      </c>
      <c r="Z55" s="482">
        <f t="shared" si="147"/>
        <v>0</v>
      </c>
      <c r="AA55" s="482">
        <f t="shared" si="147"/>
        <v>0</v>
      </c>
      <c r="AB55" s="482">
        <f t="shared" si="147"/>
        <v>0</v>
      </c>
      <c r="AC55" s="482">
        <f t="shared" si="147"/>
        <v>0</v>
      </c>
      <c r="AD55" s="483">
        <f t="shared" ref="AD55" si="148">SUM(AD56:AD57)</f>
        <v>0</v>
      </c>
      <c r="AE55" s="484">
        <f t="shared" ref="AE55" si="149">SUM(AE56:AE57)</f>
        <v>0</v>
      </c>
      <c r="AF55" s="482">
        <f t="shared" ref="AF55" si="150">SUM(AF56:AF57)</f>
        <v>0</v>
      </c>
      <c r="AG55" s="482">
        <f t="shared" ref="AG55" si="151">SUM(AG56:AG57)</f>
        <v>0</v>
      </c>
      <c r="AH55" s="482">
        <f t="shared" ref="AH55" si="152">SUM(AH56:AH57)</f>
        <v>0</v>
      </c>
      <c r="AI55" s="482">
        <f t="shared" ref="AI55" si="153">SUM(AI56:AI57)</f>
        <v>0</v>
      </c>
      <c r="AJ55" s="482">
        <f t="shared" ref="AJ55" si="154">SUM(AJ56:AJ57)</f>
        <v>0</v>
      </c>
      <c r="AK55" s="482">
        <f t="shared" ref="AK55" si="155">SUM(AK56:AK57)</f>
        <v>0</v>
      </c>
      <c r="AL55" s="482">
        <f t="shared" ref="AL55" si="156">SUM(AL56:AL57)</f>
        <v>0</v>
      </c>
      <c r="AM55" s="482">
        <f t="shared" ref="AM55" si="157">SUM(AM56:AM57)</f>
        <v>0</v>
      </c>
      <c r="AN55" s="482">
        <f t="shared" ref="AN55" si="158">SUM(AN56:AN57)</f>
        <v>0</v>
      </c>
      <c r="AO55" s="482">
        <f t="shared" ref="AO55" si="159">SUM(AO56:AO57)</f>
        <v>0</v>
      </c>
      <c r="AP55" s="483">
        <f t="shared" ref="AP55" si="160">SUM(AP56:AP57)</f>
        <v>0</v>
      </c>
      <c r="AQ55" s="484">
        <f t="shared" ref="AQ55" si="161">SUM(AQ56:AQ57)</f>
        <v>0</v>
      </c>
      <c r="AR55" s="482">
        <f t="shared" ref="AR55" si="162">SUM(AR56:AR57)</f>
        <v>0</v>
      </c>
      <c r="AS55" s="482">
        <f t="shared" ref="AS55" si="163">SUM(AS56:AS57)</f>
        <v>0</v>
      </c>
      <c r="AT55" s="482">
        <f t="shared" ref="AT55" si="164">SUM(AT56:AT57)</f>
        <v>0</v>
      </c>
      <c r="AU55" s="482">
        <f t="shared" ref="AU55" si="165">SUM(AU56:AU57)</f>
        <v>0</v>
      </c>
      <c r="AV55" s="482">
        <f t="shared" ref="AV55" si="166">SUM(AV56:AV57)</f>
        <v>0</v>
      </c>
      <c r="AW55" s="248">
        <f t="shared" si="8"/>
        <v>0</v>
      </c>
      <c r="AX55" s="244">
        <f t="shared" si="9"/>
        <v>0</v>
      </c>
      <c r="AY55" s="553">
        <f t="shared" si="4"/>
        <v>0</v>
      </c>
    </row>
    <row r="56" spans="1:51" s="4" customFormat="1" ht="15" hidden="1" customHeight="1" x14ac:dyDescent="0.2">
      <c r="A56" s="151"/>
      <c r="B56" s="463"/>
      <c r="C56" s="273"/>
      <c r="D56" s="273"/>
      <c r="E56" s="249"/>
      <c r="F56" s="552">
        <f t="shared" si="5"/>
        <v>0</v>
      </c>
      <c r="G56" s="249">
        <v>0</v>
      </c>
      <c r="H56" s="220">
        <f t="shared" si="6"/>
        <v>0</v>
      </c>
      <c r="I56" s="231"/>
      <c r="J56" s="552">
        <f t="shared" si="7"/>
        <v>0</v>
      </c>
      <c r="K56" s="249">
        <v>0</v>
      </c>
      <c r="L56" s="232"/>
      <c r="M56" s="249"/>
      <c r="N56" s="235">
        <f>+IFERROR(VLOOKUP(B55,Sheet1!B:D,2,FALSE),0)</f>
        <v>0</v>
      </c>
      <c r="O56" s="266"/>
      <c r="P56" s="362"/>
      <c r="Q56" s="363"/>
      <c r="R56" s="402"/>
      <c r="S56" s="412"/>
      <c r="T56" s="363"/>
      <c r="U56" s="363"/>
      <c r="V56" s="363"/>
      <c r="W56" s="363"/>
      <c r="X56" s="363"/>
      <c r="Y56" s="363"/>
      <c r="Z56" s="363"/>
      <c r="AA56" s="363"/>
      <c r="AB56" s="363"/>
      <c r="AC56" s="363"/>
      <c r="AD56" s="402"/>
      <c r="AE56" s="412"/>
      <c r="AF56" s="363"/>
      <c r="AG56" s="363"/>
      <c r="AH56" s="363"/>
      <c r="AI56" s="363"/>
      <c r="AJ56" s="363"/>
      <c r="AK56" s="363"/>
      <c r="AL56" s="363"/>
      <c r="AM56" s="363"/>
      <c r="AN56" s="363"/>
      <c r="AO56" s="363"/>
      <c r="AP56" s="402"/>
      <c r="AQ56" s="412"/>
      <c r="AR56" s="363"/>
      <c r="AS56" s="363"/>
      <c r="AT56" s="363"/>
      <c r="AU56" s="363"/>
      <c r="AV56" s="363"/>
      <c r="AW56" s="248">
        <f t="shared" si="8"/>
        <v>0</v>
      </c>
      <c r="AX56" s="244">
        <f t="shared" si="9"/>
        <v>0</v>
      </c>
      <c r="AY56" s="553">
        <f t="shared" si="4"/>
        <v>0</v>
      </c>
    </row>
    <row r="57" spans="1:51" s="4" customFormat="1" ht="15" hidden="1" customHeight="1" thickBot="1" x14ac:dyDescent="0.25">
      <c r="A57" s="169"/>
      <c r="B57" s="461"/>
      <c r="C57" s="274"/>
      <c r="D57" s="274"/>
      <c r="E57" s="277"/>
      <c r="F57" s="552">
        <f t="shared" si="5"/>
        <v>0</v>
      </c>
      <c r="G57" s="277">
        <v>0</v>
      </c>
      <c r="H57" s="226">
        <f t="shared" si="6"/>
        <v>0</v>
      </c>
      <c r="I57" s="227"/>
      <c r="J57" s="552">
        <f t="shared" si="7"/>
        <v>0</v>
      </c>
      <c r="K57" s="277">
        <v>0</v>
      </c>
      <c r="L57" s="228"/>
      <c r="M57" s="277"/>
      <c r="N57" s="267"/>
      <c r="O57" s="267"/>
      <c r="P57" s="364"/>
      <c r="Q57" s="365"/>
      <c r="R57" s="403"/>
      <c r="S57" s="413"/>
      <c r="T57" s="365"/>
      <c r="U57" s="365"/>
      <c r="V57" s="365"/>
      <c r="W57" s="365"/>
      <c r="X57" s="365"/>
      <c r="Y57" s="365"/>
      <c r="Z57" s="365"/>
      <c r="AA57" s="365"/>
      <c r="AB57" s="365"/>
      <c r="AC57" s="365"/>
      <c r="AD57" s="403"/>
      <c r="AE57" s="413"/>
      <c r="AF57" s="365"/>
      <c r="AG57" s="365"/>
      <c r="AH57" s="365"/>
      <c r="AI57" s="365"/>
      <c r="AJ57" s="365"/>
      <c r="AK57" s="365"/>
      <c r="AL57" s="365"/>
      <c r="AM57" s="365"/>
      <c r="AN57" s="365"/>
      <c r="AO57" s="365"/>
      <c r="AP57" s="403"/>
      <c r="AQ57" s="413"/>
      <c r="AR57" s="365"/>
      <c r="AS57" s="365"/>
      <c r="AT57" s="365"/>
      <c r="AU57" s="365"/>
      <c r="AV57" s="365"/>
      <c r="AW57" s="248">
        <f t="shared" si="8"/>
        <v>0</v>
      </c>
      <c r="AX57" s="244">
        <f t="shared" si="9"/>
        <v>0</v>
      </c>
      <c r="AY57" s="553">
        <f t="shared" si="4"/>
        <v>0</v>
      </c>
    </row>
    <row r="58" spans="1:51" s="4" customFormat="1" ht="15" hidden="1" customHeight="1" x14ac:dyDescent="0.2">
      <c r="A58" s="557"/>
      <c r="B58" s="576"/>
      <c r="C58" s="450"/>
      <c r="D58" s="450"/>
      <c r="E58" s="431">
        <f t="shared" ref="E58:L58" si="167">SUM(E59:E60)</f>
        <v>0</v>
      </c>
      <c r="F58" s="574">
        <f t="shared" si="167"/>
        <v>0</v>
      </c>
      <c r="G58" s="431">
        <f t="shared" si="167"/>
        <v>0</v>
      </c>
      <c r="H58" s="431">
        <f t="shared" si="167"/>
        <v>0</v>
      </c>
      <c r="I58" s="550">
        <f t="shared" si="167"/>
        <v>0</v>
      </c>
      <c r="J58" s="549">
        <f t="shared" si="167"/>
        <v>0</v>
      </c>
      <c r="K58" s="550">
        <f t="shared" si="167"/>
        <v>0</v>
      </c>
      <c r="L58" s="551">
        <f t="shared" si="167"/>
        <v>0</v>
      </c>
      <c r="M58" s="551"/>
      <c r="N58" s="480">
        <f>SUM(N59:N60)</f>
        <v>0</v>
      </c>
      <c r="O58" s="480">
        <f>SUM(O59:O60)</f>
        <v>0</v>
      </c>
      <c r="P58" s="481">
        <f>SUM(P59:P60)</f>
        <v>0</v>
      </c>
      <c r="Q58" s="482">
        <f>SUM(Q59:Q60)</f>
        <v>0</v>
      </c>
      <c r="R58" s="483">
        <f t="shared" ref="R58:X58" si="168">SUM(R59:R60)</f>
        <v>0</v>
      </c>
      <c r="S58" s="484">
        <f t="shared" si="168"/>
        <v>0</v>
      </c>
      <c r="T58" s="482">
        <f t="shared" si="168"/>
        <v>0</v>
      </c>
      <c r="U58" s="482">
        <f t="shared" si="168"/>
        <v>0</v>
      </c>
      <c r="V58" s="482">
        <f t="shared" si="168"/>
        <v>0</v>
      </c>
      <c r="W58" s="482">
        <f t="shared" si="168"/>
        <v>0</v>
      </c>
      <c r="X58" s="482">
        <f t="shared" si="168"/>
        <v>0</v>
      </c>
      <c r="Y58" s="482">
        <f t="shared" ref="Y58:AC58" si="169">SUM(Y59:Y60)</f>
        <v>0</v>
      </c>
      <c r="Z58" s="482">
        <f t="shared" si="169"/>
        <v>0</v>
      </c>
      <c r="AA58" s="482">
        <f t="shared" si="169"/>
        <v>0</v>
      </c>
      <c r="AB58" s="482">
        <f t="shared" si="169"/>
        <v>0</v>
      </c>
      <c r="AC58" s="482">
        <f t="shared" si="169"/>
        <v>0</v>
      </c>
      <c r="AD58" s="483">
        <f t="shared" ref="AD58" si="170">SUM(AD59:AD60)</f>
        <v>0</v>
      </c>
      <c r="AE58" s="484">
        <f t="shared" ref="AE58" si="171">SUM(AE59:AE60)</f>
        <v>0</v>
      </c>
      <c r="AF58" s="482">
        <f t="shared" ref="AF58" si="172">SUM(AF59:AF60)</f>
        <v>0</v>
      </c>
      <c r="AG58" s="482">
        <f t="shared" ref="AG58" si="173">SUM(AG59:AG60)</f>
        <v>0</v>
      </c>
      <c r="AH58" s="482">
        <f t="shared" ref="AH58" si="174">SUM(AH59:AH60)</f>
        <v>0</v>
      </c>
      <c r="AI58" s="482">
        <f t="shared" ref="AI58" si="175">SUM(AI59:AI60)</f>
        <v>0</v>
      </c>
      <c r="AJ58" s="482">
        <f t="shared" ref="AJ58" si="176">SUM(AJ59:AJ60)</f>
        <v>0</v>
      </c>
      <c r="AK58" s="482">
        <f t="shared" ref="AK58" si="177">SUM(AK59:AK60)</f>
        <v>0</v>
      </c>
      <c r="AL58" s="482">
        <f t="shared" ref="AL58" si="178">SUM(AL59:AL60)</f>
        <v>0</v>
      </c>
      <c r="AM58" s="482">
        <f t="shared" ref="AM58" si="179">SUM(AM59:AM60)</f>
        <v>0</v>
      </c>
      <c r="AN58" s="482">
        <f t="shared" ref="AN58" si="180">SUM(AN59:AN60)</f>
        <v>0</v>
      </c>
      <c r="AO58" s="482">
        <f t="shared" ref="AO58" si="181">SUM(AO59:AO60)</f>
        <v>0</v>
      </c>
      <c r="AP58" s="483">
        <f t="shared" ref="AP58" si="182">SUM(AP59:AP60)</f>
        <v>0</v>
      </c>
      <c r="AQ58" s="484">
        <f t="shared" ref="AQ58" si="183">SUM(AQ59:AQ60)</f>
        <v>0</v>
      </c>
      <c r="AR58" s="482">
        <f t="shared" ref="AR58" si="184">SUM(AR59:AR60)</f>
        <v>0</v>
      </c>
      <c r="AS58" s="482">
        <f t="shared" ref="AS58" si="185">SUM(AS59:AS60)</f>
        <v>0</v>
      </c>
      <c r="AT58" s="482">
        <f t="shared" ref="AT58" si="186">SUM(AT59:AT60)</f>
        <v>0</v>
      </c>
      <c r="AU58" s="482">
        <f t="shared" ref="AU58" si="187">SUM(AU59:AU60)</f>
        <v>0</v>
      </c>
      <c r="AV58" s="482">
        <f t="shared" ref="AV58" si="188">SUM(AV59:AV60)</f>
        <v>0</v>
      </c>
      <c r="AW58" s="248">
        <f t="shared" si="8"/>
        <v>0</v>
      </c>
      <c r="AX58" s="244">
        <f t="shared" si="9"/>
        <v>0</v>
      </c>
      <c r="AY58" s="553">
        <f t="shared" si="4"/>
        <v>0</v>
      </c>
    </row>
    <row r="59" spans="1:51" s="4" customFormat="1" ht="15" hidden="1" customHeight="1" x14ac:dyDescent="0.2">
      <c r="A59" s="151"/>
      <c r="B59" s="463"/>
      <c r="C59" s="273"/>
      <c r="D59" s="273"/>
      <c r="E59" s="249"/>
      <c r="F59" s="552">
        <f t="shared" si="5"/>
        <v>0</v>
      </c>
      <c r="G59" s="249">
        <v>0</v>
      </c>
      <c r="H59" s="220">
        <f t="shared" si="6"/>
        <v>0</v>
      </c>
      <c r="I59" s="231"/>
      <c r="J59" s="552">
        <f t="shared" si="7"/>
        <v>0</v>
      </c>
      <c r="K59" s="249">
        <v>0</v>
      </c>
      <c r="L59" s="232"/>
      <c r="M59" s="249"/>
      <c r="N59" s="235">
        <f>+IFERROR(VLOOKUP(B58,Sheet1!B:D,2,FALSE),0)</f>
        <v>0</v>
      </c>
      <c r="O59" s="266"/>
      <c r="P59" s="362"/>
      <c r="Q59" s="363"/>
      <c r="R59" s="402"/>
      <c r="S59" s="412"/>
      <c r="T59" s="363"/>
      <c r="U59" s="363"/>
      <c r="V59" s="363"/>
      <c r="W59" s="363"/>
      <c r="X59" s="363"/>
      <c r="Y59" s="363"/>
      <c r="Z59" s="363"/>
      <c r="AA59" s="363"/>
      <c r="AB59" s="363"/>
      <c r="AC59" s="363"/>
      <c r="AD59" s="402"/>
      <c r="AE59" s="412"/>
      <c r="AF59" s="363"/>
      <c r="AG59" s="363"/>
      <c r="AH59" s="363"/>
      <c r="AI59" s="363"/>
      <c r="AJ59" s="363"/>
      <c r="AK59" s="363"/>
      <c r="AL59" s="363"/>
      <c r="AM59" s="363"/>
      <c r="AN59" s="363"/>
      <c r="AO59" s="363"/>
      <c r="AP59" s="402"/>
      <c r="AQ59" s="412"/>
      <c r="AR59" s="363"/>
      <c r="AS59" s="363"/>
      <c r="AT59" s="363"/>
      <c r="AU59" s="363"/>
      <c r="AV59" s="363"/>
      <c r="AW59" s="248">
        <f t="shared" si="8"/>
        <v>0</v>
      </c>
      <c r="AX59" s="244">
        <f t="shared" si="9"/>
        <v>0</v>
      </c>
      <c r="AY59" s="553">
        <f t="shared" si="4"/>
        <v>0</v>
      </c>
    </row>
    <row r="60" spans="1:51" s="4" customFormat="1" ht="15" hidden="1" customHeight="1" thickBot="1" x14ac:dyDescent="0.25">
      <c r="A60" s="169"/>
      <c r="B60" s="461"/>
      <c r="C60" s="274"/>
      <c r="D60" s="274"/>
      <c r="E60" s="277"/>
      <c r="F60" s="552">
        <f t="shared" si="5"/>
        <v>0</v>
      </c>
      <c r="G60" s="277">
        <v>0</v>
      </c>
      <c r="H60" s="226">
        <f t="shared" si="6"/>
        <v>0</v>
      </c>
      <c r="I60" s="227"/>
      <c r="J60" s="552">
        <f t="shared" si="7"/>
        <v>0</v>
      </c>
      <c r="K60" s="277">
        <v>0</v>
      </c>
      <c r="L60" s="228"/>
      <c r="M60" s="277"/>
      <c r="N60" s="267"/>
      <c r="O60" s="267"/>
      <c r="P60" s="364"/>
      <c r="Q60" s="365"/>
      <c r="R60" s="403"/>
      <c r="S60" s="413"/>
      <c r="T60" s="365"/>
      <c r="U60" s="365"/>
      <c r="V60" s="365"/>
      <c r="W60" s="365"/>
      <c r="X60" s="365"/>
      <c r="Y60" s="365"/>
      <c r="Z60" s="365"/>
      <c r="AA60" s="365"/>
      <c r="AB60" s="365"/>
      <c r="AC60" s="365"/>
      <c r="AD60" s="403"/>
      <c r="AE60" s="413"/>
      <c r="AF60" s="365"/>
      <c r="AG60" s="365"/>
      <c r="AH60" s="365"/>
      <c r="AI60" s="365"/>
      <c r="AJ60" s="365"/>
      <c r="AK60" s="365"/>
      <c r="AL60" s="365"/>
      <c r="AM60" s="365"/>
      <c r="AN60" s="365"/>
      <c r="AO60" s="365"/>
      <c r="AP60" s="403"/>
      <c r="AQ60" s="413"/>
      <c r="AR60" s="365"/>
      <c r="AS60" s="365"/>
      <c r="AT60" s="365"/>
      <c r="AU60" s="365"/>
      <c r="AV60" s="365"/>
      <c r="AW60" s="248">
        <f t="shared" si="8"/>
        <v>0</v>
      </c>
      <c r="AX60" s="244">
        <f t="shared" si="9"/>
        <v>0</v>
      </c>
      <c r="AY60" s="553">
        <f t="shared" si="4"/>
        <v>0</v>
      </c>
    </row>
    <row r="61" spans="1:51" s="4" customFormat="1" ht="15" hidden="1" customHeight="1" x14ac:dyDescent="0.2">
      <c r="A61" s="557"/>
      <c r="B61" s="576"/>
      <c r="C61" s="450"/>
      <c r="D61" s="450"/>
      <c r="E61" s="431">
        <f t="shared" ref="E61:L61" si="189">SUM(E62:E63)</f>
        <v>0</v>
      </c>
      <c r="F61" s="574">
        <f t="shared" si="189"/>
        <v>0</v>
      </c>
      <c r="G61" s="431">
        <f t="shared" si="189"/>
        <v>0</v>
      </c>
      <c r="H61" s="431">
        <f t="shared" si="189"/>
        <v>0</v>
      </c>
      <c r="I61" s="550">
        <f t="shared" si="189"/>
        <v>0</v>
      </c>
      <c r="J61" s="549">
        <f t="shared" si="189"/>
        <v>0</v>
      </c>
      <c r="K61" s="550">
        <f t="shared" si="189"/>
        <v>0</v>
      </c>
      <c r="L61" s="551">
        <f t="shared" si="189"/>
        <v>0</v>
      </c>
      <c r="M61" s="551"/>
      <c r="N61" s="480">
        <f>SUM(N62:N63)</f>
        <v>0</v>
      </c>
      <c r="O61" s="480">
        <f>SUM(O62:O63)</f>
        <v>0</v>
      </c>
      <c r="P61" s="481">
        <f>SUM(P62:P63)</f>
        <v>0</v>
      </c>
      <c r="Q61" s="482">
        <f>SUM(Q62:Q63)</f>
        <v>0</v>
      </c>
      <c r="R61" s="483">
        <f t="shared" ref="R61:X61" si="190">SUM(R62:R63)</f>
        <v>0</v>
      </c>
      <c r="S61" s="484">
        <f t="shared" si="190"/>
        <v>0</v>
      </c>
      <c r="T61" s="482">
        <f t="shared" si="190"/>
        <v>0</v>
      </c>
      <c r="U61" s="482">
        <f t="shared" si="190"/>
        <v>0</v>
      </c>
      <c r="V61" s="482">
        <f t="shared" si="190"/>
        <v>0</v>
      </c>
      <c r="W61" s="482">
        <f t="shared" si="190"/>
        <v>0</v>
      </c>
      <c r="X61" s="482">
        <f t="shared" si="190"/>
        <v>0</v>
      </c>
      <c r="Y61" s="482">
        <f t="shared" ref="Y61:AC61" si="191">SUM(Y62:Y63)</f>
        <v>0</v>
      </c>
      <c r="Z61" s="482">
        <f t="shared" si="191"/>
        <v>0</v>
      </c>
      <c r="AA61" s="482">
        <f t="shared" si="191"/>
        <v>0</v>
      </c>
      <c r="AB61" s="482">
        <f t="shared" si="191"/>
        <v>0</v>
      </c>
      <c r="AC61" s="482">
        <f t="shared" si="191"/>
        <v>0</v>
      </c>
      <c r="AD61" s="483">
        <f t="shared" ref="AD61" si="192">SUM(AD62:AD63)</f>
        <v>0</v>
      </c>
      <c r="AE61" s="484">
        <f t="shared" ref="AE61" si="193">SUM(AE62:AE63)</f>
        <v>0</v>
      </c>
      <c r="AF61" s="482">
        <f t="shared" ref="AF61" si="194">SUM(AF62:AF63)</f>
        <v>0</v>
      </c>
      <c r="AG61" s="482">
        <f t="shared" ref="AG61" si="195">SUM(AG62:AG63)</f>
        <v>0</v>
      </c>
      <c r="AH61" s="482">
        <f t="shared" ref="AH61" si="196">SUM(AH62:AH63)</f>
        <v>0</v>
      </c>
      <c r="AI61" s="482">
        <f t="shared" ref="AI61" si="197">SUM(AI62:AI63)</f>
        <v>0</v>
      </c>
      <c r="AJ61" s="482">
        <f t="shared" ref="AJ61" si="198">SUM(AJ62:AJ63)</f>
        <v>0</v>
      </c>
      <c r="AK61" s="482">
        <f t="shared" ref="AK61" si="199">SUM(AK62:AK63)</f>
        <v>0</v>
      </c>
      <c r="AL61" s="482">
        <f t="shared" ref="AL61" si="200">SUM(AL62:AL63)</f>
        <v>0</v>
      </c>
      <c r="AM61" s="482">
        <f t="shared" ref="AM61" si="201">SUM(AM62:AM63)</f>
        <v>0</v>
      </c>
      <c r="AN61" s="482">
        <f t="shared" ref="AN61" si="202">SUM(AN62:AN63)</f>
        <v>0</v>
      </c>
      <c r="AO61" s="482">
        <f t="shared" ref="AO61" si="203">SUM(AO62:AO63)</f>
        <v>0</v>
      </c>
      <c r="AP61" s="483">
        <f t="shared" ref="AP61" si="204">SUM(AP62:AP63)</f>
        <v>0</v>
      </c>
      <c r="AQ61" s="484">
        <f t="shared" ref="AQ61" si="205">SUM(AQ62:AQ63)</f>
        <v>0</v>
      </c>
      <c r="AR61" s="482">
        <f t="shared" ref="AR61" si="206">SUM(AR62:AR63)</f>
        <v>0</v>
      </c>
      <c r="AS61" s="482">
        <f t="shared" ref="AS61" si="207">SUM(AS62:AS63)</f>
        <v>0</v>
      </c>
      <c r="AT61" s="482">
        <f t="shared" ref="AT61" si="208">SUM(AT62:AT63)</f>
        <v>0</v>
      </c>
      <c r="AU61" s="482">
        <f t="shared" ref="AU61" si="209">SUM(AU62:AU63)</f>
        <v>0</v>
      </c>
      <c r="AV61" s="482">
        <f t="shared" ref="AV61" si="210">SUM(AV62:AV63)</f>
        <v>0</v>
      </c>
      <c r="AW61" s="248">
        <f t="shared" si="8"/>
        <v>0</v>
      </c>
      <c r="AX61" s="244">
        <f t="shared" si="9"/>
        <v>0</v>
      </c>
      <c r="AY61" s="553">
        <f t="shared" si="4"/>
        <v>0</v>
      </c>
    </row>
    <row r="62" spans="1:51" s="4" customFormat="1" ht="15" hidden="1" customHeight="1" x14ac:dyDescent="0.2">
      <c r="A62" s="150"/>
      <c r="B62" s="459"/>
      <c r="C62" s="273"/>
      <c r="D62" s="273"/>
      <c r="E62" s="249"/>
      <c r="F62" s="552">
        <f t="shared" si="5"/>
        <v>0</v>
      </c>
      <c r="G62" s="249">
        <v>0</v>
      </c>
      <c r="H62" s="220">
        <f t="shared" si="6"/>
        <v>0</v>
      </c>
      <c r="I62" s="231"/>
      <c r="J62" s="552">
        <f t="shared" si="7"/>
        <v>0</v>
      </c>
      <c r="K62" s="249">
        <v>0</v>
      </c>
      <c r="L62" s="232"/>
      <c r="M62" s="249"/>
      <c r="N62" s="235">
        <f>+IFERROR(VLOOKUP(B61,Sheet1!B:D,2,FALSE),0)</f>
        <v>0</v>
      </c>
      <c r="O62" s="266"/>
      <c r="P62" s="362"/>
      <c r="Q62" s="363"/>
      <c r="R62" s="402"/>
      <c r="S62" s="412"/>
      <c r="T62" s="363"/>
      <c r="U62" s="363"/>
      <c r="V62" s="363"/>
      <c r="W62" s="363"/>
      <c r="X62" s="363"/>
      <c r="Y62" s="363"/>
      <c r="Z62" s="363"/>
      <c r="AA62" s="363"/>
      <c r="AB62" s="363"/>
      <c r="AC62" s="363"/>
      <c r="AD62" s="402"/>
      <c r="AE62" s="412"/>
      <c r="AF62" s="363"/>
      <c r="AG62" s="363"/>
      <c r="AH62" s="363"/>
      <c r="AI62" s="363"/>
      <c r="AJ62" s="363"/>
      <c r="AK62" s="363"/>
      <c r="AL62" s="363"/>
      <c r="AM62" s="363"/>
      <c r="AN62" s="363"/>
      <c r="AO62" s="363"/>
      <c r="AP62" s="402"/>
      <c r="AQ62" s="412"/>
      <c r="AR62" s="363"/>
      <c r="AS62" s="363"/>
      <c r="AT62" s="363"/>
      <c r="AU62" s="363"/>
      <c r="AV62" s="363"/>
      <c r="AW62" s="248">
        <f t="shared" si="8"/>
        <v>0</v>
      </c>
      <c r="AX62" s="244">
        <f t="shared" si="9"/>
        <v>0</v>
      </c>
      <c r="AY62" s="553">
        <f t="shared" si="4"/>
        <v>0</v>
      </c>
    </row>
    <row r="63" spans="1:51" s="4" customFormat="1" ht="15" hidden="1" customHeight="1" thickBot="1" x14ac:dyDescent="0.25">
      <c r="A63" s="169"/>
      <c r="B63" s="461"/>
      <c r="C63" s="274"/>
      <c r="D63" s="274"/>
      <c r="E63" s="277"/>
      <c r="F63" s="552">
        <f t="shared" si="5"/>
        <v>0</v>
      </c>
      <c r="G63" s="277">
        <v>0</v>
      </c>
      <c r="H63" s="226">
        <f t="shared" si="6"/>
        <v>0</v>
      </c>
      <c r="I63" s="227"/>
      <c r="J63" s="552">
        <f t="shared" si="7"/>
        <v>0</v>
      </c>
      <c r="K63" s="277">
        <v>0</v>
      </c>
      <c r="L63" s="228"/>
      <c r="M63" s="277"/>
      <c r="N63" s="267"/>
      <c r="O63" s="267"/>
      <c r="P63" s="364"/>
      <c r="Q63" s="365"/>
      <c r="R63" s="403"/>
      <c r="S63" s="413"/>
      <c r="T63" s="365"/>
      <c r="U63" s="365"/>
      <c r="V63" s="365"/>
      <c r="W63" s="365"/>
      <c r="X63" s="365"/>
      <c r="Y63" s="365"/>
      <c r="Z63" s="365"/>
      <c r="AA63" s="365"/>
      <c r="AB63" s="365"/>
      <c r="AC63" s="365"/>
      <c r="AD63" s="403"/>
      <c r="AE63" s="413"/>
      <c r="AF63" s="365"/>
      <c r="AG63" s="365"/>
      <c r="AH63" s="365"/>
      <c r="AI63" s="365"/>
      <c r="AJ63" s="365"/>
      <c r="AK63" s="365"/>
      <c r="AL63" s="365"/>
      <c r="AM63" s="365"/>
      <c r="AN63" s="365"/>
      <c r="AO63" s="365"/>
      <c r="AP63" s="403"/>
      <c r="AQ63" s="413"/>
      <c r="AR63" s="365"/>
      <c r="AS63" s="365"/>
      <c r="AT63" s="365"/>
      <c r="AU63" s="365"/>
      <c r="AV63" s="365"/>
      <c r="AW63" s="248">
        <f t="shared" si="8"/>
        <v>0</v>
      </c>
      <c r="AX63" s="244">
        <f t="shared" si="9"/>
        <v>0</v>
      </c>
      <c r="AY63" s="553">
        <f t="shared" si="4"/>
        <v>0</v>
      </c>
    </row>
    <row r="64" spans="1:51" s="4" customFormat="1" ht="15" hidden="1" customHeight="1" x14ac:dyDescent="0.2">
      <c r="A64" s="557"/>
      <c r="B64" s="576"/>
      <c r="C64" s="450"/>
      <c r="D64" s="450"/>
      <c r="E64" s="431">
        <f t="shared" ref="E64:L64" si="211">SUM(E65:E66)</f>
        <v>0</v>
      </c>
      <c r="F64" s="574">
        <f t="shared" si="211"/>
        <v>0</v>
      </c>
      <c r="G64" s="431">
        <f t="shared" si="211"/>
        <v>0</v>
      </c>
      <c r="H64" s="431">
        <f t="shared" si="211"/>
        <v>0</v>
      </c>
      <c r="I64" s="550">
        <f t="shared" si="211"/>
        <v>0</v>
      </c>
      <c r="J64" s="549">
        <f t="shared" si="211"/>
        <v>0</v>
      </c>
      <c r="K64" s="550">
        <f t="shared" si="211"/>
        <v>0</v>
      </c>
      <c r="L64" s="551">
        <f t="shared" si="211"/>
        <v>0</v>
      </c>
      <c r="M64" s="551"/>
      <c r="N64" s="480">
        <f>SUM(N65:N66)</f>
        <v>0</v>
      </c>
      <c r="O64" s="480">
        <f>SUM(O65:O66)</f>
        <v>0</v>
      </c>
      <c r="P64" s="481">
        <f>SUM(P65:P66)</f>
        <v>0</v>
      </c>
      <c r="Q64" s="482">
        <f>SUM(Q65:Q66)</f>
        <v>0</v>
      </c>
      <c r="R64" s="483">
        <f t="shared" ref="R64:X64" si="212">SUM(R65:R66)</f>
        <v>0</v>
      </c>
      <c r="S64" s="484">
        <f t="shared" si="212"/>
        <v>0</v>
      </c>
      <c r="T64" s="482">
        <f t="shared" si="212"/>
        <v>0</v>
      </c>
      <c r="U64" s="482">
        <f t="shared" si="212"/>
        <v>0</v>
      </c>
      <c r="V64" s="482">
        <f t="shared" si="212"/>
        <v>0</v>
      </c>
      <c r="W64" s="482">
        <f t="shared" si="212"/>
        <v>0</v>
      </c>
      <c r="X64" s="482">
        <f t="shared" si="212"/>
        <v>0</v>
      </c>
      <c r="Y64" s="482">
        <f t="shared" ref="Y64:AC64" si="213">SUM(Y65:Y66)</f>
        <v>0</v>
      </c>
      <c r="Z64" s="482">
        <f t="shared" si="213"/>
        <v>0</v>
      </c>
      <c r="AA64" s="482">
        <f t="shared" si="213"/>
        <v>0</v>
      </c>
      <c r="AB64" s="482">
        <f t="shared" si="213"/>
        <v>0</v>
      </c>
      <c r="AC64" s="482">
        <f t="shared" si="213"/>
        <v>0</v>
      </c>
      <c r="AD64" s="483">
        <f t="shared" ref="AD64" si="214">SUM(AD65:AD66)</f>
        <v>0</v>
      </c>
      <c r="AE64" s="484">
        <f t="shared" ref="AE64" si="215">SUM(AE65:AE66)</f>
        <v>0</v>
      </c>
      <c r="AF64" s="482">
        <f t="shared" ref="AF64" si="216">SUM(AF65:AF66)</f>
        <v>0</v>
      </c>
      <c r="AG64" s="482">
        <f t="shared" ref="AG64" si="217">SUM(AG65:AG66)</f>
        <v>0</v>
      </c>
      <c r="AH64" s="482">
        <f t="shared" ref="AH64" si="218">SUM(AH65:AH66)</f>
        <v>0</v>
      </c>
      <c r="AI64" s="482">
        <f t="shared" ref="AI64" si="219">SUM(AI65:AI66)</f>
        <v>0</v>
      </c>
      <c r="AJ64" s="482">
        <f t="shared" ref="AJ64" si="220">SUM(AJ65:AJ66)</f>
        <v>0</v>
      </c>
      <c r="AK64" s="482">
        <f t="shared" ref="AK64" si="221">SUM(AK65:AK66)</f>
        <v>0</v>
      </c>
      <c r="AL64" s="482">
        <f t="shared" ref="AL64" si="222">SUM(AL65:AL66)</f>
        <v>0</v>
      </c>
      <c r="AM64" s="482">
        <f t="shared" ref="AM64" si="223">SUM(AM65:AM66)</f>
        <v>0</v>
      </c>
      <c r="AN64" s="482">
        <f t="shared" ref="AN64" si="224">SUM(AN65:AN66)</f>
        <v>0</v>
      </c>
      <c r="AO64" s="482">
        <f t="shared" ref="AO64" si="225">SUM(AO65:AO66)</f>
        <v>0</v>
      </c>
      <c r="AP64" s="483">
        <f t="shared" ref="AP64" si="226">SUM(AP65:AP66)</f>
        <v>0</v>
      </c>
      <c r="AQ64" s="484">
        <f t="shared" ref="AQ64" si="227">SUM(AQ65:AQ66)</f>
        <v>0</v>
      </c>
      <c r="AR64" s="482">
        <f t="shared" ref="AR64" si="228">SUM(AR65:AR66)</f>
        <v>0</v>
      </c>
      <c r="AS64" s="482">
        <f t="shared" ref="AS64" si="229">SUM(AS65:AS66)</f>
        <v>0</v>
      </c>
      <c r="AT64" s="482">
        <f t="shared" ref="AT64" si="230">SUM(AT65:AT66)</f>
        <v>0</v>
      </c>
      <c r="AU64" s="482">
        <f t="shared" ref="AU64" si="231">SUM(AU65:AU66)</f>
        <v>0</v>
      </c>
      <c r="AV64" s="482">
        <f t="shared" ref="AV64" si="232">SUM(AV65:AV66)</f>
        <v>0</v>
      </c>
      <c r="AW64" s="248">
        <f t="shared" si="8"/>
        <v>0</v>
      </c>
      <c r="AX64" s="244">
        <f t="shared" si="9"/>
        <v>0</v>
      </c>
      <c r="AY64" s="553">
        <f t="shared" si="4"/>
        <v>0</v>
      </c>
    </row>
    <row r="65" spans="1:51" s="4" customFormat="1" ht="15" hidden="1" customHeight="1" x14ac:dyDescent="0.2">
      <c r="A65" s="150"/>
      <c r="B65" s="459"/>
      <c r="C65" s="273"/>
      <c r="D65" s="273"/>
      <c r="E65" s="249"/>
      <c r="F65" s="552">
        <f t="shared" si="5"/>
        <v>0</v>
      </c>
      <c r="G65" s="249">
        <v>0</v>
      </c>
      <c r="H65" s="220">
        <f t="shared" si="6"/>
        <v>0</v>
      </c>
      <c r="I65" s="231"/>
      <c r="J65" s="552">
        <f t="shared" si="7"/>
        <v>0</v>
      </c>
      <c r="K65" s="249">
        <v>0</v>
      </c>
      <c r="L65" s="232"/>
      <c r="M65" s="249"/>
      <c r="N65" s="235">
        <f>+IFERROR(VLOOKUP(B64,Sheet1!B:D,2,FALSE),0)</f>
        <v>0</v>
      </c>
      <c r="O65" s="266"/>
      <c r="P65" s="362"/>
      <c r="Q65" s="363"/>
      <c r="R65" s="402"/>
      <c r="S65" s="412"/>
      <c r="T65" s="363"/>
      <c r="U65" s="363"/>
      <c r="V65" s="363"/>
      <c r="W65" s="363"/>
      <c r="X65" s="363"/>
      <c r="Y65" s="363"/>
      <c r="Z65" s="363"/>
      <c r="AA65" s="363"/>
      <c r="AB65" s="363"/>
      <c r="AC65" s="363"/>
      <c r="AD65" s="402"/>
      <c r="AE65" s="412"/>
      <c r="AF65" s="363"/>
      <c r="AG65" s="363"/>
      <c r="AH65" s="363"/>
      <c r="AI65" s="363"/>
      <c r="AJ65" s="363"/>
      <c r="AK65" s="363"/>
      <c r="AL65" s="363"/>
      <c r="AM65" s="363"/>
      <c r="AN65" s="363"/>
      <c r="AO65" s="363"/>
      <c r="AP65" s="402"/>
      <c r="AQ65" s="412"/>
      <c r="AR65" s="363"/>
      <c r="AS65" s="363"/>
      <c r="AT65" s="363"/>
      <c r="AU65" s="363"/>
      <c r="AV65" s="363"/>
      <c r="AW65" s="248">
        <f t="shared" si="8"/>
        <v>0</v>
      </c>
      <c r="AX65" s="244">
        <f t="shared" si="9"/>
        <v>0</v>
      </c>
      <c r="AY65" s="553">
        <f t="shared" si="4"/>
        <v>0</v>
      </c>
    </row>
    <row r="66" spans="1:51" s="4" customFormat="1" ht="15" hidden="1" customHeight="1" thickBot="1" x14ac:dyDescent="0.25">
      <c r="A66" s="169"/>
      <c r="B66" s="461"/>
      <c r="C66" s="274"/>
      <c r="D66" s="274"/>
      <c r="E66" s="277"/>
      <c r="F66" s="552">
        <f t="shared" si="5"/>
        <v>0</v>
      </c>
      <c r="G66" s="277">
        <v>0</v>
      </c>
      <c r="H66" s="226">
        <f t="shared" si="6"/>
        <v>0</v>
      </c>
      <c r="I66" s="227"/>
      <c r="J66" s="552">
        <f t="shared" si="7"/>
        <v>0</v>
      </c>
      <c r="K66" s="277">
        <v>0</v>
      </c>
      <c r="L66" s="228"/>
      <c r="M66" s="277"/>
      <c r="N66" s="267"/>
      <c r="O66" s="267"/>
      <c r="P66" s="364"/>
      <c r="Q66" s="365"/>
      <c r="R66" s="403"/>
      <c r="S66" s="413"/>
      <c r="T66" s="365"/>
      <c r="U66" s="365"/>
      <c r="V66" s="365"/>
      <c r="W66" s="365"/>
      <c r="X66" s="365"/>
      <c r="Y66" s="365"/>
      <c r="Z66" s="365"/>
      <c r="AA66" s="365"/>
      <c r="AB66" s="365"/>
      <c r="AC66" s="365"/>
      <c r="AD66" s="403"/>
      <c r="AE66" s="413"/>
      <c r="AF66" s="365"/>
      <c r="AG66" s="365"/>
      <c r="AH66" s="365"/>
      <c r="AI66" s="365"/>
      <c r="AJ66" s="365"/>
      <c r="AK66" s="365"/>
      <c r="AL66" s="365"/>
      <c r="AM66" s="365"/>
      <c r="AN66" s="365"/>
      <c r="AO66" s="365"/>
      <c r="AP66" s="403"/>
      <c r="AQ66" s="413"/>
      <c r="AR66" s="365"/>
      <c r="AS66" s="365"/>
      <c r="AT66" s="365"/>
      <c r="AU66" s="365"/>
      <c r="AV66" s="365"/>
      <c r="AW66" s="248">
        <f t="shared" si="8"/>
        <v>0</v>
      </c>
      <c r="AX66" s="244">
        <f t="shared" si="9"/>
        <v>0</v>
      </c>
      <c r="AY66" s="553">
        <f t="shared" si="4"/>
        <v>0</v>
      </c>
    </row>
    <row r="67" spans="1:51" s="4" customFormat="1" ht="15" hidden="1" customHeight="1" x14ac:dyDescent="0.2">
      <c r="A67" s="557"/>
      <c r="B67" s="576"/>
      <c r="C67" s="450"/>
      <c r="D67" s="450"/>
      <c r="E67" s="431">
        <f t="shared" ref="E67:L67" si="233">SUM(E68:E69)</f>
        <v>0</v>
      </c>
      <c r="F67" s="574">
        <f t="shared" si="233"/>
        <v>0</v>
      </c>
      <c r="G67" s="431">
        <f t="shared" si="233"/>
        <v>0</v>
      </c>
      <c r="H67" s="431">
        <f t="shared" si="233"/>
        <v>0</v>
      </c>
      <c r="I67" s="550">
        <f t="shared" si="233"/>
        <v>0</v>
      </c>
      <c r="J67" s="549">
        <f t="shared" si="233"/>
        <v>0</v>
      </c>
      <c r="K67" s="550">
        <f t="shared" si="233"/>
        <v>0</v>
      </c>
      <c r="L67" s="551">
        <f t="shared" si="233"/>
        <v>0</v>
      </c>
      <c r="M67" s="551"/>
      <c r="N67" s="480">
        <f>SUM(N68:N69)</f>
        <v>0</v>
      </c>
      <c r="O67" s="480">
        <f>SUM(O68:O69)</f>
        <v>0</v>
      </c>
      <c r="P67" s="481">
        <f>SUM(P68:P69)</f>
        <v>0</v>
      </c>
      <c r="Q67" s="482">
        <f>SUM(Q68:Q69)</f>
        <v>0</v>
      </c>
      <c r="R67" s="483">
        <f t="shared" ref="R67:X67" si="234">SUM(R68:R69)</f>
        <v>0</v>
      </c>
      <c r="S67" s="484">
        <f t="shared" si="234"/>
        <v>0</v>
      </c>
      <c r="T67" s="482">
        <f t="shared" si="234"/>
        <v>0</v>
      </c>
      <c r="U67" s="482">
        <f t="shared" si="234"/>
        <v>0</v>
      </c>
      <c r="V67" s="482">
        <f t="shared" si="234"/>
        <v>0</v>
      </c>
      <c r="W67" s="482">
        <f t="shared" si="234"/>
        <v>0</v>
      </c>
      <c r="X67" s="482">
        <f t="shared" si="234"/>
        <v>0</v>
      </c>
      <c r="Y67" s="482">
        <f t="shared" ref="Y67:AC67" si="235">SUM(Y68:Y69)</f>
        <v>0</v>
      </c>
      <c r="Z67" s="482">
        <f t="shared" si="235"/>
        <v>0</v>
      </c>
      <c r="AA67" s="482">
        <f t="shared" si="235"/>
        <v>0</v>
      </c>
      <c r="AB67" s="482">
        <f t="shared" si="235"/>
        <v>0</v>
      </c>
      <c r="AC67" s="482">
        <f t="shared" si="235"/>
        <v>0</v>
      </c>
      <c r="AD67" s="483">
        <f t="shared" ref="AD67" si="236">SUM(AD68:AD69)</f>
        <v>0</v>
      </c>
      <c r="AE67" s="484">
        <f t="shared" ref="AE67" si="237">SUM(AE68:AE69)</f>
        <v>0</v>
      </c>
      <c r="AF67" s="482">
        <f t="shared" ref="AF67" si="238">SUM(AF68:AF69)</f>
        <v>0</v>
      </c>
      <c r="AG67" s="482">
        <f t="shared" ref="AG67" si="239">SUM(AG68:AG69)</f>
        <v>0</v>
      </c>
      <c r="AH67" s="482">
        <f t="shared" ref="AH67" si="240">SUM(AH68:AH69)</f>
        <v>0</v>
      </c>
      <c r="AI67" s="482">
        <f t="shared" ref="AI67" si="241">SUM(AI68:AI69)</f>
        <v>0</v>
      </c>
      <c r="AJ67" s="482">
        <f t="shared" ref="AJ67" si="242">SUM(AJ68:AJ69)</f>
        <v>0</v>
      </c>
      <c r="AK67" s="482">
        <f t="shared" ref="AK67" si="243">SUM(AK68:AK69)</f>
        <v>0</v>
      </c>
      <c r="AL67" s="482">
        <f t="shared" ref="AL67" si="244">SUM(AL68:AL69)</f>
        <v>0</v>
      </c>
      <c r="AM67" s="482">
        <f t="shared" ref="AM67" si="245">SUM(AM68:AM69)</f>
        <v>0</v>
      </c>
      <c r="AN67" s="482">
        <f t="shared" ref="AN67" si="246">SUM(AN68:AN69)</f>
        <v>0</v>
      </c>
      <c r="AO67" s="482">
        <f t="shared" ref="AO67" si="247">SUM(AO68:AO69)</f>
        <v>0</v>
      </c>
      <c r="AP67" s="483">
        <f t="shared" ref="AP67" si="248">SUM(AP68:AP69)</f>
        <v>0</v>
      </c>
      <c r="AQ67" s="484">
        <f t="shared" ref="AQ67" si="249">SUM(AQ68:AQ69)</f>
        <v>0</v>
      </c>
      <c r="AR67" s="482">
        <f t="shared" ref="AR67" si="250">SUM(AR68:AR69)</f>
        <v>0</v>
      </c>
      <c r="AS67" s="482">
        <f t="shared" ref="AS67" si="251">SUM(AS68:AS69)</f>
        <v>0</v>
      </c>
      <c r="AT67" s="482">
        <f t="shared" ref="AT67" si="252">SUM(AT68:AT69)</f>
        <v>0</v>
      </c>
      <c r="AU67" s="482">
        <f t="shared" ref="AU67" si="253">SUM(AU68:AU69)</f>
        <v>0</v>
      </c>
      <c r="AV67" s="482">
        <f t="shared" ref="AV67" si="254">SUM(AV68:AV69)</f>
        <v>0</v>
      </c>
      <c r="AW67" s="248">
        <f t="shared" si="8"/>
        <v>0</v>
      </c>
      <c r="AX67" s="244">
        <f t="shared" si="9"/>
        <v>0</v>
      </c>
      <c r="AY67" s="553">
        <f t="shared" ref="AY67:AY74" si="255">+G67-AX67</f>
        <v>0</v>
      </c>
    </row>
    <row r="68" spans="1:51" s="4" customFormat="1" ht="15" hidden="1" customHeight="1" x14ac:dyDescent="0.2">
      <c r="A68" s="150"/>
      <c r="B68" s="459"/>
      <c r="C68" s="273"/>
      <c r="D68" s="273"/>
      <c r="E68" s="249"/>
      <c r="F68" s="552">
        <f t="shared" si="5"/>
        <v>0</v>
      </c>
      <c r="G68" s="249">
        <v>0</v>
      </c>
      <c r="H68" s="220">
        <f t="shared" si="6"/>
        <v>0</v>
      </c>
      <c r="I68" s="231"/>
      <c r="J68" s="552">
        <f t="shared" si="7"/>
        <v>0</v>
      </c>
      <c r="K68" s="249">
        <v>0</v>
      </c>
      <c r="L68" s="232"/>
      <c r="M68" s="249"/>
      <c r="N68" s="235">
        <f>+IFERROR(VLOOKUP(B67,Sheet1!B:D,2,FALSE),0)</f>
        <v>0</v>
      </c>
      <c r="O68" s="266"/>
      <c r="P68" s="362"/>
      <c r="Q68" s="363"/>
      <c r="R68" s="402"/>
      <c r="S68" s="412"/>
      <c r="T68" s="363"/>
      <c r="U68" s="363"/>
      <c r="V68" s="363"/>
      <c r="W68" s="363"/>
      <c r="X68" s="363"/>
      <c r="Y68" s="363"/>
      <c r="Z68" s="363"/>
      <c r="AA68" s="363"/>
      <c r="AB68" s="363"/>
      <c r="AC68" s="363"/>
      <c r="AD68" s="402"/>
      <c r="AE68" s="412"/>
      <c r="AF68" s="363"/>
      <c r="AG68" s="363"/>
      <c r="AH68" s="363"/>
      <c r="AI68" s="363"/>
      <c r="AJ68" s="363"/>
      <c r="AK68" s="363"/>
      <c r="AL68" s="363"/>
      <c r="AM68" s="363"/>
      <c r="AN68" s="363"/>
      <c r="AO68" s="363"/>
      <c r="AP68" s="402"/>
      <c r="AQ68" s="412"/>
      <c r="AR68" s="363"/>
      <c r="AS68" s="363"/>
      <c r="AT68" s="363"/>
      <c r="AU68" s="363"/>
      <c r="AV68" s="363"/>
      <c r="AW68" s="248">
        <f t="shared" si="8"/>
        <v>0</v>
      </c>
      <c r="AX68" s="244">
        <f t="shared" si="9"/>
        <v>0</v>
      </c>
      <c r="AY68" s="553">
        <f t="shared" si="255"/>
        <v>0</v>
      </c>
    </row>
    <row r="69" spans="1:51" s="4" customFormat="1" ht="15" hidden="1" customHeight="1" thickBot="1" x14ac:dyDescent="0.25">
      <c r="A69" s="170"/>
      <c r="B69" s="460"/>
      <c r="C69" s="274" t="s">
        <v>301</v>
      </c>
      <c r="D69" s="274"/>
      <c r="E69" s="277"/>
      <c r="F69" s="552">
        <f t="shared" si="5"/>
        <v>0</v>
      </c>
      <c r="G69" s="277">
        <v>0</v>
      </c>
      <c r="H69" s="226">
        <f t="shared" si="6"/>
        <v>0</v>
      </c>
      <c r="I69" s="227"/>
      <c r="J69" s="552">
        <f t="shared" si="7"/>
        <v>0</v>
      </c>
      <c r="K69" s="277">
        <v>0</v>
      </c>
      <c r="L69" s="228"/>
      <c r="M69" s="277"/>
      <c r="N69" s="267"/>
      <c r="O69" s="220">
        <f>+IFERROR(VLOOKUP(B68,Sheet1!B:D,3,FALSE)+VLOOKUP(B68,Sheet1!B:E,4,FALSE),0)</f>
        <v>0</v>
      </c>
      <c r="P69" s="364"/>
      <c r="Q69" s="365"/>
      <c r="R69" s="403"/>
      <c r="S69" s="413"/>
      <c r="T69" s="365"/>
      <c r="U69" s="365"/>
      <c r="V69" s="365"/>
      <c r="W69" s="365"/>
      <c r="X69" s="365"/>
      <c r="Y69" s="365"/>
      <c r="Z69" s="365"/>
      <c r="AA69" s="365"/>
      <c r="AB69" s="365"/>
      <c r="AC69" s="365"/>
      <c r="AD69" s="403"/>
      <c r="AE69" s="413"/>
      <c r="AF69" s="365"/>
      <c r="AG69" s="365"/>
      <c r="AH69" s="365"/>
      <c r="AI69" s="365"/>
      <c r="AJ69" s="365"/>
      <c r="AK69" s="365"/>
      <c r="AL69" s="365"/>
      <c r="AM69" s="365"/>
      <c r="AN69" s="365"/>
      <c r="AO69" s="365"/>
      <c r="AP69" s="403"/>
      <c r="AQ69" s="413"/>
      <c r="AR69" s="365"/>
      <c r="AS69" s="365"/>
      <c r="AT69" s="365"/>
      <c r="AU69" s="365"/>
      <c r="AV69" s="365"/>
      <c r="AW69" s="248">
        <f t="shared" ref="AW69:AW74" si="256">SUM(P69:AV69)</f>
        <v>0</v>
      </c>
      <c r="AX69" s="244">
        <f t="shared" ref="AX69:AX74" si="257">+AW69+N69</f>
        <v>0</v>
      </c>
      <c r="AY69" s="553">
        <f t="shared" si="255"/>
        <v>0</v>
      </c>
    </row>
    <row r="70" spans="1:51" s="4" customFormat="1" ht="15" hidden="1" customHeight="1" x14ac:dyDescent="0.2">
      <c r="A70" s="558"/>
      <c r="B70" s="577"/>
      <c r="C70" s="578"/>
      <c r="D70" s="453"/>
      <c r="E70" s="431">
        <f t="shared" ref="E70:L70" si="258">SUM(E71:E72)</f>
        <v>0</v>
      </c>
      <c r="F70" s="574">
        <f t="shared" si="258"/>
        <v>0</v>
      </c>
      <c r="G70" s="431">
        <f t="shared" si="258"/>
        <v>0</v>
      </c>
      <c r="H70" s="431">
        <f t="shared" si="258"/>
        <v>0</v>
      </c>
      <c r="I70" s="550">
        <f t="shared" si="258"/>
        <v>0</v>
      </c>
      <c r="J70" s="549">
        <f t="shared" si="258"/>
        <v>0</v>
      </c>
      <c r="K70" s="550">
        <f t="shared" si="258"/>
        <v>0</v>
      </c>
      <c r="L70" s="551">
        <f t="shared" si="258"/>
        <v>0</v>
      </c>
      <c r="M70" s="551"/>
      <c r="N70" s="480">
        <f>SUM(N71:N72)</f>
        <v>0</v>
      </c>
      <c r="O70" s="480">
        <f>SUM(O71:O72)</f>
        <v>0</v>
      </c>
      <c r="P70" s="481">
        <f>SUM(P71:P72)</f>
        <v>0</v>
      </c>
      <c r="Q70" s="482">
        <f>SUM(Q71:Q72)</f>
        <v>0</v>
      </c>
      <c r="R70" s="483">
        <f t="shared" ref="R70:X70" si="259">SUM(R71:R72)</f>
        <v>0</v>
      </c>
      <c r="S70" s="484">
        <f t="shared" si="259"/>
        <v>0</v>
      </c>
      <c r="T70" s="482">
        <f t="shared" si="259"/>
        <v>0</v>
      </c>
      <c r="U70" s="482">
        <f t="shared" si="259"/>
        <v>0</v>
      </c>
      <c r="V70" s="482">
        <f t="shared" si="259"/>
        <v>0</v>
      </c>
      <c r="W70" s="482">
        <f t="shared" si="259"/>
        <v>0</v>
      </c>
      <c r="X70" s="482">
        <f t="shared" si="259"/>
        <v>0</v>
      </c>
      <c r="Y70" s="482">
        <f t="shared" ref="Y70:AC70" si="260">SUM(Y71:Y72)</f>
        <v>0</v>
      </c>
      <c r="Z70" s="482">
        <f t="shared" si="260"/>
        <v>0</v>
      </c>
      <c r="AA70" s="482">
        <f t="shared" si="260"/>
        <v>0</v>
      </c>
      <c r="AB70" s="482">
        <f t="shared" si="260"/>
        <v>0</v>
      </c>
      <c r="AC70" s="482">
        <f t="shared" si="260"/>
        <v>0</v>
      </c>
      <c r="AD70" s="483">
        <f t="shared" ref="AD70" si="261">SUM(AD71:AD72)</f>
        <v>0</v>
      </c>
      <c r="AE70" s="484">
        <f t="shared" ref="AE70" si="262">SUM(AE71:AE72)</f>
        <v>0</v>
      </c>
      <c r="AF70" s="482">
        <f t="shared" ref="AF70" si="263">SUM(AF71:AF72)</f>
        <v>0</v>
      </c>
      <c r="AG70" s="482">
        <f t="shared" ref="AG70" si="264">SUM(AG71:AG72)</f>
        <v>0</v>
      </c>
      <c r="AH70" s="482">
        <f t="shared" ref="AH70" si="265">SUM(AH71:AH72)</f>
        <v>0</v>
      </c>
      <c r="AI70" s="482">
        <f t="shared" ref="AI70" si="266">SUM(AI71:AI72)</f>
        <v>0</v>
      </c>
      <c r="AJ70" s="482">
        <f t="shared" ref="AJ70" si="267">SUM(AJ71:AJ72)</f>
        <v>0</v>
      </c>
      <c r="AK70" s="482">
        <f t="shared" ref="AK70" si="268">SUM(AK71:AK72)</f>
        <v>0</v>
      </c>
      <c r="AL70" s="482">
        <f t="shared" ref="AL70" si="269">SUM(AL71:AL72)</f>
        <v>0</v>
      </c>
      <c r="AM70" s="482">
        <f t="shared" ref="AM70" si="270">SUM(AM71:AM72)</f>
        <v>0</v>
      </c>
      <c r="AN70" s="482">
        <f t="shared" ref="AN70" si="271">SUM(AN71:AN72)</f>
        <v>0</v>
      </c>
      <c r="AO70" s="482">
        <f t="shared" ref="AO70" si="272">SUM(AO71:AO72)</f>
        <v>0</v>
      </c>
      <c r="AP70" s="483">
        <f t="shared" ref="AP70" si="273">SUM(AP71:AP72)</f>
        <v>0</v>
      </c>
      <c r="AQ70" s="484">
        <f t="shared" ref="AQ70" si="274">SUM(AQ71:AQ72)</f>
        <v>0</v>
      </c>
      <c r="AR70" s="482">
        <f t="shared" ref="AR70" si="275">SUM(AR71:AR72)</f>
        <v>0</v>
      </c>
      <c r="AS70" s="482">
        <f t="shared" ref="AS70" si="276">SUM(AS71:AS72)</f>
        <v>0</v>
      </c>
      <c r="AT70" s="482">
        <f t="shared" ref="AT70" si="277">SUM(AT71:AT72)</f>
        <v>0</v>
      </c>
      <c r="AU70" s="482">
        <f t="shared" ref="AU70" si="278">SUM(AU71:AU72)</f>
        <v>0</v>
      </c>
      <c r="AV70" s="482">
        <f t="shared" ref="AV70" si="279">SUM(AV71:AV72)</f>
        <v>0</v>
      </c>
      <c r="AW70" s="248">
        <f t="shared" si="256"/>
        <v>0</v>
      </c>
      <c r="AX70" s="244">
        <f t="shared" si="257"/>
        <v>0</v>
      </c>
      <c r="AY70" s="553">
        <f t="shared" si="255"/>
        <v>0</v>
      </c>
    </row>
    <row r="71" spans="1:51" s="4" customFormat="1" ht="15" hidden="1" customHeight="1" x14ac:dyDescent="0.2">
      <c r="A71" s="174"/>
      <c r="B71" s="465"/>
      <c r="C71" s="275"/>
      <c r="D71" s="275"/>
      <c r="E71" s="249"/>
      <c r="F71" s="552">
        <f t="shared" si="5"/>
        <v>0</v>
      </c>
      <c r="G71" s="249">
        <v>0</v>
      </c>
      <c r="H71" s="220">
        <f t="shared" si="6"/>
        <v>0</v>
      </c>
      <c r="I71" s="233"/>
      <c r="J71" s="552">
        <f t="shared" si="7"/>
        <v>0</v>
      </c>
      <c r="K71" s="249">
        <v>0</v>
      </c>
      <c r="L71" s="234"/>
      <c r="M71" s="249"/>
      <c r="N71" s="235"/>
      <c r="O71" s="220"/>
      <c r="P71" s="362"/>
      <c r="Q71" s="363"/>
      <c r="R71" s="402"/>
      <c r="S71" s="412"/>
      <c r="T71" s="363"/>
      <c r="U71" s="363"/>
      <c r="V71" s="363"/>
      <c r="W71" s="363"/>
      <c r="X71" s="363"/>
      <c r="Y71" s="363"/>
      <c r="Z71" s="363"/>
      <c r="AA71" s="363"/>
      <c r="AB71" s="363"/>
      <c r="AC71" s="363"/>
      <c r="AD71" s="402"/>
      <c r="AE71" s="412"/>
      <c r="AF71" s="363"/>
      <c r="AG71" s="363"/>
      <c r="AH71" s="363"/>
      <c r="AI71" s="363"/>
      <c r="AJ71" s="363"/>
      <c r="AK71" s="363"/>
      <c r="AL71" s="363"/>
      <c r="AM71" s="363"/>
      <c r="AN71" s="363"/>
      <c r="AO71" s="363"/>
      <c r="AP71" s="402"/>
      <c r="AQ71" s="412"/>
      <c r="AR71" s="363"/>
      <c r="AS71" s="363"/>
      <c r="AT71" s="363"/>
      <c r="AU71" s="363"/>
      <c r="AV71" s="363"/>
      <c r="AW71" s="248">
        <f t="shared" si="256"/>
        <v>0</v>
      </c>
      <c r="AX71" s="244">
        <f t="shared" si="257"/>
        <v>0</v>
      </c>
      <c r="AY71" s="553">
        <f t="shared" si="255"/>
        <v>0</v>
      </c>
    </row>
    <row r="72" spans="1:51" s="4" customFormat="1" ht="15" hidden="1" customHeight="1" thickBot="1" x14ac:dyDescent="0.25">
      <c r="A72" s="179"/>
      <c r="B72" s="460"/>
      <c r="C72" s="276"/>
      <c r="D72" s="276"/>
      <c r="E72" s="277"/>
      <c r="F72" s="560">
        <f t="shared" si="5"/>
        <v>0</v>
      </c>
      <c r="G72" s="277">
        <v>0</v>
      </c>
      <c r="H72" s="226">
        <f t="shared" si="6"/>
        <v>0</v>
      </c>
      <c r="I72" s="227"/>
      <c r="J72" s="560">
        <f t="shared" si="7"/>
        <v>0</v>
      </c>
      <c r="K72" s="277">
        <v>0</v>
      </c>
      <c r="L72" s="228"/>
      <c r="M72" s="277"/>
      <c r="N72" s="236"/>
      <c r="O72" s="236"/>
      <c r="P72" s="364"/>
      <c r="Q72" s="365"/>
      <c r="R72" s="403"/>
      <c r="S72" s="413"/>
      <c r="T72" s="365"/>
      <c r="U72" s="365"/>
      <c r="V72" s="365"/>
      <c r="W72" s="365"/>
      <c r="X72" s="365"/>
      <c r="Y72" s="365"/>
      <c r="Z72" s="365"/>
      <c r="AA72" s="365"/>
      <c r="AB72" s="365"/>
      <c r="AC72" s="365"/>
      <c r="AD72" s="403"/>
      <c r="AE72" s="413"/>
      <c r="AF72" s="365"/>
      <c r="AG72" s="365"/>
      <c r="AH72" s="365"/>
      <c r="AI72" s="365"/>
      <c r="AJ72" s="365"/>
      <c r="AK72" s="365"/>
      <c r="AL72" s="365"/>
      <c r="AM72" s="365"/>
      <c r="AN72" s="365"/>
      <c r="AO72" s="365"/>
      <c r="AP72" s="403"/>
      <c r="AQ72" s="413"/>
      <c r="AR72" s="365"/>
      <c r="AS72" s="365"/>
      <c r="AT72" s="365"/>
      <c r="AU72" s="365"/>
      <c r="AV72" s="365"/>
      <c r="AW72" s="248">
        <f t="shared" si="256"/>
        <v>0</v>
      </c>
      <c r="AX72" s="244">
        <f t="shared" si="257"/>
        <v>0</v>
      </c>
      <c r="AY72" s="553">
        <f t="shared" si="255"/>
        <v>0</v>
      </c>
    </row>
    <row r="73" spans="1:51" ht="15.75" thickBot="1" x14ac:dyDescent="0.3">
      <c r="A73" s="177"/>
      <c r="B73" s="466"/>
      <c r="C73" s="178"/>
      <c r="D73" s="375"/>
      <c r="E73" s="209"/>
      <c r="F73" s="209"/>
      <c r="G73" s="209"/>
      <c r="H73" s="237"/>
      <c r="I73" s="224"/>
      <c r="J73" s="209"/>
      <c r="K73" s="238"/>
      <c r="L73" s="239"/>
      <c r="M73" s="239"/>
      <c r="N73" s="237"/>
      <c r="O73" s="237"/>
      <c r="P73" s="268"/>
      <c r="Q73" s="270"/>
      <c r="R73" s="404"/>
      <c r="S73" s="414"/>
      <c r="T73" s="270"/>
      <c r="U73" s="270"/>
      <c r="V73" s="270"/>
      <c r="W73" s="270"/>
      <c r="X73" s="270"/>
      <c r="Y73" s="270"/>
      <c r="Z73" s="270"/>
      <c r="AA73" s="270"/>
      <c r="AB73" s="270"/>
      <c r="AC73" s="270"/>
      <c r="AD73" s="404"/>
      <c r="AE73" s="414"/>
      <c r="AF73" s="270"/>
      <c r="AG73" s="270"/>
      <c r="AH73" s="270"/>
      <c r="AI73" s="270"/>
      <c r="AJ73" s="270"/>
      <c r="AK73" s="270"/>
      <c r="AL73" s="270"/>
      <c r="AM73" s="270"/>
      <c r="AN73" s="270"/>
      <c r="AO73" s="270"/>
      <c r="AP73" s="404"/>
      <c r="AQ73" s="414"/>
      <c r="AR73" s="270"/>
      <c r="AS73" s="270"/>
      <c r="AT73" s="270"/>
      <c r="AU73" s="270"/>
      <c r="AV73" s="270"/>
      <c r="AW73" s="441">
        <f t="shared" si="256"/>
        <v>0</v>
      </c>
      <c r="AX73" s="442">
        <f t="shared" si="257"/>
        <v>0</v>
      </c>
      <c r="AY73" s="443">
        <f t="shared" si="255"/>
        <v>0</v>
      </c>
    </row>
    <row r="74" spans="1:51" s="565"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5">
        <f t="shared" si="281"/>
        <v>0</v>
      </c>
      <c r="S74" s="397">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5">
        <f t="shared" ref="AD74:AV74" si="283">SUM(AD8,AD23,AD32,AD38,AD44,AD49,AD52,AD55,AD58,AD61,AD64,AD67,AD70)</f>
        <v>0</v>
      </c>
      <c r="AE74" s="397">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5">
        <f t="shared" si="283"/>
        <v>0</v>
      </c>
      <c r="AQ74" s="397">
        <f t="shared" si="283"/>
        <v>0</v>
      </c>
      <c r="AR74" s="240">
        <f t="shared" si="283"/>
        <v>0</v>
      </c>
      <c r="AS74" s="240">
        <f t="shared" si="283"/>
        <v>0</v>
      </c>
      <c r="AT74" s="240">
        <f t="shared" si="283"/>
        <v>0</v>
      </c>
      <c r="AU74" s="240">
        <f t="shared" si="283"/>
        <v>0</v>
      </c>
      <c r="AV74" s="240">
        <f t="shared" si="283"/>
        <v>0</v>
      </c>
      <c r="AW74" s="240">
        <f t="shared" si="256"/>
        <v>0</v>
      </c>
      <c r="AX74" s="240">
        <f t="shared" si="257"/>
        <v>0</v>
      </c>
      <c r="AY74" s="445">
        <f t="shared" si="255"/>
        <v>0</v>
      </c>
    </row>
    <row r="75" spans="1:51" hidden="1" x14ac:dyDescent="0.25">
      <c r="A75" s="447"/>
      <c r="B75" s="447"/>
      <c r="C75" s="447"/>
      <c r="D75" s="447"/>
      <c r="E75" s="851"/>
      <c r="F75" s="851"/>
      <c r="G75" s="851"/>
      <c r="H75" s="851"/>
      <c r="I75" s="852"/>
      <c r="J75" s="853"/>
      <c r="K75" s="853"/>
      <c r="L75" s="853"/>
      <c r="M75" s="854"/>
      <c r="N75" s="487"/>
      <c r="O75" s="487"/>
      <c r="P75" s="487"/>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c r="AS75" s="488"/>
      <c r="AT75" s="488"/>
      <c r="AU75" s="488"/>
      <c r="AV75" s="488"/>
    </row>
    <row r="76" spans="1:51" hidden="1" x14ac:dyDescent="0.25">
      <c r="A76" s="447"/>
      <c r="B76" s="447"/>
      <c r="C76" s="447" t="s">
        <v>301</v>
      </c>
      <c r="D76" s="447"/>
      <c r="N76" s="235">
        <f>+IFERROR(VLOOKUP(B75,Sheet1!B:D,2,FALSE),0)</f>
        <v>0</v>
      </c>
      <c r="O76" s="220">
        <f>+IFERROR(VLOOKUP(B75,Sheet1!B:D,3,FALSE)+VLOOKUP(B75,Sheet1!B:E,4,FALSE),0)</f>
        <v>0</v>
      </c>
    </row>
    <row r="77" spans="1:51" ht="15.75" hidden="1" thickBot="1" x14ac:dyDescent="0.3"/>
    <row r="78" spans="1:51" ht="15.75" hidden="1" thickBot="1" x14ac:dyDescent="0.3">
      <c r="C78" s="456" t="s">
        <v>58</v>
      </c>
      <c r="E78" s="566"/>
      <c r="F78" s="566"/>
      <c r="G78" s="566"/>
      <c r="H78" s="490">
        <f>+H74*0.2</f>
        <v>0</v>
      </c>
      <c r="I78" s="566"/>
      <c r="J78" s="566"/>
      <c r="K78" s="566"/>
      <c r="L78" s="566"/>
      <c r="M78" s="566"/>
      <c r="N78" s="490">
        <f t="shared" ref="N78:AC78" si="284">+N74*0.2</f>
        <v>0</v>
      </c>
      <c r="O78" s="220">
        <f>+IFERROR(VLOOKUP(B77,Sheet1!B:D,3,FALSE)+VLOOKUP(B77,Sheet1!B:E,4,FALSE),0)</f>
        <v>0</v>
      </c>
      <c r="P78" s="490">
        <f t="shared" si="284"/>
        <v>0</v>
      </c>
      <c r="Q78" s="490">
        <f t="shared" si="284"/>
        <v>0</v>
      </c>
      <c r="R78" s="490">
        <f t="shared" si="284"/>
        <v>0</v>
      </c>
      <c r="S78" s="490">
        <f t="shared" si="284"/>
        <v>0</v>
      </c>
      <c r="T78" s="490">
        <f t="shared" si="284"/>
        <v>0</v>
      </c>
      <c r="U78" s="490">
        <f t="shared" si="284"/>
        <v>0</v>
      </c>
      <c r="V78" s="490">
        <f t="shared" si="284"/>
        <v>0</v>
      </c>
      <c r="W78" s="490">
        <f t="shared" si="284"/>
        <v>0</v>
      </c>
      <c r="X78" s="490">
        <f t="shared" si="284"/>
        <v>0</v>
      </c>
      <c r="Y78" s="490">
        <f t="shared" si="284"/>
        <v>0</v>
      </c>
      <c r="Z78" s="490">
        <f t="shared" si="284"/>
        <v>0</v>
      </c>
      <c r="AA78" s="490">
        <f t="shared" si="284"/>
        <v>0</v>
      </c>
      <c r="AB78" s="490">
        <f t="shared" si="284"/>
        <v>0</v>
      </c>
      <c r="AC78" s="490">
        <f t="shared" si="284"/>
        <v>0</v>
      </c>
      <c r="AD78" s="490">
        <f t="shared" ref="AD78:AV78" si="285">+AD74*0.2</f>
        <v>0</v>
      </c>
      <c r="AE78" s="490">
        <f t="shared" si="285"/>
        <v>0</v>
      </c>
      <c r="AF78" s="490">
        <f t="shared" si="285"/>
        <v>0</v>
      </c>
      <c r="AG78" s="490">
        <f t="shared" si="285"/>
        <v>0</v>
      </c>
      <c r="AH78" s="490">
        <f t="shared" si="285"/>
        <v>0</v>
      </c>
      <c r="AI78" s="490">
        <f t="shared" si="285"/>
        <v>0</v>
      </c>
      <c r="AJ78" s="490">
        <f t="shared" si="285"/>
        <v>0</v>
      </c>
      <c r="AK78" s="490">
        <f t="shared" si="285"/>
        <v>0</v>
      </c>
      <c r="AL78" s="490">
        <f t="shared" si="285"/>
        <v>0</v>
      </c>
      <c r="AM78" s="490">
        <f t="shared" si="285"/>
        <v>0</v>
      </c>
      <c r="AN78" s="490">
        <f t="shared" si="285"/>
        <v>0</v>
      </c>
      <c r="AO78" s="490">
        <f t="shared" si="285"/>
        <v>0</v>
      </c>
      <c r="AP78" s="490">
        <f t="shared" si="285"/>
        <v>0</v>
      </c>
      <c r="AQ78" s="490">
        <f t="shared" si="285"/>
        <v>0</v>
      </c>
      <c r="AR78" s="490">
        <f t="shared" si="285"/>
        <v>0</v>
      </c>
      <c r="AS78" s="490">
        <f t="shared" si="285"/>
        <v>0</v>
      </c>
      <c r="AT78" s="490">
        <f t="shared" si="285"/>
        <v>0</v>
      </c>
      <c r="AU78" s="490">
        <f t="shared" si="285"/>
        <v>0</v>
      </c>
      <c r="AV78" s="490">
        <f t="shared" si="285"/>
        <v>0</v>
      </c>
      <c r="AW78" s="490">
        <f>+AW74*0.2</f>
        <v>0</v>
      </c>
      <c r="AX78" s="490">
        <f>+AX74*0.2</f>
        <v>0</v>
      </c>
    </row>
    <row r="79" spans="1:51" ht="15.75" hidden="1" thickBot="1" x14ac:dyDescent="0.3">
      <c r="C79" s="456" t="s">
        <v>59</v>
      </c>
      <c r="E79" s="566"/>
      <c r="F79" s="566"/>
      <c r="G79" s="566"/>
      <c r="H79" s="490">
        <f>SUM(H74:H78)</f>
        <v>0</v>
      </c>
      <c r="I79" s="566"/>
      <c r="J79" s="566"/>
      <c r="K79" s="566"/>
      <c r="L79" s="566"/>
      <c r="M79" s="566"/>
      <c r="N79" s="490">
        <f t="shared" ref="N79:AC79" si="286">SUM(N74:N78)</f>
        <v>0</v>
      </c>
      <c r="O79" s="220">
        <f>+IFERROR(VLOOKUP(B78,Sheet1!B:D,3,FALSE)+VLOOKUP(B78,Sheet1!B:E,4,FALSE),0)</f>
        <v>0</v>
      </c>
      <c r="P79" s="490">
        <f t="shared" si="286"/>
        <v>0</v>
      </c>
      <c r="Q79" s="490">
        <f t="shared" si="286"/>
        <v>0</v>
      </c>
      <c r="R79" s="490">
        <f t="shared" si="286"/>
        <v>0</v>
      </c>
      <c r="S79" s="490">
        <f t="shared" si="286"/>
        <v>0</v>
      </c>
      <c r="T79" s="490">
        <f t="shared" si="286"/>
        <v>0</v>
      </c>
      <c r="U79" s="490">
        <f t="shared" si="286"/>
        <v>0</v>
      </c>
      <c r="V79" s="490">
        <f t="shared" si="286"/>
        <v>0</v>
      </c>
      <c r="W79" s="490">
        <f t="shared" si="286"/>
        <v>0</v>
      </c>
      <c r="X79" s="490">
        <f t="shared" si="286"/>
        <v>0</v>
      </c>
      <c r="Y79" s="490">
        <f t="shared" si="286"/>
        <v>0</v>
      </c>
      <c r="Z79" s="490">
        <f t="shared" si="286"/>
        <v>0</v>
      </c>
      <c r="AA79" s="490">
        <f t="shared" si="286"/>
        <v>0</v>
      </c>
      <c r="AB79" s="490">
        <f t="shared" si="286"/>
        <v>0</v>
      </c>
      <c r="AC79" s="490">
        <f t="shared" si="286"/>
        <v>0</v>
      </c>
      <c r="AD79" s="490">
        <f t="shared" ref="AD79:AV79" si="287">SUM(AD74:AD78)</f>
        <v>0</v>
      </c>
      <c r="AE79" s="490">
        <f t="shared" si="287"/>
        <v>0</v>
      </c>
      <c r="AF79" s="490">
        <f t="shared" si="287"/>
        <v>0</v>
      </c>
      <c r="AG79" s="490">
        <f t="shared" si="287"/>
        <v>0</v>
      </c>
      <c r="AH79" s="490">
        <f t="shared" si="287"/>
        <v>0</v>
      </c>
      <c r="AI79" s="490">
        <f t="shared" si="287"/>
        <v>0</v>
      </c>
      <c r="AJ79" s="490">
        <f t="shared" si="287"/>
        <v>0</v>
      </c>
      <c r="AK79" s="490">
        <f t="shared" si="287"/>
        <v>0</v>
      </c>
      <c r="AL79" s="490">
        <f t="shared" si="287"/>
        <v>0</v>
      </c>
      <c r="AM79" s="490">
        <f t="shared" si="287"/>
        <v>0</v>
      </c>
      <c r="AN79" s="490">
        <f t="shared" si="287"/>
        <v>0</v>
      </c>
      <c r="AO79" s="490">
        <f t="shared" si="287"/>
        <v>0</v>
      </c>
      <c r="AP79" s="490">
        <f t="shared" si="287"/>
        <v>0</v>
      </c>
      <c r="AQ79" s="490">
        <f t="shared" si="287"/>
        <v>0</v>
      </c>
      <c r="AR79" s="490">
        <f t="shared" si="287"/>
        <v>0</v>
      </c>
      <c r="AS79" s="490">
        <f t="shared" si="287"/>
        <v>0</v>
      </c>
      <c r="AT79" s="490">
        <f t="shared" si="287"/>
        <v>0</v>
      </c>
      <c r="AU79" s="490">
        <f t="shared" si="287"/>
        <v>0</v>
      </c>
      <c r="AV79" s="490">
        <f t="shared" si="287"/>
        <v>0</v>
      </c>
      <c r="AW79" s="490">
        <f>SUM(AW74:AW78)</f>
        <v>0</v>
      </c>
      <c r="AX79" s="490">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6"/>
    </row>
    <row r="89" spans="5:15" hidden="1" x14ac:dyDescent="0.25">
      <c r="E89" s="456"/>
    </row>
    <row r="90" spans="5:15" hidden="1" x14ac:dyDescent="0.25">
      <c r="E90" s="456"/>
      <c r="O90" s="220">
        <f>+IFERROR(VLOOKUP(B89,Sheet1!B:D,3,FALSE)+VLOOKUP(B89,Sheet1!B:E,4,FALSE),0)</f>
        <v>0</v>
      </c>
    </row>
    <row r="91" spans="5:15" hidden="1" x14ac:dyDescent="0.25">
      <c r="E91" s="456"/>
    </row>
    <row r="92" spans="5:15" hidden="1" x14ac:dyDescent="0.25">
      <c r="E92" s="456"/>
    </row>
    <row r="93" spans="5:15" hidden="1" x14ac:dyDescent="0.25">
      <c r="E93" s="456"/>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G31" sqref="G8:G31"/>
      <selection pane="topRight" activeCell="G31" sqref="G8:G31"/>
      <selection pane="bottomLeft" activeCell="G31" sqref="G8:G31"/>
      <selection pane="bottomRight" activeCell="AD8" sqref="AD8"/>
    </sheetView>
  </sheetViews>
  <sheetFormatPr defaultColWidth="7.28515625" defaultRowHeight="15" x14ac:dyDescent="0.25"/>
  <cols>
    <col min="1" max="1" width="5.28515625" style="456" customWidth="1"/>
    <col min="2" max="2" width="5.28515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IF(G84&gt;E84,"Budget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IF(AY84&lt;0,"Actual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+SUMMARY!A23</f>
        <v>ZK113 - Running Costs</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475" t="str">
        <f>+'Cash flow summary'!E7</f>
        <v>Jan 16</v>
      </c>
      <c r="Q7" s="476" t="str">
        <f>+'Cash flow summary'!F7</f>
        <v>Feb 16</v>
      </c>
      <c r="R7" s="476" t="str">
        <f>+'Cash flow summary'!G7</f>
        <v>Mar 16</v>
      </c>
      <c r="S7" s="475" t="str">
        <f>+'Cash flow summary'!H7</f>
        <v>Apr 16</v>
      </c>
      <c r="T7" s="476" t="str">
        <f>+'Cash flow summary'!I7</f>
        <v>May 16</v>
      </c>
      <c r="U7" s="476" t="str">
        <f>+'Cash flow summary'!J7</f>
        <v>Jun 16</v>
      </c>
      <c r="V7" s="476" t="str">
        <f>+'Cash flow summary'!K7</f>
        <v>Jul 16</v>
      </c>
      <c r="W7" s="476" t="str">
        <f>+'Cash flow summary'!L7</f>
        <v>Aug 16</v>
      </c>
      <c r="X7" s="476" t="str">
        <f>+'Cash flow summary'!M7</f>
        <v>Sep 16</v>
      </c>
      <c r="Y7" s="476" t="str">
        <f>+'Cash flow summary'!N7</f>
        <v>Oct 16</v>
      </c>
      <c r="Z7" s="476" t="str">
        <f>+'Cash flow summary'!O7</f>
        <v>Nov 16</v>
      </c>
      <c r="AA7" s="795">
        <v>42705</v>
      </c>
      <c r="AB7" s="478" t="str">
        <f>+'Cash flow summary'!Q7</f>
        <v>Jan 17</v>
      </c>
      <c r="AC7" s="478" t="str">
        <f>+'Cash flow summary'!R7</f>
        <v>Feb 17</v>
      </c>
      <c r="AD7" s="796">
        <v>42795</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5" t="s">
        <v>52</v>
      </c>
      <c r="AX7" s="546" t="s">
        <v>53</v>
      </c>
      <c r="AY7" s="547" t="s">
        <v>54</v>
      </c>
      <c r="AZ7" s="546" t="s">
        <v>35</v>
      </c>
    </row>
    <row r="8" spans="1:52" s="4" customFormat="1" ht="15" customHeight="1" x14ac:dyDescent="0.2">
      <c r="A8" s="349" t="s">
        <v>231</v>
      </c>
      <c r="B8" s="458" t="str">
        <f>+LEFT($E$5,5)&amp;"."&amp;A8&amp;"."&amp;$E$3</f>
        <v>ZK113.K293.C110</v>
      </c>
      <c r="C8" s="167" t="s">
        <v>232</v>
      </c>
      <c r="D8" s="168"/>
      <c r="E8" s="229">
        <f t="shared" ref="E8:L8" si="0">SUM(E9:E23)</f>
        <v>0</v>
      </c>
      <c r="F8" s="432">
        <f t="shared" si="0"/>
        <v>0</v>
      </c>
      <c r="G8" s="229">
        <f t="shared" si="0"/>
        <v>0</v>
      </c>
      <c r="H8" s="229">
        <f t="shared" si="0"/>
        <v>0</v>
      </c>
      <c r="I8" s="203">
        <f t="shared" si="0"/>
        <v>0</v>
      </c>
      <c r="J8" s="432">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398">
        <f t="shared" si="1"/>
        <v>0</v>
      </c>
      <c r="AQ8" s="200">
        <f t="shared" si="1"/>
        <v>0</v>
      </c>
      <c r="AR8" s="200">
        <f t="shared" si="1"/>
        <v>0</v>
      </c>
      <c r="AS8" s="200">
        <f t="shared" si="1"/>
        <v>0</v>
      </c>
      <c r="AT8" s="200">
        <f t="shared" si="1"/>
        <v>0</v>
      </c>
      <c r="AU8" s="200">
        <f t="shared" si="1"/>
        <v>0</v>
      </c>
      <c r="AV8" s="200">
        <f t="shared" si="1"/>
        <v>0</v>
      </c>
      <c r="AW8" s="198">
        <f>SUM(P8:AV8)</f>
        <v>0</v>
      </c>
      <c r="AX8" s="200">
        <f>+AW8+N8</f>
        <v>0</v>
      </c>
      <c r="AY8" s="440">
        <f t="shared" ref="AY8:AY76" si="3">+G8-AX8</f>
        <v>0</v>
      </c>
    </row>
    <row r="9" spans="1:52" s="4" customFormat="1" ht="15" customHeight="1" x14ac:dyDescent="0.2">
      <c r="A9" s="339"/>
      <c r="B9" s="468"/>
      <c r="C9" s="340"/>
      <c r="D9" s="351"/>
      <c r="E9" s="249"/>
      <c r="F9" s="370">
        <f>-E9+G9</f>
        <v>0</v>
      </c>
      <c r="G9" s="249"/>
      <c r="H9" s="572">
        <f>SUM(N9:AV9)</f>
        <v>0</v>
      </c>
      <c r="I9" s="221"/>
      <c r="J9" s="370">
        <f>-I9+K9</f>
        <v>0</v>
      </c>
      <c r="K9" s="249">
        <v>0</v>
      </c>
      <c r="L9" s="222"/>
      <c r="M9" s="249"/>
      <c r="N9" s="235"/>
      <c r="O9" s="220"/>
      <c r="P9" s="253"/>
      <c r="Q9" s="250"/>
      <c r="R9" s="254"/>
      <c r="S9" s="253"/>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441">
        <f>SUM(P9:AV9)</f>
        <v>0</v>
      </c>
      <c r="AX9" s="442">
        <f>+AW9+N9</f>
        <v>0</v>
      </c>
      <c r="AY9" s="443">
        <f t="shared" si="3"/>
        <v>0</v>
      </c>
    </row>
    <row r="10" spans="1:52" s="4" customFormat="1" ht="15" customHeight="1" x14ac:dyDescent="0.2">
      <c r="A10" s="339"/>
      <c r="B10" s="468"/>
      <c r="C10" s="340"/>
      <c r="D10" s="351"/>
      <c r="E10" s="256"/>
      <c r="F10" s="370">
        <f t="shared" ref="F10:F22" si="4">-E10+G10</f>
        <v>0</v>
      </c>
      <c r="G10" s="256"/>
      <c r="H10" s="572">
        <f t="shared" ref="H10:H75" si="5">SUM(N10:AV10)</f>
        <v>0</v>
      </c>
      <c r="I10" s="224"/>
      <c r="J10" s="370">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441">
        <f t="shared" ref="AW10:AW78" si="7">SUM(P10:AV10)</f>
        <v>0</v>
      </c>
      <c r="AX10" s="442">
        <f t="shared" ref="AX10:AX78" si="8">+AW10+N10</f>
        <v>0</v>
      </c>
      <c r="AY10" s="443">
        <f t="shared" si="3"/>
        <v>0</v>
      </c>
    </row>
    <row r="11" spans="1:52" s="4" customFormat="1" ht="15" customHeight="1" x14ac:dyDescent="0.2">
      <c r="A11" s="339"/>
      <c r="B11" s="468"/>
      <c r="C11" s="340"/>
      <c r="D11" s="351"/>
      <c r="E11" s="256"/>
      <c r="F11" s="370">
        <f t="shared" si="4"/>
        <v>0</v>
      </c>
      <c r="G11" s="256"/>
      <c r="H11" s="572">
        <f t="shared" si="5"/>
        <v>0</v>
      </c>
      <c r="I11" s="224"/>
      <c r="J11" s="370">
        <f t="shared" si="6"/>
        <v>0</v>
      </c>
      <c r="K11" s="249">
        <v>0</v>
      </c>
      <c r="L11" s="225"/>
      <c r="M11" s="249"/>
      <c r="N11" s="223"/>
      <c r="O11" s="223"/>
      <c r="P11" s="253"/>
      <c r="Q11" s="250"/>
      <c r="R11" s="254"/>
      <c r="S11" s="253"/>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441">
        <f t="shared" si="7"/>
        <v>0</v>
      </c>
      <c r="AX11" s="442">
        <f t="shared" si="8"/>
        <v>0</v>
      </c>
      <c r="AY11" s="443">
        <f t="shared" si="3"/>
        <v>0</v>
      </c>
    </row>
    <row r="12" spans="1:52" s="4" customFormat="1" ht="15" customHeight="1" x14ac:dyDescent="0.2">
      <c r="A12" s="339"/>
      <c r="B12" s="468" t="str">
        <f>+B8</f>
        <v>ZK113.K293.C110</v>
      </c>
      <c r="C12" s="340"/>
      <c r="D12" s="351"/>
      <c r="E12" s="256"/>
      <c r="F12" s="370">
        <f t="shared" si="4"/>
        <v>0</v>
      </c>
      <c r="G12" s="256"/>
      <c r="H12" s="572">
        <f t="shared" si="5"/>
        <v>0</v>
      </c>
      <c r="I12" s="224"/>
      <c r="J12" s="370">
        <f t="shared" si="6"/>
        <v>0</v>
      </c>
      <c r="K12" s="249">
        <v>0</v>
      </c>
      <c r="L12" s="225"/>
      <c r="M12" s="249"/>
      <c r="N12" s="223"/>
      <c r="O12" s="223"/>
      <c r="P12" s="253"/>
      <c r="Q12" s="250"/>
      <c r="R12" s="254"/>
      <c r="S12" s="253"/>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441">
        <f t="shared" si="7"/>
        <v>0</v>
      </c>
      <c r="AX12" s="442">
        <f t="shared" si="8"/>
        <v>0</v>
      </c>
      <c r="AY12" s="443">
        <f t="shared" si="3"/>
        <v>0</v>
      </c>
    </row>
    <row r="13" spans="1:52" s="4" customFormat="1" ht="15" customHeight="1" x14ac:dyDescent="0.2">
      <c r="A13" s="150"/>
      <c r="B13" s="459"/>
      <c r="C13" s="262"/>
      <c r="D13" s="373"/>
      <c r="E13" s="256"/>
      <c r="F13" s="370">
        <f t="shared" si="4"/>
        <v>0</v>
      </c>
      <c r="G13" s="256"/>
      <c r="H13" s="572">
        <f t="shared" si="5"/>
        <v>0</v>
      </c>
      <c r="I13" s="224"/>
      <c r="J13" s="370">
        <f t="shared" si="6"/>
        <v>0</v>
      </c>
      <c r="K13" s="249">
        <v>0</v>
      </c>
      <c r="L13" s="225"/>
      <c r="M13" s="249"/>
      <c r="N13" s="235"/>
      <c r="O13" s="235"/>
      <c r="P13" s="253"/>
      <c r="Q13" s="250"/>
      <c r="R13" s="254"/>
      <c r="S13" s="253"/>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441">
        <f t="shared" si="7"/>
        <v>0</v>
      </c>
      <c r="AX13" s="442">
        <f t="shared" si="8"/>
        <v>0</v>
      </c>
      <c r="AY13" s="443">
        <f t="shared" si="3"/>
        <v>0</v>
      </c>
    </row>
    <row r="14" spans="1:52" s="4" customFormat="1" ht="15" hidden="1" customHeight="1" x14ac:dyDescent="0.2">
      <c r="A14" s="150"/>
      <c r="B14" s="459"/>
      <c r="C14" s="451"/>
      <c r="D14" s="451"/>
      <c r="E14" s="256"/>
      <c r="F14" s="370">
        <f t="shared" si="4"/>
        <v>0</v>
      </c>
      <c r="G14" s="256"/>
      <c r="H14" s="572">
        <f t="shared" si="5"/>
        <v>0</v>
      </c>
      <c r="I14" s="224"/>
      <c r="J14" s="370">
        <f t="shared" si="6"/>
        <v>0</v>
      </c>
      <c r="K14" s="249">
        <v>0</v>
      </c>
      <c r="L14" s="225"/>
      <c r="M14" s="249"/>
      <c r="N14" s="223"/>
      <c r="O14" s="223"/>
      <c r="P14" s="253"/>
      <c r="Q14" s="250"/>
      <c r="R14" s="254"/>
      <c r="S14" s="253"/>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441">
        <f t="shared" si="7"/>
        <v>0</v>
      </c>
      <c r="AX14" s="442">
        <f t="shared" si="8"/>
        <v>0</v>
      </c>
      <c r="AY14" s="443">
        <f t="shared" si="3"/>
        <v>0</v>
      </c>
    </row>
    <row r="15" spans="1:52" s="4" customFormat="1" ht="15" hidden="1" customHeight="1" x14ac:dyDescent="0.2">
      <c r="A15" s="150"/>
      <c r="B15" s="459"/>
      <c r="C15" s="262"/>
      <c r="D15" s="373"/>
      <c r="E15" s="256"/>
      <c r="F15" s="370">
        <f t="shared" si="4"/>
        <v>0</v>
      </c>
      <c r="G15" s="256"/>
      <c r="H15" s="572">
        <f t="shared" si="5"/>
        <v>0</v>
      </c>
      <c r="I15" s="224"/>
      <c r="J15" s="370">
        <f t="shared" si="6"/>
        <v>0</v>
      </c>
      <c r="K15" s="249"/>
      <c r="L15" s="225"/>
      <c r="M15" s="249"/>
      <c r="N15" s="223"/>
      <c r="O15" s="223"/>
      <c r="P15" s="253"/>
      <c r="Q15" s="250"/>
      <c r="R15" s="254"/>
      <c r="S15" s="253"/>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441">
        <f t="shared" si="7"/>
        <v>0</v>
      </c>
      <c r="AX15" s="442">
        <f t="shared" si="8"/>
        <v>0</v>
      </c>
      <c r="AY15" s="443">
        <f t="shared" si="3"/>
        <v>0</v>
      </c>
    </row>
    <row r="16" spans="1:52" s="4" customFormat="1" ht="15" hidden="1" customHeight="1" x14ac:dyDescent="0.2">
      <c r="A16" s="150"/>
      <c r="B16" s="459"/>
      <c r="C16" s="262"/>
      <c r="D16" s="373"/>
      <c r="E16" s="256"/>
      <c r="F16" s="370">
        <f t="shared" si="4"/>
        <v>0</v>
      </c>
      <c r="G16" s="256"/>
      <c r="H16" s="572">
        <f t="shared" si="5"/>
        <v>0</v>
      </c>
      <c r="I16" s="224"/>
      <c r="J16" s="370">
        <f t="shared" si="6"/>
        <v>0</v>
      </c>
      <c r="K16" s="256"/>
      <c r="L16" s="225"/>
      <c r="M16" s="256"/>
      <c r="N16" s="223"/>
      <c r="O16" s="223"/>
      <c r="P16" s="253"/>
      <c r="Q16" s="250"/>
      <c r="R16" s="254"/>
      <c r="S16" s="253"/>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441">
        <f t="shared" si="7"/>
        <v>0</v>
      </c>
      <c r="AX16" s="442">
        <f t="shared" si="8"/>
        <v>0</v>
      </c>
      <c r="AY16" s="443">
        <f t="shared" si="3"/>
        <v>0</v>
      </c>
    </row>
    <row r="17" spans="1:51" s="4" customFormat="1" ht="15" hidden="1" customHeight="1" x14ac:dyDescent="0.2">
      <c r="A17" s="150"/>
      <c r="B17" s="459"/>
      <c r="C17" s="262"/>
      <c r="D17" s="373"/>
      <c r="E17" s="256"/>
      <c r="F17" s="370">
        <f t="shared" si="4"/>
        <v>0</v>
      </c>
      <c r="G17" s="256"/>
      <c r="H17" s="572">
        <f t="shared" si="5"/>
        <v>0</v>
      </c>
      <c r="I17" s="224"/>
      <c r="J17" s="370">
        <f t="shared" si="6"/>
        <v>0</v>
      </c>
      <c r="K17" s="256"/>
      <c r="L17" s="225"/>
      <c r="M17" s="256"/>
      <c r="N17" s="223"/>
      <c r="O17" s="223"/>
      <c r="P17" s="253"/>
      <c r="Q17" s="250"/>
      <c r="R17" s="254"/>
      <c r="S17" s="253"/>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441">
        <f t="shared" si="7"/>
        <v>0</v>
      </c>
      <c r="AX17" s="442">
        <f t="shared" si="8"/>
        <v>0</v>
      </c>
      <c r="AY17" s="443">
        <f t="shared" si="3"/>
        <v>0</v>
      </c>
    </row>
    <row r="18" spans="1:51" s="4" customFormat="1" ht="15" hidden="1" customHeight="1" x14ac:dyDescent="0.2">
      <c r="A18" s="150"/>
      <c r="B18" s="459"/>
      <c r="C18" s="262"/>
      <c r="D18" s="373"/>
      <c r="E18" s="256"/>
      <c r="F18" s="370">
        <f t="shared" si="4"/>
        <v>0</v>
      </c>
      <c r="G18" s="256"/>
      <c r="H18" s="572">
        <f t="shared" si="5"/>
        <v>0</v>
      </c>
      <c r="I18" s="224"/>
      <c r="J18" s="370">
        <f t="shared" si="6"/>
        <v>0</v>
      </c>
      <c r="K18" s="256"/>
      <c r="L18" s="225"/>
      <c r="M18" s="256"/>
      <c r="N18" s="223"/>
      <c r="O18" s="223"/>
      <c r="P18" s="253"/>
      <c r="Q18" s="250"/>
      <c r="R18" s="254"/>
      <c r="S18" s="253"/>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441">
        <f t="shared" si="7"/>
        <v>0</v>
      </c>
      <c r="AX18" s="442">
        <f t="shared" si="8"/>
        <v>0</v>
      </c>
      <c r="AY18" s="443">
        <f t="shared" si="3"/>
        <v>0</v>
      </c>
    </row>
    <row r="19" spans="1:51" s="4" customFormat="1" ht="15" hidden="1" customHeight="1" x14ac:dyDescent="0.2">
      <c r="A19" s="150"/>
      <c r="B19" s="459"/>
      <c r="C19" s="262"/>
      <c r="D19" s="373"/>
      <c r="E19" s="256"/>
      <c r="F19" s="370">
        <f t="shared" si="4"/>
        <v>0</v>
      </c>
      <c r="G19" s="256"/>
      <c r="H19" s="572">
        <f t="shared" si="5"/>
        <v>0</v>
      </c>
      <c r="I19" s="224"/>
      <c r="J19" s="370">
        <f t="shared" si="6"/>
        <v>0</v>
      </c>
      <c r="K19" s="256"/>
      <c r="L19" s="225"/>
      <c r="M19" s="256"/>
      <c r="N19" s="223"/>
      <c r="O19" s="223"/>
      <c r="P19" s="253"/>
      <c r="Q19" s="250"/>
      <c r="R19" s="254"/>
      <c r="S19" s="253"/>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441">
        <f t="shared" si="7"/>
        <v>0</v>
      </c>
      <c r="AX19" s="442">
        <f t="shared" si="8"/>
        <v>0</v>
      </c>
      <c r="AY19" s="443">
        <f t="shared" si="3"/>
        <v>0</v>
      </c>
    </row>
    <row r="20" spans="1:51" s="4" customFormat="1" ht="15" hidden="1" customHeight="1" x14ac:dyDescent="0.2">
      <c r="A20" s="150"/>
      <c r="B20" s="459"/>
      <c r="C20" s="262"/>
      <c r="D20" s="373"/>
      <c r="E20" s="256"/>
      <c r="F20" s="370">
        <f t="shared" si="4"/>
        <v>0</v>
      </c>
      <c r="G20" s="256"/>
      <c r="H20" s="572">
        <f t="shared" si="5"/>
        <v>0</v>
      </c>
      <c r="I20" s="224"/>
      <c r="J20" s="370">
        <f t="shared" si="6"/>
        <v>0</v>
      </c>
      <c r="K20" s="256"/>
      <c r="L20" s="225"/>
      <c r="M20" s="256"/>
      <c r="N20" s="223"/>
      <c r="O20" s="223"/>
      <c r="P20" s="253"/>
      <c r="Q20" s="250"/>
      <c r="R20" s="254"/>
      <c r="S20" s="253"/>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441">
        <f t="shared" si="7"/>
        <v>0</v>
      </c>
      <c r="AX20" s="442">
        <f t="shared" si="8"/>
        <v>0</v>
      </c>
      <c r="AY20" s="443">
        <f t="shared" si="3"/>
        <v>0</v>
      </c>
    </row>
    <row r="21" spans="1:51" s="4" customFormat="1" ht="15" customHeight="1" x14ac:dyDescent="0.2">
      <c r="A21" s="150"/>
      <c r="B21" s="459"/>
      <c r="C21" s="262"/>
      <c r="D21" s="373"/>
      <c r="E21" s="256"/>
      <c r="F21" s="370">
        <f t="shared" si="4"/>
        <v>0</v>
      </c>
      <c r="G21" s="256"/>
      <c r="H21" s="572">
        <f t="shared" si="5"/>
        <v>0</v>
      </c>
      <c r="I21" s="224"/>
      <c r="J21" s="370">
        <f t="shared" si="6"/>
        <v>0</v>
      </c>
      <c r="K21" s="256"/>
      <c r="L21" s="225"/>
      <c r="M21" s="256"/>
      <c r="N21" s="223"/>
      <c r="O21" s="223"/>
      <c r="P21" s="253"/>
      <c r="Q21" s="250"/>
      <c r="R21" s="254"/>
      <c r="S21" s="253"/>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441">
        <f t="shared" si="7"/>
        <v>0</v>
      </c>
      <c r="AX21" s="442">
        <f t="shared" si="8"/>
        <v>0</v>
      </c>
      <c r="AY21" s="443">
        <f t="shared" si="3"/>
        <v>0</v>
      </c>
    </row>
    <row r="22" spans="1:51" s="4" customFormat="1" ht="15" customHeight="1" x14ac:dyDescent="0.2">
      <c r="A22" s="150"/>
      <c r="B22" s="468" t="str">
        <f>+B8</f>
        <v>ZK113.K293.C110</v>
      </c>
      <c r="C22" s="262"/>
      <c r="D22" s="373"/>
      <c r="E22" s="256"/>
      <c r="F22" s="370">
        <f t="shared" si="4"/>
        <v>0</v>
      </c>
      <c r="G22" s="256"/>
      <c r="H22" s="572">
        <f t="shared" si="5"/>
        <v>0</v>
      </c>
      <c r="I22" s="224"/>
      <c r="J22" s="370">
        <f t="shared" si="6"/>
        <v>0</v>
      </c>
      <c r="K22" s="256"/>
      <c r="L22" s="225"/>
      <c r="M22" s="256"/>
      <c r="N22" s="223"/>
      <c r="O22" s="223"/>
      <c r="P22" s="253"/>
      <c r="Q22" s="250"/>
      <c r="R22" s="254"/>
      <c r="S22" s="253"/>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441">
        <f t="shared" si="7"/>
        <v>0</v>
      </c>
      <c r="AX22" s="442">
        <f t="shared" si="8"/>
        <v>0</v>
      </c>
      <c r="AY22" s="443">
        <f t="shared" si="3"/>
        <v>0</v>
      </c>
    </row>
    <row r="23" spans="1:51" s="4" customFormat="1" ht="15" customHeight="1" thickBot="1" x14ac:dyDescent="0.3">
      <c r="A23" s="170"/>
      <c r="B23" s="460"/>
      <c r="C23" s="280" t="s">
        <v>301</v>
      </c>
      <c r="D23" s="280"/>
      <c r="E23" s="277"/>
      <c r="F23" s="370">
        <f>-E23+G23</f>
        <v>0</v>
      </c>
      <c r="G23" s="277"/>
      <c r="H23" s="579">
        <f t="shared" si="5"/>
        <v>0</v>
      </c>
      <c r="I23" s="227"/>
      <c r="J23" s="370">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441">
        <f t="shared" si="7"/>
        <v>0</v>
      </c>
      <c r="AX23" s="442">
        <f t="shared" si="8"/>
        <v>0</v>
      </c>
      <c r="AY23" s="443">
        <f t="shared" si="3"/>
        <v>0</v>
      </c>
    </row>
    <row r="24" spans="1:51" s="4" customFormat="1" ht="15" customHeight="1" x14ac:dyDescent="0.2">
      <c r="A24" s="196" t="s">
        <v>233</v>
      </c>
      <c r="B24" s="458" t="str">
        <f>+LEFT($E$5,5)&amp;"."&amp;A24&amp;"."&amp;$E$3</f>
        <v>ZK113.K294.C110</v>
      </c>
      <c r="C24" s="343" t="s">
        <v>234</v>
      </c>
      <c r="D24" s="343"/>
      <c r="E24" s="229">
        <f t="shared" ref="E24:L24" si="9">SUM(E25:E40)</f>
        <v>0</v>
      </c>
      <c r="F24" s="433">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6">
        <f t="shared" ref="R24:X24" si="10">SUM(R25:R40)</f>
        <v>0</v>
      </c>
      <c r="S24" s="369">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1">
        <f t="shared" ref="AD24" si="13">SUM(AD25:AD40)</f>
        <v>0</v>
      </c>
      <c r="AE24" s="411">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1">
        <f t="shared" ref="AP24" si="25">SUM(AP25:AP40)</f>
        <v>0</v>
      </c>
      <c r="AQ24" s="411">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1">
        <f t="shared" si="7"/>
        <v>0</v>
      </c>
      <c r="AX24" s="442">
        <f t="shared" si="8"/>
        <v>0</v>
      </c>
      <c r="AY24" s="443">
        <f t="shared" si="3"/>
        <v>0</v>
      </c>
    </row>
    <row r="25" spans="1:51" s="4" customFormat="1" ht="15" customHeight="1" x14ac:dyDescent="0.2">
      <c r="A25" s="339"/>
      <c r="B25" s="468"/>
      <c r="C25" s="340"/>
      <c r="D25" s="340"/>
      <c r="E25" s="249"/>
      <c r="F25" s="370">
        <f t="shared" ref="F25:F55" si="31">-E25+G25</f>
        <v>0</v>
      </c>
      <c r="G25" s="249">
        <v>0</v>
      </c>
      <c r="H25" s="572">
        <f t="shared" si="5"/>
        <v>0</v>
      </c>
      <c r="I25" s="231"/>
      <c r="J25" s="370">
        <f t="shared" ref="J25:J82" si="32">-I25+K25</f>
        <v>0</v>
      </c>
      <c r="K25" s="249">
        <v>0</v>
      </c>
      <c r="L25" s="232"/>
      <c r="M25" s="249"/>
      <c r="N25" s="235"/>
      <c r="O25" s="235"/>
      <c r="P25" s="362"/>
      <c r="Q25" s="363"/>
      <c r="R25" s="417"/>
      <c r="S25" s="367"/>
      <c r="T25" s="363"/>
      <c r="U25" s="363"/>
      <c r="V25" s="363"/>
      <c r="W25" s="363"/>
      <c r="X25" s="363"/>
      <c r="Y25" s="363"/>
      <c r="Z25" s="363"/>
      <c r="AA25" s="363"/>
      <c r="AB25" s="363"/>
      <c r="AC25" s="363"/>
      <c r="AD25" s="402"/>
      <c r="AE25" s="412"/>
      <c r="AF25" s="363"/>
      <c r="AG25" s="363"/>
      <c r="AH25" s="363"/>
      <c r="AI25" s="363"/>
      <c r="AJ25" s="363"/>
      <c r="AK25" s="363"/>
      <c r="AL25" s="363"/>
      <c r="AM25" s="363"/>
      <c r="AN25" s="363"/>
      <c r="AO25" s="363"/>
      <c r="AP25" s="402"/>
      <c r="AQ25" s="412"/>
      <c r="AR25" s="363"/>
      <c r="AS25" s="363"/>
      <c r="AT25" s="363"/>
      <c r="AU25" s="363"/>
      <c r="AV25" s="363"/>
      <c r="AW25" s="441">
        <f t="shared" si="7"/>
        <v>0</v>
      </c>
      <c r="AX25" s="442">
        <f t="shared" si="8"/>
        <v>0</v>
      </c>
      <c r="AY25" s="443">
        <f t="shared" si="3"/>
        <v>0</v>
      </c>
    </row>
    <row r="26" spans="1:51" s="4" customFormat="1" ht="15" customHeight="1" x14ac:dyDescent="0.2">
      <c r="A26" s="339"/>
      <c r="B26" s="468"/>
      <c r="C26" s="340"/>
      <c r="D26" s="346"/>
      <c r="E26" s="249"/>
      <c r="F26" s="370">
        <f t="shared" si="31"/>
        <v>0</v>
      </c>
      <c r="G26" s="249">
        <v>0</v>
      </c>
      <c r="H26" s="572">
        <f t="shared" si="5"/>
        <v>0</v>
      </c>
      <c r="I26" s="231"/>
      <c r="J26" s="370">
        <f t="shared" si="32"/>
        <v>0</v>
      </c>
      <c r="K26" s="249">
        <v>0</v>
      </c>
      <c r="L26" s="232"/>
      <c r="M26" s="249"/>
      <c r="N26" s="266"/>
      <c r="O26" s="266"/>
      <c r="P26" s="362"/>
      <c r="Q26" s="363"/>
      <c r="R26" s="417"/>
      <c r="S26" s="367"/>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441">
        <f t="shared" ref="AW26:AW39" si="33">SUM(P26:AV26)</f>
        <v>0</v>
      </c>
      <c r="AX26" s="442">
        <f t="shared" ref="AX26:AX39" si="34">+AW26+N26</f>
        <v>0</v>
      </c>
      <c r="AY26" s="443">
        <f t="shared" ref="AY26:AY39" si="35">+G26-AX26</f>
        <v>0</v>
      </c>
    </row>
    <row r="27" spans="1:51" s="4" customFormat="1" ht="15" customHeight="1" x14ac:dyDescent="0.2">
      <c r="A27" s="339"/>
      <c r="B27" s="468"/>
      <c r="C27" s="340"/>
      <c r="D27" s="346"/>
      <c r="E27" s="249"/>
      <c r="F27" s="370">
        <f t="shared" si="31"/>
        <v>0</v>
      </c>
      <c r="G27" s="249">
        <v>0</v>
      </c>
      <c r="H27" s="572">
        <f t="shared" si="5"/>
        <v>0</v>
      </c>
      <c r="I27" s="231"/>
      <c r="J27" s="370">
        <f t="shared" si="32"/>
        <v>0</v>
      </c>
      <c r="K27" s="249">
        <v>0</v>
      </c>
      <c r="L27" s="232"/>
      <c r="M27" s="249"/>
      <c r="N27" s="266"/>
      <c r="O27" s="220"/>
      <c r="P27" s="362"/>
      <c r="Q27" s="363"/>
      <c r="R27" s="417"/>
      <c r="S27" s="367"/>
      <c r="T27" s="363"/>
      <c r="U27" s="363"/>
      <c r="V27" s="363"/>
      <c r="W27" s="363"/>
      <c r="X27" s="363"/>
      <c r="Y27" s="363"/>
      <c r="Z27" s="363"/>
      <c r="AA27" s="363"/>
      <c r="AB27" s="363"/>
      <c r="AC27" s="363"/>
      <c r="AD27" s="402"/>
      <c r="AE27" s="412"/>
      <c r="AF27" s="363"/>
      <c r="AG27" s="363"/>
      <c r="AH27" s="363"/>
      <c r="AI27" s="363"/>
      <c r="AJ27" s="363"/>
      <c r="AK27" s="363"/>
      <c r="AL27" s="363"/>
      <c r="AM27" s="363"/>
      <c r="AN27" s="363"/>
      <c r="AO27" s="363"/>
      <c r="AP27" s="402"/>
      <c r="AQ27" s="412"/>
      <c r="AR27" s="363"/>
      <c r="AS27" s="363"/>
      <c r="AT27" s="363"/>
      <c r="AU27" s="363"/>
      <c r="AV27" s="363"/>
      <c r="AW27" s="441">
        <f t="shared" si="33"/>
        <v>0</v>
      </c>
      <c r="AX27" s="442">
        <f t="shared" si="34"/>
        <v>0</v>
      </c>
      <c r="AY27" s="443">
        <f t="shared" si="35"/>
        <v>0</v>
      </c>
    </row>
    <row r="28" spans="1:51" s="4" customFormat="1" ht="15" customHeight="1" x14ac:dyDescent="0.2">
      <c r="A28" s="339"/>
      <c r="B28" s="468"/>
      <c r="C28" s="340"/>
      <c r="D28" s="346"/>
      <c r="E28" s="249"/>
      <c r="F28" s="370">
        <f t="shared" si="31"/>
        <v>0</v>
      </c>
      <c r="G28" s="249">
        <v>0</v>
      </c>
      <c r="H28" s="572">
        <f t="shared" si="5"/>
        <v>0</v>
      </c>
      <c r="I28" s="231"/>
      <c r="J28" s="370">
        <f t="shared" si="32"/>
        <v>0</v>
      </c>
      <c r="K28" s="249">
        <v>0</v>
      </c>
      <c r="L28" s="232"/>
      <c r="M28" s="249"/>
      <c r="N28" s="266"/>
      <c r="O28" s="266"/>
      <c r="P28" s="362"/>
      <c r="Q28" s="363"/>
      <c r="R28" s="417"/>
      <c r="S28" s="367"/>
      <c r="T28" s="363"/>
      <c r="U28" s="363"/>
      <c r="V28" s="363"/>
      <c r="W28" s="363"/>
      <c r="X28" s="363"/>
      <c r="Y28" s="363"/>
      <c r="Z28" s="363"/>
      <c r="AA28" s="363"/>
      <c r="AB28" s="363"/>
      <c r="AC28" s="363"/>
      <c r="AD28" s="402"/>
      <c r="AE28" s="412"/>
      <c r="AF28" s="363"/>
      <c r="AG28" s="363"/>
      <c r="AH28" s="363"/>
      <c r="AI28" s="363"/>
      <c r="AJ28" s="363"/>
      <c r="AK28" s="363"/>
      <c r="AL28" s="363"/>
      <c r="AM28" s="363"/>
      <c r="AN28" s="363"/>
      <c r="AO28" s="363"/>
      <c r="AP28" s="402"/>
      <c r="AQ28" s="412"/>
      <c r="AR28" s="363"/>
      <c r="AS28" s="363"/>
      <c r="AT28" s="363"/>
      <c r="AU28" s="363"/>
      <c r="AV28" s="363"/>
      <c r="AW28" s="441">
        <f t="shared" si="33"/>
        <v>0</v>
      </c>
      <c r="AX28" s="442">
        <f t="shared" si="34"/>
        <v>0</v>
      </c>
      <c r="AY28" s="443">
        <f t="shared" si="35"/>
        <v>0</v>
      </c>
    </row>
    <row r="29" spans="1:51" s="4" customFormat="1" ht="15" customHeight="1" x14ac:dyDescent="0.2">
      <c r="A29" s="339"/>
      <c r="B29" s="468"/>
      <c r="C29" s="340"/>
      <c r="D29" s="346"/>
      <c r="E29" s="249"/>
      <c r="F29" s="370">
        <f t="shared" si="31"/>
        <v>0</v>
      </c>
      <c r="G29" s="249">
        <v>0</v>
      </c>
      <c r="H29" s="572">
        <f t="shared" si="5"/>
        <v>0</v>
      </c>
      <c r="I29" s="231"/>
      <c r="J29" s="370">
        <f t="shared" si="32"/>
        <v>0</v>
      </c>
      <c r="K29" s="249">
        <v>0</v>
      </c>
      <c r="L29" s="232"/>
      <c r="M29" s="249"/>
      <c r="N29" s="266"/>
      <c r="O29" s="266"/>
      <c r="P29" s="362"/>
      <c r="Q29" s="363"/>
      <c r="R29" s="417"/>
      <c r="S29" s="367"/>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441">
        <f t="shared" si="33"/>
        <v>0</v>
      </c>
      <c r="AX29" s="442">
        <f t="shared" si="34"/>
        <v>0</v>
      </c>
      <c r="AY29" s="443">
        <f t="shared" si="35"/>
        <v>0</v>
      </c>
    </row>
    <row r="30" spans="1:51" s="4" customFormat="1" ht="15" customHeight="1" x14ac:dyDescent="0.2">
      <c r="A30" s="339"/>
      <c r="B30" s="468"/>
      <c r="C30" s="340"/>
      <c r="D30" s="346"/>
      <c r="E30" s="249"/>
      <c r="F30" s="370">
        <f t="shared" si="31"/>
        <v>0</v>
      </c>
      <c r="G30" s="249">
        <v>0</v>
      </c>
      <c r="H30" s="572">
        <f t="shared" si="5"/>
        <v>0</v>
      </c>
      <c r="I30" s="231"/>
      <c r="J30" s="370">
        <f t="shared" si="32"/>
        <v>0</v>
      </c>
      <c r="K30" s="249">
        <v>0</v>
      </c>
      <c r="L30" s="232"/>
      <c r="M30" s="249"/>
      <c r="N30" s="266"/>
      <c r="O30" s="266"/>
      <c r="P30" s="362"/>
      <c r="Q30" s="363"/>
      <c r="R30" s="417"/>
      <c r="S30" s="367"/>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441">
        <f t="shared" si="33"/>
        <v>0</v>
      </c>
      <c r="AX30" s="442">
        <f t="shared" si="34"/>
        <v>0</v>
      </c>
      <c r="AY30" s="443">
        <f t="shared" si="35"/>
        <v>0</v>
      </c>
    </row>
    <row r="31" spans="1:51" s="4" customFormat="1" ht="15" customHeight="1" x14ac:dyDescent="0.2">
      <c r="A31" s="339"/>
      <c r="B31" s="468"/>
      <c r="C31" s="340"/>
      <c r="D31" s="346"/>
      <c r="E31" s="249"/>
      <c r="F31" s="370">
        <f t="shared" si="31"/>
        <v>0</v>
      </c>
      <c r="G31" s="249">
        <v>0</v>
      </c>
      <c r="H31" s="572">
        <f t="shared" si="5"/>
        <v>0</v>
      </c>
      <c r="I31" s="231"/>
      <c r="J31" s="370">
        <f t="shared" si="32"/>
        <v>0</v>
      </c>
      <c r="K31" s="249">
        <v>0</v>
      </c>
      <c r="L31" s="232"/>
      <c r="M31" s="249"/>
      <c r="N31" s="266"/>
      <c r="O31" s="266"/>
      <c r="P31" s="362"/>
      <c r="Q31" s="363"/>
      <c r="R31" s="417"/>
      <c r="S31" s="367"/>
      <c r="T31" s="363"/>
      <c r="U31" s="363"/>
      <c r="V31" s="363"/>
      <c r="W31" s="363"/>
      <c r="X31" s="363"/>
      <c r="Y31" s="363"/>
      <c r="Z31" s="363"/>
      <c r="AA31" s="363"/>
      <c r="AB31" s="363"/>
      <c r="AC31" s="363"/>
      <c r="AD31" s="402"/>
      <c r="AE31" s="412"/>
      <c r="AF31" s="363"/>
      <c r="AG31" s="363"/>
      <c r="AH31" s="363"/>
      <c r="AI31" s="363"/>
      <c r="AJ31" s="363"/>
      <c r="AK31" s="363"/>
      <c r="AL31" s="363"/>
      <c r="AM31" s="363"/>
      <c r="AN31" s="363"/>
      <c r="AO31" s="363"/>
      <c r="AP31" s="402"/>
      <c r="AQ31" s="412"/>
      <c r="AR31" s="363"/>
      <c r="AS31" s="363"/>
      <c r="AT31" s="363"/>
      <c r="AU31" s="363"/>
      <c r="AV31" s="363"/>
      <c r="AW31" s="441">
        <f t="shared" si="33"/>
        <v>0</v>
      </c>
      <c r="AX31" s="442">
        <f t="shared" si="34"/>
        <v>0</v>
      </c>
      <c r="AY31" s="443">
        <f t="shared" si="35"/>
        <v>0</v>
      </c>
    </row>
    <row r="32" spans="1:51" s="4" customFormat="1" ht="15" customHeight="1" x14ac:dyDescent="0.2">
      <c r="A32" s="339"/>
      <c r="B32" s="468"/>
      <c r="C32" s="340"/>
      <c r="D32" s="346"/>
      <c r="E32" s="249"/>
      <c r="F32" s="370">
        <f t="shared" si="31"/>
        <v>0</v>
      </c>
      <c r="G32" s="249">
        <v>0</v>
      </c>
      <c r="H32" s="572">
        <f t="shared" si="5"/>
        <v>0</v>
      </c>
      <c r="I32" s="231"/>
      <c r="J32" s="370">
        <f t="shared" si="32"/>
        <v>0</v>
      </c>
      <c r="K32" s="249">
        <v>0</v>
      </c>
      <c r="L32" s="232"/>
      <c r="M32" s="249"/>
      <c r="N32" s="266"/>
      <c r="O32" s="266"/>
      <c r="P32" s="362"/>
      <c r="Q32" s="363"/>
      <c r="R32" s="417"/>
      <c r="S32" s="367"/>
      <c r="T32" s="363"/>
      <c r="U32" s="363"/>
      <c r="V32" s="363"/>
      <c r="W32" s="363"/>
      <c r="X32" s="363"/>
      <c r="Y32" s="363"/>
      <c r="Z32" s="363"/>
      <c r="AA32" s="363"/>
      <c r="AB32" s="363"/>
      <c r="AC32" s="363"/>
      <c r="AD32" s="402"/>
      <c r="AE32" s="412"/>
      <c r="AF32" s="363"/>
      <c r="AG32" s="363"/>
      <c r="AH32" s="363"/>
      <c r="AI32" s="363"/>
      <c r="AJ32" s="363"/>
      <c r="AK32" s="363"/>
      <c r="AL32" s="363"/>
      <c r="AM32" s="363"/>
      <c r="AN32" s="363"/>
      <c r="AO32" s="363"/>
      <c r="AP32" s="402"/>
      <c r="AQ32" s="412"/>
      <c r="AR32" s="363"/>
      <c r="AS32" s="363"/>
      <c r="AT32" s="363"/>
      <c r="AU32" s="363"/>
      <c r="AV32" s="363"/>
      <c r="AW32" s="441">
        <f t="shared" si="33"/>
        <v>0</v>
      </c>
      <c r="AX32" s="442">
        <f t="shared" si="34"/>
        <v>0</v>
      </c>
      <c r="AY32" s="443">
        <f t="shared" si="35"/>
        <v>0</v>
      </c>
    </row>
    <row r="33" spans="1:51" s="4" customFormat="1" ht="15" customHeight="1" x14ac:dyDescent="0.2">
      <c r="A33" s="344"/>
      <c r="B33" s="469"/>
      <c r="C33" s="340"/>
      <c r="D33" s="346"/>
      <c r="E33" s="249"/>
      <c r="F33" s="370">
        <f t="shared" si="31"/>
        <v>0</v>
      </c>
      <c r="G33" s="249">
        <v>0</v>
      </c>
      <c r="H33" s="572">
        <f t="shared" si="5"/>
        <v>0</v>
      </c>
      <c r="I33" s="231"/>
      <c r="J33" s="370">
        <f t="shared" si="32"/>
        <v>0</v>
      </c>
      <c r="K33" s="249">
        <v>0</v>
      </c>
      <c r="L33" s="232"/>
      <c r="M33" s="249"/>
      <c r="N33" s="266"/>
      <c r="O33" s="266"/>
      <c r="P33" s="362"/>
      <c r="Q33" s="363"/>
      <c r="R33" s="417"/>
      <c r="S33" s="367"/>
      <c r="T33" s="363"/>
      <c r="U33" s="363"/>
      <c r="V33" s="363"/>
      <c r="W33" s="363"/>
      <c r="X33" s="363"/>
      <c r="Y33" s="363"/>
      <c r="Z33" s="363"/>
      <c r="AA33" s="363"/>
      <c r="AB33" s="363"/>
      <c r="AC33" s="363"/>
      <c r="AD33" s="402"/>
      <c r="AE33" s="412"/>
      <c r="AF33" s="363"/>
      <c r="AG33" s="363"/>
      <c r="AH33" s="363"/>
      <c r="AI33" s="363"/>
      <c r="AJ33" s="363"/>
      <c r="AK33" s="363"/>
      <c r="AL33" s="363"/>
      <c r="AM33" s="363"/>
      <c r="AN33" s="363"/>
      <c r="AO33" s="363"/>
      <c r="AP33" s="402"/>
      <c r="AQ33" s="412"/>
      <c r="AR33" s="363"/>
      <c r="AS33" s="363"/>
      <c r="AT33" s="363"/>
      <c r="AU33" s="363"/>
      <c r="AV33" s="363"/>
      <c r="AW33" s="441">
        <f t="shared" si="33"/>
        <v>0</v>
      </c>
      <c r="AX33" s="442">
        <f t="shared" si="34"/>
        <v>0</v>
      </c>
      <c r="AY33" s="443">
        <f t="shared" si="35"/>
        <v>0</v>
      </c>
    </row>
    <row r="34" spans="1:51" s="4" customFormat="1" ht="15" customHeight="1" x14ac:dyDescent="0.2">
      <c r="A34" s="344"/>
      <c r="B34" s="469"/>
      <c r="C34" s="340"/>
      <c r="D34" s="346"/>
      <c r="E34" s="249"/>
      <c r="F34" s="370">
        <f t="shared" si="31"/>
        <v>0</v>
      </c>
      <c r="G34" s="249">
        <v>0</v>
      </c>
      <c r="H34" s="572">
        <f t="shared" si="5"/>
        <v>0</v>
      </c>
      <c r="I34" s="231"/>
      <c r="J34" s="370">
        <f t="shared" si="32"/>
        <v>0</v>
      </c>
      <c r="K34" s="249">
        <v>0</v>
      </c>
      <c r="L34" s="232"/>
      <c r="M34" s="249"/>
      <c r="N34" s="266"/>
      <c r="O34" s="266"/>
      <c r="P34" s="362"/>
      <c r="Q34" s="363"/>
      <c r="R34" s="417"/>
      <c r="S34" s="367"/>
      <c r="T34" s="363"/>
      <c r="U34" s="363"/>
      <c r="V34" s="363"/>
      <c r="W34" s="363"/>
      <c r="X34" s="363"/>
      <c r="Y34" s="363"/>
      <c r="Z34" s="363"/>
      <c r="AA34" s="363"/>
      <c r="AB34" s="363"/>
      <c r="AC34" s="363"/>
      <c r="AD34" s="402"/>
      <c r="AE34" s="412"/>
      <c r="AF34" s="363"/>
      <c r="AG34" s="363"/>
      <c r="AH34" s="363"/>
      <c r="AI34" s="363"/>
      <c r="AJ34" s="363"/>
      <c r="AK34" s="363"/>
      <c r="AL34" s="363"/>
      <c r="AM34" s="363"/>
      <c r="AN34" s="363"/>
      <c r="AO34" s="363"/>
      <c r="AP34" s="402"/>
      <c r="AQ34" s="412"/>
      <c r="AR34" s="363"/>
      <c r="AS34" s="363"/>
      <c r="AT34" s="363"/>
      <c r="AU34" s="363"/>
      <c r="AV34" s="363"/>
      <c r="AW34" s="441">
        <f t="shared" si="33"/>
        <v>0</v>
      </c>
      <c r="AX34" s="442">
        <f t="shared" si="34"/>
        <v>0</v>
      </c>
      <c r="AY34" s="443">
        <f t="shared" si="35"/>
        <v>0</v>
      </c>
    </row>
    <row r="35" spans="1:51" s="4" customFormat="1" ht="15" customHeight="1" x14ac:dyDescent="0.2">
      <c r="A35" s="339"/>
      <c r="B35" s="468"/>
      <c r="C35" s="340"/>
      <c r="D35" s="346"/>
      <c r="E35" s="249"/>
      <c r="F35" s="370">
        <f t="shared" si="31"/>
        <v>0</v>
      </c>
      <c r="G35" s="249">
        <v>0</v>
      </c>
      <c r="H35" s="572">
        <f t="shared" si="5"/>
        <v>0</v>
      </c>
      <c r="I35" s="231"/>
      <c r="J35" s="370">
        <f t="shared" si="32"/>
        <v>0</v>
      </c>
      <c r="K35" s="249">
        <v>0</v>
      </c>
      <c r="L35" s="232"/>
      <c r="M35" s="249"/>
      <c r="N35" s="266"/>
      <c r="O35" s="266"/>
      <c r="P35" s="362"/>
      <c r="Q35" s="363"/>
      <c r="R35" s="417"/>
      <c r="S35" s="367"/>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441">
        <f t="shared" si="33"/>
        <v>0</v>
      </c>
      <c r="AX35" s="442">
        <f t="shared" si="34"/>
        <v>0</v>
      </c>
      <c r="AY35" s="443">
        <f t="shared" si="35"/>
        <v>0</v>
      </c>
    </row>
    <row r="36" spans="1:51" s="4" customFormat="1" ht="15" customHeight="1" x14ac:dyDescent="0.2">
      <c r="A36" s="344"/>
      <c r="B36" s="469"/>
      <c r="C36" s="340"/>
      <c r="D36" s="346"/>
      <c r="E36" s="249"/>
      <c r="F36" s="370">
        <f t="shared" si="31"/>
        <v>0</v>
      </c>
      <c r="G36" s="249">
        <v>0</v>
      </c>
      <c r="H36" s="572">
        <f t="shared" si="5"/>
        <v>0</v>
      </c>
      <c r="I36" s="231"/>
      <c r="J36" s="370">
        <f t="shared" si="32"/>
        <v>0</v>
      </c>
      <c r="K36" s="249">
        <v>0</v>
      </c>
      <c r="L36" s="232"/>
      <c r="M36" s="249"/>
      <c r="N36" s="266"/>
      <c r="O36" s="266"/>
      <c r="P36" s="362"/>
      <c r="Q36" s="363"/>
      <c r="R36" s="417"/>
      <c r="S36" s="367"/>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441">
        <f t="shared" si="33"/>
        <v>0</v>
      </c>
      <c r="AX36" s="442">
        <f t="shared" si="34"/>
        <v>0</v>
      </c>
      <c r="AY36" s="443">
        <f t="shared" si="35"/>
        <v>0</v>
      </c>
    </row>
    <row r="37" spans="1:51" s="4" customFormat="1" ht="15" customHeight="1" x14ac:dyDescent="0.2">
      <c r="A37" s="344"/>
      <c r="B37" s="469"/>
      <c r="C37" s="340"/>
      <c r="D37" s="346"/>
      <c r="E37" s="249"/>
      <c r="F37" s="370">
        <f t="shared" si="31"/>
        <v>0</v>
      </c>
      <c r="G37" s="249">
        <v>0</v>
      </c>
      <c r="H37" s="572">
        <f t="shared" si="5"/>
        <v>0</v>
      </c>
      <c r="I37" s="231"/>
      <c r="J37" s="370">
        <f t="shared" si="32"/>
        <v>0</v>
      </c>
      <c r="K37" s="249">
        <v>0</v>
      </c>
      <c r="L37" s="232"/>
      <c r="M37" s="249"/>
      <c r="N37" s="266"/>
      <c r="O37" s="266"/>
      <c r="P37" s="362"/>
      <c r="Q37" s="363"/>
      <c r="R37" s="417"/>
      <c r="S37" s="367"/>
      <c r="T37" s="363"/>
      <c r="U37" s="363"/>
      <c r="V37" s="363"/>
      <c r="W37" s="363"/>
      <c r="X37" s="363"/>
      <c r="Y37" s="363"/>
      <c r="Z37" s="363"/>
      <c r="AA37" s="363"/>
      <c r="AB37" s="363"/>
      <c r="AC37" s="363"/>
      <c r="AD37" s="402"/>
      <c r="AE37" s="412"/>
      <c r="AF37" s="363"/>
      <c r="AG37" s="363"/>
      <c r="AH37" s="363"/>
      <c r="AI37" s="363"/>
      <c r="AJ37" s="363"/>
      <c r="AK37" s="363"/>
      <c r="AL37" s="363"/>
      <c r="AM37" s="363"/>
      <c r="AN37" s="363"/>
      <c r="AO37" s="363"/>
      <c r="AP37" s="402"/>
      <c r="AQ37" s="412"/>
      <c r="AR37" s="363"/>
      <c r="AS37" s="363"/>
      <c r="AT37" s="363"/>
      <c r="AU37" s="363"/>
      <c r="AV37" s="363"/>
      <c r="AW37" s="441">
        <f t="shared" si="33"/>
        <v>0</v>
      </c>
      <c r="AX37" s="442">
        <f t="shared" si="34"/>
        <v>0</v>
      </c>
      <c r="AY37" s="443">
        <f t="shared" si="35"/>
        <v>0</v>
      </c>
    </row>
    <row r="38" spans="1:51" s="4" customFormat="1" ht="15" customHeight="1" x14ac:dyDescent="0.2">
      <c r="A38" s="339"/>
      <c r="B38" s="468"/>
      <c r="C38" s="340"/>
      <c r="D38" s="346"/>
      <c r="E38" s="249"/>
      <c r="F38" s="370">
        <f t="shared" si="31"/>
        <v>0</v>
      </c>
      <c r="G38" s="249">
        <v>0</v>
      </c>
      <c r="H38" s="572">
        <f t="shared" si="5"/>
        <v>0</v>
      </c>
      <c r="I38" s="231"/>
      <c r="J38" s="370">
        <f t="shared" si="32"/>
        <v>0</v>
      </c>
      <c r="K38" s="249">
        <v>0</v>
      </c>
      <c r="L38" s="232"/>
      <c r="M38" s="249"/>
      <c r="N38" s="266"/>
      <c r="O38" s="266"/>
      <c r="P38" s="362"/>
      <c r="Q38" s="363"/>
      <c r="R38" s="417"/>
      <c r="S38" s="367"/>
      <c r="T38" s="363"/>
      <c r="U38" s="363"/>
      <c r="V38" s="363"/>
      <c r="W38" s="363"/>
      <c r="X38" s="363"/>
      <c r="Y38" s="363"/>
      <c r="Z38" s="363"/>
      <c r="AA38" s="363"/>
      <c r="AB38" s="363"/>
      <c r="AC38" s="363"/>
      <c r="AD38" s="402"/>
      <c r="AE38" s="412"/>
      <c r="AF38" s="363"/>
      <c r="AG38" s="363"/>
      <c r="AH38" s="363"/>
      <c r="AI38" s="363"/>
      <c r="AJ38" s="363"/>
      <c r="AK38" s="363"/>
      <c r="AL38" s="363"/>
      <c r="AM38" s="363"/>
      <c r="AN38" s="363"/>
      <c r="AO38" s="363"/>
      <c r="AP38" s="402"/>
      <c r="AQ38" s="412"/>
      <c r="AR38" s="363"/>
      <c r="AS38" s="363"/>
      <c r="AT38" s="363"/>
      <c r="AU38" s="363"/>
      <c r="AV38" s="363"/>
      <c r="AW38" s="441">
        <f t="shared" si="33"/>
        <v>0</v>
      </c>
      <c r="AX38" s="442">
        <f t="shared" si="34"/>
        <v>0</v>
      </c>
      <c r="AY38" s="443">
        <f t="shared" si="35"/>
        <v>0</v>
      </c>
    </row>
    <row r="39" spans="1:51" s="4" customFormat="1" ht="15" customHeight="1" x14ac:dyDescent="0.2">
      <c r="A39" s="344"/>
      <c r="B39" s="469" t="str">
        <f>+B24</f>
        <v>ZK113.K294.C110</v>
      </c>
      <c r="C39" s="340"/>
      <c r="D39" s="346"/>
      <c r="E39" s="249"/>
      <c r="F39" s="370">
        <f t="shared" si="31"/>
        <v>0</v>
      </c>
      <c r="G39" s="249">
        <v>0</v>
      </c>
      <c r="H39" s="572">
        <f t="shared" si="5"/>
        <v>0</v>
      </c>
      <c r="I39" s="231"/>
      <c r="J39" s="370">
        <f t="shared" si="32"/>
        <v>0</v>
      </c>
      <c r="K39" s="249">
        <v>0</v>
      </c>
      <c r="L39" s="232"/>
      <c r="M39" s="249"/>
      <c r="N39" s="266"/>
      <c r="O39" s="220"/>
      <c r="P39" s="362"/>
      <c r="Q39" s="363"/>
      <c r="R39" s="417"/>
      <c r="S39" s="367"/>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441">
        <f t="shared" si="33"/>
        <v>0</v>
      </c>
      <c r="AX39" s="442">
        <f t="shared" si="34"/>
        <v>0</v>
      </c>
      <c r="AY39" s="443">
        <f t="shared" si="35"/>
        <v>0</v>
      </c>
    </row>
    <row r="40" spans="1:51" s="4" customFormat="1" ht="15" customHeight="1" thickBot="1" x14ac:dyDescent="0.25">
      <c r="A40" s="170"/>
      <c r="B40" s="460"/>
      <c r="C40" s="274" t="s">
        <v>301</v>
      </c>
      <c r="D40" s="274"/>
      <c r="E40" s="277"/>
      <c r="F40" s="370">
        <f t="shared" si="31"/>
        <v>0</v>
      </c>
      <c r="G40" s="277">
        <v>0</v>
      </c>
      <c r="H40" s="579">
        <f t="shared" si="5"/>
        <v>0</v>
      </c>
      <c r="I40" s="227"/>
      <c r="J40" s="370">
        <f t="shared" si="32"/>
        <v>0</v>
      </c>
      <c r="K40" s="277">
        <v>0</v>
      </c>
      <c r="L40" s="228"/>
      <c r="M40" s="277"/>
      <c r="N40" s="235">
        <f>+IFERROR(VLOOKUP(B39,Sheet1!B:D,2,FALSE),0)</f>
        <v>0</v>
      </c>
      <c r="O40" s="226">
        <f>+IFERROR(VLOOKUP(B39,Sheet1!B:D,3,FALSE)+VLOOKUP(B39,Sheet1!B:E,4,FALSE),0)</f>
        <v>0</v>
      </c>
      <c r="P40" s="364"/>
      <c r="Q40" s="365"/>
      <c r="R40" s="418"/>
      <c r="S40" s="368"/>
      <c r="T40" s="365"/>
      <c r="U40" s="365"/>
      <c r="V40" s="365"/>
      <c r="W40" s="365"/>
      <c r="X40" s="365"/>
      <c r="Y40" s="365"/>
      <c r="Z40" s="365"/>
      <c r="AA40" s="365"/>
      <c r="AB40" s="365"/>
      <c r="AC40" s="365"/>
      <c r="AD40" s="403"/>
      <c r="AE40" s="413"/>
      <c r="AF40" s="365"/>
      <c r="AG40" s="365"/>
      <c r="AH40" s="365"/>
      <c r="AI40" s="365"/>
      <c r="AJ40" s="365"/>
      <c r="AK40" s="365"/>
      <c r="AL40" s="365"/>
      <c r="AM40" s="365"/>
      <c r="AN40" s="365"/>
      <c r="AO40" s="365"/>
      <c r="AP40" s="403"/>
      <c r="AQ40" s="413"/>
      <c r="AR40" s="365"/>
      <c r="AS40" s="365"/>
      <c r="AT40" s="365"/>
      <c r="AU40" s="365"/>
      <c r="AV40" s="365"/>
      <c r="AW40" s="441">
        <f t="shared" si="7"/>
        <v>0</v>
      </c>
      <c r="AX40" s="442">
        <f t="shared" si="8"/>
        <v>0</v>
      </c>
      <c r="AY40" s="443">
        <f t="shared" si="3"/>
        <v>0</v>
      </c>
    </row>
    <row r="41" spans="1:51" s="4" customFormat="1" ht="15" customHeight="1" x14ac:dyDescent="0.2">
      <c r="A41" s="196" t="s">
        <v>235</v>
      </c>
      <c r="B41" s="458" t="str">
        <f>+LEFT($E$5,5)&amp;"."&amp;A41&amp;"."&amp;$E$3</f>
        <v>ZK113.K295.C110</v>
      </c>
      <c r="C41" s="343" t="s">
        <v>236</v>
      </c>
      <c r="D41" s="343"/>
      <c r="E41" s="229">
        <f t="shared" ref="E41:L41" si="36">SUM(E42:E52)</f>
        <v>0</v>
      </c>
      <c r="F41" s="433">
        <f t="shared" si="36"/>
        <v>0</v>
      </c>
      <c r="G41" s="229">
        <f t="shared" si="36"/>
        <v>0</v>
      </c>
      <c r="H41" s="229">
        <f t="shared" si="36"/>
        <v>0</v>
      </c>
      <c r="I41" s="203">
        <f t="shared" si="36"/>
        <v>0</v>
      </c>
      <c r="J41" s="321">
        <f t="shared" si="36"/>
        <v>0</v>
      </c>
      <c r="K41" s="203">
        <f t="shared" si="36"/>
        <v>0</v>
      </c>
      <c r="L41" s="219">
        <f t="shared" si="36"/>
        <v>0</v>
      </c>
      <c r="M41" s="219"/>
      <c r="N41" s="198"/>
      <c r="O41" s="572"/>
      <c r="P41" s="265">
        <f>SUM(P42:P52)</f>
        <v>0</v>
      </c>
      <c r="Q41" s="269">
        <f>SUM(Q42:Q52)</f>
        <v>0</v>
      </c>
      <c r="R41" s="416">
        <f t="shared" ref="R41:X41" si="37">SUM(R42:R52)</f>
        <v>0</v>
      </c>
      <c r="S41" s="369">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1">
        <f t="shared" ref="AD41" si="39">SUM(AD42:AD52)</f>
        <v>0</v>
      </c>
      <c r="AE41" s="411">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1">
        <f t="shared" ref="AP41" si="51">SUM(AP42:AP52)</f>
        <v>0</v>
      </c>
      <c r="AQ41" s="411">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1">
        <f t="shared" si="7"/>
        <v>0</v>
      </c>
      <c r="AX41" s="442">
        <f t="shared" si="8"/>
        <v>0</v>
      </c>
      <c r="AY41" s="443">
        <f t="shared" si="3"/>
        <v>0</v>
      </c>
    </row>
    <row r="42" spans="1:51" s="4" customFormat="1" ht="15" customHeight="1" x14ac:dyDescent="0.2">
      <c r="A42" s="344"/>
      <c r="B42" s="469"/>
      <c r="C42" s="340"/>
      <c r="D42" s="340"/>
      <c r="E42" s="249"/>
      <c r="F42" s="370">
        <f t="shared" si="31"/>
        <v>0</v>
      </c>
      <c r="G42" s="249">
        <v>0</v>
      </c>
      <c r="H42" s="572">
        <f t="shared" si="5"/>
        <v>0</v>
      </c>
      <c r="I42" s="231"/>
      <c r="J42" s="370">
        <f t="shared" si="32"/>
        <v>0</v>
      </c>
      <c r="K42" s="249">
        <v>0</v>
      </c>
      <c r="L42" s="232"/>
      <c r="M42" s="249"/>
      <c r="N42" s="235"/>
      <c r="O42" s="266"/>
      <c r="P42" s="362"/>
      <c r="Q42" s="363"/>
      <c r="R42" s="417"/>
      <c r="S42" s="367"/>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441">
        <f t="shared" si="7"/>
        <v>0</v>
      </c>
      <c r="AX42" s="442">
        <f t="shared" si="8"/>
        <v>0</v>
      </c>
      <c r="AY42" s="443">
        <f t="shared" si="3"/>
        <v>0</v>
      </c>
    </row>
    <row r="43" spans="1:51" s="4" customFormat="1" ht="15" customHeight="1" x14ac:dyDescent="0.2">
      <c r="A43" s="344"/>
      <c r="B43" s="469"/>
      <c r="C43" s="340"/>
      <c r="D43" s="346"/>
      <c r="E43" s="249"/>
      <c r="F43" s="370">
        <f t="shared" si="31"/>
        <v>0</v>
      </c>
      <c r="G43" s="249">
        <v>0</v>
      </c>
      <c r="H43" s="572">
        <f t="shared" si="5"/>
        <v>0</v>
      </c>
      <c r="I43" s="231"/>
      <c r="J43" s="370">
        <f t="shared" si="32"/>
        <v>0</v>
      </c>
      <c r="K43" s="249">
        <v>0</v>
      </c>
      <c r="L43" s="232"/>
      <c r="M43" s="249"/>
      <c r="N43" s="266"/>
      <c r="O43" s="266"/>
      <c r="P43" s="362"/>
      <c r="Q43" s="363"/>
      <c r="R43" s="417"/>
      <c r="S43" s="367"/>
      <c r="T43" s="363"/>
      <c r="U43" s="363"/>
      <c r="V43" s="363"/>
      <c r="W43" s="363"/>
      <c r="X43" s="363"/>
      <c r="Y43" s="363"/>
      <c r="Z43" s="363"/>
      <c r="AA43" s="363"/>
      <c r="AB43" s="363"/>
      <c r="AC43" s="363"/>
      <c r="AD43" s="402"/>
      <c r="AE43" s="412"/>
      <c r="AF43" s="363"/>
      <c r="AG43" s="363"/>
      <c r="AH43" s="363"/>
      <c r="AI43" s="363"/>
      <c r="AJ43" s="363"/>
      <c r="AK43" s="363"/>
      <c r="AL43" s="363"/>
      <c r="AM43" s="363"/>
      <c r="AN43" s="363"/>
      <c r="AO43" s="363"/>
      <c r="AP43" s="402"/>
      <c r="AQ43" s="412"/>
      <c r="AR43" s="363"/>
      <c r="AS43" s="363"/>
      <c r="AT43" s="363"/>
      <c r="AU43" s="363"/>
      <c r="AV43" s="363"/>
      <c r="AW43" s="441">
        <f t="shared" ref="AW43:AW51" si="58">SUM(P43:AV43)</f>
        <v>0</v>
      </c>
      <c r="AX43" s="442">
        <f t="shared" ref="AX43:AX51" si="59">+AW43+N43</f>
        <v>0</v>
      </c>
      <c r="AY43" s="443">
        <f t="shared" ref="AY43:AY51" si="60">+G43-AX43</f>
        <v>0</v>
      </c>
    </row>
    <row r="44" spans="1:51" s="4" customFormat="1" ht="15" customHeight="1" x14ac:dyDescent="0.2">
      <c r="A44" s="339"/>
      <c r="B44" s="468" t="str">
        <f>+B41</f>
        <v>ZK113.K295.C110</v>
      </c>
      <c r="C44" s="340"/>
      <c r="D44" s="346"/>
      <c r="E44" s="249"/>
      <c r="F44" s="370">
        <f t="shared" si="31"/>
        <v>0</v>
      </c>
      <c r="G44" s="249">
        <v>0</v>
      </c>
      <c r="H44" s="572">
        <f t="shared" si="5"/>
        <v>0</v>
      </c>
      <c r="I44" s="231"/>
      <c r="J44" s="370">
        <f t="shared" si="32"/>
        <v>0</v>
      </c>
      <c r="K44" s="249">
        <v>0</v>
      </c>
      <c r="L44" s="232"/>
      <c r="M44" s="249"/>
      <c r="N44" s="266"/>
      <c r="O44" s="266"/>
      <c r="P44" s="362"/>
      <c r="Q44" s="363"/>
      <c r="R44" s="417"/>
      <c r="S44" s="367"/>
      <c r="T44" s="363"/>
      <c r="U44" s="363"/>
      <c r="V44" s="363"/>
      <c r="W44" s="363"/>
      <c r="X44" s="363"/>
      <c r="Y44" s="363"/>
      <c r="Z44" s="363"/>
      <c r="AA44" s="363"/>
      <c r="AB44" s="363"/>
      <c r="AC44" s="363"/>
      <c r="AD44" s="402"/>
      <c r="AE44" s="412"/>
      <c r="AF44" s="363"/>
      <c r="AG44" s="363"/>
      <c r="AH44" s="363"/>
      <c r="AI44" s="363"/>
      <c r="AJ44" s="363"/>
      <c r="AK44" s="363"/>
      <c r="AL44" s="363"/>
      <c r="AM44" s="363"/>
      <c r="AN44" s="363"/>
      <c r="AO44" s="363"/>
      <c r="AP44" s="402"/>
      <c r="AQ44" s="412"/>
      <c r="AR44" s="363"/>
      <c r="AS44" s="363"/>
      <c r="AT44" s="363"/>
      <c r="AU44" s="363"/>
      <c r="AV44" s="363"/>
      <c r="AW44" s="441">
        <f t="shared" si="58"/>
        <v>0</v>
      </c>
      <c r="AX44" s="442">
        <f t="shared" si="59"/>
        <v>0</v>
      </c>
      <c r="AY44" s="443">
        <f t="shared" si="60"/>
        <v>0</v>
      </c>
    </row>
    <row r="45" spans="1:51" s="4" customFormat="1" ht="15" customHeight="1" x14ac:dyDescent="0.2">
      <c r="A45" s="339"/>
      <c r="B45" s="468"/>
      <c r="C45" s="340"/>
      <c r="D45" s="346"/>
      <c r="E45" s="249"/>
      <c r="F45" s="370">
        <f t="shared" si="31"/>
        <v>0</v>
      </c>
      <c r="G45" s="249">
        <v>0</v>
      </c>
      <c r="H45" s="572">
        <f t="shared" si="5"/>
        <v>0</v>
      </c>
      <c r="I45" s="231"/>
      <c r="J45" s="370">
        <f t="shared" si="32"/>
        <v>0</v>
      </c>
      <c r="K45" s="249">
        <v>0</v>
      </c>
      <c r="L45" s="232"/>
      <c r="M45" s="249"/>
      <c r="N45" s="235"/>
      <c r="O45" s="235"/>
      <c r="P45" s="362"/>
      <c r="Q45" s="363"/>
      <c r="R45" s="417"/>
      <c r="S45" s="367"/>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441">
        <f t="shared" si="58"/>
        <v>0</v>
      </c>
      <c r="AX45" s="442">
        <f t="shared" si="59"/>
        <v>0</v>
      </c>
      <c r="AY45" s="443">
        <f t="shared" si="60"/>
        <v>0</v>
      </c>
    </row>
    <row r="46" spans="1:51" s="4" customFormat="1" ht="15" customHeight="1" x14ac:dyDescent="0.2">
      <c r="A46" s="339"/>
      <c r="B46" s="468"/>
      <c r="C46" s="340"/>
      <c r="D46" s="346"/>
      <c r="E46" s="249"/>
      <c r="F46" s="370">
        <f t="shared" si="31"/>
        <v>0</v>
      </c>
      <c r="G46" s="249">
        <v>0</v>
      </c>
      <c r="H46" s="572">
        <f t="shared" si="5"/>
        <v>0</v>
      </c>
      <c r="I46" s="231"/>
      <c r="J46" s="370">
        <f t="shared" si="32"/>
        <v>0</v>
      </c>
      <c r="K46" s="249">
        <v>0</v>
      </c>
      <c r="L46" s="232"/>
      <c r="M46" s="249"/>
      <c r="N46" s="266"/>
      <c r="O46" s="266"/>
      <c r="P46" s="362"/>
      <c r="Q46" s="363"/>
      <c r="R46" s="417"/>
      <c r="S46" s="367"/>
      <c r="T46" s="363"/>
      <c r="U46" s="363"/>
      <c r="V46" s="363"/>
      <c r="W46" s="363"/>
      <c r="X46" s="363"/>
      <c r="Y46" s="363"/>
      <c r="Z46" s="363"/>
      <c r="AA46" s="363"/>
      <c r="AB46" s="363"/>
      <c r="AC46" s="363"/>
      <c r="AD46" s="402"/>
      <c r="AE46" s="412"/>
      <c r="AF46" s="363"/>
      <c r="AG46" s="363"/>
      <c r="AH46" s="363"/>
      <c r="AI46" s="363"/>
      <c r="AJ46" s="363"/>
      <c r="AK46" s="363"/>
      <c r="AL46" s="363"/>
      <c r="AM46" s="363"/>
      <c r="AN46" s="363"/>
      <c r="AO46" s="363"/>
      <c r="AP46" s="402"/>
      <c r="AQ46" s="412"/>
      <c r="AR46" s="363"/>
      <c r="AS46" s="363"/>
      <c r="AT46" s="363"/>
      <c r="AU46" s="363"/>
      <c r="AV46" s="363"/>
      <c r="AW46" s="441">
        <f t="shared" si="58"/>
        <v>0</v>
      </c>
      <c r="AX46" s="442">
        <f t="shared" si="59"/>
        <v>0</v>
      </c>
      <c r="AY46" s="443">
        <f t="shared" si="60"/>
        <v>0</v>
      </c>
    </row>
    <row r="47" spans="1:51" s="4" customFormat="1" ht="15" customHeight="1" x14ac:dyDescent="0.2">
      <c r="A47" s="339"/>
      <c r="B47" s="468"/>
      <c r="C47" s="340"/>
      <c r="D47" s="346"/>
      <c r="E47" s="249"/>
      <c r="F47" s="370">
        <f t="shared" si="31"/>
        <v>0</v>
      </c>
      <c r="G47" s="249">
        <v>0</v>
      </c>
      <c r="H47" s="572">
        <f t="shared" si="5"/>
        <v>0</v>
      </c>
      <c r="I47" s="231"/>
      <c r="J47" s="370">
        <f t="shared" si="32"/>
        <v>0</v>
      </c>
      <c r="K47" s="249">
        <v>0</v>
      </c>
      <c r="L47" s="232"/>
      <c r="M47" s="249"/>
      <c r="N47" s="266"/>
      <c r="O47" s="220"/>
      <c r="P47" s="362"/>
      <c r="Q47" s="363"/>
      <c r="R47" s="417"/>
      <c r="S47" s="367"/>
      <c r="T47" s="363"/>
      <c r="U47" s="363"/>
      <c r="V47" s="363"/>
      <c r="W47" s="363"/>
      <c r="X47" s="363"/>
      <c r="Y47" s="363"/>
      <c r="Z47" s="363"/>
      <c r="AA47" s="363"/>
      <c r="AB47" s="363"/>
      <c r="AC47" s="363"/>
      <c r="AD47" s="402"/>
      <c r="AE47" s="412"/>
      <c r="AF47" s="363"/>
      <c r="AG47" s="363"/>
      <c r="AH47" s="363"/>
      <c r="AI47" s="363"/>
      <c r="AJ47" s="363"/>
      <c r="AK47" s="363"/>
      <c r="AL47" s="363"/>
      <c r="AM47" s="363"/>
      <c r="AN47" s="363"/>
      <c r="AO47" s="363"/>
      <c r="AP47" s="402"/>
      <c r="AQ47" s="412"/>
      <c r="AR47" s="363"/>
      <c r="AS47" s="363"/>
      <c r="AT47" s="363"/>
      <c r="AU47" s="363"/>
      <c r="AV47" s="363"/>
      <c r="AW47" s="441">
        <f>SUM(P47:AV47)</f>
        <v>0</v>
      </c>
      <c r="AX47" s="442">
        <f>+AW47+N47</f>
        <v>0</v>
      </c>
      <c r="AY47" s="443">
        <f>+G47-AX47</f>
        <v>0</v>
      </c>
    </row>
    <row r="48" spans="1:51" s="4" customFormat="1" ht="15" customHeight="1" x14ac:dyDescent="0.2">
      <c r="A48" s="339"/>
      <c r="B48" s="468"/>
      <c r="C48" s="340"/>
      <c r="D48" s="346"/>
      <c r="E48" s="249"/>
      <c r="F48" s="370">
        <f t="shared" si="31"/>
        <v>0</v>
      </c>
      <c r="G48" s="249">
        <v>0</v>
      </c>
      <c r="H48" s="572">
        <f t="shared" si="5"/>
        <v>0</v>
      </c>
      <c r="I48" s="231"/>
      <c r="J48" s="370">
        <f t="shared" si="32"/>
        <v>0</v>
      </c>
      <c r="K48" s="249">
        <v>0</v>
      </c>
      <c r="L48" s="232"/>
      <c r="M48" s="249"/>
      <c r="N48" s="266"/>
      <c r="O48" s="266"/>
      <c r="P48" s="362"/>
      <c r="Q48" s="363"/>
      <c r="R48" s="417"/>
      <c r="S48" s="367"/>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441">
        <f t="shared" si="58"/>
        <v>0</v>
      </c>
      <c r="AX48" s="442">
        <f t="shared" si="59"/>
        <v>0</v>
      </c>
      <c r="AY48" s="443">
        <f t="shared" si="60"/>
        <v>0</v>
      </c>
    </row>
    <row r="49" spans="1:51" s="4" customFormat="1" ht="15" customHeight="1" x14ac:dyDescent="0.2">
      <c r="A49" s="339"/>
      <c r="B49" s="468"/>
      <c r="C49" s="340"/>
      <c r="D49" s="346"/>
      <c r="E49" s="249"/>
      <c r="F49" s="370">
        <f t="shared" si="31"/>
        <v>0</v>
      </c>
      <c r="G49" s="249">
        <v>0</v>
      </c>
      <c r="H49" s="572">
        <f t="shared" si="5"/>
        <v>0</v>
      </c>
      <c r="I49" s="231"/>
      <c r="J49" s="370">
        <f t="shared" si="32"/>
        <v>0</v>
      </c>
      <c r="K49" s="249">
        <v>0</v>
      </c>
      <c r="L49" s="232"/>
      <c r="M49" s="249"/>
      <c r="N49" s="266"/>
      <c r="O49" s="266"/>
      <c r="P49" s="362"/>
      <c r="Q49" s="363"/>
      <c r="R49" s="417"/>
      <c r="S49" s="367"/>
      <c r="T49" s="363"/>
      <c r="U49" s="363"/>
      <c r="V49" s="363"/>
      <c r="W49" s="363"/>
      <c r="X49" s="363"/>
      <c r="Y49" s="363"/>
      <c r="Z49" s="363"/>
      <c r="AA49" s="363"/>
      <c r="AB49" s="363"/>
      <c r="AC49" s="363"/>
      <c r="AD49" s="402"/>
      <c r="AE49" s="412"/>
      <c r="AF49" s="363"/>
      <c r="AG49" s="363"/>
      <c r="AH49" s="363"/>
      <c r="AI49" s="363"/>
      <c r="AJ49" s="363"/>
      <c r="AK49" s="363"/>
      <c r="AL49" s="363"/>
      <c r="AM49" s="363"/>
      <c r="AN49" s="363"/>
      <c r="AO49" s="363"/>
      <c r="AP49" s="402"/>
      <c r="AQ49" s="412"/>
      <c r="AR49" s="363"/>
      <c r="AS49" s="363"/>
      <c r="AT49" s="363"/>
      <c r="AU49" s="363"/>
      <c r="AV49" s="363"/>
      <c r="AW49" s="441">
        <f t="shared" si="58"/>
        <v>0</v>
      </c>
      <c r="AX49" s="442">
        <f t="shared" si="59"/>
        <v>0</v>
      </c>
      <c r="AY49" s="443">
        <f t="shared" si="60"/>
        <v>0</v>
      </c>
    </row>
    <row r="50" spans="1:51" s="4" customFormat="1" ht="15" customHeight="1" x14ac:dyDescent="0.2">
      <c r="A50" s="339"/>
      <c r="B50" s="468"/>
      <c r="C50" s="340"/>
      <c r="D50" s="346"/>
      <c r="E50" s="249"/>
      <c r="F50" s="370">
        <f t="shared" si="31"/>
        <v>0</v>
      </c>
      <c r="G50" s="249">
        <v>0</v>
      </c>
      <c r="H50" s="572">
        <f t="shared" si="5"/>
        <v>0</v>
      </c>
      <c r="I50" s="231"/>
      <c r="J50" s="370">
        <f t="shared" si="32"/>
        <v>0</v>
      </c>
      <c r="K50" s="249">
        <v>0</v>
      </c>
      <c r="L50" s="232"/>
      <c r="M50" s="249"/>
      <c r="N50" s="266"/>
      <c r="O50" s="266"/>
      <c r="P50" s="362"/>
      <c r="Q50" s="363"/>
      <c r="R50" s="417"/>
      <c r="S50" s="367"/>
      <c r="T50" s="363"/>
      <c r="U50" s="363"/>
      <c r="V50" s="363"/>
      <c r="W50" s="363"/>
      <c r="X50" s="363"/>
      <c r="Y50" s="363"/>
      <c r="Z50" s="363"/>
      <c r="AA50" s="363"/>
      <c r="AB50" s="363"/>
      <c r="AC50" s="363"/>
      <c r="AD50" s="402"/>
      <c r="AE50" s="412"/>
      <c r="AF50" s="363"/>
      <c r="AG50" s="363"/>
      <c r="AH50" s="363"/>
      <c r="AI50" s="363"/>
      <c r="AJ50" s="363"/>
      <c r="AK50" s="363"/>
      <c r="AL50" s="363"/>
      <c r="AM50" s="363"/>
      <c r="AN50" s="363"/>
      <c r="AO50" s="363"/>
      <c r="AP50" s="402"/>
      <c r="AQ50" s="412"/>
      <c r="AR50" s="363"/>
      <c r="AS50" s="363"/>
      <c r="AT50" s="363"/>
      <c r="AU50" s="363"/>
      <c r="AV50" s="363"/>
      <c r="AW50" s="441">
        <f t="shared" si="58"/>
        <v>0</v>
      </c>
      <c r="AX50" s="442">
        <f t="shared" si="59"/>
        <v>0</v>
      </c>
      <c r="AY50" s="443">
        <f t="shared" si="60"/>
        <v>0</v>
      </c>
    </row>
    <row r="51" spans="1:51" s="4" customFormat="1" ht="15" customHeight="1" x14ac:dyDescent="0.2">
      <c r="A51" s="339"/>
      <c r="B51" s="468" t="str">
        <f>+B41</f>
        <v>ZK113.K295.C110</v>
      </c>
      <c r="C51" s="340"/>
      <c r="D51" s="346"/>
      <c r="E51" s="249"/>
      <c r="F51" s="370">
        <f t="shared" si="31"/>
        <v>0</v>
      </c>
      <c r="G51" s="249">
        <v>0</v>
      </c>
      <c r="H51" s="572">
        <f t="shared" si="5"/>
        <v>0</v>
      </c>
      <c r="I51" s="231"/>
      <c r="J51" s="370">
        <f t="shared" si="32"/>
        <v>0</v>
      </c>
      <c r="K51" s="249">
        <v>0</v>
      </c>
      <c r="L51" s="232"/>
      <c r="M51" s="249"/>
      <c r="N51" s="267"/>
      <c r="O51" s="267"/>
      <c r="P51" s="362"/>
      <c r="Q51" s="363"/>
      <c r="R51" s="417"/>
      <c r="S51" s="367"/>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441">
        <f t="shared" si="58"/>
        <v>0</v>
      </c>
      <c r="AX51" s="442">
        <f t="shared" si="59"/>
        <v>0</v>
      </c>
      <c r="AY51" s="443">
        <f t="shared" si="60"/>
        <v>0</v>
      </c>
    </row>
    <row r="52" spans="1:51" s="4" customFormat="1" ht="15" customHeight="1" thickBot="1" x14ac:dyDescent="0.25">
      <c r="A52" s="170"/>
      <c r="B52" s="460"/>
      <c r="C52" s="274" t="s">
        <v>301</v>
      </c>
      <c r="D52" s="274"/>
      <c r="E52" s="277"/>
      <c r="F52" s="371">
        <f t="shared" si="31"/>
        <v>0</v>
      </c>
      <c r="G52" s="277">
        <v>0</v>
      </c>
      <c r="H52" s="579">
        <f t="shared" si="5"/>
        <v>0</v>
      </c>
      <c r="I52" s="227"/>
      <c r="J52" s="371">
        <f t="shared" si="32"/>
        <v>0</v>
      </c>
      <c r="K52" s="277">
        <v>0</v>
      </c>
      <c r="L52" s="228"/>
      <c r="M52" s="277"/>
      <c r="N52" s="237">
        <f>+IFERROR(VLOOKUP(B51,Sheet1!B:D,2,FALSE),0)</f>
        <v>0</v>
      </c>
      <c r="O52" s="237">
        <f>+IFERROR(VLOOKUP(B51,Sheet1!B:D,3,FALSE)+VLOOKUP(B51,Sheet1!B:E,4,FALSE),0)</f>
        <v>0</v>
      </c>
      <c r="P52" s="364"/>
      <c r="Q52" s="365"/>
      <c r="R52" s="418"/>
      <c r="S52" s="368"/>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441">
        <f t="shared" si="7"/>
        <v>0</v>
      </c>
      <c r="AX52" s="442">
        <f t="shared" si="8"/>
        <v>0</v>
      </c>
      <c r="AY52" s="443">
        <f t="shared" si="3"/>
        <v>0</v>
      </c>
    </row>
    <row r="53" spans="1:51" s="4" customFormat="1" ht="15" hidden="1" customHeight="1" x14ac:dyDescent="0.2">
      <c r="A53" s="554"/>
      <c r="B53" s="548"/>
      <c r="C53" s="450"/>
      <c r="D53" s="450"/>
      <c r="E53" s="431">
        <f t="shared" ref="E53:L53" si="61">SUM(E54:E55)</f>
        <v>0</v>
      </c>
      <c r="F53" s="574">
        <f>SUM(F54:F55)</f>
        <v>0</v>
      </c>
      <c r="G53" s="431">
        <f>SUM(G54:G55)</f>
        <v>0</v>
      </c>
      <c r="H53" s="431">
        <f t="shared" si="61"/>
        <v>0</v>
      </c>
      <c r="I53" s="550">
        <f t="shared" si="61"/>
        <v>0</v>
      </c>
      <c r="J53" s="549">
        <f>SUM(J54:J55)</f>
        <v>0</v>
      </c>
      <c r="K53" s="550">
        <f t="shared" si="61"/>
        <v>0</v>
      </c>
      <c r="L53" s="551">
        <f t="shared" si="61"/>
        <v>0</v>
      </c>
      <c r="M53" s="551"/>
      <c r="N53" s="480">
        <f>SUM(N54:N55)</f>
        <v>0</v>
      </c>
      <c r="O53" s="480">
        <f>SUM(O54:O55)</f>
        <v>0</v>
      </c>
      <c r="P53" s="481">
        <f>SUM(P54:P55)</f>
        <v>0</v>
      </c>
      <c r="Q53" s="482">
        <f>SUM(Q54:Q55)</f>
        <v>0</v>
      </c>
      <c r="R53" s="581">
        <f t="shared" ref="R53:X53" si="62">SUM(R54:R55)</f>
        <v>0</v>
      </c>
      <c r="S53" s="556">
        <f t="shared" si="62"/>
        <v>0</v>
      </c>
      <c r="T53" s="482">
        <f t="shared" si="62"/>
        <v>0</v>
      </c>
      <c r="U53" s="482">
        <f t="shared" si="62"/>
        <v>0</v>
      </c>
      <c r="V53" s="482">
        <f t="shared" si="62"/>
        <v>0</v>
      </c>
      <c r="W53" s="482">
        <f t="shared" si="62"/>
        <v>0</v>
      </c>
      <c r="X53" s="482">
        <f t="shared" si="62"/>
        <v>0</v>
      </c>
      <c r="Y53" s="482">
        <f t="shared" ref="Y53:AV53" si="63">SUM(Y54:Y55)</f>
        <v>0</v>
      </c>
      <c r="Z53" s="482">
        <f t="shared" si="63"/>
        <v>0</v>
      </c>
      <c r="AA53" s="482">
        <f t="shared" si="63"/>
        <v>0</v>
      </c>
      <c r="AB53" s="482">
        <f t="shared" si="63"/>
        <v>0</v>
      </c>
      <c r="AC53" s="482">
        <f t="shared" ref="AC53" si="64">SUM(AC54:AC55)</f>
        <v>0</v>
      </c>
      <c r="AD53" s="483">
        <f t="shared" ref="AD53" si="65">SUM(AD54:AD55)</f>
        <v>0</v>
      </c>
      <c r="AE53" s="484">
        <f t="shared" ref="AE53" si="66">SUM(AE54:AE55)</f>
        <v>0</v>
      </c>
      <c r="AF53" s="482">
        <f t="shared" ref="AF53" si="67">SUM(AF54:AF55)</f>
        <v>0</v>
      </c>
      <c r="AG53" s="482">
        <f t="shared" ref="AG53" si="68">SUM(AG54:AG55)</f>
        <v>0</v>
      </c>
      <c r="AH53" s="482">
        <f t="shared" ref="AH53" si="69">SUM(AH54:AH55)</f>
        <v>0</v>
      </c>
      <c r="AI53" s="482">
        <f t="shared" ref="AI53" si="70">SUM(AI54:AI55)</f>
        <v>0</v>
      </c>
      <c r="AJ53" s="482">
        <f t="shared" ref="AJ53" si="71">SUM(AJ54:AJ55)</f>
        <v>0</v>
      </c>
      <c r="AK53" s="482">
        <f t="shared" ref="AK53" si="72">SUM(AK54:AK55)</f>
        <v>0</v>
      </c>
      <c r="AL53" s="482">
        <f t="shared" ref="AL53" si="73">SUM(AL54:AL55)</f>
        <v>0</v>
      </c>
      <c r="AM53" s="482">
        <f t="shared" ref="AM53" si="74">SUM(AM54:AM55)</f>
        <v>0</v>
      </c>
      <c r="AN53" s="482">
        <f t="shared" ref="AN53" si="75">SUM(AN54:AN55)</f>
        <v>0</v>
      </c>
      <c r="AO53" s="482">
        <f t="shared" ref="AO53" si="76">SUM(AO54:AO55)</f>
        <v>0</v>
      </c>
      <c r="AP53" s="483">
        <f t="shared" ref="AP53" si="77">SUM(AP54:AP55)</f>
        <v>0</v>
      </c>
      <c r="AQ53" s="484">
        <f t="shared" ref="AQ53" si="78">SUM(AQ54:AQ55)</f>
        <v>0</v>
      </c>
      <c r="AR53" s="482">
        <f t="shared" ref="AR53" si="79">SUM(AR54:AR55)</f>
        <v>0</v>
      </c>
      <c r="AS53" s="482">
        <f t="shared" ref="AS53" si="80">SUM(AS54:AS55)</f>
        <v>0</v>
      </c>
      <c r="AT53" s="482">
        <f t="shared" ref="AT53" si="81">SUM(AT54:AT55)</f>
        <v>0</v>
      </c>
      <c r="AU53" s="482">
        <f t="shared" ref="AU53" si="82">SUM(AU54:AU55)</f>
        <v>0</v>
      </c>
      <c r="AV53" s="482">
        <f t="shared" si="63"/>
        <v>0</v>
      </c>
      <c r="AW53" s="441">
        <f t="shared" si="7"/>
        <v>0</v>
      </c>
      <c r="AX53" s="442">
        <f t="shared" si="8"/>
        <v>0</v>
      </c>
      <c r="AY53" s="443">
        <f t="shared" si="3"/>
        <v>0</v>
      </c>
    </row>
    <row r="54" spans="1:51" s="4" customFormat="1" ht="15" hidden="1" customHeight="1" x14ac:dyDescent="0.2">
      <c r="A54" s="150"/>
      <c r="B54" s="459"/>
      <c r="C54" s="273"/>
      <c r="D54" s="273"/>
      <c r="E54" s="249"/>
      <c r="F54" s="552">
        <f t="shared" si="31"/>
        <v>0</v>
      </c>
      <c r="G54" s="249">
        <v>0</v>
      </c>
      <c r="H54" s="220">
        <f t="shared" si="5"/>
        <v>0</v>
      </c>
      <c r="I54" s="231"/>
      <c r="J54" s="552">
        <f t="shared" si="32"/>
        <v>0</v>
      </c>
      <c r="K54" s="249"/>
      <c r="L54" s="232"/>
      <c r="M54" s="249"/>
      <c r="N54" s="235"/>
      <c r="O54" s="220"/>
      <c r="P54" s="362"/>
      <c r="Q54" s="363"/>
      <c r="R54" s="417"/>
      <c r="S54" s="367"/>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441">
        <f t="shared" si="7"/>
        <v>0</v>
      </c>
      <c r="AX54" s="442">
        <f t="shared" si="8"/>
        <v>0</v>
      </c>
      <c r="AY54" s="443">
        <f t="shared" si="3"/>
        <v>0</v>
      </c>
    </row>
    <row r="55" spans="1:51" s="4" customFormat="1" ht="15" hidden="1" customHeight="1" thickBot="1" x14ac:dyDescent="0.25">
      <c r="A55" s="169"/>
      <c r="B55" s="461"/>
      <c r="C55" s="274"/>
      <c r="D55" s="274"/>
      <c r="E55" s="277"/>
      <c r="F55" s="552">
        <f t="shared" si="31"/>
        <v>0</v>
      </c>
      <c r="G55" s="277">
        <v>0</v>
      </c>
      <c r="H55" s="226">
        <f t="shared" si="5"/>
        <v>0</v>
      </c>
      <c r="I55" s="227"/>
      <c r="J55" s="552">
        <f t="shared" si="32"/>
        <v>0</v>
      </c>
      <c r="K55" s="277">
        <v>0</v>
      </c>
      <c r="L55" s="228"/>
      <c r="M55" s="277"/>
      <c r="N55" s="267"/>
      <c r="O55" s="267"/>
      <c r="P55" s="364"/>
      <c r="Q55" s="365"/>
      <c r="R55" s="418"/>
      <c r="S55" s="368"/>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441">
        <f t="shared" si="7"/>
        <v>0</v>
      </c>
      <c r="AX55" s="442">
        <f t="shared" si="8"/>
        <v>0</v>
      </c>
      <c r="AY55" s="443">
        <f t="shared" si="3"/>
        <v>0</v>
      </c>
    </row>
    <row r="56" spans="1:51" s="4" customFormat="1" ht="15" hidden="1" customHeight="1" x14ac:dyDescent="0.2">
      <c r="A56" s="554"/>
      <c r="B56" s="548"/>
      <c r="C56" s="450"/>
      <c r="D56" s="450"/>
      <c r="E56" s="431">
        <f t="shared" ref="E56:L56" si="83">SUM(E57:E58)</f>
        <v>0</v>
      </c>
      <c r="F56" s="574">
        <f>SUM(F57:F58)</f>
        <v>0</v>
      </c>
      <c r="G56" s="431">
        <f>SUM(G57:G58)</f>
        <v>0</v>
      </c>
      <c r="H56" s="431">
        <f t="shared" si="83"/>
        <v>0</v>
      </c>
      <c r="I56" s="550">
        <f t="shared" si="83"/>
        <v>0</v>
      </c>
      <c r="J56" s="549">
        <f>SUM(J57:J58)</f>
        <v>0</v>
      </c>
      <c r="K56" s="550">
        <f t="shared" si="83"/>
        <v>0</v>
      </c>
      <c r="L56" s="551">
        <f t="shared" si="83"/>
        <v>0</v>
      </c>
      <c r="M56" s="551"/>
      <c r="N56" s="480">
        <f>SUM(N57:N58)</f>
        <v>0</v>
      </c>
      <c r="O56" s="480">
        <f>SUM(O57:O58)</f>
        <v>0</v>
      </c>
      <c r="P56" s="481">
        <f>SUM(P57:P58)</f>
        <v>0</v>
      </c>
      <c r="Q56" s="482">
        <f>SUM(Q57:Q58)</f>
        <v>0</v>
      </c>
      <c r="R56" s="581">
        <f t="shared" ref="R56:X56" si="84">SUM(R57:R58)</f>
        <v>0</v>
      </c>
      <c r="S56" s="556">
        <f t="shared" si="84"/>
        <v>0</v>
      </c>
      <c r="T56" s="482">
        <f t="shared" si="84"/>
        <v>0</v>
      </c>
      <c r="U56" s="482">
        <f t="shared" si="84"/>
        <v>0</v>
      </c>
      <c r="V56" s="482">
        <f t="shared" si="84"/>
        <v>0</v>
      </c>
      <c r="W56" s="482">
        <f t="shared" si="84"/>
        <v>0</v>
      </c>
      <c r="X56" s="482">
        <f t="shared" si="84"/>
        <v>0</v>
      </c>
      <c r="Y56" s="482">
        <f t="shared" ref="Y56:AV56" si="85">SUM(Y57:Y58)</f>
        <v>0</v>
      </c>
      <c r="Z56" s="482">
        <f t="shared" si="85"/>
        <v>0</v>
      </c>
      <c r="AA56" s="482">
        <f t="shared" si="85"/>
        <v>0</v>
      </c>
      <c r="AB56" s="482">
        <f t="shared" si="85"/>
        <v>0</v>
      </c>
      <c r="AC56" s="482">
        <f t="shared" si="85"/>
        <v>0</v>
      </c>
      <c r="AD56" s="483">
        <f t="shared" ref="AD56" si="86">SUM(AD57:AD58)</f>
        <v>0</v>
      </c>
      <c r="AE56" s="484">
        <f t="shared" ref="AE56" si="87">SUM(AE57:AE58)</f>
        <v>0</v>
      </c>
      <c r="AF56" s="482">
        <f t="shared" ref="AF56" si="88">SUM(AF57:AF58)</f>
        <v>0</v>
      </c>
      <c r="AG56" s="482">
        <f t="shared" ref="AG56" si="89">SUM(AG57:AG58)</f>
        <v>0</v>
      </c>
      <c r="AH56" s="482">
        <f t="shared" ref="AH56" si="90">SUM(AH57:AH58)</f>
        <v>0</v>
      </c>
      <c r="AI56" s="482">
        <f t="shared" ref="AI56" si="91">SUM(AI57:AI58)</f>
        <v>0</v>
      </c>
      <c r="AJ56" s="482">
        <f t="shared" ref="AJ56" si="92">SUM(AJ57:AJ58)</f>
        <v>0</v>
      </c>
      <c r="AK56" s="482">
        <f t="shared" ref="AK56" si="93">SUM(AK57:AK58)</f>
        <v>0</v>
      </c>
      <c r="AL56" s="482">
        <f t="shared" ref="AL56" si="94">SUM(AL57:AL58)</f>
        <v>0</v>
      </c>
      <c r="AM56" s="482">
        <f t="shared" ref="AM56" si="95">SUM(AM57:AM58)</f>
        <v>0</v>
      </c>
      <c r="AN56" s="482">
        <f t="shared" ref="AN56" si="96">SUM(AN57:AN58)</f>
        <v>0</v>
      </c>
      <c r="AO56" s="482">
        <f t="shared" ref="AO56" si="97">SUM(AO57:AO58)</f>
        <v>0</v>
      </c>
      <c r="AP56" s="483">
        <f t="shared" ref="AP56" si="98">SUM(AP57:AP58)</f>
        <v>0</v>
      </c>
      <c r="AQ56" s="484">
        <f t="shared" ref="AQ56" si="99">SUM(AQ57:AQ58)</f>
        <v>0</v>
      </c>
      <c r="AR56" s="482">
        <f t="shared" ref="AR56" si="100">SUM(AR57:AR58)</f>
        <v>0</v>
      </c>
      <c r="AS56" s="482">
        <f t="shared" ref="AS56" si="101">SUM(AS57:AS58)</f>
        <v>0</v>
      </c>
      <c r="AT56" s="482">
        <f t="shared" ref="AT56" si="102">SUM(AT57:AT58)</f>
        <v>0</v>
      </c>
      <c r="AU56" s="482">
        <f t="shared" ref="AU56" si="103">SUM(AU57:AU58)</f>
        <v>0</v>
      </c>
      <c r="AV56" s="482">
        <f t="shared" si="85"/>
        <v>0</v>
      </c>
      <c r="AW56" s="441">
        <f t="shared" si="7"/>
        <v>0</v>
      </c>
      <c r="AX56" s="442">
        <f t="shared" si="8"/>
        <v>0</v>
      </c>
      <c r="AY56" s="443">
        <f t="shared" si="3"/>
        <v>0</v>
      </c>
    </row>
    <row r="57" spans="1:51" s="4" customFormat="1" ht="15" hidden="1" customHeight="1" x14ac:dyDescent="0.2">
      <c r="A57" s="150"/>
      <c r="B57" s="459"/>
      <c r="C57" s="273"/>
      <c r="D57" s="273"/>
      <c r="E57" s="249"/>
      <c r="F57" s="552">
        <f>+E57-G57</f>
        <v>0</v>
      </c>
      <c r="G57" s="249">
        <v>0</v>
      </c>
      <c r="H57" s="220">
        <f t="shared" si="5"/>
        <v>0</v>
      </c>
      <c r="I57" s="231"/>
      <c r="J57" s="552">
        <f t="shared" si="32"/>
        <v>0</v>
      </c>
      <c r="K57" s="249"/>
      <c r="L57" s="232"/>
      <c r="M57" s="249"/>
      <c r="N57" s="235">
        <f>+IFERROR(VLOOKUP(B56,Sheet1!B:D,2,FALSE),0)</f>
        <v>0</v>
      </c>
      <c r="O57" s="266"/>
      <c r="P57" s="362"/>
      <c r="Q57" s="363"/>
      <c r="R57" s="417"/>
      <c r="S57" s="367"/>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441">
        <f t="shared" si="7"/>
        <v>0</v>
      </c>
      <c r="AX57" s="442">
        <f t="shared" si="8"/>
        <v>0</v>
      </c>
      <c r="AY57" s="443">
        <f t="shared" si="3"/>
        <v>0</v>
      </c>
    </row>
    <row r="58" spans="1:51" s="4" customFormat="1" ht="15" hidden="1" customHeight="1" thickBot="1" x14ac:dyDescent="0.25">
      <c r="A58" s="169"/>
      <c r="B58" s="461"/>
      <c r="C58" s="274"/>
      <c r="D58" s="274"/>
      <c r="E58" s="277"/>
      <c r="F58" s="552">
        <f>+E58-G58</f>
        <v>0</v>
      </c>
      <c r="G58" s="277">
        <v>0</v>
      </c>
      <c r="H58" s="226">
        <f t="shared" si="5"/>
        <v>0</v>
      </c>
      <c r="I58" s="227"/>
      <c r="J58" s="552">
        <f t="shared" si="32"/>
        <v>0</v>
      </c>
      <c r="K58" s="277">
        <v>0</v>
      </c>
      <c r="L58" s="228"/>
      <c r="M58" s="277"/>
      <c r="N58" s="267"/>
      <c r="O58" s="267"/>
      <c r="P58" s="364"/>
      <c r="Q58" s="365"/>
      <c r="R58" s="418"/>
      <c r="S58" s="368"/>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441">
        <f t="shared" si="7"/>
        <v>0</v>
      </c>
      <c r="AX58" s="442">
        <f t="shared" si="8"/>
        <v>0</v>
      </c>
      <c r="AY58" s="443">
        <f t="shared" si="3"/>
        <v>0</v>
      </c>
    </row>
    <row r="59" spans="1:51" s="4" customFormat="1" ht="15" hidden="1" customHeight="1" x14ac:dyDescent="0.2">
      <c r="A59" s="557"/>
      <c r="B59" s="576"/>
      <c r="C59" s="450"/>
      <c r="D59" s="450"/>
      <c r="E59" s="431">
        <f t="shared" ref="E59:L59" si="104">SUM(E60:E61)</f>
        <v>0</v>
      </c>
      <c r="F59" s="574">
        <f>SUM(F60:F61)</f>
        <v>0</v>
      </c>
      <c r="G59" s="431">
        <f>SUM(G60:G61)</f>
        <v>0</v>
      </c>
      <c r="H59" s="431">
        <f t="shared" si="104"/>
        <v>0</v>
      </c>
      <c r="I59" s="550">
        <f t="shared" si="104"/>
        <v>0</v>
      </c>
      <c r="J59" s="549">
        <f>SUM(J60:J61)</f>
        <v>0</v>
      </c>
      <c r="K59" s="550">
        <f t="shared" si="104"/>
        <v>0</v>
      </c>
      <c r="L59" s="551">
        <f t="shared" si="104"/>
        <v>0</v>
      </c>
      <c r="M59" s="551"/>
      <c r="N59" s="480">
        <f>SUM(N60:N61)</f>
        <v>0</v>
      </c>
      <c r="O59" s="480">
        <f>SUM(O60:O61)</f>
        <v>0</v>
      </c>
      <c r="P59" s="481">
        <f>SUM(P60:P61)</f>
        <v>0</v>
      </c>
      <c r="Q59" s="482">
        <f>SUM(Q60:Q61)</f>
        <v>0</v>
      </c>
      <c r="R59" s="581">
        <f t="shared" ref="R59:X59" si="105">SUM(R60:R61)</f>
        <v>0</v>
      </c>
      <c r="S59" s="556">
        <f t="shared" si="105"/>
        <v>0</v>
      </c>
      <c r="T59" s="482">
        <f t="shared" si="105"/>
        <v>0</v>
      </c>
      <c r="U59" s="482">
        <f t="shared" si="105"/>
        <v>0</v>
      </c>
      <c r="V59" s="482">
        <f t="shared" si="105"/>
        <v>0</v>
      </c>
      <c r="W59" s="482">
        <f t="shared" si="105"/>
        <v>0</v>
      </c>
      <c r="X59" s="482">
        <f t="shared" si="105"/>
        <v>0</v>
      </c>
      <c r="Y59" s="482">
        <f t="shared" ref="Y59:AV59" si="106">SUM(Y60:Y61)</f>
        <v>0</v>
      </c>
      <c r="Z59" s="482">
        <f t="shared" si="106"/>
        <v>0</v>
      </c>
      <c r="AA59" s="482">
        <f t="shared" si="106"/>
        <v>0</v>
      </c>
      <c r="AB59" s="482">
        <f t="shared" si="106"/>
        <v>0</v>
      </c>
      <c r="AC59" s="482">
        <f t="shared" ref="AC59" si="107">SUM(AC60:AC61)</f>
        <v>0</v>
      </c>
      <c r="AD59" s="483">
        <f t="shared" ref="AD59" si="108">SUM(AD60:AD61)</f>
        <v>0</v>
      </c>
      <c r="AE59" s="484">
        <f t="shared" ref="AE59" si="109">SUM(AE60:AE61)</f>
        <v>0</v>
      </c>
      <c r="AF59" s="482">
        <f t="shared" ref="AF59" si="110">SUM(AF60:AF61)</f>
        <v>0</v>
      </c>
      <c r="AG59" s="482">
        <f t="shared" ref="AG59" si="111">SUM(AG60:AG61)</f>
        <v>0</v>
      </c>
      <c r="AH59" s="482">
        <f t="shared" ref="AH59" si="112">SUM(AH60:AH61)</f>
        <v>0</v>
      </c>
      <c r="AI59" s="482">
        <f t="shared" ref="AI59" si="113">SUM(AI60:AI61)</f>
        <v>0</v>
      </c>
      <c r="AJ59" s="482">
        <f t="shared" ref="AJ59" si="114">SUM(AJ60:AJ61)</f>
        <v>0</v>
      </c>
      <c r="AK59" s="482">
        <f t="shared" ref="AK59" si="115">SUM(AK60:AK61)</f>
        <v>0</v>
      </c>
      <c r="AL59" s="482">
        <f t="shared" ref="AL59" si="116">SUM(AL60:AL61)</f>
        <v>0</v>
      </c>
      <c r="AM59" s="482">
        <f t="shared" ref="AM59" si="117">SUM(AM60:AM61)</f>
        <v>0</v>
      </c>
      <c r="AN59" s="482">
        <f t="shared" ref="AN59" si="118">SUM(AN60:AN61)</f>
        <v>0</v>
      </c>
      <c r="AO59" s="482">
        <f t="shared" ref="AO59" si="119">SUM(AO60:AO61)</f>
        <v>0</v>
      </c>
      <c r="AP59" s="483">
        <f t="shared" ref="AP59" si="120">SUM(AP60:AP61)</f>
        <v>0</v>
      </c>
      <c r="AQ59" s="484">
        <f t="shared" ref="AQ59" si="121">SUM(AQ60:AQ61)</f>
        <v>0</v>
      </c>
      <c r="AR59" s="482">
        <f t="shared" ref="AR59" si="122">SUM(AR60:AR61)</f>
        <v>0</v>
      </c>
      <c r="AS59" s="482">
        <f t="shared" ref="AS59" si="123">SUM(AS60:AS61)</f>
        <v>0</v>
      </c>
      <c r="AT59" s="482">
        <f t="shared" ref="AT59" si="124">SUM(AT60:AT61)</f>
        <v>0</v>
      </c>
      <c r="AU59" s="482">
        <f t="shared" ref="AU59" si="125">SUM(AU60:AU61)</f>
        <v>0</v>
      </c>
      <c r="AV59" s="482">
        <f t="shared" si="106"/>
        <v>0</v>
      </c>
      <c r="AW59" s="441">
        <f t="shared" si="7"/>
        <v>0</v>
      </c>
      <c r="AX59" s="442">
        <f t="shared" si="8"/>
        <v>0</v>
      </c>
      <c r="AY59" s="443">
        <f t="shared" si="3"/>
        <v>0</v>
      </c>
    </row>
    <row r="60" spans="1:51" s="4" customFormat="1" ht="15" hidden="1" customHeight="1" x14ac:dyDescent="0.2">
      <c r="A60" s="151"/>
      <c r="B60" s="463"/>
      <c r="C60" s="273"/>
      <c r="D60" s="273"/>
      <c r="E60" s="249"/>
      <c r="F60" s="552">
        <f>+E60-G60</f>
        <v>0</v>
      </c>
      <c r="G60" s="249">
        <v>0</v>
      </c>
      <c r="H60" s="220">
        <f t="shared" si="5"/>
        <v>0</v>
      </c>
      <c r="I60" s="231"/>
      <c r="J60" s="552">
        <f t="shared" si="32"/>
        <v>0</v>
      </c>
      <c r="K60" s="249">
        <v>0</v>
      </c>
      <c r="L60" s="232"/>
      <c r="M60" s="249"/>
      <c r="N60" s="235">
        <f>+IFERROR(VLOOKUP(B59,Sheet1!B:D,2,FALSE),0)</f>
        <v>0</v>
      </c>
      <c r="O60" s="266"/>
      <c r="P60" s="362"/>
      <c r="Q60" s="363"/>
      <c r="R60" s="417"/>
      <c r="S60" s="367"/>
      <c r="T60" s="363"/>
      <c r="U60" s="363"/>
      <c r="V60" s="363"/>
      <c r="W60" s="363"/>
      <c r="X60" s="363"/>
      <c r="Y60" s="363"/>
      <c r="Z60" s="363"/>
      <c r="AA60" s="363"/>
      <c r="AB60" s="363"/>
      <c r="AC60" s="363"/>
      <c r="AD60" s="402"/>
      <c r="AE60" s="412"/>
      <c r="AF60" s="363"/>
      <c r="AG60" s="363"/>
      <c r="AH60" s="363"/>
      <c r="AI60" s="363"/>
      <c r="AJ60" s="363"/>
      <c r="AK60" s="363"/>
      <c r="AL60" s="363"/>
      <c r="AM60" s="363"/>
      <c r="AN60" s="363"/>
      <c r="AO60" s="363"/>
      <c r="AP60" s="402"/>
      <c r="AQ60" s="412"/>
      <c r="AR60" s="363"/>
      <c r="AS60" s="363"/>
      <c r="AT60" s="363"/>
      <c r="AU60" s="363"/>
      <c r="AV60" s="363"/>
      <c r="AW60" s="441">
        <f t="shared" si="7"/>
        <v>0</v>
      </c>
      <c r="AX60" s="442">
        <f t="shared" si="8"/>
        <v>0</v>
      </c>
      <c r="AY60" s="443">
        <f t="shared" si="3"/>
        <v>0</v>
      </c>
    </row>
    <row r="61" spans="1:51" s="4" customFormat="1" ht="15" hidden="1" customHeight="1" thickBot="1" x14ac:dyDescent="0.25">
      <c r="A61" s="169"/>
      <c r="B61" s="461"/>
      <c r="C61" s="274"/>
      <c r="D61" s="274"/>
      <c r="E61" s="277"/>
      <c r="F61" s="552">
        <f>+E61-G61</f>
        <v>0</v>
      </c>
      <c r="G61" s="277">
        <v>0</v>
      </c>
      <c r="H61" s="226">
        <f t="shared" si="5"/>
        <v>0</v>
      </c>
      <c r="I61" s="227"/>
      <c r="J61" s="552">
        <f t="shared" si="32"/>
        <v>0</v>
      </c>
      <c r="K61" s="277">
        <v>0</v>
      </c>
      <c r="L61" s="228"/>
      <c r="M61" s="277"/>
      <c r="N61" s="267"/>
      <c r="O61" s="267"/>
      <c r="P61" s="364"/>
      <c r="Q61" s="365"/>
      <c r="R61" s="418"/>
      <c r="S61" s="368"/>
      <c r="T61" s="365"/>
      <c r="U61" s="365"/>
      <c r="V61" s="365"/>
      <c r="W61" s="365"/>
      <c r="X61" s="365"/>
      <c r="Y61" s="365"/>
      <c r="Z61" s="365"/>
      <c r="AA61" s="365"/>
      <c r="AB61" s="365"/>
      <c r="AC61" s="365"/>
      <c r="AD61" s="403"/>
      <c r="AE61" s="413"/>
      <c r="AF61" s="365"/>
      <c r="AG61" s="365"/>
      <c r="AH61" s="365"/>
      <c r="AI61" s="365"/>
      <c r="AJ61" s="365"/>
      <c r="AK61" s="365"/>
      <c r="AL61" s="365"/>
      <c r="AM61" s="365"/>
      <c r="AN61" s="365"/>
      <c r="AO61" s="365"/>
      <c r="AP61" s="403"/>
      <c r="AQ61" s="413"/>
      <c r="AR61" s="365"/>
      <c r="AS61" s="365"/>
      <c r="AT61" s="365"/>
      <c r="AU61" s="365"/>
      <c r="AV61" s="365"/>
      <c r="AW61" s="441">
        <f t="shared" si="7"/>
        <v>0</v>
      </c>
      <c r="AX61" s="442">
        <f t="shared" si="8"/>
        <v>0</v>
      </c>
      <c r="AY61" s="443">
        <f t="shared" si="3"/>
        <v>0</v>
      </c>
    </row>
    <row r="62" spans="1:51" s="4" customFormat="1" ht="15" hidden="1" customHeight="1" x14ac:dyDescent="0.2">
      <c r="A62" s="557"/>
      <c r="B62" s="576"/>
      <c r="C62" s="450"/>
      <c r="D62" s="450"/>
      <c r="E62" s="431">
        <f t="shared" ref="E62:L62" si="126">SUM(E63:E64)</f>
        <v>0</v>
      </c>
      <c r="F62" s="574">
        <f t="shared" si="126"/>
        <v>0</v>
      </c>
      <c r="G62" s="431">
        <f t="shared" si="126"/>
        <v>0</v>
      </c>
      <c r="H62" s="431">
        <f t="shared" si="126"/>
        <v>0</v>
      </c>
      <c r="I62" s="550">
        <f t="shared" si="126"/>
        <v>0</v>
      </c>
      <c r="J62" s="549">
        <f t="shared" si="126"/>
        <v>0</v>
      </c>
      <c r="K62" s="550">
        <f t="shared" si="126"/>
        <v>0</v>
      </c>
      <c r="L62" s="551">
        <f t="shared" si="126"/>
        <v>0</v>
      </c>
      <c r="M62" s="551"/>
      <c r="N62" s="480">
        <f>SUM(N63:N64)</f>
        <v>0</v>
      </c>
      <c r="O62" s="480">
        <f>SUM(O63:O64)</f>
        <v>0</v>
      </c>
      <c r="P62" s="481">
        <f>SUM(P63:P64)</f>
        <v>0</v>
      </c>
      <c r="Q62" s="482">
        <f>SUM(Q63:Q64)</f>
        <v>0</v>
      </c>
      <c r="R62" s="581">
        <f t="shared" ref="R62:X62" si="127">SUM(R63:R64)</f>
        <v>0</v>
      </c>
      <c r="S62" s="556">
        <f t="shared" si="127"/>
        <v>0</v>
      </c>
      <c r="T62" s="482">
        <f t="shared" si="127"/>
        <v>0</v>
      </c>
      <c r="U62" s="482">
        <f t="shared" si="127"/>
        <v>0</v>
      </c>
      <c r="V62" s="482">
        <f t="shared" si="127"/>
        <v>0</v>
      </c>
      <c r="W62" s="482">
        <f t="shared" si="127"/>
        <v>0</v>
      </c>
      <c r="X62" s="482">
        <f t="shared" si="127"/>
        <v>0</v>
      </c>
      <c r="Y62" s="482">
        <f t="shared" ref="Y62:AC62" si="128">SUM(Y63:Y64)</f>
        <v>0</v>
      </c>
      <c r="Z62" s="482">
        <f t="shared" si="128"/>
        <v>0</v>
      </c>
      <c r="AA62" s="482">
        <f t="shared" si="128"/>
        <v>0</v>
      </c>
      <c r="AB62" s="482">
        <f t="shared" si="128"/>
        <v>0</v>
      </c>
      <c r="AC62" s="482">
        <f t="shared" si="128"/>
        <v>0</v>
      </c>
      <c r="AD62" s="483">
        <f t="shared" ref="AD62" si="129">SUM(AD63:AD64)</f>
        <v>0</v>
      </c>
      <c r="AE62" s="484">
        <f t="shared" ref="AE62" si="130">SUM(AE63:AE64)</f>
        <v>0</v>
      </c>
      <c r="AF62" s="482">
        <f t="shared" ref="AF62" si="131">SUM(AF63:AF64)</f>
        <v>0</v>
      </c>
      <c r="AG62" s="482">
        <f t="shared" ref="AG62" si="132">SUM(AG63:AG64)</f>
        <v>0</v>
      </c>
      <c r="AH62" s="482">
        <f t="shared" ref="AH62" si="133">SUM(AH63:AH64)</f>
        <v>0</v>
      </c>
      <c r="AI62" s="482">
        <f t="shared" ref="AI62" si="134">SUM(AI63:AI64)</f>
        <v>0</v>
      </c>
      <c r="AJ62" s="482">
        <f t="shared" ref="AJ62" si="135">SUM(AJ63:AJ64)</f>
        <v>0</v>
      </c>
      <c r="AK62" s="482">
        <f t="shared" ref="AK62" si="136">SUM(AK63:AK64)</f>
        <v>0</v>
      </c>
      <c r="AL62" s="482">
        <f t="shared" ref="AL62" si="137">SUM(AL63:AL64)</f>
        <v>0</v>
      </c>
      <c r="AM62" s="482">
        <f t="shared" ref="AM62" si="138">SUM(AM63:AM64)</f>
        <v>0</v>
      </c>
      <c r="AN62" s="482">
        <f t="shared" ref="AN62" si="139">SUM(AN63:AN64)</f>
        <v>0</v>
      </c>
      <c r="AO62" s="482">
        <f t="shared" ref="AO62" si="140">SUM(AO63:AO64)</f>
        <v>0</v>
      </c>
      <c r="AP62" s="483">
        <f t="shared" ref="AP62" si="141">SUM(AP63:AP64)</f>
        <v>0</v>
      </c>
      <c r="AQ62" s="484">
        <f t="shared" ref="AQ62" si="142">SUM(AQ63:AQ64)</f>
        <v>0</v>
      </c>
      <c r="AR62" s="482">
        <f t="shared" ref="AR62" si="143">SUM(AR63:AR64)</f>
        <v>0</v>
      </c>
      <c r="AS62" s="482">
        <f t="shared" ref="AS62" si="144">SUM(AS63:AS64)</f>
        <v>0</v>
      </c>
      <c r="AT62" s="482">
        <f t="shared" ref="AT62" si="145">SUM(AT63:AT64)</f>
        <v>0</v>
      </c>
      <c r="AU62" s="482">
        <f t="shared" ref="AU62" si="146">SUM(AU63:AU64)</f>
        <v>0</v>
      </c>
      <c r="AV62" s="482">
        <f t="shared" ref="AV62" si="147">SUM(AV63:AV64)</f>
        <v>0</v>
      </c>
      <c r="AW62" s="441">
        <f t="shared" si="7"/>
        <v>0</v>
      </c>
      <c r="AX62" s="442">
        <f t="shared" si="8"/>
        <v>0</v>
      </c>
      <c r="AY62" s="443">
        <f t="shared" si="3"/>
        <v>0</v>
      </c>
    </row>
    <row r="63" spans="1:51" s="4" customFormat="1" ht="15" hidden="1" customHeight="1" x14ac:dyDescent="0.2">
      <c r="A63" s="151"/>
      <c r="B63" s="463"/>
      <c r="C63" s="273"/>
      <c r="D63" s="273"/>
      <c r="E63" s="249"/>
      <c r="F63" s="552">
        <f>+E63-G63</f>
        <v>0</v>
      </c>
      <c r="G63" s="249">
        <v>0</v>
      </c>
      <c r="H63" s="220">
        <f t="shared" si="5"/>
        <v>0</v>
      </c>
      <c r="I63" s="231"/>
      <c r="J63" s="552">
        <f t="shared" si="32"/>
        <v>0</v>
      </c>
      <c r="K63" s="249"/>
      <c r="L63" s="232"/>
      <c r="M63" s="249"/>
      <c r="N63" s="235">
        <f>+IFERROR(VLOOKUP(B62,Sheet1!B:D,2,FALSE),0)</f>
        <v>0</v>
      </c>
      <c r="O63" s="266"/>
      <c r="P63" s="362"/>
      <c r="Q63" s="363"/>
      <c r="R63" s="417"/>
      <c r="S63" s="367"/>
      <c r="T63" s="363"/>
      <c r="U63" s="363"/>
      <c r="V63" s="363"/>
      <c r="W63" s="363"/>
      <c r="X63" s="363"/>
      <c r="Y63" s="363"/>
      <c r="Z63" s="363"/>
      <c r="AA63" s="363"/>
      <c r="AB63" s="363"/>
      <c r="AC63" s="363"/>
      <c r="AD63" s="402"/>
      <c r="AE63" s="412"/>
      <c r="AF63" s="363"/>
      <c r="AG63" s="363"/>
      <c r="AH63" s="363"/>
      <c r="AI63" s="363"/>
      <c r="AJ63" s="363"/>
      <c r="AK63" s="363"/>
      <c r="AL63" s="363"/>
      <c r="AM63" s="363"/>
      <c r="AN63" s="363"/>
      <c r="AO63" s="363"/>
      <c r="AP63" s="402"/>
      <c r="AQ63" s="412"/>
      <c r="AR63" s="363"/>
      <c r="AS63" s="363"/>
      <c r="AT63" s="363"/>
      <c r="AU63" s="363"/>
      <c r="AV63" s="363"/>
      <c r="AW63" s="441">
        <f t="shared" si="7"/>
        <v>0</v>
      </c>
      <c r="AX63" s="442">
        <f t="shared" si="8"/>
        <v>0</v>
      </c>
      <c r="AY63" s="443">
        <f t="shared" si="3"/>
        <v>0</v>
      </c>
    </row>
    <row r="64" spans="1:51" s="4" customFormat="1" ht="15" hidden="1" customHeight="1" thickBot="1" x14ac:dyDescent="0.25">
      <c r="A64" s="169"/>
      <c r="B64" s="461"/>
      <c r="C64" s="274"/>
      <c r="D64" s="274"/>
      <c r="E64" s="277"/>
      <c r="F64" s="552">
        <f>+E64-G64</f>
        <v>0</v>
      </c>
      <c r="G64" s="277">
        <v>0</v>
      </c>
      <c r="H64" s="226">
        <f t="shared" si="5"/>
        <v>0</v>
      </c>
      <c r="I64" s="227"/>
      <c r="J64" s="552">
        <f t="shared" si="32"/>
        <v>0</v>
      </c>
      <c r="K64" s="277">
        <v>0</v>
      </c>
      <c r="L64" s="228"/>
      <c r="M64" s="277"/>
      <c r="N64" s="267"/>
      <c r="O64" s="267"/>
      <c r="P64" s="364"/>
      <c r="Q64" s="365"/>
      <c r="R64" s="418"/>
      <c r="S64" s="368"/>
      <c r="T64" s="365"/>
      <c r="U64" s="365"/>
      <c r="V64" s="365"/>
      <c r="W64" s="365"/>
      <c r="X64" s="365"/>
      <c r="Y64" s="365"/>
      <c r="Z64" s="365"/>
      <c r="AA64" s="365"/>
      <c r="AB64" s="365"/>
      <c r="AC64" s="365"/>
      <c r="AD64" s="403"/>
      <c r="AE64" s="413"/>
      <c r="AF64" s="365"/>
      <c r="AG64" s="365"/>
      <c r="AH64" s="365"/>
      <c r="AI64" s="365"/>
      <c r="AJ64" s="365"/>
      <c r="AK64" s="365"/>
      <c r="AL64" s="365"/>
      <c r="AM64" s="365"/>
      <c r="AN64" s="365"/>
      <c r="AO64" s="365"/>
      <c r="AP64" s="403"/>
      <c r="AQ64" s="413"/>
      <c r="AR64" s="365"/>
      <c r="AS64" s="365"/>
      <c r="AT64" s="365"/>
      <c r="AU64" s="365"/>
      <c r="AV64" s="365"/>
      <c r="AW64" s="441">
        <f t="shared" si="7"/>
        <v>0</v>
      </c>
      <c r="AX64" s="442">
        <f t="shared" si="8"/>
        <v>0</v>
      </c>
      <c r="AY64" s="443">
        <f t="shared" si="3"/>
        <v>0</v>
      </c>
    </row>
    <row r="65" spans="1:51" s="4" customFormat="1" ht="15" hidden="1" customHeight="1" x14ac:dyDescent="0.2">
      <c r="A65" s="557"/>
      <c r="B65" s="576"/>
      <c r="C65" s="450"/>
      <c r="D65" s="450"/>
      <c r="E65" s="431">
        <f t="shared" ref="E65:L65" si="148">SUM(E66:E67)</f>
        <v>0</v>
      </c>
      <c r="F65" s="574">
        <f t="shared" si="148"/>
        <v>0</v>
      </c>
      <c r="G65" s="431">
        <f t="shared" si="148"/>
        <v>0</v>
      </c>
      <c r="H65" s="431">
        <f t="shared" si="148"/>
        <v>0</v>
      </c>
      <c r="I65" s="550">
        <f t="shared" si="148"/>
        <v>0</v>
      </c>
      <c r="J65" s="549">
        <f t="shared" si="148"/>
        <v>0</v>
      </c>
      <c r="K65" s="550">
        <f t="shared" si="148"/>
        <v>0</v>
      </c>
      <c r="L65" s="551">
        <f t="shared" si="148"/>
        <v>0</v>
      </c>
      <c r="M65" s="551"/>
      <c r="N65" s="480">
        <f>SUM(N66:N67)</f>
        <v>0</v>
      </c>
      <c r="O65" s="480">
        <f>SUM(O66:O67)</f>
        <v>0</v>
      </c>
      <c r="P65" s="481">
        <f>SUM(P66:P67)</f>
        <v>0</v>
      </c>
      <c r="Q65" s="482">
        <f>SUM(Q66:Q67)</f>
        <v>0</v>
      </c>
      <c r="R65" s="581">
        <f t="shared" ref="R65:X65" si="149">SUM(R66:R67)</f>
        <v>0</v>
      </c>
      <c r="S65" s="556">
        <f t="shared" si="149"/>
        <v>0</v>
      </c>
      <c r="T65" s="482">
        <f t="shared" si="149"/>
        <v>0</v>
      </c>
      <c r="U65" s="482">
        <f t="shared" si="149"/>
        <v>0</v>
      </c>
      <c r="V65" s="482">
        <f t="shared" si="149"/>
        <v>0</v>
      </c>
      <c r="W65" s="482">
        <f t="shared" si="149"/>
        <v>0</v>
      </c>
      <c r="X65" s="482">
        <f t="shared" si="149"/>
        <v>0</v>
      </c>
      <c r="Y65" s="482">
        <f t="shared" ref="Y65:AV65" si="150">SUM(Y66:Y67)</f>
        <v>0</v>
      </c>
      <c r="Z65" s="482">
        <f t="shared" si="150"/>
        <v>0</v>
      </c>
      <c r="AA65" s="482">
        <f t="shared" si="150"/>
        <v>0</v>
      </c>
      <c r="AB65" s="482">
        <f t="shared" si="150"/>
        <v>0</v>
      </c>
      <c r="AC65" s="482">
        <f t="shared" ref="AC65" si="151">SUM(AC66:AC67)</f>
        <v>0</v>
      </c>
      <c r="AD65" s="483">
        <f t="shared" ref="AD65" si="152">SUM(AD66:AD67)</f>
        <v>0</v>
      </c>
      <c r="AE65" s="484">
        <f t="shared" ref="AE65" si="153">SUM(AE66:AE67)</f>
        <v>0</v>
      </c>
      <c r="AF65" s="482">
        <f t="shared" ref="AF65" si="154">SUM(AF66:AF67)</f>
        <v>0</v>
      </c>
      <c r="AG65" s="482">
        <f t="shared" ref="AG65" si="155">SUM(AG66:AG67)</f>
        <v>0</v>
      </c>
      <c r="AH65" s="482">
        <f t="shared" ref="AH65" si="156">SUM(AH66:AH67)</f>
        <v>0</v>
      </c>
      <c r="AI65" s="482">
        <f t="shared" ref="AI65" si="157">SUM(AI66:AI67)</f>
        <v>0</v>
      </c>
      <c r="AJ65" s="482">
        <f t="shared" ref="AJ65" si="158">SUM(AJ66:AJ67)</f>
        <v>0</v>
      </c>
      <c r="AK65" s="482">
        <f t="shared" ref="AK65" si="159">SUM(AK66:AK67)</f>
        <v>0</v>
      </c>
      <c r="AL65" s="482">
        <f t="shared" ref="AL65" si="160">SUM(AL66:AL67)</f>
        <v>0</v>
      </c>
      <c r="AM65" s="482">
        <f t="shared" ref="AM65" si="161">SUM(AM66:AM67)</f>
        <v>0</v>
      </c>
      <c r="AN65" s="482">
        <f t="shared" ref="AN65" si="162">SUM(AN66:AN67)</f>
        <v>0</v>
      </c>
      <c r="AO65" s="482">
        <f t="shared" ref="AO65" si="163">SUM(AO66:AO67)</f>
        <v>0</v>
      </c>
      <c r="AP65" s="483">
        <f t="shared" ref="AP65" si="164">SUM(AP66:AP67)</f>
        <v>0</v>
      </c>
      <c r="AQ65" s="484">
        <f t="shared" ref="AQ65" si="165">SUM(AQ66:AQ67)</f>
        <v>0</v>
      </c>
      <c r="AR65" s="482">
        <f t="shared" ref="AR65" si="166">SUM(AR66:AR67)</f>
        <v>0</v>
      </c>
      <c r="AS65" s="482">
        <f t="shared" ref="AS65" si="167">SUM(AS66:AS67)</f>
        <v>0</v>
      </c>
      <c r="AT65" s="482">
        <f t="shared" ref="AT65" si="168">SUM(AT66:AT67)</f>
        <v>0</v>
      </c>
      <c r="AU65" s="482">
        <f t="shared" ref="AU65" si="169">SUM(AU66:AU67)</f>
        <v>0</v>
      </c>
      <c r="AV65" s="482">
        <f t="shared" si="150"/>
        <v>0</v>
      </c>
      <c r="AW65" s="441">
        <f t="shared" si="7"/>
        <v>0</v>
      </c>
      <c r="AX65" s="442">
        <f t="shared" si="8"/>
        <v>0</v>
      </c>
      <c r="AY65" s="443">
        <f t="shared" si="3"/>
        <v>0</v>
      </c>
    </row>
    <row r="66" spans="1:51" s="4" customFormat="1" ht="15" hidden="1" customHeight="1" x14ac:dyDescent="0.2">
      <c r="A66" s="151"/>
      <c r="B66" s="463"/>
      <c r="C66" s="273"/>
      <c r="D66" s="273"/>
      <c r="E66" s="249"/>
      <c r="F66" s="552">
        <f>+E66-G66</f>
        <v>0</v>
      </c>
      <c r="G66" s="249">
        <v>0</v>
      </c>
      <c r="H66" s="220">
        <f t="shared" si="5"/>
        <v>0</v>
      </c>
      <c r="I66" s="231"/>
      <c r="J66" s="552">
        <f t="shared" si="32"/>
        <v>0</v>
      </c>
      <c r="K66" s="249">
        <v>0</v>
      </c>
      <c r="L66" s="232"/>
      <c r="M66" s="249"/>
      <c r="N66" s="235">
        <f>+IFERROR(VLOOKUP(B65,Sheet1!B:D,2,FALSE),0)</f>
        <v>0</v>
      </c>
      <c r="O66" s="266"/>
      <c r="P66" s="362"/>
      <c r="Q66" s="363"/>
      <c r="R66" s="417"/>
      <c r="S66" s="367"/>
      <c r="T66" s="363"/>
      <c r="U66" s="363"/>
      <c r="V66" s="363"/>
      <c r="W66" s="363"/>
      <c r="X66" s="363"/>
      <c r="Y66" s="363"/>
      <c r="Z66" s="363"/>
      <c r="AA66" s="363"/>
      <c r="AB66" s="363"/>
      <c r="AC66" s="363"/>
      <c r="AD66" s="402"/>
      <c r="AE66" s="412"/>
      <c r="AF66" s="363"/>
      <c r="AG66" s="363"/>
      <c r="AH66" s="363"/>
      <c r="AI66" s="363"/>
      <c r="AJ66" s="363"/>
      <c r="AK66" s="363"/>
      <c r="AL66" s="363"/>
      <c r="AM66" s="363"/>
      <c r="AN66" s="363"/>
      <c r="AO66" s="363"/>
      <c r="AP66" s="402"/>
      <c r="AQ66" s="412"/>
      <c r="AR66" s="363"/>
      <c r="AS66" s="363"/>
      <c r="AT66" s="363"/>
      <c r="AU66" s="363"/>
      <c r="AV66" s="363"/>
      <c r="AW66" s="441">
        <f t="shared" si="7"/>
        <v>0</v>
      </c>
      <c r="AX66" s="442">
        <f t="shared" si="8"/>
        <v>0</v>
      </c>
      <c r="AY66" s="443">
        <f t="shared" si="3"/>
        <v>0</v>
      </c>
    </row>
    <row r="67" spans="1:51" s="4" customFormat="1" ht="15" hidden="1" customHeight="1" thickBot="1" x14ac:dyDescent="0.25">
      <c r="A67" s="169"/>
      <c r="B67" s="461"/>
      <c r="C67" s="274"/>
      <c r="D67" s="274"/>
      <c r="E67" s="277"/>
      <c r="F67" s="552">
        <f>+E67-G67</f>
        <v>0</v>
      </c>
      <c r="G67" s="277">
        <v>0</v>
      </c>
      <c r="H67" s="226">
        <f t="shared" si="5"/>
        <v>0</v>
      </c>
      <c r="I67" s="227"/>
      <c r="J67" s="552">
        <f t="shared" si="32"/>
        <v>0</v>
      </c>
      <c r="K67" s="277">
        <v>0</v>
      </c>
      <c r="L67" s="228"/>
      <c r="M67" s="277"/>
      <c r="N67" s="267"/>
      <c r="O67" s="267"/>
      <c r="P67" s="364"/>
      <c r="Q67" s="365"/>
      <c r="R67" s="418"/>
      <c r="S67" s="368"/>
      <c r="T67" s="365"/>
      <c r="U67" s="365"/>
      <c r="V67" s="365"/>
      <c r="W67" s="365"/>
      <c r="X67" s="365"/>
      <c r="Y67" s="365"/>
      <c r="Z67" s="365"/>
      <c r="AA67" s="365"/>
      <c r="AB67" s="365"/>
      <c r="AC67" s="365"/>
      <c r="AD67" s="403"/>
      <c r="AE67" s="413"/>
      <c r="AF67" s="365"/>
      <c r="AG67" s="365"/>
      <c r="AH67" s="365"/>
      <c r="AI67" s="365"/>
      <c r="AJ67" s="365"/>
      <c r="AK67" s="365"/>
      <c r="AL67" s="365"/>
      <c r="AM67" s="365"/>
      <c r="AN67" s="365"/>
      <c r="AO67" s="365"/>
      <c r="AP67" s="403"/>
      <c r="AQ67" s="413"/>
      <c r="AR67" s="365"/>
      <c r="AS67" s="365"/>
      <c r="AT67" s="365"/>
      <c r="AU67" s="365"/>
      <c r="AV67" s="365"/>
      <c r="AW67" s="441">
        <f t="shared" si="7"/>
        <v>0</v>
      </c>
      <c r="AX67" s="442">
        <f t="shared" si="8"/>
        <v>0</v>
      </c>
      <c r="AY67" s="443">
        <f t="shared" si="3"/>
        <v>0</v>
      </c>
    </row>
    <row r="68" spans="1:51" s="4" customFormat="1" ht="15" hidden="1" customHeight="1" x14ac:dyDescent="0.2">
      <c r="A68" s="557"/>
      <c r="B68" s="576"/>
      <c r="C68" s="450"/>
      <c r="D68" s="450"/>
      <c r="E68" s="431">
        <f t="shared" ref="E68:L68" si="170">SUM(E69:E70)</f>
        <v>0</v>
      </c>
      <c r="F68" s="574">
        <f t="shared" si="170"/>
        <v>0</v>
      </c>
      <c r="G68" s="431">
        <f t="shared" si="170"/>
        <v>0</v>
      </c>
      <c r="H68" s="431">
        <f t="shared" si="170"/>
        <v>0</v>
      </c>
      <c r="I68" s="550">
        <f t="shared" si="170"/>
        <v>0</v>
      </c>
      <c r="J68" s="549">
        <f t="shared" si="170"/>
        <v>0</v>
      </c>
      <c r="K68" s="550">
        <f t="shared" si="170"/>
        <v>0</v>
      </c>
      <c r="L68" s="551">
        <f t="shared" si="170"/>
        <v>0</v>
      </c>
      <c r="M68" s="551"/>
      <c r="N68" s="480">
        <f>SUM(N69:N70)</f>
        <v>0</v>
      </c>
      <c r="O68" s="480">
        <f>SUM(O69:O70)</f>
        <v>0</v>
      </c>
      <c r="P68" s="481">
        <f>SUM(P69:P70)</f>
        <v>0</v>
      </c>
      <c r="Q68" s="482">
        <f>SUM(Q69:Q70)</f>
        <v>0</v>
      </c>
      <c r="R68" s="581">
        <f t="shared" ref="R68:X68" si="171">SUM(R69:R70)</f>
        <v>0</v>
      </c>
      <c r="S68" s="556">
        <f t="shared" si="171"/>
        <v>0</v>
      </c>
      <c r="T68" s="482">
        <f t="shared" si="171"/>
        <v>0</v>
      </c>
      <c r="U68" s="482">
        <f t="shared" si="171"/>
        <v>0</v>
      </c>
      <c r="V68" s="482">
        <f t="shared" si="171"/>
        <v>0</v>
      </c>
      <c r="W68" s="482">
        <f t="shared" si="171"/>
        <v>0</v>
      </c>
      <c r="X68" s="482">
        <f t="shared" si="171"/>
        <v>0</v>
      </c>
      <c r="Y68" s="482">
        <f t="shared" ref="Y68:AC68" si="172">SUM(Y69:Y70)</f>
        <v>0</v>
      </c>
      <c r="Z68" s="482">
        <f t="shared" si="172"/>
        <v>0</v>
      </c>
      <c r="AA68" s="482">
        <f t="shared" si="172"/>
        <v>0</v>
      </c>
      <c r="AB68" s="482">
        <f t="shared" si="172"/>
        <v>0</v>
      </c>
      <c r="AC68" s="482">
        <f t="shared" si="172"/>
        <v>0</v>
      </c>
      <c r="AD68" s="483">
        <f t="shared" ref="AD68" si="173">SUM(AD69:AD70)</f>
        <v>0</v>
      </c>
      <c r="AE68" s="484">
        <f t="shared" ref="AE68" si="174">SUM(AE69:AE70)</f>
        <v>0</v>
      </c>
      <c r="AF68" s="482">
        <f t="shared" ref="AF68" si="175">SUM(AF69:AF70)</f>
        <v>0</v>
      </c>
      <c r="AG68" s="482">
        <f t="shared" ref="AG68" si="176">SUM(AG69:AG70)</f>
        <v>0</v>
      </c>
      <c r="AH68" s="482">
        <f t="shared" ref="AH68" si="177">SUM(AH69:AH70)</f>
        <v>0</v>
      </c>
      <c r="AI68" s="482">
        <f t="shared" ref="AI68" si="178">SUM(AI69:AI70)</f>
        <v>0</v>
      </c>
      <c r="AJ68" s="482">
        <f t="shared" ref="AJ68" si="179">SUM(AJ69:AJ70)</f>
        <v>0</v>
      </c>
      <c r="AK68" s="482">
        <f t="shared" ref="AK68" si="180">SUM(AK69:AK70)</f>
        <v>0</v>
      </c>
      <c r="AL68" s="482">
        <f t="shared" ref="AL68" si="181">SUM(AL69:AL70)</f>
        <v>0</v>
      </c>
      <c r="AM68" s="482">
        <f t="shared" ref="AM68" si="182">SUM(AM69:AM70)</f>
        <v>0</v>
      </c>
      <c r="AN68" s="482">
        <f t="shared" ref="AN68" si="183">SUM(AN69:AN70)</f>
        <v>0</v>
      </c>
      <c r="AO68" s="482">
        <f t="shared" ref="AO68" si="184">SUM(AO69:AO70)</f>
        <v>0</v>
      </c>
      <c r="AP68" s="483">
        <f t="shared" ref="AP68" si="185">SUM(AP69:AP70)</f>
        <v>0</v>
      </c>
      <c r="AQ68" s="484">
        <f t="shared" ref="AQ68" si="186">SUM(AQ69:AQ70)</f>
        <v>0</v>
      </c>
      <c r="AR68" s="482">
        <f t="shared" ref="AR68" si="187">SUM(AR69:AR70)</f>
        <v>0</v>
      </c>
      <c r="AS68" s="482">
        <f t="shared" ref="AS68" si="188">SUM(AS69:AS70)</f>
        <v>0</v>
      </c>
      <c r="AT68" s="482">
        <f t="shared" ref="AT68" si="189">SUM(AT69:AT70)</f>
        <v>0</v>
      </c>
      <c r="AU68" s="482">
        <f t="shared" ref="AU68" si="190">SUM(AU69:AU70)</f>
        <v>0</v>
      </c>
      <c r="AV68" s="482">
        <f t="shared" ref="AV68" si="191">SUM(AV69:AV70)</f>
        <v>0</v>
      </c>
      <c r="AW68" s="441">
        <f t="shared" si="7"/>
        <v>0</v>
      </c>
      <c r="AX68" s="442">
        <f t="shared" si="8"/>
        <v>0</v>
      </c>
      <c r="AY68" s="443">
        <f t="shared" si="3"/>
        <v>0</v>
      </c>
    </row>
    <row r="69" spans="1:51" s="4" customFormat="1" ht="15" hidden="1" customHeight="1" x14ac:dyDescent="0.2">
      <c r="A69" s="151"/>
      <c r="B69" s="463"/>
      <c r="C69" s="273" t="s">
        <v>301</v>
      </c>
      <c r="D69" s="273"/>
      <c r="E69" s="249"/>
      <c r="F69" s="552">
        <f>+E69-G69</f>
        <v>0</v>
      </c>
      <c r="G69" s="249">
        <v>0</v>
      </c>
      <c r="H69" s="220">
        <f t="shared" si="5"/>
        <v>0</v>
      </c>
      <c r="I69" s="231"/>
      <c r="J69" s="552">
        <f t="shared" si="32"/>
        <v>0</v>
      </c>
      <c r="K69" s="249">
        <v>0</v>
      </c>
      <c r="L69" s="232"/>
      <c r="M69" s="249"/>
      <c r="N69" s="235">
        <f>+IFERROR(VLOOKUP(B68,Sheet1!B:D,2,FALSE),0)</f>
        <v>0</v>
      </c>
      <c r="O69" s="220">
        <f>+IFERROR(VLOOKUP(B68,Sheet1!B:D,3,FALSE)+VLOOKUP(B68,Sheet1!B:E,4,FALSE),0)</f>
        <v>0</v>
      </c>
      <c r="P69" s="362"/>
      <c r="Q69" s="363"/>
      <c r="R69" s="417"/>
      <c r="S69" s="367"/>
      <c r="T69" s="363"/>
      <c r="U69" s="363"/>
      <c r="V69" s="363"/>
      <c r="W69" s="363"/>
      <c r="X69" s="363"/>
      <c r="Y69" s="363"/>
      <c r="Z69" s="363"/>
      <c r="AA69" s="363"/>
      <c r="AB69" s="363"/>
      <c r="AC69" s="363"/>
      <c r="AD69" s="402"/>
      <c r="AE69" s="412"/>
      <c r="AF69" s="363"/>
      <c r="AG69" s="363"/>
      <c r="AH69" s="363"/>
      <c r="AI69" s="363"/>
      <c r="AJ69" s="363"/>
      <c r="AK69" s="363"/>
      <c r="AL69" s="363"/>
      <c r="AM69" s="363"/>
      <c r="AN69" s="363"/>
      <c r="AO69" s="363"/>
      <c r="AP69" s="402"/>
      <c r="AQ69" s="412"/>
      <c r="AR69" s="363"/>
      <c r="AS69" s="363"/>
      <c r="AT69" s="363"/>
      <c r="AU69" s="363"/>
      <c r="AV69" s="363"/>
      <c r="AW69" s="441">
        <f t="shared" si="7"/>
        <v>0</v>
      </c>
      <c r="AX69" s="442">
        <f t="shared" si="8"/>
        <v>0</v>
      </c>
      <c r="AY69" s="443">
        <f t="shared" si="3"/>
        <v>0</v>
      </c>
    </row>
    <row r="70" spans="1:51" s="4" customFormat="1" ht="15" hidden="1" customHeight="1" thickBot="1" x14ac:dyDescent="0.25">
      <c r="A70" s="169"/>
      <c r="B70" s="461"/>
      <c r="C70" s="274"/>
      <c r="D70" s="274"/>
      <c r="E70" s="277"/>
      <c r="F70" s="552">
        <f>+E70-G70</f>
        <v>0</v>
      </c>
      <c r="G70" s="277">
        <v>0</v>
      </c>
      <c r="H70" s="226">
        <f t="shared" si="5"/>
        <v>0</v>
      </c>
      <c r="I70" s="227"/>
      <c r="J70" s="552">
        <f t="shared" si="32"/>
        <v>0</v>
      </c>
      <c r="K70" s="277">
        <v>0</v>
      </c>
      <c r="L70" s="228"/>
      <c r="M70" s="277"/>
      <c r="N70" s="267"/>
      <c r="O70" s="267"/>
      <c r="P70" s="364"/>
      <c r="Q70" s="365"/>
      <c r="R70" s="418"/>
      <c r="S70" s="368"/>
      <c r="T70" s="365"/>
      <c r="U70" s="365"/>
      <c r="V70" s="365"/>
      <c r="W70" s="365"/>
      <c r="X70" s="365"/>
      <c r="Y70" s="365"/>
      <c r="Z70" s="365"/>
      <c r="AA70" s="365"/>
      <c r="AB70" s="365"/>
      <c r="AC70" s="365"/>
      <c r="AD70" s="403"/>
      <c r="AE70" s="413"/>
      <c r="AF70" s="365"/>
      <c r="AG70" s="365"/>
      <c r="AH70" s="365"/>
      <c r="AI70" s="365"/>
      <c r="AJ70" s="365"/>
      <c r="AK70" s="365"/>
      <c r="AL70" s="365"/>
      <c r="AM70" s="365"/>
      <c r="AN70" s="365"/>
      <c r="AO70" s="365"/>
      <c r="AP70" s="403"/>
      <c r="AQ70" s="413"/>
      <c r="AR70" s="365"/>
      <c r="AS70" s="365"/>
      <c r="AT70" s="365"/>
      <c r="AU70" s="365"/>
      <c r="AV70" s="365"/>
      <c r="AW70" s="441">
        <f t="shared" si="7"/>
        <v>0</v>
      </c>
      <c r="AX70" s="442">
        <f t="shared" si="8"/>
        <v>0</v>
      </c>
      <c r="AY70" s="443">
        <f t="shared" si="3"/>
        <v>0</v>
      </c>
    </row>
    <row r="71" spans="1:51" s="4" customFormat="1" ht="15" hidden="1" customHeight="1" x14ac:dyDescent="0.2">
      <c r="A71" s="557"/>
      <c r="B71" s="576"/>
      <c r="C71" s="450"/>
      <c r="D71" s="450"/>
      <c r="E71" s="431">
        <f t="shared" ref="E71:L71" si="192">SUM(E72:E73)</f>
        <v>0</v>
      </c>
      <c r="F71" s="574">
        <f t="shared" si="192"/>
        <v>0</v>
      </c>
      <c r="G71" s="431">
        <f t="shared" si="192"/>
        <v>0</v>
      </c>
      <c r="H71" s="431">
        <f t="shared" si="192"/>
        <v>0</v>
      </c>
      <c r="I71" s="550">
        <f t="shared" si="192"/>
        <v>0</v>
      </c>
      <c r="J71" s="549">
        <f t="shared" si="192"/>
        <v>0</v>
      </c>
      <c r="K71" s="550">
        <f t="shared" si="192"/>
        <v>0</v>
      </c>
      <c r="L71" s="551">
        <f t="shared" si="192"/>
        <v>0</v>
      </c>
      <c r="M71" s="551"/>
      <c r="N71" s="480"/>
      <c r="O71" s="220"/>
      <c r="P71" s="481">
        <f>SUM(P72:P73)</f>
        <v>0</v>
      </c>
      <c r="Q71" s="482">
        <f>SUM(Q72:Q73)</f>
        <v>0</v>
      </c>
      <c r="R71" s="581">
        <f t="shared" ref="R71:X71" si="193">SUM(R72:R73)</f>
        <v>0</v>
      </c>
      <c r="S71" s="556">
        <f t="shared" si="193"/>
        <v>0</v>
      </c>
      <c r="T71" s="482">
        <f t="shared" si="193"/>
        <v>0</v>
      </c>
      <c r="U71" s="482">
        <f t="shared" si="193"/>
        <v>0</v>
      </c>
      <c r="V71" s="482">
        <f t="shared" si="193"/>
        <v>0</v>
      </c>
      <c r="W71" s="482">
        <f t="shared" si="193"/>
        <v>0</v>
      </c>
      <c r="X71" s="482">
        <f t="shared" si="193"/>
        <v>0</v>
      </c>
      <c r="Y71" s="482">
        <f t="shared" ref="Y71:AV71" si="194">SUM(Y72:Y73)</f>
        <v>0</v>
      </c>
      <c r="Z71" s="482">
        <f t="shared" si="194"/>
        <v>0</v>
      </c>
      <c r="AA71" s="482">
        <f t="shared" si="194"/>
        <v>0</v>
      </c>
      <c r="AB71" s="482">
        <f t="shared" si="194"/>
        <v>0</v>
      </c>
      <c r="AC71" s="482">
        <f t="shared" ref="AC71" si="195">SUM(AC72:AC73)</f>
        <v>0</v>
      </c>
      <c r="AD71" s="483">
        <f t="shared" ref="AD71" si="196">SUM(AD72:AD73)</f>
        <v>0</v>
      </c>
      <c r="AE71" s="484">
        <f t="shared" ref="AE71" si="197">SUM(AE72:AE73)</f>
        <v>0</v>
      </c>
      <c r="AF71" s="482">
        <f t="shared" ref="AF71" si="198">SUM(AF72:AF73)</f>
        <v>0</v>
      </c>
      <c r="AG71" s="482">
        <f t="shared" ref="AG71" si="199">SUM(AG72:AG73)</f>
        <v>0</v>
      </c>
      <c r="AH71" s="482">
        <f t="shared" ref="AH71" si="200">SUM(AH72:AH73)</f>
        <v>0</v>
      </c>
      <c r="AI71" s="482">
        <f t="shared" ref="AI71" si="201">SUM(AI72:AI73)</f>
        <v>0</v>
      </c>
      <c r="AJ71" s="482">
        <f t="shared" ref="AJ71" si="202">SUM(AJ72:AJ73)</f>
        <v>0</v>
      </c>
      <c r="AK71" s="482">
        <f t="shared" ref="AK71" si="203">SUM(AK72:AK73)</f>
        <v>0</v>
      </c>
      <c r="AL71" s="482">
        <f t="shared" ref="AL71" si="204">SUM(AL72:AL73)</f>
        <v>0</v>
      </c>
      <c r="AM71" s="482">
        <f t="shared" ref="AM71" si="205">SUM(AM72:AM73)</f>
        <v>0</v>
      </c>
      <c r="AN71" s="482">
        <f t="shared" ref="AN71" si="206">SUM(AN72:AN73)</f>
        <v>0</v>
      </c>
      <c r="AO71" s="482">
        <f t="shared" ref="AO71" si="207">SUM(AO72:AO73)</f>
        <v>0</v>
      </c>
      <c r="AP71" s="483">
        <f t="shared" ref="AP71" si="208">SUM(AP72:AP73)</f>
        <v>0</v>
      </c>
      <c r="AQ71" s="484">
        <f t="shared" ref="AQ71" si="209">SUM(AQ72:AQ73)</f>
        <v>0</v>
      </c>
      <c r="AR71" s="482">
        <f t="shared" ref="AR71" si="210">SUM(AR72:AR73)</f>
        <v>0</v>
      </c>
      <c r="AS71" s="482">
        <f t="shared" ref="AS71" si="211">SUM(AS72:AS73)</f>
        <v>0</v>
      </c>
      <c r="AT71" s="482">
        <f t="shared" ref="AT71" si="212">SUM(AT72:AT73)</f>
        <v>0</v>
      </c>
      <c r="AU71" s="482">
        <f t="shared" ref="AU71" si="213">SUM(AU72:AU73)</f>
        <v>0</v>
      </c>
      <c r="AV71" s="482">
        <f t="shared" si="194"/>
        <v>0</v>
      </c>
      <c r="AW71" s="441">
        <f t="shared" si="7"/>
        <v>0</v>
      </c>
      <c r="AX71" s="442">
        <f t="shared" si="8"/>
        <v>0</v>
      </c>
      <c r="AY71" s="443">
        <f t="shared" si="3"/>
        <v>0</v>
      </c>
    </row>
    <row r="72" spans="1:51" s="4" customFormat="1" ht="15" hidden="1" customHeight="1" x14ac:dyDescent="0.2">
      <c r="A72" s="150"/>
      <c r="B72" s="459"/>
      <c r="C72" s="273"/>
      <c r="D72" s="273"/>
      <c r="E72" s="249"/>
      <c r="F72" s="552">
        <f>+E72-G72</f>
        <v>0</v>
      </c>
      <c r="G72" s="249">
        <v>0</v>
      </c>
      <c r="H72" s="220">
        <f t="shared" si="5"/>
        <v>0</v>
      </c>
      <c r="I72" s="231"/>
      <c r="J72" s="552">
        <f t="shared" si="32"/>
        <v>0</v>
      </c>
      <c r="K72" s="249">
        <v>0</v>
      </c>
      <c r="L72" s="232"/>
      <c r="M72" s="249"/>
      <c r="N72" s="235">
        <f>+IFERROR(VLOOKUP(B71,Sheet1!B:D,2,FALSE),0)</f>
        <v>0</v>
      </c>
      <c r="O72" s="266"/>
      <c r="P72" s="362"/>
      <c r="Q72" s="363"/>
      <c r="R72" s="417"/>
      <c r="S72" s="367"/>
      <c r="T72" s="363"/>
      <c r="U72" s="363"/>
      <c r="V72" s="363"/>
      <c r="W72" s="363"/>
      <c r="X72" s="363"/>
      <c r="Y72" s="363"/>
      <c r="Z72" s="363"/>
      <c r="AA72" s="363"/>
      <c r="AB72" s="363"/>
      <c r="AC72" s="363"/>
      <c r="AD72" s="402"/>
      <c r="AE72" s="412"/>
      <c r="AF72" s="363"/>
      <c r="AG72" s="363"/>
      <c r="AH72" s="363"/>
      <c r="AI72" s="363"/>
      <c r="AJ72" s="363"/>
      <c r="AK72" s="363"/>
      <c r="AL72" s="363"/>
      <c r="AM72" s="363"/>
      <c r="AN72" s="363"/>
      <c r="AO72" s="363"/>
      <c r="AP72" s="402"/>
      <c r="AQ72" s="412"/>
      <c r="AR72" s="363"/>
      <c r="AS72" s="363"/>
      <c r="AT72" s="363"/>
      <c r="AU72" s="363"/>
      <c r="AV72" s="363"/>
      <c r="AW72" s="441">
        <f t="shared" si="7"/>
        <v>0</v>
      </c>
      <c r="AX72" s="442">
        <f t="shared" si="8"/>
        <v>0</v>
      </c>
      <c r="AY72" s="443">
        <f t="shared" si="3"/>
        <v>0</v>
      </c>
    </row>
    <row r="73" spans="1:51" s="4" customFormat="1" ht="15" hidden="1" customHeight="1" thickBot="1" x14ac:dyDescent="0.25">
      <c r="A73" s="169"/>
      <c r="B73" s="461"/>
      <c r="C73" s="274"/>
      <c r="D73" s="274"/>
      <c r="E73" s="277"/>
      <c r="F73" s="552">
        <f>+E73-G73</f>
        <v>0</v>
      </c>
      <c r="G73" s="277">
        <v>0</v>
      </c>
      <c r="H73" s="226">
        <f t="shared" si="5"/>
        <v>0</v>
      </c>
      <c r="I73" s="227"/>
      <c r="J73" s="552">
        <f t="shared" si="32"/>
        <v>0</v>
      </c>
      <c r="K73" s="277">
        <v>0</v>
      </c>
      <c r="L73" s="228"/>
      <c r="M73" s="277"/>
      <c r="N73" s="267"/>
      <c r="O73" s="267"/>
      <c r="P73" s="364"/>
      <c r="Q73" s="365"/>
      <c r="R73" s="418"/>
      <c r="S73" s="368"/>
      <c r="T73" s="365"/>
      <c r="U73" s="365"/>
      <c r="V73" s="365"/>
      <c r="W73" s="365"/>
      <c r="X73" s="365"/>
      <c r="Y73" s="365"/>
      <c r="Z73" s="365"/>
      <c r="AA73" s="365"/>
      <c r="AB73" s="365"/>
      <c r="AC73" s="365"/>
      <c r="AD73" s="403"/>
      <c r="AE73" s="413"/>
      <c r="AF73" s="365"/>
      <c r="AG73" s="365"/>
      <c r="AH73" s="365"/>
      <c r="AI73" s="365"/>
      <c r="AJ73" s="365"/>
      <c r="AK73" s="365"/>
      <c r="AL73" s="365"/>
      <c r="AM73" s="365"/>
      <c r="AN73" s="365"/>
      <c r="AO73" s="365"/>
      <c r="AP73" s="403"/>
      <c r="AQ73" s="413"/>
      <c r="AR73" s="365"/>
      <c r="AS73" s="365"/>
      <c r="AT73" s="365"/>
      <c r="AU73" s="365"/>
      <c r="AV73" s="365"/>
      <c r="AW73" s="441">
        <f t="shared" si="7"/>
        <v>0</v>
      </c>
      <c r="AX73" s="442">
        <f t="shared" si="8"/>
        <v>0</v>
      </c>
      <c r="AY73" s="443">
        <f t="shared" si="3"/>
        <v>0</v>
      </c>
    </row>
    <row r="74" spans="1:51" s="4" customFormat="1" ht="15" hidden="1" customHeight="1" x14ac:dyDescent="0.2">
      <c r="A74" s="557"/>
      <c r="B74" s="576"/>
      <c r="C74" s="450"/>
      <c r="D74" s="450"/>
      <c r="E74" s="431">
        <f t="shared" ref="E74:L74" si="214">SUM(E75:E76)</f>
        <v>0</v>
      </c>
      <c r="F74" s="574">
        <f t="shared" si="214"/>
        <v>0</v>
      </c>
      <c r="G74" s="431">
        <f t="shared" si="214"/>
        <v>0</v>
      </c>
      <c r="H74" s="431">
        <f t="shared" si="214"/>
        <v>0</v>
      </c>
      <c r="I74" s="550">
        <f t="shared" si="214"/>
        <v>0</v>
      </c>
      <c r="J74" s="549">
        <f t="shared" si="214"/>
        <v>0</v>
      </c>
      <c r="K74" s="550">
        <f t="shared" si="214"/>
        <v>0</v>
      </c>
      <c r="L74" s="551">
        <f t="shared" si="214"/>
        <v>0</v>
      </c>
      <c r="M74" s="551"/>
      <c r="N74" s="480">
        <f>SUM(N75:N76)</f>
        <v>0</v>
      </c>
      <c r="O74" s="480">
        <f>SUM(O75:O76)</f>
        <v>0</v>
      </c>
      <c r="P74" s="481">
        <f>SUM(P75:P76)</f>
        <v>0</v>
      </c>
      <c r="Q74" s="482">
        <f>SUM(Q75:Q76)</f>
        <v>0</v>
      </c>
      <c r="R74" s="581">
        <f t="shared" ref="R74:X74" si="215">SUM(R75:R76)</f>
        <v>0</v>
      </c>
      <c r="S74" s="556">
        <f t="shared" si="215"/>
        <v>0</v>
      </c>
      <c r="T74" s="482">
        <f t="shared" si="215"/>
        <v>0</v>
      </c>
      <c r="U74" s="482">
        <f t="shared" si="215"/>
        <v>0</v>
      </c>
      <c r="V74" s="482">
        <f t="shared" si="215"/>
        <v>0</v>
      </c>
      <c r="W74" s="482">
        <f t="shared" si="215"/>
        <v>0</v>
      </c>
      <c r="X74" s="482">
        <f t="shared" si="215"/>
        <v>0</v>
      </c>
      <c r="Y74" s="482">
        <f t="shared" ref="Y74:AC74" si="216">SUM(Y75:Y76)</f>
        <v>0</v>
      </c>
      <c r="Z74" s="482">
        <f t="shared" si="216"/>
        <v>0</v>
      </c>
      <c r="AA74" s="482">
        <f t="shared" si="216"/>
        <v>0</v>
      </c>
      <c r="AB74" s="482">
        <f t="shared" si="216"/>
        <v>0</v>
      </c>
      <c r="AC74" s="482">
        <f t="shared" si="216"/>
        <v>0</v>
      </c>
      <c r="AD74" s="483">
        <f t="shared" ref="AD74" si="217">SUM(AD75:AD76)</f>
        <v>0</v>
      </c>
      <c r="AE74" s="484">
        <f t="shared" ref="AE74" si="218">SUM(AE75:AE76)</f>
        <v>0</v>
      </c>
      <c r="AF74" s="482">
        <f t="shared" ref="AF74" si="219">SUM(AF75:AF76)</f>
        <v>0</v>
      </c>
      <c r="AG74" s="482">
        <f t="shared" ref="AG74" si="220">SUM(AG75:AG76)</f>
        <v>0</v>
      </c>
      <c r="AH74" s="482">
        <f t="shared" ref="AH74" si="221">SUM(AH75:AH76)</f>
        <v>0</v>
      </c>
      <c r="AI74" s="482">
        <f t="shared" ref="AI74" si="222">SUM(AI75:AI76)</f>
        <v>0</v>
      </c>
      <c r="AJ74" s="482">
        <f t="shared" ref="AJ74" si="223">SUM(AJ75:AJ76)</f>
        <v>0</v>
      </c>
      <c r="AK74" s="482">
        <f t="shared" ref="AK74" si="224">SUM(AK75:AK76)</f>
        <v>0</v>
      </c>
      <c r="AL74" s="482">
        <f t="shared" ref="AL74" si="225">SUM(AL75:AL76)</f>
        <v>0</v>
      </c>
      <c r="AM74" s="482">
        <f t="shared" ref="AM74" si="226">SUM(AM75:AM76)</f>
        <v>0</v>
      </c>
      <c r="AN74" s="482">
        <f t="shared" ref="AN74" si="227">SUM(AN75:AN76)</f>
        <v>0</v>
      </c>
      <c r="AO74" s="482">
        <f t="shared" ref="AO74" si="228">SUM(AO75:AO76)</f>
        <v>0</v>
      </c>
      <c r="AP74" s="483">
        <f t="shared" ref="AP74" si="229">SUM(AP75:AP76)</f>
        <v>0</v>
      </c>
      <c r="AQ74" s="484">
        <f t="shared" ref="AQ74" si="230">SUM(AQ75:AQ76)</f>
        <v>0</v>
      </c>
      <c r="AR74" s="482">
        <f t="shared" ref="AR74" si="231">SUM(AR75:AR76)</f>
        <v>0</v>
      </c>
      <c r="AS74" s="482">
        <f t="shared" ref="AS74" si="232">SUM(AS75:AS76)</f>
        <v>0</v>
      </c>
      <c r="AT74" s="482">
        <f t="shared" ref="AT74" si="233">SUM(AT75:AT76)</f>
        <v>0</v>
      </c>
      <c r="AU74" s="482">
        <f t="shared" ref="AU74" si="234">SUM(AU75:AU76)</f>
        <v>0</v>
      </c>
      <c r="AV74" s="482">
        <f t="shared" ref="AV74" si="235">SUM(AV75:AV76)</f>
        <v>0</v>
      </c>
      <c r="AW74" s="441">
        <f t="shared" si="7"/>
        <v>0</v>
      </c>
      <c r="AX74" s="442">
        <f t="shared" si="8"/>
        <v>0</v>
      </c>
      <c r="AY74" s="443">
        <f t="shared" si="3"/>
        <v>0</v>
      </c>
    </row>
    <row r="75" spans="1:51" s="4" customFormat="1" ht="15" hidden="1" customHeight="1" thickBot="1" x14ac:dyDescent="0.2">
      <c r="A75" s="150"/>
      <c r="B75" s="459"/>
      <c r="C75" s="273"/>
      <c r="D75" s="273"/>
      <c r="E75" s="249"/>
      <c r="F75" s="552">
        <f>+E75-G75</f>
        <v>0</v>
      </c>
      <c r="G75" s="249">
        <v>0</v>
      </c>
      <c r="H75" s="220">
        <f t="shared" si="5"/>
        <v>0</v>
      </c>
      <c r="I75" s="231"/>
      <c r="J75" s="552">
        <f t="shared" si="32"/>
        <v>0</v>
      </c>
      <c r="K75" s="249"/>
      <c r="L75" s="232"/>
      <c r="M75" s="249"/>
      <c r="N75" s="235">
        <f>+IFERROR(VLOOKUP(B74,Sheet1!B:D,2,FALSE),0)</f>
        <v>0</v>
      </c>
      <c r="O75" s="266"/>
      <c r="P75" s="362"/>
      <c r="Q75" s="363"/>
      <c r="R75" s="417"/>
      <c r="S75" s="367"/>
      <c r="T75" s="363"/>
      <c r="U75" s="363"/>
      <c r="V75" s="363"/>
      <c r="W75" s="363"/>
      <c r="X75" s="363"/>
      <c r="Y75" s="363"/>
      <c r="Z75" s="363"/>
      <c r="AA75" s="363"/>
      <c r="AB75" s="363"/>
      <c r="AC75" s="363"/>
      <c r="AD75" s="402"/>
      <c r="AE75" s="412"/>
      <c r="AF75" s="363"/>
      <c r="AG75" s="363"/>
      <c r="AH75" s="363"/>
      <c r="AI75" s="363"/>
      <c r="AJ75" s="363"/>
      <c r="AK75" s="363"/>
      <c r="AL75" s="363"/>
      <c r="AM75" s="363"/>
      <c r="AN75" s="363"/>
      <c r="AO75" s="363"/>
      <c r="AP75" s="402"/>
      <c r="AQ75" s="412"/>
      <c r="AR75" s="363"/>
      <c r="AS75" s="363"/>
      <c r="AT75" s="363"/>
      <c r="AU75" s="363"/>
      <c r="AV75" s="363"/>
      <c r="AW75" s="441">
        <f t="shared" si="7"/>
        <v>0</v>
      </c>
      <c r="AX75" s="442">
        <f t="shared" si="8"/>
        <v>0</v>
      </c>
      <c r="AY75" s="443">
        <f t="shared" si="3"/>
        <v>0</v>
      </c>
    </row>
    <row r="76" spans="1:51" s="4" customFormat="1" ht="15" hidden="1" customHeight="1" thickBot="1" x14ac:dyDescent="0.25">
      <c r="A76" s="169"/>
      <c r="B76" s="461"/>
      <c r="C76" s="274" t="s">
        <v>301</v>
      </c>
      <c r="D76" s="274"/>
      <c r="E76" s="277"/>
      <c r="F76" s="552">
        <f>+E76-G76</f>
        <v>0</v>
      </c>
      <c r="G76" s="277">
        <v>0</v>
      </c>
      <c r="H76" s="226">
        <f>SUM(N76:AV76)</f>
        <v>0</v>
      </c>
      <c r="I76" s="227"/>
      <c r="J76" s="552">
        <f t="shared" si="32"/>
        <v>0</v>
      </c>
      <c r="K76" s="277">
        <v>0</v>
      </c>
      <c r="L76" s="228"/>
      <c r="M76" s="277"/>
      <c r="N76" s="480">
        <f>SUM(N77:N78)</f>
        <v>0</v>
      </c>
      <c r="O76" s="220">
        <f>+IFERROR(VLOOKUP(B75,Sheet1!B:D,3,FALSE)+VLOOKUP(B75,Sheet1!B:E,4,FALSE),0)</f>
        <v>0</v>
      </c>
      <c r="P76" s="364"/>
      <c r="Q76" s="365"/>
      <c r="R76" s="418"/>
      <c r="S76" s="368"/>
      <c r="T76" s="365"/>
      <c r="U76" s="365"/>
      <c r="V76" s="365"/>
      <c r="W76" s="365"/>
      <c r="X76" s="365"/>
      <c r="Y76" s="365"/>
      <c r="Z76" s="365"/>
      <c r="AA76" s="365"/>
      <c r="AB76" s="365"/>
      <c r="AC76" s="365"/>
      <c r="AD76" s="403"/>
      <c r="AE76" s="413"/>
      <c r="AF76" s="365"/>
      <c r="AG76" s="365"/>
      <c r="AH76" s="365"/>
      <c r="AI76" s="365"/>
      <c r="AJ76" s="365"/>
      <c r="AK76" s="365"/>
      <c r="AL76" s="365"/>
      <c r="AM76" s="365"/>
      <c r="AN76" s="365"/>
      <c r="AO76" s="365"/>
      <c r="AP76" s="403"/>
      <c r="AQ76" s="413"/>
      <c r="AR76" s="365"/>
      <c r="AS76" s="365"/>
      <c r="AT76" s="365"/>
      <c r="AU76" s="365"/>
      <c r="AV76" s="365"/>
      <c r="AW76" s="441">
        <f t="shared" si="7"/>
        <v>0</v>
      </c>
      <c r="AX76" s="442">
        <f t="shared" si="8"/>
        <v>0</v>
      </c>
      <c r="AY76" s="443">
        <f t="shared" si="3"/>
        <v>0</v>
      </c>
    </row>
    <row r="77" spans="1:51" s="4" customFormat="1" ht="15" hidden="1" customHeight="1" x14ac:dyDescent="0.2">
      <c r="A77" s="557"/>
      <c r="B77" s="576"/>
      <c r="C77" s="450"/>
      <c r="D77" s="450"/>
      <c r="E77" s="431">
        <f t="shared" ref="E77:L77" si="236">SUM(E78:E79)</f>
        <v>0</v>
      </c>
      <c r="F77" s="574">
        <f t="shared" si="236"/>
        <v>0</v>
      </c>
      <c r="G77" s="431">
        <f t="shared" si="236"/>
        <v>0</v>
      </c>
      <c r="H77" s="431">
        <f t="shared" si="236"/>
        <v>0</v>
      </c>
      <c r="I77" s="550">
        <f t="shared" si="236"/>
        <v>0</v>
      </c>
      <c r="J77" s="549">
        <f t="shared" si="236"/>
        <v>0</v>
      </c>
      <c r="K77" s="550">
        <f t="shared" si="236"/>
        <v>0</v>
      </c>
      <c r="L77" s="551">
        <f t="shared" si="236"/>
        <v>0</v>
      </c>
      <c r="M77" s="551"/>
      <c r="N77" s="480">
        <f>SUM(N78:N79)</f>
        <v>0</v>
      </c>
      <c r="O77" s="480">
        <f>SUM(O78:O79)</f>
        <v>0</v>
      </c>
      <c r="P77" s="481">
        <f>SUM(P78:P79)</f>
        <v>0</v>
      </c>
      <c r="Q77" s="482">
        <f>SUM(Q78:Q79)</f>
        <v>0</v>
      </c>
      <c r="R77" s="581">
        <f t="shared" ref="R77:X77" si="237">SUM(R78:R79)</f>
        <v>0</v>
      </c>
      <c r="S77" s="556">
        <f t="shared" si="237"/>
        <v>0</v>
      </c>
      <c r="T77" s="482">
        <f t="shared" si="237"/>
        <v>0</v>
      </c>
      <c r="U77" s="482">
        <f t="shared" si="237"/>
        <v>0</v>
      </c>
      <c r="V77" s="482">
        <f t="shared" si="237"/>
        <v>0</v>
      </c>
      <c r="W77" s="482">
        <f t="shared" si="237"/>
        <v>0</v>
      </c>
      <c r="X77" s="482">
        <f t="shared" si="237"/>
        <v>0</v>
      </c>
      <c r="Y77" s="482">
        <f t="shared" ref="Y77:AV77" si="238">SUM(Y78:Y79)</f>
        <v>0</v>
      </c>
      <c r="Z77" s="482">
        <f t="shared" si="238"/>
        <v>0</v>
      </c>
      <c r="AA77" s="482">
        <f t="shared" si="238"/>
        <v>0</v>
      </c>
      <c r="AB77" s="482">
        <f t="shared" si="238"/>
        <v>0</v>
      </c>
      <c r="AC77" s="482">
        <f t="shared" ref="AC77" si="239">SUM(AC78:AC79)</f>
        <v>0</v>
      </c>
      <c r="AD77" s="483">
        <f t="shared" ref="AD77" si="240">SUM(AD78:AD79)</f>
        <v>0</v>
      </c>
      <c r="AE77" s="484">
        <f t="shared" ref="AE77" si="241">SUM(AE78:AE79)</f>
        <v>0</v>
      </c>
      <c r="AF77" s="482">
        <f t="shared" ref="AF77" si="242">SUM(AF78:AF79)</f>
        <v>0</v>
      </c>
      <c r="AG77" s="482">
        <f t="shared" ref="AG77" si="243">SUM(AG78:AG79)</f>
        <v>0</v>
      </c>
      <c r="AH77" s="482">
        <f t="shared" ref="AH77" si="244">SUM(AH78:AH79)</f>
        <v>0</v>
      </c>
      <c r="AI77" s="482">
        <f t="shared" ref="AI77" si="245">SUM(AI78:AI79)</f>
        <v>0</v>
      </c>
      <c r="AJ77" s="482">
        <f t="shared" ref="AJ77" si="246">SUM(AJ78:AJ79)</f>
        <v>0</v>
      </c>
      <c r="AK77" s="482">
        <f t="shared" ref="AK77" si="247">SUM(AK78:AK79)</f>
        <v>0</v>
      </c>
      <c r="AL77" s="482">
        <f t="shared" ref="AL77" si="248">SUM(AL78:AL79)</f>
        <v>0</v>
      </c>
      <c r="AM77" s="482">
        <f t="shared" ref="AM77" si="249">SUM(AM78:AM79)</f>
        <v>0</v>
      </c>
      <c r="AN77" s="482">
        <f t="shared" ref="AN77" si="250">SUM(AN78:AN79)</f>
        <v>0</v>
      </c>
      <c r="AO77" s="482">
        <f t="shared" ref="AO77" si="251">SUM(AO78:AO79)</f>
        <v>0</v>
      </c>
      <c r="AP77" s="483">
        <f t="shared" ref="AP77" si="252">SUM(AP78:AP79)</f>
        <v>0</v>
      </c>
      <c r="AQ77" s="484">
        <f t="shared" ref="AQ77" si="253">SUM(AQ78:AQ79)</f>
        <v>0</v>
      </c>
      <c r="AR77" s="482">
        <f t="shared" ref="AR77" si="254">SUM(AR78:AR79)</f>
        <v>0</v>
      </c>
      <c r="AS77" s="482">
        <f t="shared" ref="AS77" si="255">SUM(AS78:AS79)</f>
        <v>0</v>
      </c>
      <c r="AT77" s="482">
        <f t="shared" ref="AT77" si="256">SUM(AT78:AT79)</f>
        <v>0</v>
      </c>
      <c r="AU77" s="482">
        <f t="shared" ref="AU77" si="257">SUM(AU78:AU79)</f>
        <v>0</v>
      </c>
      <c r="AV77" s="482">
        <f t="shared" si="238"/>
        <v>0</v>
      </c>
      <c r="AW77" s="441">
        <f t="shared" si="7"/>
        <v>0</v>
      </c>
      <c r="AX77" s="442">
        <f t="shared" si="8"/>
        <v>0</v>
      </c>
      <c r="AY77" s="443">
        <f t="shared" ref="AY77:AY84" si="258">+G77-AX77</f>
        <v>0</v>
      </c>
    </row>
    <row r="78" spans="1:51" s="4" customFormat="1" ht="15" hidden="1" customHeight="1" x14ac:dyDescent="0.2">
      <c r="A78" s="150"/>
      <c r="B78" s="459"/>
      <c r="C78" s="273"/>
      <c r="D78" s="273"/>
      <c r="E78" s="249"/>
      <c r="F78" s="552">
        <f>+E78-G78</f>
        <v>0</v>
      </c>
      <c r="G78" s="249">
        <v>0</v>
      </c>
      <c r="H78" s="220">
        <f>SUM(N78:AV78)</f>
        <v>0</v>
      </c>
      <c r="I78" s="231"/>
      <c r="J78" s="552">
        <f t="shared" si="32"/>
        <v>0</v>
      </c>
      <c r="K78" s="249">
        <v>0</v>
      </c>
      <c r="L78" s="232"/>
      <c r="M78" s="249"/>
      <c r="N78" s="235">
        <f>+IFERROR(VLOOKUP(B77,Sheet1!B:D,2,FALSE),0)</f>
        <v>0</v>
      </c>
      <c r="O78" s="220">
        <f>+IFERROR(VLOOKUP(B77,Sheet1!B:D,3,FALSE)+VLOOKUP(B77,Sheet1!B:E,4,FALSE),0)</f>
        <v>0</v>
      </c>
      <c r="P78" s="362"/>
      <c r="Q78" s="363"/>
      <c r="R78" s="417"/>
      <c r="S78" s="367"/>
      <c r="T78" s="363"/>
      <c r="U78" s="363"/>
      <c r="V78" s="363"/>
      <c r="W78" s="363"/>
      <c r="X78" s="363"/>
      <c r="Y78" s="363"/>
      <c r="Z78" s="363"/>
      <c r="AA78" s="363"/>
      <c r="AB78" s="363"/>
      <c r="AC78" s="363"/>
      <c r="AD78" s="402"/>
      <c r="AE78" s="412"/>
      <c r="AF78" s="363"/>
      <c r="AG78" s="363"/>
      <c r="AH78" s="363"/>
      <c r="AI78" s="363"/>
      <c r="AJ78" s="363"/>
      <c r="AK78" s="363"/>
      <c r="AL78" s="363"/>
      <c r="AM78" s="363"/>
      <c r="AN78" s="363"/>
      <c r="AO78" s="363"/>
      <c r="AP78" s="402"/>
      <c r="AQ78" s="412"/>
      <c r="AR78" s="363"/>
      <c r="AS78" s="363"/>
      <c r="AT78" s="363"/>
      <c r="AU78" s="363"/>
      <c r="AV78" s="363"/>
      <c r="AW78" s="441">
        <f t="shared" si="7"/>
        <v>0</v>
      </c>
      <c r="AX78" s="442">
        <f t="shared" si="8"/>
        <v>0</v>
      </c>
      <c r="AY78" s="443">
        <f t="shared" si="258"/>
        <v>0</v>
      </c>
    </row>
    <row r="79" spans="1:51" s="4" customFormat="1" ht="15" hidden="1" customHeight="1" thickBot="1" x14ac:dyDescent="0.25">
      <c r="A79" s="170"/>
      <c r="B79" s="460"/>
      <c r="C79" s="274"/>
      <c r="D79" s="274"/>
      <c r="E79" s="277"/>
      <c r="F79" s="552">
        <f>+E79-G79</f>
        <v>0</v>
      </c>
      <c r="G79" s="277">
        <v>0</v>
      </c>
      <c r="H79" s="226">
        <f>SUM(N79:AV79)</f>
        <v>0</v>
      </c>
      <c r="I79" s="227"/>
      <c r="J79" s="552">
        <f t="shared" si="32"/>
        <v>0</v>
      </c>
      <c r="K79" s="277">
        <v>0</v>
      </c>
      <c r="L79" s="228"/>
      <c r="M79" s="277"/>
      <c r="N79" s="267"/>
      <c r="O79" s="220">
        <f>+IFERROR(VLOOKUP(B78,Sheet1!B:D,3,FALSE)+VLOOKUP(B78,Sheet1!B:E,4,FALSE),0)</f>
        <v>0</v>
      </c>
      <c r="P79" s="364"/>
      <c r="Q79" s="365"/>
      <c r="R79" s="418"/>
      <c r="S79" s="368"/>
      <c r="T79" s="365"/>
      <c r="U79" s="365"/>
      <c r="V79" s="365"/>
      <c r="W79" s="365"/>
      <c r="X79" s="365"/>
      <c r="Y79" s="365"/>
      <c r="Z79" s="365"/>
      <c r="AA79" s="365"/>
      <c r="AB79" s="365"/>
      <c r="AC79" s="365"/>
      <c r="AD79" s="403"/>
      <c r="AE79" s="413"/>
      <c r="AF79" s="365"/>
      <c r="AG79" s="365"/>
      <c r="AH79" s="365"/>
      <c r="AI79" s="365"/>
      <c r="AJ79" s="365"/>
      <c r="AK79" s="365"/>
      <c r="AL79" s="365"/>
      <c r="AM79" s="365"/>
      <c r="AN79" s="365"/>
      <c r="AO79" s="365"/>
      <c r="AP79" s="403"/>
      <c r="AQ79" s="413"/>
      <c r="AR79" s="365"/>
      <c r="AS79" s="365"/>
      <c r="AT79" s="365"/>
      <c r="AU79" s="365"/>
      <c r="AV79" s="365"/>
      <c r="AW79" s="441">
        <f t="shared" ref="AW79:AW84" si="259">SUM(P79:AV79)</f>
        <v>0</v>
      </c>
      <c r="AX79" s="442">
        <f t="shared" ref="AX79:AX84" si="260">+AW79+N79</f>
        <v>0</v>
      </c>
      <c r="AY79" s="443">
        <f t="shared" si="258"/>
        <v>0</v>
      </c>
    </row>
    <row r="80" spans="1:51" s="4" customFormat="1" ht="15" hidden="1" customHeight="1" x14ac:dyDescent="0.2">
      <c r="A80" s="558"/>
      <c r="B80" s="577"/>
      <c r="C80" s="578"/>
      <c r="D80" s="453"/>
      <c r="E80" s="431">
        <f t="shared" ref="E80:L80" si="261">SUM(E81:E82)</f>
        <v>0</v>
      </c>
      <c r="F80" s="574">
        <f t="shared" si="261"/>
        <v>0</v>
      </c>
      <c r="G80" s="431">
        <f t="shared" si="261"/>
        <v>0</v>
      </c>
      <c r="H80" s="431">
        <f t="shared" si="261"/>
        <v>0</v>
      </c>
      <c r="I80" s="550">
        <f t="shared" si="261"/>
        <v>0</v>
      </c>
      <c r="J80" s="549">
        <f t="shared" si="261"/>
        <v>0</v>
      </c>
      <c r="K80" s="550">
        <f t="shared" si="261"/>
        <v>0</v>
      </c>
      <c r="L80" s="551">
        <f t="shared" si="261"/>
        <v>0</v>
      </c>
      <c r="M80" s="551"/>
      <c r="N80" s="480">
        <f>SUM(N81:N82)</f>
        <v>0</v>
      </c>
      <c r="O80" s="480">
        <f>SUM(O81:O82)</f>
        <v>0</v>
      </c>
      <c r="P80" s="481">
        <f>SUM(P81:P82)</f>
        <v>0</v>
      </c>
      <c r="Q80" s="482">
        <f>SUM(Q81:Q82)</f>
        <v>0</v>
      </c>
      <c r="R80" s="581">
        <f t="shared" ref="R80:X80" si="262">SUM(R81:R82)</f>
        <v>0</v>
      </c>
      <c r="S80" s="556">
        <f t="shared" si="262"/>
        <v>0</v>
      </c>
      <c r="T80" s="482">
        <f t="shared" si="262"/>
        <v>0</v>
      </c>
      <c r="U80" s="482">
        <f t="shared" si="262"/>
        <v>0</v>
      </c>
      <c r="V80" s="482">
        <f t="shared" si="262"/>
        <v>0</v>
      </c>
      <c r="W80" s="482">
        <f t="shared" si="262"/>
        <v>0</v>
      </c>
      <c r="X80" s="482">
        <f t="shared" si="262"/>
        <v>0</v>
      </c>
      <c r="Y80" s="482">
        <f t="shared" ref="Y80:AC80" si="263">SUM(Y81:Y82)</f>
        <v>0</v>
      </c>
      <c r="Z80" s="482">
        <f t="shared" si="263"/>
        <v>0</v>
      </c>
      <c r="AA80" s="482">
        <f t="shared" si="263"/>
        <v>0</v>
      </c>
      <c r="AB80" s="482">
        <f t="shared" si="263"/>
        <v>0</v>
      </c>
      <c r="AC80" s="482">
        <f t="shared" si="263"/>
        <v>0</v>
      </c>
      <c r="AD80" s="483">
        <f t="shared" ref="AD80" si="264">SUM(AD81:AD82)</f>
        <v>0</v>
      </c>
      <c r="AE80" s="484">
        <f t="shared" ref="AE80" si="265">SUM(AE81:AE82)</f>
        <v>0</v>
      </c>
      <c r="AF80" s="482">
        <f t="shared" ref="AF80" si="266">SUM(AF81:AF82)</f>
        <v>0</v>
      </c>
      <c r="AG80" s="482">
        <f t="shared" ref="AG80" si="267">SUM(AG81:AG82)</f>
        <v>0</v>
      </c>
      <c r="AH80" s="482">
        <f t="shared" ref="AH80" si="268">SUM(AH81:AH82)</f>
        <v>0</v>
      </c>
      <c r="AI80" s="482">
        <f t="shared" ref="AI80" si="269">SUM(AI81:AI82)</f>
        <v>0</v>
      </c>
      <c r="AJ80" s="482">
        <f t="shared" ref="AJ80" si="270">SUM(AJ81:AJ82)</f>
        <v>0</v>
      </c>
      <c r="AK80" s="482">
        <f t="shared" ref="AK80" si="271">SUM(AK81:AK82)</f>
        <v>0</v>
      </c>
      <c r="AL80" s="482">
        <f t="shared" ref="AL80" si="272">SUM(AL81:AL82)</f>
        <v>0</v>
      </c>
      <c r="AM80" s="482">
        <f t="shared" ref="AM80" si="273">SUM(AM81:AM82)</f>
        <v>0</v>
      </c>
      <c r="AN80" s="482">
        <f t="shared" ref="AN80" si="274">SUM(AN81:AN82)</f>
        <v>0</v>
      </c>
      <c r="AO80" s="482">
        <f t="shared" ref="AO80" si="275">SUM(AO81:AO82)</f>
        <v>0</v>
      </c>
      <c r="AP80" s="483">
        <f t="shared" ref="AP80" si="276">SUM(AP81:AP82)</f>
        <v>0</v>
      </c>
      <c r="AQ80" s="484">
        <f t="shared" ref="AQ80" si="277">SUM(AQ81:AQ82)</f>
        <v>0</v>
      </c>
      <c r="AR80" s="482">
        <f t="shared" ref="AR80" si="278">SUM(AR81:AR82)</f>
        <v>0</v>
      </c>
      <c r="AS80" s="482">
        <f t="shared" ref="AS80" si="279">SUM(AS81:AS82)</f>
        <v>0</v>
      </c>
      <c r="AT80" s="482">
        <f t="shared" ref="AT80" si="280">SUM(AT81:AT82)</f>
        <v>0</v>
      </c>
      <c r="AU80" s="482">
        <f t="shared" ref="AU80" si="281">SUM(AU81:AU82)</f>
        <v>0</v>
      </c>
      <c r="AV80" s="482">
        <f t="shared" ref="AV80" si="282">SUM(AV81:AV82)</f>
        <v>0</v>
      </c>
      <c r="AW80" s="441">
        <f t="shared" si="259"/>
        <v>0</v>
      </c>
      <c r="AX80" s="442">
        <f t="shared" si="260"/>
        <v>0</v>
      </c>
      <c r="AY80" s="443">
        <f t="shared" si="258"/>
        <v>0</v>
      </c>
    </row>
    <row r="81" spans="1:51" s="4" customFormat="1" ht="15" hidden="1" customHeight="1" x14ac:dyDescent="0.2">
      <c r="A81" s="174"/>
      <c r="B81" s="465"/>
      <c r="C81" s="275"/>
      <c r="D81" s="275"/>
      <c r="E81" s="249"/>
      <c r="F81" s="552">
        <f>+E81-G81</f>
        <v>0</v>
      </c>
      <c r="G81" s="249"/>
      <c r="H81" s="220">
        <f>SUM(N81:AV81)</f>
        <v>0</v>
      </c>
      <c r="I81" s="233"/>
      <c r="J81" s="552">
        <f t="shared" si="32"/>
        <v>0</v>
      </c>
      <c r="K81" s="249"/>
      <c r="L81" s="234"/>
      <c r="M81" s="249"/>
      <c r="N81" s="235">
        <f>+IFERROR(VLOOKUP(B80,Sheet1!B:D,2,FALSE),0)</f>
        <v>0</v>
      </c>
      <c r="O81" s="235"/>
      <c r="P81" s="362"/>
      <c r="Q81" s="363"/>
      <c r="R81" s="417"/>
      <c r="S81" s="367"/>
      <c r="T81" s="363"/>
      <c r="U81" s="363"/>
      <c r="V81" s="363"/>
      <c r="W81" s="363"/>
      <c r="X81" s="363"/>
      <c r="Y81" s="363"/>
      <c r="Z81" s="363"/>
      <c r="AA81" s="363"/>
      <c r="AB81" s="363"/>
      <c r="AC81" s="363"/>
      <c r="AD81" s="402"/>
      <c r="AE81" s="412"/>
      <c r="AF81" s="363"/>
      <c r="AG81" s="363"/>
      <c r="AH81" s="363"/>
      <c r="AI81" s="363"/>
      <c r="AJ81" s="363"/>
      <c r="AK81" s="363"/>
      <c r="AL81" s="363"/>
      <c r="AM81" s="363"/>
      <c r="AN81" s="363"/>
      <c r="AO81" s="363"/>
      <c r="AP81" s="402"/>
      <c r="AQ81" s="412"/>
      <c r="AR81" s="363"/>
      <c r="AS81" s="363"/>
      <c r="AT81" s="363"/>
      <c r="AU81" s="363"/>
      <c r="AV81" s="363"/>
      <c r="AW81" s="441">
        <f t="shared" si="259"/>
        <v>0</v>
      </c>
      <c r="AX81" s="442">
        <f t="shared" si="260"/>
        <v>0</v>
      </c>
      <c r="AY81" s="443">
        <f t="shared" si="258"/>
        <v>0</v>
      </c>
    </row>
    <row r="82" spans="1:51" s="4" customFormat="1" ht="15" hidden="1" customHeight="1" thickBot="1" x14ac:dyDescent="0.25">
      <c r="A82" s="179"/>
      <c r="B82" s="460"/>
      <c r="C82" s="276"/>
      <c r="D82" s="276"/>
      <c r="E82" s="277"/>
      <c r="F82" s="560">
        <f>+E82-G82</f>
        <v>0</v>
      </c>
      <c r="G82" s="277">
        <v>0</v>
      </c>
      <c r="H82" s="226">
        <f>SUM(N82:AV82)</f>
        <v>0</v>
      </c>
      <c r="I82" s="227"/>
      <c r="J82" s="560">
        <f t="shared" si="32"/>
        <v>0</v>
      </c>
      <c r="K82" s="277">
        <v>0</v>
      </c>
      <c r="L82" s="228"/>
      <c r="M82" s="277"/>
      <c r="N82" s="236"/>
      <c r="O82" s="236"/>
      <c r="P82" s="364"/>
      <c r="Q82" s="365"/>
      <c r="R82" s="418"/>
      <c r="S82" s="368"/>
      <c r="T82" s="365"/>
      <c r="U82" s="365"/>
      <c r="V82" s="365"/>
      <c r="W82" s="365"/>
      <c r="X82" s="365"/>
      <c r="Y82" s="365"/>
      <c r="Z82" s="365"/>
      <c r="AA82" s="365"/>
      <c r="AB82" s="365"/>
      <c r="AC82" s="365"/>
      <c r="AD82" s="403"/>
      <c r="AE82" s="413"/>
      <c r="AF82" s="365"/>
      <c r="AG82" s="365"/>
      <c r="AH82" s="365"/>
      <c r="AI82" s="365"/>
      <c r="AJ82" s="365"/>
      <c r="AK82" s="365"/>
      <c r="AL82" s="365"/>
      <c r="AM82" s="365"/>
      <c r="AN82" s="365"/>
      <c r="AO82" s="365"/>
      <c r="AP82" s="403"/>
      <c r="AQ82" s="413"/>
      <c r="AR82" s="365"/>
      <c r="AS82" s="365"/>
      <c r="AT82" s="365"/>
      <c r="AU82" s="365"/>
      <c r="AV82" s="365"/>
      <c r="AW82" s="441">
        <f t="shared" si="259"/>
        <v>0</v>
      </c>
      <c r="AX82" s="442">
        <f t="shared" si="260"/>
        <v>0</v>
      </c>
      <c r="AY82" s="443">
        <f t="shared" si="258"/>
        <v>0</v>
      </c>
    </row>
    <row r="83" spans="1:51" ht="15.75" thickBot="1" x14ac:dyDescent="0.3">
      <c r="A83" s="177"/>
      <c r="B83" s="466"/>
      <c r="C83" s="178"/>
      <c r="D83" s="375"/>
      <c r="E83" s="209"/>
      <c r="F83" s="209"/>
      <c r="G83" s="209"/>
      <c r="H83" s="237"/>
      <c r="I83" s="224"/>
      <c r="J83" s="209"/>
      <c r="K83" s="238"/>
      <c r="L83" s="239"/>
      <c r="M83" s="239"/>
      <c r="N83" s="237"/>
      <c r="O83" s="237"/>
      <c r="P83" s="268"/>
      <c r="Q83" s="270"/>
      <c r="R83" s="419"/>
      <c r="S83" s="420"/>
      <c r="T83" s="270"/>
      <c r="U83" s="270"/>
      <c r="V83" s="270"/>
      <c r="W83" s="270"/>
      <c r="X83" s="270"/>
      <c r="Y83" s="270"/>
      <c r="Z83" s="270"/>
      <c r="AA83" s="270"/>
      <c r="AB83" s="270"/>
      <c r="AC83" s="270"/>
      <c r="AD83" s="404"/>
      <c r="AE83" s="414"/>
      <c r="AF83" s="270"/>
      <c r="AG83" s="270"/>
      <c r="AH83" s="270"/>
      <c r="AI83" s="270"/>
      <c r="AJ83" s="270"/>
      <c r="AK83" s="270"/>
      <c r="AL83" s="270"/>
      <c r="AM83" s="270"/>
      <c r="AN83" s="270"/>
      <c r="AO83" s="270"/>
      <c r="AP83" s="404"/>
      <c r="AQ83" s="414"/>
      <c r="AR83" s="270"/>
      <c r="AS83" s="270"/>
      <c r="AT83" s="270"/>
      <c r="AU83" s="270"/>
      <c r="AV83" s="270"/>
      <c r="AW83" s="441">
        <f t="shared" si="259"/>
        <v>0</v>
      </c>
      <c r="AX83" s="442">
        <f t="shared" si="260"/>
        <v>0</v>
      </c>
      <c r="AY83" s="443">
        <f t="shared" si="258"/>
        <v>0</v>
      </c>
    </row>
    <row r="84" spans="1:51" s="565"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3">
        <f>+IFERROR(VLOOKUP(B83,Sheet1!B:D,3,FALSE)+VLOOKUP(B83,Sheet1!B:E,4,FALSE),0)</f>
        <v>0</v>
      </c>
      <c r="P84" s="240">
        <f t="shared" si="284"/>
        <v>0</v>
      </c>
      <c r="Q84" s="240">
        <f t="shared" si="284"/>
        <v>0</v>
      </c>
      <c r="R84" s="415">
        <f t="shared" si="284"/>
        <v>0</v>
      </c>
      <c r="S84" s="421">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5">
        <f t="shared" si="284"/>
        <v>0</v>
      </c>
      <c r="AE84" s="397">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5">
        <f t="shared" si="284"/>
        <v>0</v>
      </c>
      <c r="AQ84" s="397">
        <f t="shared" si="284"/>
        <v>0</v>
      </c>
      <c r="AR84" s="240">
        <f t="shared" si="284"/>
        <v>0</v>
      </c>
      <c r="AS84" s="240">
        <f t="shared" si="284"/>
        <v>0</v>
      </c>
      <c r="AT84" s="240">
        <f t="shared" si="284"/>
        <v>0</v>
      </c>
      <c r="AU84" s="240">
        <f t="shared" si="284"/>
        <v>0</v>
      </c>
      <c r="AV84" s="240">
        <f t="shared" si="284"/>
        <v>0</v>
      </c>
      <c r="AW84" s="240">
        <f t="shared" si="259"/>
        <v>0</v>
      </c>
      <c r="AX84" s="240">
        <f t="shared" si="260"/>
        <v>0</v>
      </c>
      <c r="AY84" s="445">
        <f t="shared" si="258"/>
        <v>0</v>
      </c>
    </row>
    <row r="85" spans="1:51" hidden="1" x14ac:dyDescent="0.25">
      <c r="A85" s="447"/>
      <c r="B85" s="447"/>
      <c r="C85" s="447"/>
      <c r="D85" s="447"/>
      <c r="E85" s="851"/>
      <c r="F85" s="851"/>
      <c r="G85" s="851"/>
      <c r="H85" s="851"/>
      <c r="I85" s="852"/>
      <c r="J85" s="853"/>
      <c r="K85" s="853"/>
      <c r="L85" s="853"/>
      <c r="M85" s="854"/>
      <c r="N85" s="487"/>
      <c r="O85" s="582"/>
      <c r="P85" s="487"/>
      <c r="Q85" s="488"/>
      <c r="R85" s="488"/>
      <c r="S85" s="488"/>
      <c r="T85" s="488"/>
      <c r="U85" s="488"/>
      <c r="V85" s="488"/>
      <c r="W85" s="488"/>
      <c r="X85" s="488"/>
      <c r="Y85" s="488"/>
      <c r="Z85" s="488"/>
      <c r="AA85" s="488"/>
      <c r="AB85" s="488"/>
      <c r="AC85" s="488"/>
      <c r="AD85" s="488"/>
      <c r="AE85" s="488"/>
      <c r="AF85" s="488"/>
      <c r="AG85" s="488"/>
      <c r="AH85" s="488"/>
      <c r="AI85" s="488"/>
      <c r="AJ85" s="488"/>
      <c r="AK85" s="488"/>
      <c r="AL85" s="488"/>
      <c r="AM85" s="488"/>
      <c r="AN85" s="488"/>
      <c r="AO85" s="488"/>
      <c r="AP85" s="488"/>
      <c r="AQ85" s="488"/>
      <c r="AR85" s="488"/>
      <c r="AS85" s="488"/>
      <c r="AT85" s="488"/>
      <c r="AU85" s="488"/>
      <c r="AV85" s="488"/>
    </row>
    <row r="86" spans="1:51" hidden="1" x14ac:dyDescent="0.25">
      <c r="A86" s="447"/>
      <c r="B86" s="447"/>
      <c r="C86" s="447"/>
      <c r="D86" s="447"/>
    </row>
    <row r="87" spans="1:51" ht="15.75" hidden="1" thickBot="1" x14ac:dyDescent="0.3">
      <c r="O87" s="220">
        <f>+IFERROR(VLOOKUP(B86,Sheet1!B:D,3,FALSE)+VLOOKUP(B86,Sheet1!B:E,4,FALSE),0)</f>
        <v>0</v>
      </c>
    </row>
    <row r="88" spans="1:51" ht="15.75" hidden="1" thickBot="1" x14ac:dyDescent="0.3">
      <c r="C88" s="456" t="s">
        <v>58</v>
      </c>
      <c r="E88" s="566"/>
      <c r="F88" s="566"/>
      <c r="G88" s="566"/>
      <c r="H88" s="490">
        <f>+H84*0.2</f>
        <v>0</v>
      </c>
      <c r="I88" s="566"/>
      <c r="J88" s="566"/>
      <c r="K88" s="566"/>
      <c r="L88" s="566"/>
      <c r="M88" s="566"/>
      <c r="N88" s="490">
        <f t="shared" ref="N88:AC88" si="285">+N84*0.2</f>
        <v>0</v>
      </c>
      <c r="O88" s="490">
        <f t="shared" ref="O88" si="286">+O84*0.2</f>
        <v>0</v>
      </c>
      <c r="P88" s="490">
        <f t="shared" si="285"/>
        <v>0</v>
      </c>
      <c r="Q88" s="490">
        <f t="shared" si="285"/>
        <v>0</v>
      </c>
      <c r="R88" s="490">
        <f t="shared" si="285"/>
        <v>0</v>
      </c>
      <c r="S88" s="490">
        <f t="shared" si="285"/>
        <v>0</v>
      </c>
      <c r="T88" s="490">
        <f t="shared" si="285"/>
        <v>0</v>
      </c>
      <c r="U88" s="490">
        <f t="shared" si="285"/>
        <v>0</v>
      </c>
      <c r="V88" s="490">
        <f t="shared" si="285"/>
        <v>0</v>
      </c>
      <c r="W88" s="490">
        <f t="shared" si="285"/>
        <v>0</v>
      </c>
      <c r="X88" s="490">
        <f t="shared" si="285"/>
        <v>0</v>
      </c>
      <c r="Y88" s="490">
        <f t="shared" si="285"/>
        <v>0</v>
      </c>
      <c r="Z88" s="490">
        <f t="shared" si="285"/>
        <v>0</v>
      </c>
      <c r="AA88" s="490">
        <f t="shared" si="285"/>
        <v>0</v>
      </c>
      <c r="AB88" s="490">
        <f t="shared" si="285"/>
        <v>0</v>
      </c>
      <c r="AC88" s="490">
        <f t="shared" si="285"/>
        <v>0</v>
      </c>
      <c r="AD88" s="490">
        <f t="shared" ref="AD88:AV88" si="287">+AD84*0.2</f>
        <v>0</v>
      </c>
      <c r="AE88" s="490">
        <f t="shared" si="287"/>
        <v>0</v>
      </c>
      <c r="AF88" s="490">
        <f t="shared" si="287"/>
        <v>0</v>
      </c>
      <c r="AG88" s="490">
        <f t="shared" si="287"/>
        <v>0</v>
      </c>
      <c r="AH88" s="490">
        <f t="shared" si="287"/>
        <v>0</v>
      </c>
      <c r="AI88" s="490">
        <f t="shared" si="287"/>
        <v>0</v>
      </c>
      <c r="AJ88" s="490">
        <f t="shared" si="287"/>
        <v>0</v>
      </c>
      <c r="AK88" s="490">
        <f t="shared" si="287"/>
        <v>0</v>
      </c>
      <c r="AL88" s="490">
        <f t="shared" si="287"/>
        <v>0</v>
      </c>
      <c r="AM88" s="490">
        <f t="shared" si="287"/>
        <v>0</v>
      </c>
      <c r="AN88" s="490">
        <f t="shared" si="287"/>
        <v>0</v>
      </c>
      <c r="AO88" s="490">
        <f t="shared" si="287"/>
        <v>0</v>
      </c>
      <c r="AP88" s="490">
        <f t="shared" si="287"/>
        <v>0</v>
      </c>
      <c r="AQ88" s="490">
        <f t="shared" si="287"/>
        <v>0</v>
      </c>
      <c r="AR88" s="490">
        <f t="shared" si="287"/>
        <v>0</v>
      </c>
      <c r="AS88" s="490">
        <f t="shared" si="287"/>
        <v>0</v>
      </c>
      <c r="AT88" s="490">
        <f t="shared" si="287"/>
        <v>0</v>
      </c>
      <c r="AU88" s="490">
        <f t="shared" si="287"/>
        <v>0</v>
      </c>
      <c r="AV88" s="490">
        <f t="shared" si="287"/>
        <v>0</v>
      </c>
      <c r="AW88" s="490">
        <f>+AW84*0.2</f>
        <v>0</v>
      </c>
      <c r="AX88" s="490">
        <f>+AX84*0.2</f>
        <v>0</v>
      </c>
    </row>
    <row r="89" spans="1:51" ht="15.75" hidden="1" thickBot="1" x14ac:dyDescent="0.3">
      <c r="C89" s="456" t="s">
        <v>59</v>
      </c>
      <c r="E89" s="566"/>
      <c r="F89" s="566"/>
      <c r="G89" s="566"/>
      <c r="H89" s="490">
        <f>SUM(H84:H88)</f>
        <v>0</v>
      </c>
      <c r="I89" s="566"/>
      <c r="J89" s="566"/>
      <c r="K89" s="566"/>
      <c r="L89" s="566"/>
      <c r="M89" s="566"/>
      <c r="N89" s="490">
        <f t="shared" ref="N89:AC89" si="288">SUM(N84:N88)</f>
        <v>0</v>
      </c>
      <c r="O89" s="490">
        <f t="shared" ref="O89" si="289">SUM(O84:O88)</f>
        <v>0</v>
      </c>
      <c r="P89" s="490">
        <f t="shared" si="288"/>
        <v>0</v>
      </c>
      <c r="Q89" s="490">
        <f t="shared" si="288"/>
        <v>0</v>
      </c>
      <c r="R89" s="490">
        <f t="shared" si="288"/>
        <v>0</v>
      </c>
      <c r="S89" s="490">
        <f t="shared" si="288"/>
        <v>0</v>
      </c>
      <c r="T89" s="490">
        <f t="shared" si="288"/>
        <v>0</v>
      </c>
      <c r="U89" s="490">
        <f t="shared" si="288"/>
        <v>0</v>
      </c>
      <c r="V89" s="490">
        <f t="shared" si="288"/>
        <v>0</v>
      </c>
      <c r="W89" s="490">
        <f t="shared" si="288"/>
        <v>0</v>
      </c>
      <c r="X89" s="490">
        <f t="shared" si="288"/>
        <v>0</v>
      </c>
      <c r="Y89" s="490">
        <f t="shared" si="288"/>
        <v>0</v>
      </c>
      <c r="Z89" s="490">
        <f t="shared" si="288"/>
        <v>0</v>
      </c>
      <c r="AA89" s="490">
        <f t="shared" si="288"/>
        <v>0</v>
      </c>
      <c r="AB89" s="490">
        <f t="shared" si="288"/>
        <v>0</v>
      </c>
      <c r="AC89" s="490">
        <f t="shared" si="288"/>
        <v>0</v>
      </c>
      <c r="AD89" s="490">
        <f t="shared" ref="AD89:AV89" si="290">SUM(AD84:AD88)</f>
        <v>0</v>
      </c>
      <c r="AE89" s="490">
        <f t="shared" si="290"/>
        <v>0</v>
      </c>
      <c r="AF89" s="490">
        <f t="shared" si="290"/>
        <v>0</v>
      </c>
      <c r="AG89" s="490">
        <f t="shared" si="290"/>
        <v>0</v>
      </c>
      <c r="AH89" s="490">
        <f t="shared" si="290"/>
        <v>0</v>
      </c>
      <c r="AI89" s="490">
        <f t="shared" si="290"/>
        <v>0</v>
      </c>
      <c r="AJ89" s="490">
        <f t="shared" si="290"/>
        <v>0</v>
      </c>
      <c r="AK89" s="490">
        <f t="shared" si="290"/>
        <v>0</v>
      </c>
      <c r="AL89" s="490">
        <f t="shared" si="290"/>
        <v>0</v>
      </c>
      <c r="AM89" s="490">
        <f t="shared" si="290"/>
        <v>0</v>
      </c>
      <c r="AN89" s="490">
        <f t="shared" si="290"/>
        <v>0</v>
      </c>
      <c r="AO89" s="490">
        <f t="shared" si="290"/>
        <v>0</v>
      </c>
      <c r="AP89" s="490">
        <f t="shared" si="290"/>
        <v>0</v>
      </c>
      <c r="AQ89" s="490">
        <f t="shared" si="290"/>
        <v>0</v>
      </c>
      <c r="AR89" s="490">
        <f t="shared" si="290"/>
        <v>0</v>
      </c>
      <c r="AS89" s="490">
        <f t="shared" si="290"/>
        <v>0</v>
      </c>
      <c r="AT89" s="490">
        <f t="shared" si="290"/>
        <v>0</v>
      </c>
      <c r="AU89" s="490">
        <f t="shared" si="290"/>
        <v>0</v>
      </c>
      <c r="AV89" s="490">
        <f t="shared" si="290"/>
        <v>0</v>
      </c>
      <c r="AW89" s="490">
        <f>SUM(AW84:AW88)</f>
        <v>0</v>
      </c>
      <c r="AX89" s="490">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6"/>
      <c r="O96" s="220">
        <f>+IFERROR(VLOOKUP(B95,Sheet1!B:D,3,FALSE)+VLOOKUP(B95,Sheet1!B:E,4,FALSE),0)</f>
        <v>0</v>
      </c>
    </row>
    <row r="97" spans="5:15" hidden="1" x14ac:dyDescent="0.25">
      <c r="E97" s="456"/>
    </row>
    <row r="98" spans="5:15" hidden="1" x14ac:dyDescent="0.25">
      <c r="E98" s="456"/>
    </row>
    <row r="99" spans="5:15" hidden="1" x14ac:dyDescent="0.25">
      <c r="E99" s="456"/>
      <c r="O99" s="220">
        <f>+IFERROR(VLOOKUP(B98,Sheet1!B:D,3,FALSE)+VLOOKUP(B98,Sheet1!B:E,4,FALSE),0)</f>
        <v>0</v>
      </c>
    </row>
    <row r="100" spans="5:15" hidden="1" x14ac:dyDescent="0.25">
      <c r="E100" s="456"/>
    </row>
    <row r="101" spans="5:15" x14ac:dyDescent="0.25">
      <c r="E101" s="456"/>
    </row>
    <row r="102" spans="5:15" x14ac:dyDescent="0.25">
      <c r="E102" s="456"/>
    </row>
    <row r="103" spans="5:15" x14ac:dyDescent="0.25">
      <c r="E103" s="456"/>
    </row>
    <row r="104" spans="5:15" x14ac:dyDescent="0.25">
      <c r="E104" s="456"/>
    </row>
    <row r="105" spans="5:15" x14ac:dyDescent="0.25">
      <c r="E105" s="456"/>
    </row>
    <row r="106" spans="5:15" x14ac:dyDescent="0.25">
      <c r="E106" s="456"/>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G31" sqref="G8:G31"/>
      <selection pane="topRight" activeCell="G31" sqref="G8:G31"/>
      <selection pane="bottomLeft" activeCell="G31" sqref="G8:G31"/>
      <selection pane="bottomRight" activeCell="AA8" sqref="AA8"/>
    </sheetView>
  </sheetViews>
  <sheetFormatPr defaultColWidth="7.28515625" defaultRowHeight="15" x14ac:dyDescent="0.25"/>
  <cols>
    <col min="1" max="1" width="5.28515625" style="456" customWidth="1"/>
    <col min="2" max="2" width="5.2851562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3" width="7.42578125" style="489" customWidth="1"/>
    <col min="24" max="24" width="7.42578125" style="489" customWidth="1" collapsed="1"/>
    <col min="25"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IF(G66&gt;E66,"Budget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IF(AY66&lt;0,"Actual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tr">
        <f>+SUMMARY!A24</f>
        <v>ZK114 - Admin &amp; Miscellaneous</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540" t="s">
        <v>45</v>
      </c>
      <c r="Q7" s="541" t="s">
        <v>46</v>
      </c>
      <c r="R7" s="541" t="s">
        <v>47</v>
      </c>
      <c r="S7" s="541" t="s">
        <v>48</v>
      </c>
      <c r="T7" s="541" t="s">
        <v>49</v>
      </c>
      <c r="U7" s="541" t="s">
        <v>50</v>
      </c>
      <c r="V7" s="541" t="s">
        <v>243</v>
      </c>
      <c r="W7" s="541" t="s">
        <v>244</v>
      </c>
      <c r="X7" s="541" t="s">
        <v>245</v>
      </c>
      <c r="Y7" s="541" t="s">
        <v>261</v>
      </c>
      <c r="Z7" s="541" t="s">
        <v>246</v>
      </c>
      <c r="AA7" s="543" t="s">
        <v>5122</v>
      </c>
      <c r="AB7" s="541" t="s">
        <v>247</v>
      </c>
      <c r="AC7" s="541" t="s">
        <v>248</v>
      </c>
      <c r="AD7" s="544" t="s">
        <v>5123</v>
      </c>
      <c r="AE7" s="541" t="s">
        <v>249</v>
      </c>
      <c r="AF7" s="541" t="s">
        <v>250</v>
      </c>
      <c r="AG7" s="543" t="s">
        <v>264</v>
      </c>
      <c r="AH7" s="541" t="s">
        <v>251</v>
      </c>
      <c r="AI7" s="541" t="s">
        <v>252</v>
      </c>
      <c r="AJ7" s="543" t="s">
        <v>265</v>
      </c>
      <c r="AK7" s="541" t="s">
        <v>253</v>
      </c>
      <c r="AL7" s="541" t="s">
        <v>254</v>
      </c>
      <c r="AM7" s="543" t="s">
        <v>262</v>
      </c>
      <c r="AN7" s="541" t="s">
        <v>255</v>
      </c>
      <c r="AO7" s="541" t="s">
        <v>256</v>
      </c>
      <c r="AP7" s="544" t="s">
        <v>263</v>
      </c>
      <c r="AQ7" s="541" t="s">
        <v>257</v>
      </c>
      <c r="AR7" s="541" t="s">
        <v>258</v>
      </c>
      <c r="AS7" s="543" t="s">
        <v>264</v>
      </c>
      <c r="AT7" s="541" t="s">
        <v>259</v>
      </c>
      <c r="AU7" s="541" t="s">
        <v>260</v>
      </c>
      <c r="AV7" s="543" t="s">
        <v>265</v>
      </c>
      <c r="AW7" s="545" t="s">
        <v>52</v>
      </c>
      <c r="AX7" s="546" t="s">
        <v>53</v>
      </c>
      <c r="AY7" s="547" t="s">
        <v>54</v>
      </c>
      <c r="AZ7" s="546" t="s">
        <v>35</v>
      </c>
    </row>
    <row r="8" spans="1:52" s="4" customFormat="1" ht="15" customHeight="1" x14ac:dyDescent="0.2">
      <c r="A8" s="349" t="s">
        <v>237</v>
      </c>
      <c r="B8" s="458" t="str">
        <f>+LEFT($E$5,5)&amp;"."&amp;A8&amp;"."&amp;$E$3</f>
        <v>ZK114.K299.C110</v>
      </c>
      <c r="C8" s="167" t="s">
        <v>238</v>
      </c>
      <c r="D8" s="168"/>
      <c r="E8" s="229">
        <f t="shared" ref="E8" si="0">SUM(E9:E13)</f>
        <v>0</v>
      </c>
      <c r="F8" s="432">
        <f t="shared" ref="F8:L8" si="1">SUM(F9:F25)</f>
        <v>0</v>
      </c>
      <c r="G8" s="229">
        <f t="shared" si="1"/>
        <v>0</v>
      </c>
      <c r="H8" s="229">
        <f t="shared" si="1"/>
        <v>0</v>
      </c>
      <c r="I8" s="203">
        <f t="shared" si="1"/>
        <v>0</v>
      </c>
      <c r="J8" s="432">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398">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398">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0">
        <f t="shared" ref="AY8:AY39" si="6">+G8-AX8</f>
        <v>0</v>
      </c>
    </row>
    <row r="9" spans="1:52" s="4" customFormat="1" ht="15" customHeight="1" x14ac:dyDescent="0.2">
      <c r="A9" s="339"/>
      <c r="B9" s="468"/>
      <c r="C9" s="340"/>
      <c r="D9" s="351"/>
      <c r="E9" s="249"/>
      <c r="F9" s="552">
        <f t="shared" ref="F9:F25" si="7">-E9+G9</f>
        <v>0</v>
      </c>
      <c r="G9" s="249"/>
      <c r="H9" s="220">
        <f t="shared" ref="H9:H25" si="8">SUM(N9:AV9)</f>
        <v>0</v>
      </c>
      <c r="I9" s="221"/>
      <c r="J9" s="552">
        <f>-I9+K9</f>
        <v>0</v>
      </c>
      <c r="K9" s="249"/>
      <c r="L9" s="222"/>
      <c r="M9" s="249"/>
      <c r="N9" s="235"/>
      <c r="O9" s="220"/>
      <c r="P9" s="253"/>
      <c r="Q9" s="250"/>
      <c r="R9" s="250"/>
      <c r="S9" s="250"/>
      <c r="T9" s="250"/>
      <c r="U9" s="250"/>
      <c r="V9" s="251"/>
      <c r="W9" s="251"/>
      <c r="X9" s="251"/>
      <c r="Y9" s="251"/>
      <c r="Z9" s="251"/>
      <c r="AA9" s="251"/>
      <c r="AB9" s="254"/>
      <c r="AC9" s="254"/>
      <c r="AD9" s="399"/>
      <c r="AE9" s="251"/>
      <c r="AF9" s="251"/>
      <c r="AG9" s="251"/>
      <c r="AH9" s="251"/>
      <c r="AI9" s="251"/>
      <c r="AJ9" s="251"/>
      <c r="AK9" s="251"/>
      <c r="AL9" s="251"/>
      <c r="AM9" s="251"/>
      <c r="AN9" s="252"/>
      <c r="AO9" s="252"/>
      <c r="AP9" s="399"/>
      <c r="AQ9" s="252"/>
      <c r="AR9" s="252"/>
      <c r="AS9" s="252"/>
      <c r="AT9" s="252"/>
      <c r="AU9" s="252"/>
      <c r="AV9" s="252"/>
      <c r="AW9" s="248">
        <f t="shared" si="4"/>
        <v>0</v>
      </c>
      <c r="AX9" s="244">
        <f t="shared" si="5"/>
        <v>0</v>
      </c>
      <c r="AY9" s="553">
        <f t="shared" si="6"/>
        <v>0</v>
      </c>
    </row>
    <row r="10" spans="1:52" s="4" customFormat="1" ht="15" customHeight="1" x14ac:dyDescent="0.2">
      <c r="A10" s="339"/>
      <c r="B10" s="468"/>
      <c r="C10" s="340"/>
      <c r="D10" s="351"/>
      <c r="E10" s="256"/>
      <c r="F10" s="552">
        <f t="shared" si="7"/>
        <v>0</v>
      </c>
      <c r="G10" s="256"/>
      <c r="H10" s="220">
        <f t="shared" si="8"/>
        <v>0</v>
      </c>
      <c r="I10" s="224"/>
      <c r="J10" s="435">
        <f t="shared" ref="J10:J64" si="9">-I10+K10</f>
        <v>0</v>
      </c>
      <c r="K10" s="249">
        <v>0</v>
      </c>
      <c r="L10" s="225"/>
      <c r="M10" s="249"/>
      <c r="N10" s="223"/>
      <c r="O10" s="223"/>
      <c r="P10" s="253"/>
      <c r="Q10" s="250"/>
      <c r="R10" s="250"/>
      <c r="S10" s="250"/>
      <c r="T10" s="250"/>
      <c r="U10" s="250"/>
      <c r="V10" s="250"/>
      <c r="W10" s="250"/>
      <c r="X10" s="250"/>
      <c r="Y10" s="250"/>
      <c r="Z10" s="250"/>
      <c r="AA10" s="250"/>
      <c r="AB10" s="254"/>
      <c r="AC10" s="254"/>
      <c r="AD10" s="400"/>
      <c r="AE10" s="395"/>
      <c r="AF10" s="395"/>
      <c r="AG10" s="395"/>
      <c r="AH10" s="395"/>
      <c r="AI10" s="395"/>
      <c r="AJ10" s="250"/>
      <c r="AK10" s="250"/>
      <c r="AL10" s="250"/>
      <c r="AM10" s="250"/>
      <c r="AN10" s="254"/>
      <c r="AO10" s="254"/>
      <c r="AP10" s="400"/>
      <c r="AQ10" s="389"/>
      <c r="AR10" s="389"/>
      <c r="AS10" s="389"/>
      <c r="AT10" s="389"/>
      <c r="AU10" s="389"/>
      <c r="AV10" s="254"/>
      <c r="AW10" s="248">
        <f t="shared" si="4"/>
        <v>0</v>
      </c>
      <c r="AX10" s="244">
        <f t="shared" si="5"/>
        <v>0</v>
      </c>
      <c r="AY10" s="553">
        <f t="shared" si="6"/>
        <v>0</v>
      </c>
    </row>
    <row r="11" spans="1:52" s="4" customFormat="1" ht="15" customHeight="1" x14ac:dyDescent="0.2">
      <c r="A11" s="339"/>
      <c r="B11" s="468"/>
      <c r="C11" s="340"/>
      <c r="D11" s="351"/>
      <c r="E11" s="256"/>
      <c r="F11" s="552">
        <f t="shared" si="7"/>
        <v>0</v>
      </c>
      <c r="G11" s="256"/>
      <c r="H11" s="220">
        <f t="shared" si="8"/>
        <v>0</v>
      </c>
      <c r="I11" s="224"/>
      <c r="J11" s="435">
        <f t="shared" si="9"/>
        <v>0</v>
      </c>
      <c r="K11" s="249">
        <v>0</v>
      </c>
      <c r="L11" s="225"/>
      <c r="M11" s="249"/>
      <c r="N11" s="223"/>
      <c r="O11" s="223"/>
      <c r="P11" s="253"/>
      <c r="Q11" s="250"/>
      <c r="R11" s="250"/>
      <c r="S11" s="250"/>
      <c r="T11" s="250"/>
      <c r="U11" s="250"/>
      <c r="V11" s="250"/>
      <c r="W11" s="250"/>
      <c r="X11" s="250"/>
      <c r="Y11" s="250"/>
      <c r="Z11" s="250"/>
      <c r="AA11" s="250"/>
      <c r="AB11" s="254"/>
      <c r="AC11" s="254"/>
      <c r="AD11" s="400"/>
      <c r="AE11" s="395"/>
      <c r="AF11" s="395"/>
      <c r="AG11" s="395"/>
      <c r="AH11" s="395"/>
      <c r="AI11" s="395"/>
      <c r="AJ11" s="250"/>
      <c r="AK11" s="250"/>
      <c r="AL11" s="250"/>
      <c r="AM11" s="250"/>
      <c r="AN11" s="254"/>
      <c r="AO11" s="254"/>
      <c r="AP11" s="400"/>
      <c r="AQ11" s="389"/>
      <c r="AR11" s="389"/>
      <c r="AS11" s="389"/>
      <c r="AT11" s="389"/>
      <c r="AU11" s="389"/>
      <c r="AV11" s="254"/>
      <c r="AW11" s="248">
        <f t="shared" si="4"/>
        <v>0</v>
      </c>
      <c r="AX11" s="244">
        <f t="shared" si="5"/>
        <v>0</v>
      </c>
      <c r="AY11" s="553">
        <f t="shared" si="6"/>
        <v>0</v>
      </c>
    </row>
    <row r="12" spans="1:52" s="4" customFormat="1" ht="15" customHeight="1" x14ac:dyDescent="0.2">
      <c r="A12" s="345"/>
      <c r="B12" s="470"/>
      <c r="C12" s="346"/>
      <c r="D12" s="351"/>
      <c r="E12" s="256"/>
      <c r="F12" s="552">
        <f t="shared" si="7"/>
        <v>0</v>
      </c>
      <c r="G12" s="256"/>
      <c r="H12" s="220">
        <f t="shared" si="8"/>
        <v>0</v>
      </c>
      <c r="I12" s="224"/>
      <c r="J12" s="435">
        <f t="shared" si="9"/>
        <v>0</v>
      </c>
      <c r="K12" s="249">
        <v>0</v>
      </c>
      <c r="L12" s="225"/>
      <c r="M12" s="249"/>
      <c r="N12" s="223"/>
      <c r="O12" s="223"/>
      <c r="P12" s="253"/>
      <c r="Q12" s="250"/>
      <c r="R12" s="250"/>
      <c r="S12" s="250"/>
      <c r="T12" s="250"/>
      <c r="U12" s="250"/>
      <c r="V12" s="250"/>
      <c r="W12" s="250"/>
      <c r="X12" s="250"/>
      <c r="Y12" s="250"/>
      <c r="Z12" s="250"/>
      <c r="AA12" s="250"/>
      <c r="AB12" s="254"/>
      <c r="AC12" s="254"/>
      <c r="AD12" s="400"/>
      <c r="AE12" s="395"/>
      <c r="AF12" s="395"/>
      <c r="AG12" s="395"/>
      <c r="AH12" s="395"/>
      <c r="AI12" s="395"/>
      <c r="AJ12" s="250"/>
      <c r="AK12" s="250"/>
      <c r="AL12" s="250"/>
      <c r="AM12" s="250"/>
      <c r="AN12" s="254"/>
      <c r="AO12" s="254"/>
      <c r="AP12" s="400"/>
      <c r="AQ12" s="389"/>
      <c r="AR12" s="389"/>
      <c r="AS12" s="389"/>
      <c r="AT12" s="389"/>
      <c r="AU12" s="389"/>
      <c r="AV12" s="254"/>
      <c r="AW12" s="248">
        <f t="shared" si="4"/>
        <v>0</v>
      </c>
      <c r="AX12" s="244">
        <f t="shared" si="5"/>
        <v>0</v>
      </c>
      <c r="AY12" s="553">
        <f t="shared" si="6"/>
        <v>0</v>
      </c>
    </row>
    <row r="13" spans="1:52" s="4" customFormat="1" ht="15" customHeight="1" x14ac:dyDescent="0.2">
      <c r="A13" s="150"/>
      <c r="B13" s="459"/>
      <c r="C13" s="262"/>
      <c r="D13" s="373"/>
      <c r="E13" s="256"/>
      <c r="F13" s="552">
        <f t="shared" si="7"/>
        <v>0</v>
      </c>
      <c r="G13" s="256"/>
      <c r="H13" s="220">
        <f t="shared" si="8"/>
        <v>0</v>
      </c>
      <c r="I13" s="224"/>
      <c r="J13" s="435">
        <f t="shared" si="9"/>
        <v>0</v>
      </c>
      <c r="K13" s="249">
        <v>0</v>
      </c>
      <c r="L13" s="225"/>
      <c r="M13" s="249"/>
      <c r="N13" s="223"/>
      <c r="O13" s="223"/>
      <c r="P13" s="253"/>
      <c r="Q13" s="250"/>
      <c r="R13" s="250"/>
      <c r="S13" s="250"/>
      <c r="T13" s="250"/>
      <c r="U13" s="250"/>
      <c r="V13" s="250"/>
      <c r="W13" s="250"/>
      <c r="X13" s="250"/>
      <c r="Y13" s="250"/>
      <c r="Z13" s="250"/>
      <c r="AA13" s="250"/>
      <c r="AB13" s="254"/>
      <c r="AC13" s="254"/>
      <c r="AD13" s="400"/>
      <c r="AE13" s="395"/>
      <c r="AF13" s="395"/>
      <c r="AG13" s="395"/>
      <c r="AH13" s="395"/>
      <c r="AI13" s="395"/>
      <c r="AJ13" s="250"/>
      <c r="AK13" s="250"/>
      <c r="AL13" s="250"/>
      <c r="AM13" s="250"/>
      <c r="AN13" s="254"/>
      <c r="AO13" s="254"/>
      <c r="AP13" s="400"/>
      <c r="AQ13" s="389"/>
      <c r="AR13" s="389"/>
      <c r="AS13" s="389"/>
      <c r="AT13" s="389"/>
      <c r="AU13" s="389"/>
      <c r="AV13" s="254"/>
      <c r="AW13" s="248">
        <f t="shared" si="4"/>
        <v>0</v>
      </c>
      <c r="AX13" s="244">
        <f t="shared" si="5"/>
        <v>0</v>
      </c>
      <c r="AY13" s="553">
        <f t="shared" si="6"/>
        <v>0</v>
      </c>
    </row>
    <row r="14" spans="1:52" s="4" customFormat="1" ht="15" customHeight="1" x14ac:dyDescent="0.2">
      <c r="A14" s="150"/>
      <c r="B14" s="459"/>
      <c r="C14" s="262"/>
      <c r="D14" s="373"/>
      <c r="E14" s="256"/>
      <c r="F14" s="552">
        <f t="shared" si="7"/>
        <v>0</v>
      </c>
      <c r="G14" s="256"/>
      <c r="H14" s="220">
        <f t="shared" si="8"/>
        <v>0</v>
      </c>
      <c r="I14" s="224"/>
      <c r="J14" s="435">
        <f t="shared" si="9"/>
        <v>0</v>
      </c>
      <c r="K14" s="249">
        <v>0</v>
      </c>
      <c r="L14" s="225"/>
      <c r="M14" s="249"/>
      <c r="N14" s="223"/>
      <c r="O14" s="223"/>
      <c r="P14" s="253"/>
      <c r="Q14" s="250"/>
      <c r="R14" s="250"/>
      <c r="S14" s="250"/>
      <c r="T14" s="250"/>
      <c r="U14" s="250"/>
      <c r="V14" s="250"/>
      <c r="W14" s="250"/>
      <c r="X14" s="250"/>
      <c r="Y14" s="250"/>
      <c r="Z14" s="250"/>
      <c r="AA14" s="250"/>
      <c r="AB14" s="254"/>
      <c r="AC14" s="254"/>
      <c r="AD14" s="400"/>
      <c r="AE14" s="395"/>
      <c r="AF14" s="395"/>
      <c r="AG14" s="395"/>
      <c r="AH14" s="395"/>
      <c r="AI14" s="395"/>
      <c r="AJ14" s="250"/>
      <c r="AK14" s="250"/>
      <c r="AL14" s="250"/>
      <c r="AM14" s="250"/>
      <c r="AN14" s="254"/>
      <c r="AO14" s="254"/>
      <c r="AP14" s="400"/>
      <c r="AQ14" s="389"/>
      <c r="AR14" s="389"/>
      <c r="AS14" s="389"/>
      <c r="AT14" s="389"/>
      <c r="AU14" s="389"/>
      <c r="AV14" s="254"/>
      <c r="AW14" s="248">
        <f t="shared" si="4"/>
        <v>0</v>
      </c>
      <c r="AX14" s="244">
        <f t="shared" si="5"/>
        <v>0</v>
      </c>
      <c r="AY14" s="553">
        <f t="shared" si="6"/>
        <v>0</v>
      </c>
    </row>
    <row r="15" spans="1:52" s="4" customFormat="1" ht="15" customHeight="1" x14ac:dyDescent="0.2">
      <c r="A15" s="150"/>
      <c r="B15" s="459"/>
      <c r="C15" s="262"/>
      <c r="D15" s="373"/>
      <c r="E15" s="256"/>
      <c r="F15" s="552">
        <f t="shared" si="7"/>
        <v>0</v>
      </c>
      <c r="G15" s="256"/>
      <c r="H15" s="220">
        <f t="shared" si="8"/>
        <v>0</v>
      </c>
      <c r="I15" s="224"/>
      <c r="J15" s="435">
        <f t="shared" si="9"/>
        <v>0</v>
      </c>
      <c r="K15" s="249">
        <v>0</v>
      </c>
      <c r="L15" s="225"/>
      <c r="M15" s="249"/>
      <c r="N15" s="223"/>
      <c r="O15" s="223"/>
      <c r="P15" s="253"/>
      <c r="Q15" s="250"/>
      <c r="R15" s="250"/>
      <c r="S15" s="250"/>
      <c r="T15" s="250"/>
      <c r="U15" s="250"/>
      <c r="V15" s="250"/>
      <c r="W15" s="250"/>
      <c r="X15" s="250"/>
      <c r="Y15" s="250"/>
      <c r="Z15" s="250"/>
      <c r="AA15" s="250"/>
      <c r="AB15" s="254"/>
      <c r="AC15" s="254"/>
      <c r="AD15" s="400"/>
      <c r="AE15" s="395"/>
      <c r="AF15" s="395"/>
      <c r="AG15" s="395"/>
      <c r="AH15" s="395"/>
      <c r="AI15" s="395"/>
      <c r="AJ15" s="250"/>
      <c r="AK15" s="250"/>
      <c r="AL15" s="250"/>
      <c r="AM15" s="250"/>
      <c r="AN15" s="254"/>
      <c r="AO15" s="254"/>
      <c r="AP15" s="400"/>
      <c r="AQ15" s="389"/>
      <c r="AR15" s="389"/>
      <c r="AS15" s="389"/>
      <c r="AT15" s="389"/>
      <c r="AU15" s="389"/>
      <c r="AV15" s="254"/>
      <c r="AW15" s="248">
        <f t="shared" si="4"/>
        <v>0</v>
      </c>
      <c r="AX15" s="244">
        <f t="shared" si="5"/>
        <v>0</v>
      </c>
      <c r="AY15" s="553">
        <f t="shared" si="6"/>
        <v>0</v>
      </c>
    </row>
    <row r="16" spans="1:52" s="4" customFormat="1" ht="15" hidden="1" customHeight="1" x14ac:dyDescent="0.2">
      <c r="A16" s="150"/>
      <c r="B16" s="459"/>
      <c r="C16" s="451"/>
      <c r="D16" s="451"/>
      <c r="E16" s="256"/>
      <c r="F16" s="552">
        <f t="shared" si="7"/>
        <v>0</v>
      </c>
      <c r="G16" s="256"/>
      <c r="H16" s="220">
        <f t="shared" si="8"/>
        <v>0</v>
      </c>
      <c r="I16" s="224"/>
      <c r="J16" s="435">
        <f t="shared" si="9"/>
        <v>0</v>
      </c>
      <c r="K16" s="249">
        <v>0</v>
      </c>
      <c r="L16" s="225"/>
      <c r="M16" s="249"/>
      <c r="N16" s="223"/>
      <c r="O16" s="223"/>
      <c r="P16" s="253"/>
      <c r="Q16" s="250"/>
      <c r="R16" s="250"/>
      <c r="S16" s="250"/>
      <c r="T16" s="250"/>
      <c r="U16" s="250"/>
      <c r="V16" s="250"/>
      <c r="W16" s="250"/>
      <c r="X16" s="250"/>
      <c r="Y16" s="250"/>
      <c r="Z16" s="250"/>
      <c r="AA16" s="250"/>
      <c r="AB16" s="254"/>
      <c r="AC16" s="254"/>
      <c r="AD16" s="400"/>
      <c r="AE16" s="395"/>
      <c r="AF16" s="395"/>
      <c r="AG16" s="395"/>
      <c r="AH16" s="395"/>
      <c r="AI16" s="395"/>
      <c r="AJ16" s="250"/>
      <c r="AK16" s="250"/>
      <c r="AL16" s="250"/>
      <c r="AM16" s="250"/>
      <c r="AN16" s="254"/>
      <c r="AO16" s="254"/>
      <c r="AP16" s="400"/>
      <c r="AQ16" s="389"/>
      <c r="AR16" s="389"/>
      <c r="AS16" s="389"/>
      <c r="AT16" s="389"/>
      <c r="AU16" s="389"/>
      <c r="AV16" s="254"/>
      <c r="AW16" s="248">
        <f t="shared" si="4"/>
        <v>0</v>
      </c>
      <c r="AX16" s="244">
        <f t="shared" si="5"/>
        <v>0</v>
      </c>
      <c r="AY16" s="553">
        <f t="shared" si="6"/>
        <v>0</v>
      </c>
    </row>
    <row r="17" spans="1:51" s="4" customFormat="1" ht="15" hidden="1" customHeight="1" x14ac:dyDescent="0.2">
      <c r="A17" s="150"/>
      <c r="B17" s="459"/>
      <c r="C17" s="262"/>
      <c r="D17" s="373"/>
      <c r="E17" s="256"/>
      <c r="F17" s="552">
        <f t="shared" si="7"/>
        <v>0</v>
      </c>
      <c r="G17" s="256"/>
      <c r="H17" s="220">
        <f t="shared" si="8"/>
        <v>0</v>
      </c>
      <c r="I17" s="224"/>
      <c r="J17" s="435">
        <f t="shared" si="9"/>
        <v>0</v>
      </c>
      <c r="K17" s="249"/>
      <c r="L17" s="225"/>
      <c r="M17" s="249"/>
      <c r="N17" s="223"/>
      <c r="O17" s="223"/>
      <c r="P17" s="253"/>
      <c r="Q17" s="250"/>
      <c r="R17" s="250"/>
      <c r="S17" s="250"/>
      <c r="T17" s="250"/>
      <c r="U17" s="250"/>
      <c r="V17" s="250"/>
      <c r="W17" s="250"/>
      <c r="X17" s="250"/>
      <c r="Y17" s="250"/>
      <c r="Z17" s="250"/>
      <c r="AA17" s="250"/>
      <c r="AB17" s="254"/>
      <c r="AC17" s="254"/>
      <c r="AD17" s="400"/>
      <c r="AE17" s="395"/>
      <c r="AF17" s="395"/>
      <c r="AG17" s="395"/>
      <c r="AH17" s="395"/>
      <c r="AI17" s="395"/>
      <c r="AJ17" s="250"/>
      <c r="AK17" s="250"/>
      <c r="AL17" s="250"/>
      <c r="AM17" s="250"/>
      <c r="AN17" s="254"/>
      <c r="AO17" s="254"/>
      <c r="AP17" s="400"/>
      <c r="AQ17" s="389"/>
      <c r="AR17" s="389"/>
      <c r="AS17" s="389"/>
      <c r="AT17" s="389"/>
      <c r="AU17" s="389"/>
      <c r="AV17" s="254"/>
      <c r="AW17" s="248">
        <f t="shared" si="4"/>
        <v>0</v>
      </c>
      <c r="AX17" s="244">
        <f t="shared" si="5"/>
        <v>0</v>
      </c>
      <c r="AY17" s="553">
        <f t="shared" si="6"/>
        <v>0</v>
      </c>
    </row>
    <row r="18" spans="1:51" s="4" customFormat="1" ht="15" hidden="1" customHeight="1" x14ac:dyDescent="0.2">
      <c r="A18" s="150"/>
      <c r="B18" s="459"/>
      <c r="C18" s="262"/>
      <c r="D18" s="373"/>
      <c r="E18" s="256"/>
      <c r="F18" s="552">
        <f t="shared" si="7"/>
        <v>0</v>
      </c>
      <c r="G18" s="256"/>
      <c r="H18" s="220">
        <f t="shared" si="8"/>
        <v>0</v>
      </c>
      <c r="I18" s="224"/>
      <c r="J18" s="435">
        <f t="shared" si="9"/>
        <v>0</v>
      </c>
      <c r="K18" s="256"/>
      <c r="L18" s="225"/>
      <c r="M18" s="256"/>
      <c r="N18" s="223"/>
      <c r="O18" s="223"/>
      <c r="P18" s="253"/>
      <c r="Q18" s="250"/>
      <c r="R18" s="250"/>
      <c r="S18" s="250"/>
      <c r="T18" s="250"/>
      <c r="U18" s="250"/>
      <c r="V18" s="250"/>
      <c r="W18" s="250"/>
      <c r="X18" s="250"/>
      <c r="Y18" s="250"/>
      <c r="Z18" s="250"/>
      <c r="AA18" s="250"/>
      <c r="AB18" s="254"/>
      <c r="AC18" s="254"/>
      <c r="AD18" s="400"/>
      <c r="AE18" s="395"/>
      <c r="AF18" s="395"/>
      <c r="AG18" s="395"/>
      <c r="AH18" s="395"/>
      <c r="AI18" s="395"/>
      <c r="AJ18" s="250"/>
      <c r="AK18" s="250"/>
      <c r="AL18" s="250"/>
      <c r="AM18" s="250"/>
      <c r="AN18" s="254"/>
      <c r="AO18" s="254"/>
      <c r="AP18" s="400"/>
      <c r="AQ18" s="389"/>
      <c r="AR18" s="389"/>
      <c r="AS18" s="389"/>
      <c r="AT18" s="389"/>
      <c r="AU18" s="389"/>
      <c r="AV18" s="254"/>
      <c r="AW18" s="248">
        <f t="shared" si="4"/>
        <v>0</v>
      </c>
      <c r="AX18" s="244">
        <f t="shared" si="5"/>
        <v>0</v>
      </c>
      <c r="AY18" s="553">
        <f t="shared" si="6"/>
        <v>0</v>
      </c>
    </row>
    <row r="19" spans="1:51" s="4" customFormat="1" ht="15" hidden="1" customHeight="1" x14ac:dyDescent="0.2">
      <c r="A19" s="150"/>
      <c r="B19" s="459"/>
      <c r="C19" s="262"/>
      <c r="D19" s="373"/>
      <c r="E19" s="256"/>
      <c r="F19" s="552">
        <f t="shared" si="7"/>
        <v>0</v>
      </c>
      <c r="G19" s="256"/>
      <c r="H19" s="220">
        <f t="shared" si="8"/>
        <v>0</v>
      </c>
      <c r="I19" s="224"/>
      <c r="J19" s="435">
        <f t="shared" si="9"/>
        <v>0</v>
      </c>
      <c r="K19" s="256"/>
      <c r="L19" s="225"/>
      <c r="M19" s="256"/>
      <c r="N19" s="223"/>
      <c r="O19" s="223"/>
      <c r="P19" s="253"/>
      <c r="Q19" s="250"/>
      <c r="R19" s="250"/>
      <c r="S19" s="250"/>
      <c r="T19" s="250"/>
      <c r="U19" s="250"/>
      <c r="V19" s="250"/>
      <c r="W19" s="250"/>
      <c r="X19" s="250"/>
      <c r="Y19" s="250"/>
      <c r="Z19" s="250"/>
      <c r="AA19" s="250"/>
      <c r="AB19" s="254"/>
      <c r="AC19" s="254"/>
      <c r="AD19" s="400"/>
      <c r="AE19" s="395"/>
      <c r="AF19" s="395"/>
      <c r="AG19" s="395"/>
      <c r="AH19" s="395"/>
      <c r="AI19" s="395"/>
      <c r="AJ19" s="250"/>
      <c r="AK19" s="250"/>
      <c r="AL19" s="250"/>
      <c r="AM19" s="250"/>
      <c r="AN19" s="254"/>
      <c r="AO19" s="254"/>
      <c r="AP19" s="400"/>
      <c r="AQ19" s="389"/>
      <c r="AR19" s="389"/>
      <c r="AS19" s="389"/>
      <c r="AT19" s="389"/>
      <c r="AU19" s="389"/>
      <c r="AV19" s="254"/>
      <c r="AW19" s="248">
        <f t="shared" si="4"/>
        <v>0</v>
      </c>
      <c r="AX19" s="244">
        <f t="shared" si="5"/>
        <v>0</v>
      </c>
      <c r="AY19" s="553">
        <f t="shared" si="6"/>
        <v>0</v>
      </c>
    </row>
    <row r="20" spans="1:51" s="4" customFormat="1" ht="15" hidden="1" customHeight="1" x14ac:dyDescent="0.2">
      <c r="A20" s="150"/>
      <c r="B20" s="459"/>
      <c r="C20" s="262"/>
      <c r="D20" s="373"/>
      <c r="E20" s="256"/>
      <c r="F20" s="552">
        <f t="shared" si="7"/>
        <v>0</v>
      </c>
      <c r="G20" s="256"/>
      <c r="H20" s="220">
        <f t="shared" si="8"/>
        <v>0</v>
      </c>
      <c r="I20" s="224"/>
      <c r="J20" s="435">
        <f t="shared" si="9"/>
        <v>0</v>
      </c>
      <c r="K20" s="256"/>
      <c r="L20" s="225"/>
      <c r="M20" s="256"/>
      <c r="N20" s="223"/>
      <c r="O20" s="223"/>
      <c r="P20" s="253"/>
      <c r="Q20" s="250"/>
      <c r="R20" s="250"/>
      <c r="S20" s="250"/>
      <c r="T20" s="250"/>
      <c r="U20" s="250"/>
      <c r="V20" s="250"/>
      <c r="W20" s="250"/>
      <c r="X20" s="250"/>
      <c r="Y20" s="250"/>
      <c r="Z20" s="250"/>
      <c r="AA20" s="250"/>
      <c r="AB20" s="254"/>
      <c r="AC20" s="254"/>
      <c r="AD20" s="400"/>
      <c r="AE20" s="395"/>
      <c r="AF20" s="395"/>
      <c r="AG20" s="395"/>
      <c r="AH20" s="395"/>
      <c r="AI20" s="395"/>
      <c r="AJ20" s="250"/>
      <c r="AK20" s="250"/>
      <c r="AL20" s="250"/>
      <c r="AM20" s="250"/>
      <c r="AN20" s="254"/>
      <c r="AO20" s="254"/>
      <c r="AP20" s="400"/>
      <c r="AQ20" s="389"/>
      <c r="AR20" s="389"/>
      <c r="AS20" s="389"/>
      <c r="AT20" s="389"/>
      <c r="AU20" s="389"/>
      <c r="AV20" s="254"/>
      <c r="AW20" s="248">
        <f t="shared" si="4"/>
        <v>0</v>
      </c>
      <c r="AX20" s="244">
        <f t="shared" si="5"/>
        <v>0</v>
      </c>
      <c r="AY20" s="553">
        <f t="shared" si="6"/>
        <v>0</v>
      </c>
    </row>
    <row r="21" spans="1:51" s="4" customFormat="1" ht="15" hidden="1" customHeight="1" x14ac:dyDescent="0.2">
      <c r="A21" s="150"/>
      <c r="B21" s="459"/>
      <c r="C21" s="262"/>
      <c r="D21" s="373"/>
      <c r="E21" s="256"/>
      <c r="F21" s="552">
        <f t="shared" si="7"/>
        <v>0</v>
      </c>
      <c r="G21" s="256"/>
      <c r="H21" s="220">
        <f t="shared" si="8"/>
        <v>0</v>
      </c>
      <c r="I21" s="224"/>
      <c r="J21" s="435">
        <f t="shared" si="9"/>
        <v>0</v>
      </c>
      <c r="K21" s="256"/>
      <c r="L21" s="225"/>
      <c r="M21" s="256"/>
      <c r="N21" s="223"/>
      <c r="O21" s="223"/>
      <c r="P21" s="253"/>
      <c r="Q21" s="250"/>
      <c r="R21" s="250"/>
      <c r="S21" s="250"/>
      <c r="T21" s="250"/>
      <c r="U21" s="250"/>
      <c r="V21" s="250"/>
      <c r="W21" s="250"/>
      <c r="X21" s="250"/>
      <c r="Y21" s="250"/>
      <c r="Z21" s="250"/>
      <c r="AA21" s="250"/>
      <c r="AB21" s="254"/>
      <c r="AC21" s="254"/>
      <c r="AD21" s="400"/>
      <c r="AE21" s="395"/>
      <c r="AF21" s="395"/>
      <c r="AG21" s="395"/>
      <c r="AH21" s="395"/>
      <c r="AI21" s="395"/>
      <c r="AJ21" s="250"/>
      <c r="AK21" s="250"/>
      <c r="AL21" s="250"/>
      <c r="AM21" s="250"/>
      <c r="AN21" s="254"/>
      <c r="AO21" s="254"/>
      <c r="AP21" s="400"/>
      <c r="AQ21" s="389"/>
      <c r="AR21" s="389"/>
      <c r="AS21" s="389"/>
      <c r="AT21" s="389"/>
      <c r="AU21" s="389"/>
      <c r="AV21" s="254"/>
      <c r="AW21" s="248">
        <f t="shared" si="4"/>
        <v>0</v>
      </c>
      <c r="AX21" s="244">
        <f t="shared" si="5"/>
        <v>0</v>
      </c>
      <c r="AY21" s="553">
        <f t="shared" si="6"/>
        <v>0</v>
      </c>
    </row>
    <row r="22" spans="1:51" s="4" customFormat="1" ht="15" hidden="1" customHeight="1" x14ac:dyDescent="0.2">
      <c r="A22" s="150"/>
      <c r="B22" s="459"/>
      <c r="C22" s="262"/>
      <c r="D22" s="373"/>
      <c r="E22" s="256"/>
      <c r="F22" s="552">
        <f t="shared" si="7"/>
        <v>0</v>
      </c>
      <c r="G22" s="256"/>
      <c r="H22" s="220">
        <f t="shared" si="8"/>
        <v>0</v>
      </c>
      <c r="I22" s="224"/>
      <c r="J22" s="435">
        <f t="shared" si="9"/>
        <v>0</v>
      </c>
      <c r="K22" s="256"/>
      <c r="L22" s="225"/>
      <c r="M22" s="256"/>
      <c r="N22" s="223"/>
      <c r="O22" s="223"/>
      <c r="P22" s="253"/>
      <c r="Q22" s="250"/>
      <c r="R22" s="250"/>
      <c r="S22" s="250"/>
      <c r="T22" s="250"/>
      <c r="U22" s="250"/>
      <c r="V22" s="250"/>
      <c r="W22" s="250"/>
      <c r="X22" s="250"/>
      <c r="Y22" s="250"/>
      <c r="Z22" s="250"/>
      <c r="AA22" s="250"/>
      <c r="AB22" s="254"/>
      <c r="AC22" s="254"/>
      <c r="AD22" s="400"/>
      <c r="AE22" s="395"/>
      <c r="AF22" s="395"/>
      <c r="AG22" s="395"/>
      <c r="AH22" s="395"/>
      <c r="AI22" s="395"/>
      <c r="AJ22" s="250"/>
      <c r="AK22" s="250"/>
      <c r="AL22" s="250"/>
      <c r="AM22" s="250"/>
      <c r="AN22" s="254"/>
      <c r="AO22" s="254"/>
      <c r="AP22" s="400"/>
      <c r="AQ22" s="389"/>
      <c r="AR22" s="389"/>
      <c r="AS22" s="389"/>
      <c r="AT22" s="389"/>
      <c r="AU22" s="389"/>
      <c r="AV22" s="254"/>
      <c r="AW22" s="248">
        <f t="shared" si="4"/>
        <v>0</v>
      </c>
      <c r="AX22" s="244">
        <f t="shared" si="5"/>
        <v>0</v>
      </c>
      <c r="AY22" s="553">
        <f t="shared" si="6"/>
        <v>0</v>
      </c>
    </row>
    <row r="23" spans="1:51" s="4" customFormat="1" ht="15" customHeight="1" x14ac:dyDescent="0.2">
      <c r="A23" s="150"/>
      <c r="B23" s="459"/>
      <c r="C23" s="262"/>
      <c r="D23" s="373"/>
      <c r="E23" s="256"/>
      <c r="F23" s="552">
        <f t="shared" si="7"/>
        <v>0</v>
      </c>
      <c r="G23" s="256"/>
      <c r="H23" s="220">
        <f t="shared" si="8"/>
        <v>0</v>
      </c>
      <c r="I23" s="224"/>
      <c r="J23" s="435">
        <f t="shared" si="9"/>
        <v>0</v>
      </c>
      <c r="K23" s="249">
        <v>0</v>
      </c>
      <c r="L23" s="225"/>
      <c r="M23" s="256"/>
      <c r="N23" s="223"/>
      <c r="O23" s="223"/>
      <c r="P23" s="253"/>
      <c r="Q23" s="250"/>
      <c r="R23" s="250"/>
      <c r="S23" s="250"/>
      <c r="T23" s="250"/>
      <c r="U23" s="250"/>
      <c r="V23" s="250"/>
      <c r="W23" s="250"/>
      <c r="X23" s="250"/>
      <c r="Y23" s="250"/>
      <c r="Z23" s="250"/>
      <c r="AA23" s="250"/>
      <c r="AB23" s="254"/>
      <c r="AC23" s="254"/>
      <c r="AD23" s="400"/>
      <c r="AE23" s="395"/>
      <c r="AF23" s="395"/>
      <c r="AG23" s="395"/>
      <c r="AH23" s="395"/>
      <c r="AI23" s="395"/>
      <c r="AJ23" s="250"/>
      <c r="AK23" s="250"/>
      <c r="AL23" s="250"/>
      <c r="AM23" s="250"/>
      <c r="AN23" s="254"/>
      <c r="AO23" s="254"/>
      <c r="AP23" s="400"/>
      <c r="AQ23" s="389"/>
      <c r="AR23" s="389"/>
      <c r="AS23" s="389"/>
      <c r="AT23" s="389"/>
      <c r="AU23" s="389"/>
      <c r="AV23" s="254"/>
      <c r="AW23" s="248">
        <f t="shared" si="4"/>
        <v>0</v>
      </c>
      <c r="AX23" s="244">
        <f t="shared" si="5"/>
        <v>0</v>
      </c>
      <c r="AY23" s="553">
        <f t="shared" si="6"/>
        <v>0</v>
      </c>
    </row>
    <row r="24" spans="1:51" s="4" customFormat="1" ht="15" customHeight="1" x14ac:dyDescent="0.2">
      <c r="A24" s="150"/>
      <c r="B24" s="459"/>
      <c r="C24" s="262"/>
      <c r="D24" s="373"/>
      <c r="E24" s="256"/>
      <c r="F24" s="552">
        <f t="shared" si="7"/>
        <v>0</v>
      </c>
      <c r="G24" s="256"/>
      <c r="H24" s="220">
        <f t="shared" si="8"/>
        <v>0</v>
      </c>
      <c r="I24" s="224"/>
      <c r="J24" s="435">
        <f t="shared" si="9"/>
        <v>0</v>
      </c>
      <c r="K24" s="249">
        <v>0</v>
      </c>
      <c r="L24" s="225"/>
      <c r="M24" s="256"/>
      <c r="N24" s="223"/>
      <c r="O24" s="223"/>
      <c r="P24" s="253"/>
      <c r="Q24" s="250"/>
      <c r="R24" s="250"/>
      <c r="S24" s="250"/>
      <c r="T24" s="250"/>
      <c r="U24" s="250"/>
      <c r="V24" s="250"/>
      <c r="W24" s="250"/>
      <c r="X24" s="250"/>
      <c r="Y24" s="250"/>
      <c r="Z24" s="250"/>
      <c r="AA24" s="250"/>
      <c r="AB24" s="254"/>
      <c r="AC24" s="254"/>
      <c r="AD24" s="400"/>
      <c r="AE24" s="395"/>
      <c r="AF24" s="395"/>
      <c r="AG24" s="395"/>
      <c r="AH24" s="395"/>
      <c r="AI24" s="395"/>
      <c r="AJ24" s="250"/>
      <c r="AK24" s="250"/>
      <c r="AL24" s="250"/>
      <c r="AM24" s="250"/>
      <c r="AN24" s="254"/>
      <c r="AO24" s="254"/>
      <c r="AP24" s="400"/>
      <c r="AQ24" s="389"/>
      <c r="AR24" s="389"/>
      <c r="AS24" s="389"/>
      <c r="AT24" s="389"/>
      <c r="AU24" s="389"/>
      <c r="AV24" s="254"/>
      <c r="AW24" s="248">
        <f t="shared" si="4"/>
        <v>0</v>
      </c>
      <c r="AX24" s="244">
        <f t="shared" si="5"/>
        <v>0</v>
      </c>
      <c r="AY24" s="553">
        <f t="shared" si="6"/>
        <v>0</v>
      </c>
    </row>
    <row r="25" spans="1:51" s="4" customFormat="1" ht="15" customHeight="1" thickBot="1" x14ac:dyDescent="0.3">
      <c r="A25" s="170"/>
      <c r="B25" s="460"/>
      <c r="C25" s="280" t="s">
        <v>301</v>
      </c>
      <c r="D25" s="280"/>
      <c r="E25" s="277"/>
      <c r="F25" s="552">
        <f t="shared" si="7"/>
        <v>0</v>
      </c>
      <c r="G25" s="277"/>
      <c r="H25" s="226">
        <f t="shared" si="8"/>
        <v>0</v>
      </c>
      <c r="I25" s="227"/>
      <c r="J25" s="436">
        <f t="shared" si="9"/>
        <v>0</v>
      </c>
      <c r="K25" s="277">
        <v>0</v>
      </c>
      <c r="L25" s="228"/>
      <c r="M25" s="277"/>
      <c r="N25" s="568">
        <f>+IFERROR(VLOOKUP(B8,Sheet1!B:D,2,FALSE),0)</f>
        <v>0</v>
      </c>
      <c r="O25" s="571">
        <f>+IFERROR(VLOOKUP(B8,Sheet1!B:D,3,FALSE)+VLOOKUP(B8,Sheet1!B:E,4,FALSE),0)</f>
        <v>0</v>
      </c>
      <c r="P25" s="396"/>
      <c r="Q25" s="250"/>
      <c r="R25" s="250"/>
      <c r="S25" s="250"/>
      <c r="T25" s="250"/>
      <c r="U25" s="250"/>
      <c r="V25" s="250"/>
      <c r="W25" s="250"/>
      <c r="X25" s="250"/>
      <c r="Y25" s="250"/>
      <c r="Z25" s="250"/>
      <c r="AA25" s="250"/>
      <c r="AB25" s="254"/>
      <c r="AC25" s="254"/>
      <c r="AD25" s="400"/>
      <c r="AE25" s="396"/>
      <c r="AF25" s="396"/>
      <c r="AG25" s="396"/>
      <c r="AH25" s="396"/>
      <c r="AI25" s="396"/>
      <c r="AJ25" s="250"/>
      <c r="AK25" s="250"/>
      <c r="AL25" s="250"/>
      <c r="AM25" s="250"/>
      <c r="AN25" s="254"/>
      <c r="AO25" s="254"/>
      <c r="AP25" s="400"/>
      <c r="AQ25" s="390"/>
      <c r="AR25" s="390"/>
      <c r="AS25" s="390"/>
      <c r="AT25" s="390"/>
      <c r="AU25" s="390"/>
      <c r="AV25" s="254"/>
      <c r="AW25" s="248">
        <f t="shared" si="4"/>
        <v>0</v>
      </c>
      <c r="AX25" s="244">
        <f t="shared" si="5"/>
        <v>0</v>
      </c>
      <c r="AY25" s="553">
        <f t="shared" si="6"/>
        <v>0</v>
      </c>
    </row>
    <row r="26" spans="1:51" s="4" customFormat="1" ht="15" customHeight="1" x14ac:dyDescent="0.2">
      <c r="A26" s="196" t="s">
        <v>239</v>
      </c>
      <c r="B26" s="458" t="str">
        <f>+LEFT($E$5,5)&amp;"."&amp;A26&amp;"."&amp;$E$3</f>
        <v>ZK114.K130.C110</v>
      </c>
      <c r="C26" s="343" t="s">
        <v>240</v>
      </c>
      <c r="D26" s="343"/>
      <c r="E26" s="229">
        <f t="shared" ref="E26:L26" si="10">SUM(E27:E31)</f>
        <v>0</v>
      </c>
      <c r="F26" s="433">
        <f t="shared" si="10"/>
        <v>0</v>
      </c>
      <c r="G26" s="229">
        <f t="shared" si="10"/>
        <v>0</v>
      </c>
      <c r="H26" s="229">
        <f t="shared" si="10"/>
        <v>0</v>
      </c>
      <c r="I26" s="203">
        <f t="shared" si="10"/>
        <v>0</v>
      </c>
      <c r="J26" s="432">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1">
        <f t="shared" si="11"/>
        <v>0</v>
      </c>
      <c r="AE26" s="391">
        <f t="shared" ref="AE26" si="12">SUM(AE27:AE31)</f>
        <v>0</v>
      </c>
      <c r="AF26" s="391">
        <f t="shared" ref="AF26" si="13">SUM(AF27:AF31)</f>
        <v>0</v>
      </c>
      <c r="AG26" s="391">
        <f t="shared" ref="AG26" si="14">SUM(AG27:AG31)</f>
        <v>0</v>
      </c>
      <c r="AH26" s="391">
        <f t="shared" ref="AH26" si="15">SUM(AH27:AH31)</f>
        <v>0</v>
      </c>
      <c r="AI26" s="391">
        <f t="shared" ref="AI26" si="16">SUM(AI27:AI31)</f>
        <v>0</v>
      </c>
      <c r="AJ26" s="391">
        <f t="shared" ref="AJ26" si="17">SUM(AJ27:AJ31)</f>
        <v>0</v>
      </c>
      <c r="AK26" s="391">
        <f t="shared" ref="AK26" si="18">SUM(AK27:AK31)</f>
        <v>0</v>
      </c>
      <c r="AL26" s="391">
        <f t="shared" ref="AL26" si="19">SUM(AL27:AL31)</f>
        <v>0</v>
      </c>
      <c r="AM26" s="391">
        <f t="shared" ref="AM26" si="20">SUM(AM27:AM31)</f>
        <v>0</v>
      </c>
      <c r="AN26" s="391">
        <f t="shared" ref="AN26" si="21">SUM(AN27:AN31)</f>
        <v>0</v>
      </c>
      <c r="AO26" s="391">
        <f t="shared" ref="AO26" si="22">SUM(AO27:AO31)</f>
        <v>0</v>
      </c>
      <c r="AP26" s="401">
        <f t="shared" ref="AP26" si="23">SUM(AP27:AP31)</f>
        <v>0</v>
      </c>
      <c r="AQ26" s="391">
        <f t="shared" ref="AQ26" si="24">SUM(AQ27:AQ31)</f>
        <v>0</v>
      </c>
      <c r="AR26" s="391">
        <f t="shared" ref="AR26" si="25">SUM(AR27:AR31)</f>
        <v>0</v>
      </c>
      <c r="AS26" s="391">
        <f t="shared" ref="AS26" si="26">SUM(AS27:AS31)</f>
        <v>0</v>
      </c>
      <c r="AT26" s="391">
        <f t="shared" ref="AT26" si="27">SUM(AT27:AT31)</f>
        <v>0</v>
      </c>
      <c r="AU26" s="391">
        <f t="shared" ref="AU26" si="28">SUM(AU27:AU31)</f>
        <v>0</v>
      </c>
      <c r="AV26" s="391">
        <f t="shared" ref="AV26" si="29">SUM(AV27:AV31)</f>
        <v>0</v>
      </c>
      <c r="AW26" s="441">
        <f t="shared" si="4"/>
        <v>0</v>
      </c>
      <c r="AX26" s="442">
        <f t="shared" si="5"/>
        <v>0</v>
      </c>
      <c r="AY26" s="443">
        <f t="shared" si="6"/>
        <v>0</v>
      </c>
    </row>
    <row r="27" spans="1:51" s="4" customFormat="1" ht="15" customHeight="1" x14ac:dyDescent="0.2">
      <c r="A27" s="339"/>
      <c r="B27" s="468"/>
      <c r="C27" s="340"/>
      <c r="D27" s="340"/>
      <c r="E27" s="249"/>
      <c r="F27" s="552">
        <f t="shared" ref="F27:F64" si="30">-E27+G27</f>
        <v>0</v>
      </c>
      <c r="G27" s="249">
        <v>0</v>
      </c>
      <c r="H27" s="220">
        <f>SUM(N27:AV27)</f>
        <v>0</v>
      </c>
      <c r="I27" s="231"/>
      <c r="J27" s="435">
        <f t="shared" si="9"/>
        <v>0</v>
      </c>
      <c r="K27" s="249">
        <v>0</v>
      </c>
      <c r="L27" s="232"/>
      <c r="M27" s="249"/>
      <c r="N27" s="235"/>
      <c r="O27" s="220"/>
      <c r="P27" s="362"/>
      <c r="Q27" s="363"/>
      <c r="R27" s="363"/>
      <c r="S27" s="363"/>
      <c r="T27" s="363"/>
      <c r="U27" s="363"/>
      <c r="V27" s="363"/>
      <c r="W27" s="363"/>
      <c r="X27" s="363"/>
      <c r="Y27" s="363"/>
      <c r="Z27" s="363"/>
      <c r="AA27" s="363"/>
      <c r="AB27" s="363"/>
      <c r="AC27" s="363"/>
      <c r="AD27" s="402"/>
      <c r="AE27" s="392"/>
      <c r="AF27" s="392"/>
      <c r="AG27" s="392"/>
      <c r="AH27" s="392"/>
      <c r="AI27" s="392"/>
      <c r="AJ27" s="363"/>
      <c r="AK27" s="363"/>
      <c r="AL27" s="363"/>
      <c r="AM27" s="363"/>
      <c r="AN27" s="363"/>
      <c r="AO27" s="363"/>
      <c r="AP27" s="402"/>
      <c r="AQ27" s="392"/>
      <c r="AR27" s="392"/>
      <c r="AS27" s="392"/>
      <c r="AT27" s="392"/>
      <c r="AU27" s="392"/>
      <c r="AV27" s="363"/>
      <c r="AW27" s="248">
        <f t="shared" si="4"/>
        <v>0</v>
      </c>
      <c r="AX27" s="244">
        <f t="shared" si="5"/>
        <v>0</v>
      </c>
      <c r="AY27" s="553">
        <f t="shared" si="6"/>
        <v>0</v>
      </c>
    </row>
    <row r="28" spans="1:51" s="4" customFormat="1" ht="15" customHeight="1" x14ac:dyDescent="0.2">
      <c r="A28" s="339"/>
      <c r="B28" s="468"/>
      <c r="C28" s="340"/>
      <c r="D28" s="346"/>
      <c r="E28" s="249"/>
      <c r="F28" s="552">
        <f t="shared" si="30"/>
        <v>0</v>
      </c>
      <c r="G28" s="249">
        <v>0</v>
      </c>
      <c r="H28" s="220">
        <f>SUM(N28:AV28)</f>
        <v>0</v>
      </c>
      <c r="I28" s="231"/>
      <c r="J28" s="435">
        <f t="shared" si="9"/>
        <v>0</v>
      </c>
      <c r="K28" s="249">
        <v>0</v>
      </c>
      <c r="L28" s="232"/>
      <c r="M28" s="249"/>
      <c r="N28" s="266"/>
      <c r="O28" s="266"/>
      <c r="P28" s="362"/>
      <c r="Q28" s="363"/>
      <c r="R28" s="363"/>
      <c r="S28" s="363"/>
      <c r="T28" s="363"/>
      <c r="U28" s="363"/>
      <c r="V28" s="363"/>
      <c r="W28" s="363"/>
      <c r="X28" s="363"/>
      <c r="Y28" s="363"/>
      <c r="Z28" s="363"/>
      <c r="AA28" s="363"/>
      <c r="AB28" s="363"/>
      <c r="AC28" s="363"/>
      <c r="AD28" s="402"/>
      <c r="AE28" s="392"/>
      <c r="AF28" s="392"/>
      <c r="AG28" s="392"/>
      <c r="AH28" s="392"/>
      <c r="AI28" s="392"/>
      <c r="AJ28" s="363"/>
      <c r="AK28" s="363"/>
      <c r="AL28" s="363"/>
      <c r="AM28" s="363"/>
      <c r="AN28" s="363"/>
      <c r="AO28" s="363"/>
      <c r="AP28" s="402"/>
      <c r="AQ28" s="392"/>
      <c r="AR28" s="392"/>
      <c r="AS28" s="392"/>
      <c r="AT28" s="392"/>
      <c r="AU28" s="392"/>
      <c r="AV28" s="363"/>
      <c r="AW28" s="248">
        <f t="shared" si="4"/>
        <v>0</v>
      </c>
      <c r="AX28" s="244">
        <f t="shared" si="5"/>
        <v>0</v>
      </c>
      <c r="AY28" s="553">
        <f t="shared" si="6"/>
        <v>0</v>
      </c>
    </row>
    <row r="29" spans="1:51" s="4" customFormat="1" ht="15" customHeight="1" x14ac:dyDescent="0.2">
      <c r="A29" s="339"/>
      <c r="B29" s="468"/>
      <c r="C29" s="340"/>
      <c r="D29" s="346"/>
      <c r="E29" s="249"/>
      <c r="F29" s="552">
        <f t="shared" si="30"/>
        <v>0</v>
      </c>
      <c r="G29" s="249">
        <v>0</v>
      </c>
      <c r="H29" s="220">
        <f>SUM(N29:AV29)</f>
        <v>0</v>
      </c>
      <c r="I29" s="231"/>
      <c r="J29" s="435">
        <f t="shared" si="9"/>
        <v>0</v>
      </c>
      <c r="K29" s="249">
        <v>0</v>
      </c>
      <c r="L29" s="232"/>
      <c r="M29" s="249"/>
      <c r="N29" s="266"/>
      <c r="O29" s="266"/>
      <c r="P29" s="362"/>
      <c r="Q29" s="363"/>
      <c r="R29" s="363"/>
      <c r="S29" s="363"/>
      <c r="T29" s="363"/>
      <c r="U29" s="363"/>
      <c r="V29" s="363"/>
      <c r="W29" s="363"/>
      <c r="X29" s="363"/>
      <c r="Y29" s="363"/>
      <c r="Z29" s="363"/>
      <c r="AA29" s="363"/>
      <c r="AB29" s="363"/>
      <c r="AC29" s="363"/>
      <c r="AD29" s="402"/>
      <c r="AE29" s="392"/>
      <c r="AF29" s="392"/>
      <c r="AG29" s="392"/>
      <c r="AH29" s="392"/>
      <c r="AI29" s="392"/>
      <c r="AJ29" s="363"/>
      <c r="AK29" s="363"/>
      <c r="AL29" s="363"/>
      <c r="AM29" s="363"/>
      <c r="AN29" s="363"/>
      <c r="AO29" s="363"/>
      <c r="AP29" s="402"/>
      <c r="AQ29" s="392"/>
      <c r="AR29" s="392"/>
      <c r="AS29" s="392"/>
      <c r="AT29" s="392"/>
      <c r="AU29" s="392"/>
      <c r="AV29" s="363"/>
      <c r="AW29" s="248">
        <f t="shared" si="4"/>
        <v>0</v>
      </c>
      <c r="AX29" s="244">
        <f t="shared" si="5"/>
        <v>0</v>
      </c>
      <c r="AY29" s="553">
        <f t="shared" si="6"/>
        <v>0</v>
      </c>
    </row>
    <row r="30" spans="1:51" s="4" customFormat="1" ht="15" customHeight="1" x14ac:dyDescent="0.2">
      <c r="A30" s="339"/>
      <c r="B30" s="468"/>
      <c r="C30" s="340"/>
      <c r="D30" s="346"/>
      <c r="E30" s="249"/>
      <c r="F30" s="552">
        <f t="shared" si="30"/>
        <v>0</v>
      </c>
      <c r="G30" s="249">
        <v>0</v>
      </c>
      <c r="H30" s="220">
        <f>SUM(N30:AV30)</f>
        <v>0</v>
      </c>
      <c r="I30" s="231"/>
      <c r="J30" s="435">
        <f t="shared" si="9"/>
        <v>0</v>
      </c>
      <c r="K30" s="249">
        <v>0</v>
      </c>
      <c r="L30" s="232"/>
      <c r="M30" s="249"/>
      <c r="N30" s="266"/>
      <c r="O30" s="266"/>
      <c r="P30" s="362"/>
      <c r="Q30" s="363"/>
      <c r="R30" s="363"/>
      <c r="S30" s="363"/>
      <c r="T30" s="363"/>
      <c r="U30" s="363"/>
      <c r="V30" s="363"/>
      <c r="W30" s="363"/>
      <c r="X30" s="363"/>
      <c r="Y30" s="363"/>
      <c r="Z30" s="363"/>
      <c r="AA30" s="363"/>
      <c r="AB30" s="363"/>
      <c r="AC30" s="363"/>
      <c r="AD30" s="402"/>
      <c r="AE30" s="392"/>
      <c r="AF30" s="392"/>
      <c r="AG30" s="392"/>
      <c r="AH30" s="392"/>
      <c r="AI30" s="392"/>
      <c r="AJ30" s="363"/>
      <c r="AK30" s="363"/>
      <c r="AL30" s="363"/>
      <c r="AM30" s="363"/>
      <c r="AN30" s="363"/>
      <c r="AO30" s="363"/>
      <c r="AP30" s="402"/>
      <c r="AQ30" s="392"/>
      <c r="AR30" s="392"/>
      <c r="AS30" s="392"/>
      <c r="AT30" s="392"/>
      <c r="AU30" s="392"/>
      <c r="AV30" s="363"/>
      <c r="AW30" s="248">
        <f t="shared" si="4"/>
        <v>0</v>
      </c>
      <c r="AX30" s="244">
        <f t="shared" si="5"/>
        <v>0</v>
      </c>
      <c r="AY30" s="553">
        <f t="shared" si="6"/>
        <v>0</v>
      </c>
    </row>
    <row r="31" spans="1:51" s="4" customFormat="1" ht="15" customHeight="1" thickBot="1" x14ac:dyDescent="0.25">
      <c r="A31" s="170"/>
      <c r="B31" s="460"/>
      <c r="C31" s="274" t="s">
        <v>301</v>
      </c>
      <c r="D31" s="274"/>
      <c r="E31" s="277"/>
      <c r="F31" s="560">
        <f t="shared" si="30"/>
        <v>0</v>
      </c>
      <c r="G31" s="277">
        <v>0</v>
      </c>
      <c r="H31" s="226">
        <f>SUM(N31:AV31)</f>
        <v>0</v>
      </c>
      <c r="I31" s="227"/>
      <c r="J31" s="436">
        <f t="shared" si="9"/>
        <v>0</v>
      </c>
      <c r="K31" s="277">
        <v>0</v>
      </c>
      <c r="L31" s="228"/>
      <c r="M31" s="277"/>
      <c r="N31" s="579">
        <f>+IFERROR(VLOOKUP(B26,Sheet1!B:D,2,FALSE),0)</f>
        <v>0</v>
      </c>
      <c r="O31" s="579">
        <f>+IFERROR(VLOOKUP(B26,Sheet1!B:D,3,FALSE)+VLOOKUP(B26,Sheet1!B:E,4,FALSE),0)</f>
        <v>0</v>
      </c>
      <c r="P31" s="364"/>
      <c r="Q31" s="365"/>
      <c r="R31" s="365"/>
      <c r="S31" s="365"/>
      <c r="T31" s="365"/>
      <c r="U31" s="365"/>
      <c r="V31" s="365"/>
      <c r="W31" s="365"/>
      <c r="X31" s="365"/>
      <c r="Y31" s="365"/>
      <c r="Z31" s="365"/>
      <c r="AA31" s="365"/>
      <c r="AB31" s="365"/>
      <c r="AC31" s="365"/>
      <c r="AD31" s="403"/>
      <c r="AE31" s="393"/>
      <c r="AF31" s="393"/>
      <c r="AG31" s="393"/>
      <c r="AH31" s="393"/>
      <c r="AI31" s="393"/>
      <c r="AJ31" s="365"/>
      <c r="AK31" s="365"/>
      <c r="AL31" s="365"/>
      <c r="AM31" s="365"/>
      <c r="AN31" s="365"/>
      <c r="AO31" s="365"/>
      <c r="AP31" s="403"/>
      <c r="AQ31" s="393"/>
      <c r="AR31" s="393"/>
      <c r="AS31" s="393"/>
      <c r="AT31" s="393"/>
      <c r="AU31" s="393"/>
      <c r="AV31" s="365"/>
      <c r="AW31" s="248">
        <f t="shared" si="4"/>
        <v>0</v>
      </c>
      <c r="AX31" s="244">
        <f t="shared" si="5"/>
        <v>0</v>
      </c>
      <c r="AY31" s="553">
        <f t="shared" si="6"/>
        <v>0</v>
      </c>
    </row>
    <row r="32" spans="1:51" s="4" customFormat="1" ht="15" hidden="1" customHeight="1" x14ac:dyDescent="0.2">
      <c r="A32" s="557"/>
      <c r="B32" s="576"/>
      <c r="C32" s="573"/>
      <c r="D32" s="573"/>
      <c r="E32" s="431">
        <f t="shared" ref="E32:L32" si="31">SUM(E33:E34)</f>
        <v>0</v>
      </c>
      <c r="F32" s="574">
        <f t="shared" si="31"/>
        <v>0</v>
      </c>
      <c r="G32" s="431">
        <f t="shared" si="31"/>
        <v>0</v>
      </c>
      <c r="H32" s="431">
        <f t="shared" si="31"/>
        <v>0</v>
      </c>
      <c r="I32" s="550">
        <f t="shared" si="31"/>
        <v>0</v>
      </c>
      <c r="J32" s="549">
        <f t="shared" si="31"/>
        <v>0</v>
      </c>
      <c r="K32" s="550">
        <f t="shared" si="31"/>
        <v>0</v>
      </c>
      <c r="L32" s="551">
        <f t="shared" si="31"/>
        <v>0</v>
      </c>
      <c r="M32" s="551"/>
      <c r="N32" s="480">
        <f>SUM(N33:N34)</f>
        <v>0</v>
      </c>
      <c r="O32" s="480">
        <f>SUM(O33:O34)</f>
        <v>0</v>
      </c>
      <c r="P32" s="481">
        <f>SUM(P33:P34)</f>
        <v>0</v>
      </c>
      <c r="Q32" s="482">
        <f>SUM(Q33:Q34)</f>
        <v>0</v>
      </c>
      <c r="R32" s="482">
        <f t="shared" ref="R32:AV32" si="32">SUM(R33:R34)</f>
        <v>0</v>
      </c>
      <c r="S32" s="482">
        <f t="shared" si="32"/>
        <v>0</v>
      </c>
      <c r="T32" s="482">
        <f t="shared" si="32"/>
        <v>0</v>
      </c>
      <c r="U32" s="482">
        <f t="shared" si="32"/>
        <v>0</v>
      </c>
      <c r="V32" s="482">
        <f t="shared" si="32"/>
        <v>0</v>
      </c>
      <c r="W32" s="482">
        <f t="shared" si="32"/>
        <v>0</v>
      </c>
      <c r="X32" s="482">
        <f t="shared" si="32"/>
        <v>0</v>
      </c>
      <c r="Y32" s="482">
        <f t="shared" si="32"/>
        <v>0</v>
      </c>
      <c r="Z32" s="482">
        <f t="shared" si="32"/>
        <v>0</v>
      </c>
      <c r="AA32" s="482">
        <f t="shared" si="32"/>
        <v>0</v>
      </c>
      <c r="AB32" s="482">
        <f t="shared" si="32"/>
        <v>0</v>
      </c>
      <c r="AC32" s="482">
        <f t="shared" si="32"/>
        <v>0</v>
      </c>
      <c r="AD32" s="483">
        <f t="shared" si="32"/>
        <v>0</v>
      </c>
      <c r="AE32" s="482">
        <f t="shared" si="32"/>
        <v>0</v>
      </c>
      <c r="AF32" s="482">
        <f t="shared" si="32"/>
        <v>0</v>
      </c>
      <c r="AG32" s="482">
        <f t="shared" si="32"/>
        <v>0</v>
      </c>
      <c r="AH32" s="482">
        <f t="shared" si="32"/>
        <v>0</v>
      </c>
      <c r="AI32" s="482">
        <f t="shared" si="32"/>
        <v>0</v>
      </c>
      <c r="AJ32" s="482">
        <f t="shared" si="32"/>
        <v>0</v>
      </c>
      <c r="AK32" s="482">
        <f t="shared" si="32"/>
        <v>0</v>
      </c>
      <c r="AL32" s="482">
        <f t="shared" si="32"/>
        <v>0</v>
      </c>
      <c r="AM32" s="482">
        <f t="shared" si="32"/>
        <v>0</v>
      </c>
      <c r="AN32" s="482">
        <f t="shared" si="32"/>
        <v>0</v>
      </c>
      <c r="AO32" s="482">
        <f t="shared" si="32"/>
        <v>0</v>
      </c>
      <c r="AP32" s="483">
        <f t="shared" ref="AP32" si="33">SUM(AP33:AP34)</f>
        <v>0</v>
      </c>
      <c r="AQ32" s="482">
        <f t="shared" si="32"/>
        <v>0</v>
      </c>
      <c r="AR32" s="482">
        <f t="shared" si="32"/>
        <v>0</v>
      </c>
      <c r="AS32" s="482">
        <f t="shared" si="32"/>
        <v>0</v>
      </c>
      <c r="AT32" s="482">
        <f t="shared" si="32"/>
        <v>0</v>
      </c>
      <c r="AU32" s="482">
        <f t="shared" si="32"/>
        <v>0</v>
      </c>
      <c r="AV32" s="482">
        <f t="shared" si="32"/>
        <v>0</v>
      </c>
      <c r="AW32" s="248">
        <f t="shared" si="4"/>
        <v>0</v>
      </c>
      <c r="AX32" s="244">
        <f t="shared" si="5"/>
        <v>0</v>
      </c>
      <c r="AY32" s="553">
        <f t="shared" si="6"/>
        <v>0</v>
      </c>
    </row>
    <row r="33" spans="1:51" s="4" customFormat="1" ht="15" hidden="1" customHeight="1" x14ac:dyDescent="0.2">
      <c r="A33" s="150"/>
      <c r="B33" s="459"/>
      <c r="C33" s="273"/>
      <c r="D33" s="273"/>
      <c r="E33" s="249"/>
      <c r="F33" s="552">
        <f t="shared" si="30"/>
        <v>0</v>
      </c>
      <c r="G33" s="249">
        <v>0</v>
      </c>
      <c r="H33" s="220">
        <f>SUM(N33:AV33)</f>
        <v>0</v>
      </c>
      <c r="I33" s="231"/>
      <c r="J33" s="435">
        <f t="shared" si="9"/>
        <v>0</v>
      </c>
      <c r="K33" s="249">
        <v>0</v>
      </c>
      <c r="L33" s="232"/>
      <c r="M33" s="249"/>
      <c r="N33" s="235">
        <f>+IFERROR(VLOOKUP(B32,Sheet1!B:D,2,FALSE),0)</f>
        <v>0</v>
      </c>
      <c r="O33" s="266"/>
      <c r="P33" s="362"/>
      <c r="Q33" s="363"/>
      <c r="R33" s="363"/>
      <c r="S33" s="363"/>
      <c r="T33" s="363"/>
      <c r="U33" s="363"/>
      <c r="V33" s="363"/>
      <c r="W33" s="363"/>
      <c r="X33" s="363"/>
      <c r="Y33" s="363"/>
      <c r="Z33" s="363"/>
      <c r="AA33" s="363"/>
      <c r="AB33" s="363"/>
      <c r="AC33" s="363"/>
      <c r="AD33" s="402"/>
      <c r="AE33" s="392"/>
      <c r="AF33" s="392"/>
      <c r="AG33" s="392"/>
      <c r="AH33" s="392"/>
      <c r="AI33" s="392"/>
      <c r="AJ33" s="363"/>
      <c r="AK33" s="363"/>
      <c r="AL33" s="363"/>
      <c r="AM33" s="363"/>
      <c r="AN33" s="363"/>
      <c r="AO33" s="363"/>
      <c r="AP33" s="402"/>
      <c r="AQ33" s="392"/>
      <c r="AR33" s="392"/>
      <c r="AS33" s="392"/>
      <c r="AT33" s="392"/>
      <c r="AU33" s="392"/>
      <c r="AV33" s="363"/>
      <c r="AW33" s="248">
        <f t="shared" si="4"/>
        <v>0</v>
      </c>
      <c r="AX33" s="244">
        <f t="shared" si="5"/>
        <v>0</v>
      </c>
      <c r="AY33" s="553">
        <f t="shared" si="6"/>
        <v>0</v>
      </c>
    </row>
    <row r="34" spans="1:51" s="4" customFormat="1" ht="15" hidden="1" customHeight="1" thickBot="1" x14ac:dyDescent="0.25">
      <c r="A34" s="170"/>
      <c r="B34" s="460"/>
      <c r="C34" s="274"/>
      <c r="D34" s="274"/>
      <c r="E34" s="277"/>
      <c r="F34" s="552">
        <f t="shared" si="30"/>
        <v>0</v>
      </c>
      <c r="G34" s="277">
        <v>0</v>
      </c>
      <c r="H34" s="226">
        <f>SUM(N34:AV34)</f>
        <v>0</v>
      </c>
      <c r="I34" s="227"/>
      <c r="J34" s="436">
        <f t="shared" si="9"/>
        <v>0</v>
      </c>
      <c r="K34" s="277">
        <v>0</v>
      </c>
      <c r="L34" s="228"/>
      <c r="M34" s="277"/>
      <c r="N34" s="267"/>
      <c r="O34" s="267"/>
      <c r="P34" s="364"/>
      <c r="Q34" s="365"/>
      <c r="R34" s="365"/>
      <c r="S34" s="365"/>
      <c r="T34" s="365"/>
      <c r="U34" s="365"/>
      <c r="V34" s="365"/>
      <c r="W34" s="365"/>
      <c r="X34" s="365"/>
      <c r="Y34" s="365"/>
      <c r="Z34" s="365"/>
      <c r="AA34" s="365"/>
      <c r="AB34" s="365"/>
      <c r="AC34" s="365"/>
      <c r="AD34" s="403"/>
      <c r="AE34" s="393"/>
      <c r="AF34" s="393"/>
      <c r="AG34" s="393"/>
      <c r="AH34" s="393"/>
      <c r="AI34" s="393"/>
      <c r="AJ34" s="365"/>
      <c r="AK34" s="365"/>
      <c r="AL34" s="365"/>
      <c r="AM34" s="365"/>
      <c r="AN34" s="365"/>
      <c r="AO34" s="365"/>
      <c r="AP34" s="403"/>
      <c r="AQ34" s="393"/>
      <c r="AR34" s="393"/>
      <c r="AS34" s="393"/>
      <c r="AT34" s="393"/>
      <c r="AU34" s="393"/>
      <c r="AV34" s="365"/>
      <c r="AW34" s="248">
        <f t="shared" si="4"/>
        <v>0</v>
      </c>
      <c r="AX34" s="244">
        <f t="shared" si="5"/>
        <v>0</v>
      </c>
      <c r="AY34" s="553">
        <f t="shared" si="6"/>
        <v>0</v>
      </c>
    </row>
    <row r="35" spans="1:51" s="4" customFormat="1" ht="15" hidden="1" customHeight="1" x14ac:dyDescent="0.2">
      <c r="A35" s="554"/>
      <c r="B35" s="548"/>
      <c r="C35" s="450"/>
      <c r="D35" s="450"/>
      <c r="E35" s="431">
        <f t="shared" ref="E35:L35" si="34">SUM(E36:E37)</f>
        <v>0</v>
      </c>
      <c r="F35" s="574">
        <f>SUM(F36:F37)</f>
        <v>0</v>
      </c>
      <c r="G35" s="431">
        <f>SUM(G36:G37)</f>
        <v>0</v>
      </c>
      <c r="H35" s="431">
        <f t="shared" si="34"/>
        <v>0</v>
      </c>
      <c r="I35" s="550">
        <f t="shared" si="34"/>
        <v>0</v>
      </c>
      <c r="J35" s="549">
        <f t="shared" si="34"/>
        <v>0</v>
      </c>
      <c r="K35" s="550">
        <f t="shared" si="34"/>
        <v>0</v>
      </c>
      <c r="L35" s="551">
        <f t="shared" si="34"/>
        <v>0</v>
      </c>
      <c r="M35" s="551"/>
      <c r="N35" s="480">
        <f>SUM(N36:N37)</f>
        <v>0</v>
      </c>
      <c r="O35" s="480">
        <f>SUM(O36:O37)</f>
        <v>0</v>
      </c>
      <c r="P35" s="481">
        <f>SUM(P36:P37)</f>
        <v>0</v>
      </c>
      <c r="Q35" s="482">
        <f>SUM(Q36:Q37)</f>
        <v>0</v>
      </c>
      <c r="R35" s="482">
        <f t="shared" ref="R35:AO35" si="35">SUM(R36:R37)</f>
        <v>0</v>
      </c>
      <c r="S35" s="482">
        <f t="shared" si="35"/>
        <v>0</v>
      </c>
      <c r="T35" s="482">
        <f t="shared" si="35"/>
        <v>0</v>
      </c>
      <c r="U35" s="482">
        <f t="shared" si="35"/>
        <v>0</v>
      </c>
      <c r="V35" s="482">
        <f t="shared" si="35"/>
        <v>0</v>
      </c>
      <c r="W35" s="482">
        <f t="shared" si="35"/>
        <v>0</v>
      </c>
      <c r="X35" s="482">
        <f t="shared" si="35"/>
        <v>0</v>
      </c>
      <c r="Y35" s="482">
        <f t="shared" si="35"/>
        <v>0</v>
      </c>
      <c r="Z35" s="482">
        <f t="shared" si="35"/>
        <v>0</v>
      </c>
      <c r="AA35" s="482">
        <f t="shared" si="35"/>
        <v>0</v>
      </c>
      <c r="AB35" s="482">
        <f t="shared" si="35"/>
        <v>0</v>
      </c>
      <c r="AC35" s="482">
        <f t="shared" si="35"/>
        <v>0</v>
      </c>
      <c r="AD35" s="483">
        <f t="shared" si="35"/>
        <v>0</v>
      </c>
      <c r="AE35" s="482">
        <f t="shared" si="35"/>
        <v>0</v>
      </c>
      <c r="AF35" s="482">
        <f t="shared" si="35"/>
        <v>0</v>
      </c>
      <c r="AG35" s="482">
        <f t="shared" si="35"/>
        <v>0</v>
      </c>
      <c r="AH35" s="482">
        <f t="shared" si="35"/>
        <v>0</v>
      </c>
      <c r="AI35" s="482">
        <f t="shared" si="35"/>
        <v>0</v>
      </c>
      <c r="AJ35" s="482">
        <f t="shared" si="35"/>
        <v>0</v>
      </c>
      <c r="AK35" s="482">
        <f t="shared" si="35"/>
        <v>0</v>
      </c>
      <c r="AL35" s="482">
        <f t="shared" si="35"/>
        <v>0</v>
      </c>
      <c r="AM35" s="482">
        <f t="shared" si="35"/>
        <v>0</v>
      </c>
      <c r="AN35" s="482">
        <f t="shared" si="35"/>
        <v>0</v>
      </c>
      <c r="AO35" s="482">
        <f t="shared" si="35"/>
        <v>0</v>
      </c>
      <c r="AP35" s="483">
        <f t="shared" ref="AP35:AV35" si="36">SUM(AP36:AP37)</f>
        <v>0</v>
      </c>
      <c r="AQ35" s="482">
        <f t="shared" si="36"/>
        <v>0</v>
      </c>
      <c r="AR35" s="482">
        <f t="shared" si="36"/>
        <v>0</v>
      </c>
      <c r="AS35" s="482">
        <f t="shared" si="36"/>
        <v>0</v>
      </c>
      <c r="AT35" s="482">
        <f t="shared" si="36"/>
        <v>0</v>
      </c>
      <c r="AU35" s="482">
        <f t="shared" si="36"/>
        <v>0</v>
      </c>
      <c r="AV35" s="482">
        <f t="shared" si="36"/>
        <v>0</v>
      </c>
      <c r="AW35" s="248">
        <f t="shared" si="4"/>
        <v>0</v>
      </c>
      <c r="AX35" s="244">
        <f t="shared" si="5"/>
        <v>0</v>
      </c>
      <c r="AY35" s="553">
        <f t="shared" si="6"/>
        <v>0</v>
      </c>
    </row>
    <row r="36" spans="1:51" s="4" customFormat="1" ht="15" hidden="1" customHeight="1" x14ac:dyDescent="0.2">
      <c r="A36" s="150"/>
      <c r="B36" s="459"/>
      <c r="C36" s="273"/>
      <c r="D36" s="273"/>
      <c r="E36" s="249"/>
      <c r="F36" s="552">
        <f t="shared" si="30"/>
        <v>0</v>
      </c>
      <c r="G36" s="249">
        <v>0</v>
      </c>
      <c r="H36" s="220">
        <f>SUM(N36:AV36)</f>
        <v>0</v>
      </c>
      <c r="I36" s="231"/>
      <c r="J36" s="435">
        <f t="shared" si="9"/>
        <v>0</v>
      </c>
      <c r="K36" s="249">
        <v>0</v>
      </c>
      <c r="L36" s="232"/>
      <c r="M36" s="249"/>
      <c r="N36" s="235">
        <f>+IFERROR(VLOOKUP(B35,Sheet1!B:D,2,FALSE),0)</f>
        <v>0</v>
      </c>
      <c r="O36" s="266"/>
      <c r="P36" s="362"/>
      <c r="Q36" s="363"/>
      <c r="R36" s="363"/>
      <c r="S36" s="363"/>
      <c r="T36" s="363"/>
      <c r="U36" s="363"/>
      <c r="V36" s="363"/>
      <c r="W36" s="363"/>
      <c r="X36" s="363"/>
      <c r="Y36" s="363"/>
      <c r="Z36" s="363"/>
      <c r="AA36" s="363"/>
      <c r="AB36" s="363"/>
      <c r="AC36" s="363"/>
      <c r="AD36" s="402"/>
      <c r="AE36" s="392"/>
      <c r="AF36" s="392"/>
      <c r="AG36" s="392"/>
      <c r="AH36" s="392"/>
      <c r="AI36" s="392"/>
      <c r="AJ36" s="363"/>
      <c r="AK36" s="363"/>
      <c r="AL36" s="363"/>
      <c r="AM36" s="363"/>
      <c r="AN36" s="363"/>
      <c r="AO36" s="363"/>
      <c r="AP36" s="402"/>
      <c r="AQ36" s="392"/>
      <c r="AR36" s="392"/>
      <c r="AS36" s="392"/>
      <c r="AT36" s="392"/>
      <c r="AU36" s="392"/>
      <c r="AV36" s="363"/>
      <c r="AW36" s="248">
        <f t="shared" si="4"/>
        <v>0</v>
      </c>
      <c r="AX36" s="244">
        <f t="shared" si="5"/>
        <v>0</v>
      </c>
      <c r="AY36" s="553">
        <f t="shared" si="6"/>
        <v>0</v>
      </c>
    </row>
    <row r="37" spans="1:51" s="4" customFormat="1" ht="15" hidden="1" customHeight="1" thickBot="1" x14ac:dyDescent="0.25">
      <c r="A37" s="169"/>
      <c r="B37" s="461"/>
      <c r="C37" s="274"/>
      <c r="D37" s="274"/>
      <c r="E37" s="277"/>
      <c r="F37" s="552">
        <f t="shared" si="30"/>
        <v>0</v>
      </c>
      <c r="G37" s="277">
        <v>0</v>
      </c>
      <c r="H37" s="226">
        <f>SUM(N37:AV37)</f>
        <v>0</v>
      </c>
      <c r="I37" s="227"/>
      <c r="J37" s="436">
        <f t="shared" si="9"/>
        <v>0</v>
      </c>
      <c r="K37" s="277">
        <v>0</v>
      </c>
      <c r="L37" s="228"/>
      <c r="M37" s="277"/>
      <c r="N37" s="267"/>
      <c r="O37" s="267"/>
      <c r="P37" s="364"/>
      <c r="Q37" s="365"/>
      <c r="R37" s="365"/>
      <c r="S37" s="365"/>
      <c r="T37" s="365"/>
      <c r="U37" s="365"/>
      <c r="V37" s="365"/>
      <c r="W37" s="365"/>
      <c r="X37" s="365"/>
      <c r="Y37" s="365"/>
      <c r="Z37" s="365"/>
      <c r="AA37" s="365"/>
      <c r="AB37" s="365"/>
      <c r="AC37" s="365"/>
      <c r="AD37" s="403"/>
      <c r="AE37" s="393"/>
      <c r="AF37" s="393"/>
      <c r="AG37" s="393"/>
      <c r="AH37" s="393"/>
      <c r="AI37" s="393"/>
      <c r="AJ37" s="365"/>
      <c r="AK37" s="365"/>
      <c r="AL37" s="365"/>
      <c r="AM37" s="365"/>
      <c r="AN37" s="365"/>
      <c r="AO37" s="365"/>
      <c r="AP37" s="403"/>
      <c r="AQ37" s="393"/>
      <c r="AR37" s="393"/>
      <c r="AS37" s="393"/>
      <c r="AT37" s="393"/>
      <c r="AU37" s="393"/>
      <c r="AV37" s="365"/>
      <c r="AW37" s="248">
        <f t="shared" si="4"/>
        <v>0</v>
      </c>
      <c r="AX37" s="244">
        <f t="shared" si="5"/>
        <v>0</v>
      </c>
      <c r="AY37" s="553">
        <f t="shared" si="6"/>
        <v>0</v>
      </c>
    </row>
    <row r="38" spans="1:51" s="4" customFormat="1" ht="15" hidden="1" customHeight="1" x14ac:dyDescent="0.2">
      <c r="A38" s="554"/>
      <c r="B38" s="548" t="s">
        <v>297</v>
      </c>
      <c r="C38" s="450"/>
      <c r="D38" s="450"/>
      <c r="E38" s="431">
        <f t="shared" ref="E38:L38" si="37">SUM(E39:E40)</f>
        <v>0</v>
      </c>
      <c r="F38" s="574">
        <f>SUM(F39:F40)</f>
        <v>0</v>
      </c>
      <c r="G38" s="431">
        <f>SUM(G39:G40)</f>
        <v>0</v>
      </c>
      <c r="H38" s="431">
        <f t="shared" si="37"/>
        <v>0</v>
      </c>
      <c r="I38" s="550">
        <f t="shared" si="37"/>
        <v>0</v>
      </c>
      <c r="J38" s="549">
        <f t="shared" si="37"/>
        <v>0</v>
      </c>
      <c r="K38" s="550">
        <f t="shared" si="37"/>
        <v>0</v>
      </c>
      <c r="L38" s="551">
        <f t="shared" si="37"/>
        <v>0</v>
      </c>
      <c r="M38" s="551"/>
      <c r="N38" s="480">
        <f>SUM(N39:N40)</f>
        <v>0</v>
      </c>
      <c r="O38" s="480">
        <f>SUM(O39:O40)</f>
        <v>0</v>
      </c>
      <c r="P38" s="481">
        <f>SUM(P39:P40)</f>
        <v>0</v>
      </c>
      <c r="Q38" s="482">
        <f>SUM(Q39:Q40)</f>
        <v>0</v>
      </c>
      <c r="R38" s="482">
        <f t="shared" ref="R38:AO38" si="38">SUM(R39:R40)</f>
        <v>0</v>
      </c>
      <c r="S38" s="482">
        <f t="shared" si="38"/>
        <v>0</v>
      </c>
      <c r="T38" s="482">
        <f t="shared" si="38"/>
        <v>0</v>
      </c>
      <c r="U38" s="482">
        <f t="shared" si="38"/>
        <v>0</v>
      </c>
      <c r="V38" s="482">
        <f t="shared" si="38"/>
        <v>0</v>
      </c>
      <c r="W38" s="482">
        <f t="shared" si="38"/>
        <v>0</v>
      </c>
      <c r="X38" s="482">
        <f t="shared" si="38"/>
        <v>0</v>
      </c>
      <c r="Y38" s="482">
        <f t="shared" si="38"/>
        <v>0</v>
      </c>
      <c r="Z38" s="482">
        <f t="shared" si="38"/>
        <v>0</v>
      </c>
      <c r="AA38" s="482">
        <f t="shared" si="38"/>
        <v>0</v>
      </c>
      <c r="AB38" s="482">
        <f t="shared" si="38"/>
        <v>0</v>
      </c>
      <c r="AC38" s="482">
        <f t="shared" si="38"/>
        <v>0</v>
      </c>
      <c r="AD38" s="483">
        <f t="shared" si="38"/>
        <v>0</v>
      </c>
      <c r="AE38" s="482">
        <f t="shared" si="38"/>
        <v>0</v>
      </c>
      <c r="AF38" s="482">
        <f t="shared" si="38"/>
        <v>0</v>
      </c>
      <c r="AG38" s="482">
        <f t="shared" si="38"/>
        <v>0</v>
      </c>
      <c r="AH38" s="482">
        <f t="shared" si="38"/>
        <v>0</v>
      </c>
      <c r="AI38" s="482">
        <f t="shared" si="38"/>
        <v>0</v>
      </c>
      <c r="AJ38" s="482">
        <f t="shared" si="38"/>
        <v>0</v>
      </c>
      <c r="AK38" s="482">
        <f t="shared" si="38"/>
        <v>0</v>
      </c>
      <c r="AL38" s="482">
        <f t="shared" si="38"/>
        <v>0</v>
      </c>
      <c r="AM38" s="482">
        <f t="shared" si="38"/>
        <v>0</v>
      </c>
      <c r="AN38" s="482">
        <f t="shared" si="38"/>
        <v>0</v>
      </c>
      <c r="AO38" s="482">
        <f t="shared" si="38"/>
        <v>0</v>
      </c>
      <c r="AP38" s="483">
        <f t="shared" ref="AP38:AV38" si="39">SUM(AP39:AP40)</f>
        <v>0</v>
      </c>
      <c r="AQ38" s="482">
        <f t="shared" si="39"/>
        <v>0</v>
      </c>
      <c r="AR38" s="482">
        <f t="shared" si="39"/>
        <v>0</v>
      </c>
      <c r="AS38" s="482">
        <f t="shared" si="39"/>
        <v>0</v>
      </c>
      <c r="AT38" s="482">
        <f t="shared" si="39"/>
        <v>0</v>
      </c>
      <c r="AU38" s="482">
        <f t="shared" si="39"/>
        <v>0</v>
      </c>
      <c r="AV38" s="482">
        <f t="shared" si="39"/>
        <v>0</v>
      </c>
      <c r="AW38" s="248">
        <f t="shared" si="4"/>
        <v>0</v>
      </c>
      <c r="AX38" s="244">
        <f t="shared" si="5"/>
        <v>0</v>
      </c>
      <c r="AY38" s="553">
        <f t="shared" si="6"/>
        <v>0</v>
      </c>
    </row>
    <row r="39" spans="1:51" s="4" customFormat="1" ht="15" hidden="1" customHeight="1" x14ac:dyDescent="0.2">
      <c r="A39" s="150"/>
      <c r="B39" s="459"/>
      <c r="C39" s="273" t="s">
        <v>301</v>
      </c>
      <c r="D39" s="273"/>
      <c r="E39" s="249"/>
      <c r="F39" s="552">
        <f t="shared" si="30"/>
        <v>0</v>
      </c>
      <c r="G39" s="249">
        <v>0</v>
      </c>
      <c r="H39" s="220">
        <f>SUM(N39:AV39)</f>
        <v>0</v>
      </c>
      <c r="I39" s="231"/>
      <c r="J39" s="435">
        <f t="shared" si="9"/>
        <v>0</v>
      </c>
      <c r="K39" s="249">
        <v>0</v>
      </c>
      <c r="L39" s="232"/>
      <c r="M39" s="249"/>
      <c r="N39" s="235">
        <f>+IFERROR(VLOOKUP(B38,Sheet1!B:D,2,FALSE),0)</f>
        <v>0</v>
      </c>
      <c r="O39" s="220">
        <f>+IFERROR(VLOOKUP(B38,Sheet1!B:D,3,FALSE)+VLOOKUP(B38,Sheet1!B:E,4,FALSE),0)</f>
        <v>0</v>
      </c>
      <c r="P39" s="362"/>
      <c r="Q39" s="363"/>
      <c r="R39" s="363"/>
      <c r="S39" s="363"/>
      <c r="T39" s="363"/>
      <c r="U39" s="363"/>
      <c r="V39" s="363"/>
      <c r="W39" s="363"/>
      <c r="X39" s="363"/>
      <c r="Y39" s="363"/>
      <c r="Z39" s="363"/>
      <c r="AA39" s="363"/>
      <c r="AB39" s="363"/>
      <c r="AC39" s="363"/>
      <c r="AD39" s="402"/>
      <c r="AE39" s="392"/>
      <c r="AF39" s="392"/>
      <c r="AG39" s="392"/>
      <c r="AH39" s="392"/>
      <c r="AI39" s="392"/>
      <c r="AJ39" s="363"/>
      <c r="AK39" s="363"/>
      <c r="AL39" s="363"/>
      <c r="AM39" s="363"/>
      <c r="AN39" s="363"/>
      <c r="AO39" s="363"/>
      <c r="AP39" s="402"/>
      <c r="AQ39" s="392"/>
      <c r="AR39" s="392"/>
      <c r="AS39" s="392"/>
      <c r="AT39" s="392"/>
      <c r="AU39" s="392"/>
      <c r="AV39" s="363"/>
      <c r="AW39" s="248">
        <f t="shared" si="4"/>
        <v>0</v>
      </c>
      <c r="AX39" s="244">
        <f t="shared" si="5"/>
        <v>0</v>
      </c>
      <c r="AY39" s="553">
        <f t="shared" si="6"/>
        <v>0</v>
      </c>
    </row>
    <row r="40" spans="1:51" s="4" customFormat="1" ht="15" hidden="1" customHeight="1" thickBot="1" x14ac:dyDescent="0.25">
      <c r="A40" s="169"/>
      <c r="B40" s="461"/>
      <c r="C40" s="274"/>
      <c r="D40" s="274"/>
      <c r="E40" s="277"/>
      <c r="F40" s="552">
        <f t="shared" si="30"/>
        <v>0</v>
      </c>
      <c r="G40" s="277">
        <v>0</v>
      </c>
      <c r="H40" s="226">
        <f>SUM(N40:AV40)</f>
        <v>0</v>
      </c>
      <c r="I40" s="227"/>
      <c r="J40" s="436">
        <f t="shared" si="9"/>
        <v>0</v>
      </c>
      <c r="K40" s="277">
        <v>0</v>
      </c>
      <c r="L40" s="228"/>
      <c r="M40" s="277"/>
      <c r="N40" s="267"/>
      <c r="O40" s="267"/>
      <c r="P40" s="364"/>
      <c r="Q40" s="365"/>
      <c r="R40" s="365"/>
      <c r="S40" s="365"/>
      <c r="T40" s="365"/>
      <c r="U40" s="365"/>
      <c r="V40" s="365"/>
      <c r="W40" s="365"/>
      <c r="X40" s="365"/>
      <c r="Y40" s="365"/>
      <c r="Z40" s="365"/>
      <c r="AA40" s="365"/>
      <c r="AB40" s="365"/>
      <c r="AC40" s="365"/>
      <c r="AD40" s="403"/>
      <c r="AE40" s="393"/>
      <c r="AF40" s="393"/>
      <c r="AG40" s="393"/>
      <c r="AH40" s="393"/>
      <c r="AI40" s="393"/>
      <c r="AJ40" s="365"/>
      <c r="AK40" s="365"/>
      <c r="AL40" s="365"/>
      <c r="AM40" s="365"/>
      <c r="AN40" s="365"/>
      <c r="AO40" s="365"/>
      <c r="AP40" s="403"/>
      <c r="AQ40" s="393"/>
      <c r="AR40" s="393"/>
      <c r="AS40" s="393"/>
      <c r="AT40" s="393"/>
      <c r="AU40" s="393"/>
      <c r="AV40" s="365"/>
      <c r="AW40" s="248">
        <f t="shared" ref="AW40:AW66" si="40">SUM(P40:AV40)</f>
        <v>0</v>
      </c>
      <c r="AX40" s="244">
        <f t="shared" ref="AX40:AX66" si="41">+AW40+N40</f>
        <v>0</v>
      </c>
      <c r="AY40" s="553">
        <f t="shared" ref="AY40:AY66" si="42">+G40-AX40</f>
        <v>0</v>
      </c>
    </row>
    <row r="41" spans="1:51" s="4" customFormat="1" ht="15" hidden="1" customHeight="1" x14ac:dyDescent="0.2">
      <c r="A41" s="557"/>
      <c r="B41" s="576"/>
      <c r="C41" s="450"/>
      <c r="D41" s="450"/>
      <c r="E41" s="431">
        <f t="shared" ref="E41:L41" si="43">SUM(E42:E43)</f>
        <v>0</v>
      </c>
      <c r="F41" s="574">
        <f>SUM(F42:F43)</f>
        <v>0</v>
      </c>
      <c r="G41" s="431">
        <f>SUM(G42:G43)</f>
        <v>0</v>
      </c>
      <c r="H41" s="431">
        <f t="shared" si="43"/>
        <v>0</v>
      </c>
      <c r="I41" s="550">
        <f t="shared" si="43"/>
        <v>0</v>
      </c>
      <c r="J41" s="549">
        <f t="shared" si="43"/>
        <v>0</v>
      </c>
      <c r="K41" s="550">
        <f t="shared" si="43"/>
        <v>0</v>
      </c>
      <c r="L41" s="551">
        <f t="shared" si="43"/>
        <v>0</v>
      </c>
      <c r="M41" s="551"/>
      <c r="N41" s="480"/>
      <c r="O41" s="220"/>
      <c r="P41" s="481">
        <f>SUM(P42:P43)</f>
        <v>0</v>
      </c>
      <c r="Q41" s="482">
        <f>SUM(Q42:Q43)</f>
        <v>0</v>
      </c>
      <c r="R41" s="482">
        <f t="shared" ref="R41:AO41" si="44">SUM(R42:R43)</f>
        <v>0</v>
      </c>
      <c r="S41" s="482">
        <f t="shared" si="44"/>
        <v>0</v>
      </c>
      <c r="T41" s="482">
        <f t="shared" si="44"/>
        <v>0</v>
      </c>
      <c r="U41" s="482">
        <f t="shared" si="44"/>
        <v>0</v>
      </c>
      <c r="V41" s="482">
        <f t="shared" si="44"/>
        <v>0</v>
      </c>
      <c r="W41" s="482">
        <f t="shared" si="44"/>
        <v>0</v>
      </c>
      <c r="X41" s="482">
        <f t="shared" si="44"/>
        <v>0</v>
      </c>
      <c r="Y41" s="482">
        <f t="shared" si="44"/>
        <v>0</v>
      </c>
      <c r="Z41" s="482">
        <f t="shared" si="44"/>
        <v>0</v>
      </c>
      <c r="AA41" s="482">
        <f t="shared" si="44"/>
        <v>0</v>
      </c>
      <c r="AB41" s="482">
        <f t="shared" si="44"/>
        <v>0</v>
      </c>
      <c r="AC41" s="482">
        <f t="shared" si="44"/>
        <v>0</v>
      </c>
      <c r="AD41" s="483">
        <f t="shared" si="44"/>
        <v>0</v>
      </c>
      <c r="AE41" s="482">
        <f t="shared" si="44"/>
        <v>0</v>
      </c>
      <c r="AF41" s="482">
        <f t="shared" si="44"/>
        <v>0</v>
      </c>
      <c r="AG41" s="482">
        <f t="shared" si="44"/>
        <v>0</v>
      </c>
      <c r="AH41" s="482">
        <f t="shared" si="44"/>
        <v>0</v>
      </c>
      <c r="AI41" s="482">
        <f t="shared" si="44"/>
        <v>0</v>
      </c>
      <c r="AJ41" s="482">
        <f t="shared" si="44"/>
        <v>0</v>
      </c>
      <c r="AK41" s="482">
        <f t="shared" si="44"/>
        <v>0</v>
      </c>
      <c r="AL41" s="482">
        <f t="shared" si="44"/>
        <v>0</v>
      </c>
      <c r="AM41" s="482">
        <f t="shared" si="44"/>
        <v>0</v>
      </c>
      <c r="AN41" s="482">
        <f t="shared" si="44"/>
        <v>0</v>
      </c>
      <c r="AO41" s="482">
        <f t="shared" si="44"/>
        <v>0</v>
      </c>
      <c r="AP41" s="483">
        <f t="shared" ref="AP41:AV41" si="45">SUM(AP42:AP43)</f>
        <v>0</v>
      </c>
      <c r="AQ41" s="482">
        <f t="shared" si="45"/>
        <v>0</v>
      </c>
      <c r="AR41" s="482">
        <f t="shared" si="45"/>
        <v>0</v>
      </c>
      <c r="AS41" s="482">
        <f t="shared" si="45"/>
        <v>0</v>
      </c>
      <c r="AT41" s="482">
        <f t="shared" si="45"/>
        <v>0</v>
      </c>
      <c r="AU41" s="482">
        <f t="shared" si="45"/>
        <v>0</v>
      </c>
      <c r="AV41" s="482">
        <f t="shared" si="45"/>
        <v>0</v>
      </c>
      <c r="AW41" s="248">
        <f t="shared" si="40"/>
        <v>0</v>
      </c>
      <c r="AX41" s="244">
        <f t="shared" si="41"/>
        <v>0</v>
      </c>
      <c r="AY41" s="553">
        <f t="shared" si="42"/>
        <v>0</v>
      </c>
    </row>
    <row r="42" spans="1:51" s="4" customFormat="1" ht="15" hidden="1" customHeight="1" x14ac:dyDescent="0.2">
      <c r="A42" s="151"/>
      <c r="B42" s="463"/>
      <c r="C42" s="273"/>
      <c r="D42" s="273"/>
      <c r="E42" s="249"/>
      <c r="F42" s="552">
        <f t="shared" si="30"/>
        <v>0</v>
      </c>
      <c r="G42" s="249">
        <v>0</v>
      </c>
      <c r="H42" s="220">
        <f>SUM(N42:AV42)</f>
        <v>0</v>
      </c>
      <c r="I42" s="231"/>
      <c r="J42" s="435">
        <f t="shared" si="9"/>
        <v>0</v>
      </c>
      <c r="K42" s="249">
        <v>0</v>
      </c>
      <c r="L42" s="232"/>
      <c r="M42" s="249"/>
      <c r="N42" s="235">
        <f>+IFERROR(VLOOKUP(B41,Sheet1!B:D,2,FALSE),0)</f>
        <v>0</v>
      </c>
      <c r="O42" s="266"/>
      <c r="P42" s="362"/>
      <c r="Q42" s="363"/>
      <c r="R42" s="363"/>
      <c r="S42" s="363"/>
      <c r="T42" s="363"/>
      <c r="U42" s="363"/>
      <c r="V42" s="363"/>
      <c r="W42" s="363"/>
      <c r="X42" s="363"/>
      <c r="Y42" s="363"/>
      <c r="Z42" s="363"/>
      <c r="AA42" s="363"/>
      <c r="AB42" s="363"/>
      <c r="AC42" s="363"/>
      <c r="AD42" s="402"/>
      <c r="AE42" s="392"/>
      <c r="AF42" s="392"/>
      <c r="AG42" s="392"/>
      <c r="AH42" s="392"/>
      <c r="AI42" s="392"/>
      <c r="AJ42" s="363"/>
      <c r="AK42" s="363"/>
      <c r="AL42" s="363"/>
      <c r="AM42" s="363"/>
      <c r="AN42" s="363"/>
      <c r="AO42" s="363"/>
      <c r="AP42" s="402"/>
      <c r="AQ42" s="392"/>
      <c r="AR42" s="392"/>
      <c r="AS42" s="392"/>
      <c r="AT42" s="392"/>
      <c r="AU42" s="392"/>
      <c r="AV42" s="363"/>
      <c r="AW42" s="248">
        <f t="shared" si="40"/>
        <v>0</v>
      </c>
      <c r="AX42" s="244">
        <f t="shared" si="41"/>
        <v>0</v>
      </c>
      <c r="AY42" s="553">
        <f t="shared" si="42"/>
        <v>0</v>
      </c>
    </row>
    <row r="43" spans="1:51" s="4" customFormat="1" ht="15" hidden="1" customHeight="1" thickBot="1" x14ac:dyDescent="0.25">
      <c r="A43" s="169"/>
      <c r="B43" s="461"/>
      <c r="C43" s="274"/>
      <c r="D43" s="274"/>
      <c r="E43" s="277"/>
      <c r="F43" s="552">
        <f t="shared" si="30"/>
        <v>0</v>
      </c>
      <c r="G43" s="277">
        <v>0</v>
      </c>
      <c r="H43" s="226">
        <f>SUM(N43:AV43)</f>
        <v>0</v>
      </c>
      <c r="I43" s="227"/>
      <c r="J43" s="436">
        <f t="shared" si="9"/>
        <v>0</v>
      </c>
      <c r="K43" s="277">
        <v>0</v>
      </c>
      <c r="L43" s="228"/>
      <c r="M43" s="277"/>
      <c r="N43" s="267"/>
      <c r="O43" s="267"/>
      <c r="P43" s="364"/>
      <c r="Q43" s="365"/>
      <c r="R43" s="365"/>
      <c r="S43" s="365"/>
      <c r="T43" s="365"/>
      <c r="U43" s="365"/>
      <c r="V43" s="365"/>
      <c r="W43" s="365"/>
      <c r="X43" s="365"/>
      <c r="Y43" s="365"/>
      <c r="Z43" s="365"/>
      <c r="AA43" s="365"/>
      <c r="AB43" s="365"/>
      <c r="AC43" s="365"/>
      <c r="AD43" s="403"/>
      <c r="AE43" s="393"/>
      <c r="AF43" s="393"/>
      <c r="AG43" s="393"/>
      <c r="AH43" s="393"/>
      <c r="AI43" s="393"/>
      <c r="AJ43" s="365"/>
      <c r="AK43" s="365"/>
      <c r="AL43" s="365"/>
      <c r="AM43" s="365"/>
      <c r="AN43" s="365"/>
      <c r="AO43" s="365"/>
      <c r="AP43" s="403"/>
      <c r="AQ43" s="393"/>
      <c r="AR43" s="393"/>
      <c r="AS43" s="393"/>
      <c r="AT43" s="393"/>
      <c r="AU43" s="393"/>
      <c r="AV43" s="365"/>
      <c r="AW43" s="248">
        <f t="shared" si="40"/>
        <v>0</v>
      </c>
      <c r="AX43" s="244">
        <f t="shared" si="41"/>
        <v>0</v>
      </c>
      <c r="AY43" s="553">
        <f t="shared" si="42"/>
        <v>0</v>
      </c>
    </row>
    <row r="44" spans="1:51" s="4" customFormat="1" ht="15" hidden="1" customHeight="1" thickBot="1" x14ac:dyDescent="0.2">
      <c r="A44" s="557"/>
      <c r="B44" s="463"/>
      <c r="C44" s="450"/>
      <c r="D44" s="450"/>
      <c r="E44" s="431">
        <f t="shared" ref="E44:L44" si="46">SUM(E45:E46)</f>
        <v>0</v>
      </c>
      <c r="F44" s="574">
        <f t="shared" si="46"/>
        <v>0</v>
      </c>
      <c r="G44" s="431">
        <f t="shared" si="46"/>
        <v>0</v>
      </c>
      <c r="H44" s="431">
        <f t="shared" si="46"/>
        <v>0</v>
      </c>
      <c r="I44" s="550">
        <f t="shared" si="46"/>
        <v>0</v>
      </c>
      <c r="J44" s="549">
        <f t="shared" si="46"/>
        <v>0</v>
      </c>
      <c r="K44" s="550">
        <f t="shared" si="46"/>
        <v>0</v>
      </c>
      <c r="L44" s="551">
        <f t="shared" si="46"/>
        <v>0</v>
      </c>
      <c r="M44" s="551"/>
      <c r="N44" s="480">
        <f>SUM(N45:N46)</f>
        <v>0</v>
      </c>
      <c r="O44" s="480">
        <f>SUM(O45:O46)</f>
        <v>0</v>
      </c>
      <c r="P44" s="481">
        <f>SUM(P45:P46)</f>
        <v>0</v>
      </c>
      <c r="Q44" s="482">
        <f>SUM(Q45:Q46)</f>
        <v>0</v>
      </c>
      <c r="R44" s="482">
        <f t="shared" ref="R44:AO44" si="47">SUM(R45:R46)</f>
        <v>0</v>
      </c>
      <c r="S44" s="482">
        <f t="shared" si="47"/>
        <v>0</v>
      </c>
      <c r="T44" s="482">
        <f t="shared" si="47"/>
        <v>0</v>
      </c>
      <c r="U44" s="482">
        <f t="shared" si="47"/>
        <v>0</v>
      </c>
      <c r="V44" s="482">
        <f t="shared" si="47"/>
        <v>0</v>
      </c>
      <c r="W44" s="482">
        <f t="shared" si="47"/>
        <v>0</v>
      </c>
      <c r="X44" s="482">
        <f t="shared" si="47"/>
        <v>0</v>
      </c>
      <c r="Y44" s="482">
        <f t="shared" si="47"/>
        <v>0</v>
      </c>
      <c r="Z44" s="482">
        <f t="shared" si="47"/>
        <v>0</v>
      </c>
      <c r="AA44" s="482">
        <f t="shared" si="47"/>
        <v>0</v>
      </c>
      <c r="AB44" s="482">
        <f t="shared" si="47"/>
        <v>0</v>
      </c>
      <c r="AC44" s="482">
        <f t="shared" si="47"/>
        <v>0</v>
      </c>
      <c r="AD44" s="483">
        <f t="shared" si="47"/>
        <v>0</v>
      </c>
      <c r="AE44" s="482">
        <f t="shared" si="47"/>
        <v>0</v>
      </c>
      <c r="AF44" s="482">
        <f t="shared" si="47"/>
        <v>0</v>
      </c>
      <c r="AG44" s="482">
        <f t="shared" si="47"/>
        <v>0</v>
      </c>
      <c r="AH44" s="482">
        <f t="shared" si="47"/>
        <v>0</v>
      </c>
      <c r="AI44" s="482">
        <f t="shared" si="47"/>
        <v>0</v>
      </c>
      <c r="AJ44" s="482">
        <f t="shared" si="47"/>
        <v>0</v>
      </c>
      <c r="AK44" s="482">
        <f t="shared" si="47"/>
        <v>0</v>
      </c>
      <c r="AL44" s="482">
        <f t="shared" si="47"/>
        <v>0</v>
      </c>
      <c r="AM44" s="482">
        <f t="shared" si="47"/>
        <v>0</v>
      </c>
      <c r="AN44" s="482">
        <f t="shared" si="47"/>
        <v>0</v>
      </c>
      <c r="AO44" s="482">
        <f t="shared" si="47"/>
        <v>0</v>
      </c>
      <c r="AP44" s="483">
        <f t="shared" ref="AP44:AV44" si="48">SUM(AP45:AP46)</f>
        <v>0</v>
      </c>
      <c r="AQ44" s="482">
        <f t="shared" si="48"/>
        <v>0</v>
      </c>
      <c r="AR44" s="482">
        <f t="shared" si="48"/>
        <v>0</v>
      </c>
      <c r="AS44" s="482">
        <f t="shared" si="48"/>
        <v>0</v>
      </c>
      <c r="AT44" s="482">
        <f t="shared" si="48"/>
        <v>0</v>
      </c>
      <c r="AU44" s="482">
        <f t="shared" si="48"/>
        <v>0</v>
      </c>
      <c r="AV44" s="482">
        <f t="shared" si="48"/>
        <v>0</v>
      </c>
      <c r="AW44" s="248">
        <f t="shared" si="40"/>
        <v>0</v>
      </c>
      <c r="AX44" s="244">
        <f t="shared" si="41"/>
        <v>0</v>
      </c>
      <c r="AY44" s="553">
        <f t="shared" si="42"/>
        <v>0</v>
      </c>
    </row>
    <row r="45" spans="1:51" s="4" customFormat="1" ht="15" hidden="1" customHeight="1" x14ac:dyDescent="0.2">
      <c r="A45" s="151"/>
      <c r="B45" s="463"/>
      <c r="C45" s="273" t="s">
        <v>301</v>
      </c>
      <c r="D45" s="273"/>
      <c r="E45" s="249"/>
      <c r="F45" s="552">
        <f t="shared" si="30"/>
        <v>0</v>
      </c>
      <c r="G45" s="249">
        <v>0</v>
      </c>
      <c r="H45" s="220">
        <f>SUM(N45:AV45)</f>
        <v>0</v>
      </c>
      <c r="I45" s="231"/>
      <c r="J45" s="435">
        <f t="shared" si="9"/>
        <v>0</v>
      </c>
      <c r="K45" s="249">
        <v>0</v>
      </c>
      <c r="L45" s="232"/>
      <c r="M45" s="249"/>
      <c r="N45" s="480">
        <f>SUM(N46:N47)</f>
        <v>0</v>
      </c>
      <c r="O45" s="220">
        <f>+IFERROR(VLOOKUP(B44,Sheet1!B:D,3,FALSE)+VLOOKUP(B44,Sheet1!B:E,4,FALSE),0)</f>
        <v>0</v>
      </c>
      <c r="P45" s="362"/>
      <c r="Q45" s="363"/>
      <c r="R45" s="363"/>
      <c r="S45" s="363"/>
      <c r="T45" s="363"/>
      <c r="U45" s="363"/>
      <c r="V45" s="363"/>
      <c r="W45" s="363"/>
      <c r="X45" s="363"/>
      <c r="Y45" s="363"/>
      <c r="Z45" s="363"/>
      <c r="AA45" s="363"/>
      <c r="AB45" s="363"/>
      <c r="AC45" s="363"/>
      <c r="AD45" s="402"/>
      <c r="AE45" s="392"/>
      <c r="AF45" s="392"/>
      <c r="AG45" s="392"/>
      <c r="AH45" s="392"/>
      <c r="AI45" s="392"/>
      <c r="AJ45" s="363"/>
      <c r="AK45" s="363"/>
      <c r="AL45" s="363"/>
      <c r="AM45" s="363"/>
      <c r="AN45" s="363"/>
      <c r="AO45" s="363"/>
      <c r="AP45" s="402"/>
      <c r="AQ45" s="392"/>
      <c r="AR45" s="392"/>
      <c r="AS45" s="392"/>
      <c r="AT45" s="392"/>
      <c r="AU45" s="392"/>
      <c r="AV45" s="363"/>
      <c r="AW45" s="248">
        <f t="shared" si="40"/>
        <v>0</v>
      </c>
      <c r="AX45" s="244">
        <f t="shared" si="41"/>
        <v>0</v>
      </c>
      <c r="AY45" s="553">
        <f t="shared" si="42"/>
        <v>0</v>
      </c>
    </row>
    <row r="46" spans="1:51" s="4" customFormat="1" ht="15" hidden="1" customHeight="1" thickBot="1" x14ac:dyDescent="0.25">
      <c r="A46" s="169"/>
      <c r="B46" s="461"/>
      <c r="C46" s="274"/>
      <c r="D46" s="274"/>
      <c r="E46" s="277"/>
      <c r="F46" s="552">
        <f t="shared" si="30"/>
        <v>0</v>
      </c>
      <c r="G46" s="277">
        <v>0</v>
      </c>
      <c r="H46" s="226">
        <f>SUM(N46:AV46)</f>
        <v>0</v>
      </c>
      <c r="I46" s="227"/>
      <c r="J46" s="436">
        <f t="shared" si="9"/>
        <v>0</v>
      </c>
      <c r="K46" s="277">
        <v>0</v>
      </c>
      <c r="L46" s="228"/>
      <c r="M46" s="277"/>
      <c r="N46" s="267"/>
      <c r="O46" s="267"/>
      <c r="P46" s="364"/>
      <c r="Q46" s="365"/>
      <c r="R46" s="365"/>
      <c r="S46" s="365"/>
      <c r="T46" s="365"/>
      <c r="U46" s="365"/>
      <c r="V46" s="365"/>
      <c r="W46" s="365"/>
      <c r="X46" s="365"/>
      <c r="Y46" s="365"/>
      <c r="Z46" s="365"/>
      <c r="AA46" s="365"/>
      <c r="AB46" s="365"/>
      <c r="AC46" s="365"/>
      <c r="AD46" s="403"/>
      <c r="AE46" s="393"/>
      <c r="AF46" s="393"/>
      <c r="AG46" s="393"/>
      <c r="AH46" s="393"/>
      <c r="AI46" s="393"/>
      <c r="AJ46" s="365"/>
      <c r="AK46" s="365"/>
      <c r="AL46" s="365"/>
      <c r="AM46" s="365"/>
      <c r="AN46" s="365"/>
      <c r="AO46" s="365"/>
      <c r="AP46" s="403"/>
      <c r="AQ46" s="393"/>
      <c r="AR46" s="393"/>
      <c r="AS46" s="393"/>
      <c r="AT46" s="393"/>
      <c r="AU46" s="393"/>
      <c r="AV46" s="365"/>
      <c r="AW46" s="248">
        <f t="shared" si="40"/>
        <v>0</v>
      </c>
      <c r="AX46" s="244">
        <f t="shared" si="41"/>
        <v>0</v>
      </c>
      <c r="AY46" s="553">
        <f t="shared" si="42"/>
        <v>0</v>
      </c>
    </row>
    <row r="47" spans="1:51" s="4" customFormat="1" ht="15" hidden="1" customHeight="1" x14ac:dyDescent="0.2">
      <c r="A47" s="557"/>
      <c r="B47" s="576"/>
      <c r="C47" s="450"/>
      <c r="D47" s="450"/>
      <c r="E47" s="431">
        <f t="shared" ref="E47:L47" si="49">SUM(E48:E49)</f>
        <v>0</v>
      </c>
      <c r="F47" s="574">
        <f t="shared" si="49"/>
        <v>0</v>
      </c>
      <c r="G47" s="431">
        <f t="shared" si="49"/>
        <v>0</v>
      </c>
      <c r="H47" s="431">
        <f t="shared" si="49"/>
        <v>0</v>
      </c>
      <c r="I47" s="550">
        <f t="shared" si="49"/>
        <v>0</v>
      </c>
      <c r="J47" s="549">
        <f t="shared" si="49"/>
        <v>0</v>
      </c>
      <c r="K47" s="550">
        <f t="shared" si="49"/>
        <v>0</v>
      </c>
      <c r="L47" s="551">
        <f t="shared" si="49"/>
        <v>0</v>
      </c>
      <c r="M47" s="551"/>
      <c r="N47" s="480"/>
      <c r="O47" s="220"/>
      <c r="P47" s="481">
        <f>SUM(P48:P49)</f>
        <v>0</v>
      </c>
      <c r="Q47" s="482">
        <f>SUM(Q48:Q49)</f>
        <v>0</v>
      </c>
      <c r="R47" s="482">
        <f t="shared" ref="R47:AU47" si="50">SUM(R48:R49)</f>
        <v>0</v>
      </c>
      <c r="S47" s="482">
        <f t="shared" si="50"/>
        <v>0</v>
      </c>
      <c r="T47" s="482">
        <f t="shared" si="50"/>
        <v>0</v>
      </c>
      <c r="U47" s="482">
        <f t="shared" si="50"/>
        <v>0</v>
      </c>
      <c r="V47" s="482">
        <f t="shared" si="50"/>
        <v>0</v>
      </c>
      <c r="W47" s="482">
        <f t="shared" si="50"/>
        <v>0</v>
      </c>
      <c r="X47" s="482">
        <f t="shared" si="50"/>
        <v>0</v>
      </c>
      <c r="Y47" s="482">
        <f t="shared" si="50"/>
        <v>0</v>
      </c>
      <c r="Z47" s="482">
        <f t="shared" si="50"/>
        <v>0</v>
      </c>
      <c r="AA47" s="482">
        <f t="shared" si="50"/>
        <v>0</v>
      </c>
      <c r="AB47" s="482">
        <f t="shared" si="50"/>
        <v>0</v>
      </c>
      <c r="AC47" s="482">
        <f t="shared" si="50"/>
        <v>0</v>
      </c>
      <c r="AD47" s="483">
        <f t="shared" si="50"/>
        <v>0</v>
      </c>
      <c r="AE47" s="482">
        <f t="shared" si="50"/>
        <v>0</v>
      </c>
      <c r="AF47" s="482">
        <f t="shared" si="50"/>
        <v>0</v>
      </c>
      <c r="AG47" s="482">
        <f t="shared" si="50"/>
        <v>0</v>
      </c>
      <c r="AH47" s="482">
        <f t="shared" si="50"/>
        <v>0</v>
      </c>
      <c r="AI47" s="482">
        <f t="shared" si="50"/>
        <v>0</v>
      </c>
      <c r="AJ47" s="482">
        <f t="shared" si="50"/>
        <v>0</v>
      </c>
      <c r="AK47" s="482">
        <f t="shared" si="50"/>
        <v>0</v>
      </c>
      <c r="AL47" s="482">
        <f t="shared" si="50"/>
        <v>0</v>
      </c>
      <c r="AM47" s="482">
        <f t="shared" si="50"/>
        <v>0</v>
      </c>
      <c r="AN47" s="482">
        <f t="shared" si="50"/>
        <v>0</v>
      </c>
      <c r="AO47" s="482">
        <f t="shared" si="50"/>
        <v>0</v>
      </c>
      <c r="AP47" s="483">
        <f t="shared" ref="AP47:AV47" si="51">SUM(AP48:AP49)</f>
        <v>0</v>
      </c>
      <c r="AQ47" s="482">
        <f t="shared" si="50"/>
        <v>0</v>
      </c>
      <c r="AR47" s="482">
        <f t="shared" si="50"/>
        <v>0</v>
      </c>
      <c r="AS47" s="482">
        <f t="shared" si="50"/>
        <v>0</v>
      </c>
      <c r="AT47" s="482">
        <f t="shared" si="50"/>
        <v>0</v>
      </c>
      <c r="AU47" s="482">
        <f t="shared" si="50"/>
        <v>0</v>
      </c>
      <c r="AV47" s="482">
        <f t="shared" si="51"/>
        <v>0</v>
      </c>
      <c r="AW47" s="248">
        <f t="shared" si="40"/>
        <v>0</v>
      </c>
      <c r="AX47" s="244">
        <f t="shared" si="41"/>
        <v>0</v>
      </c>
      <c r="AY47" s="553">
        <f t="shared" si="42"/>
        <v>0</v>
      </c>
    </row>
    <row r="48" spans="1:51" s="4" customFormat="1" ht="15" hidden="1" customHeight="1" x14ac:dyDescent="0.2">
      <c r="A48" s="151"/>
      <c r="B48" s="463"/>
      <c r="C48" s="273"/>
      <c r="D48" s="273"/>
      <c r="E48" s="249"/>
      <c r="F48" s="552">
        <f t="shared" si="30"/>
        <v>0</v>
      </c>
      <c r="G48" s="249">
        <v>0</v>
      </c>
      <c r="H48" s="220">
        <f>SUM(N48:AV48)</f>
        <v>0</v>
      </c>
      <c r="I48" s="231"/>
      <c r="J48" s="435">
        <f t="shared" si="9"/>
        <v>0</v>
      </c>
      <c r="K48" s="249">
        <v>0</v>
      </c>
      <c r="L48" s="232"/>
      <c r="M48" s="249"/>
      <c r="N48" s="235">
        <f>+IFERROR(VLOOKUP(B47,Sheet1!B:D,2,FALSE),0)</f>
        <v>0</v>
      </c>
      <c r="O48" s="266"/>
      <c r="P48" s="362"/>
      <c r="Q48" s="363"/>
      <c r="R48" s="363"/>
      <c r="S48" s="363"/>
      <c r="T48" s="363"/>
      <c r="U48" s="363"/>
      <c r="V48" s="363"/>
      <c r="W48" s="363"/>
      <c r="X48" s="363"/>
      <c r="Y48" s="363"/>
      <c r="Z48" s="363"/>
      <c r="AA48" s="363"/>
      <c r="AB48" s="363"/>
      <c r="AC48" s="363"/>
      <c r="AD48" s="402"/>
      <c r="AE48" s="392"/>
      <c r="AF48" s="392"/>
      <c r="AG48" s="392"/>
      <c r="AH48" s="392"/>
      <c r="AI48" s="392"/>
      <c r="AJ48" s="363"/>
      <c r="AK48" s="363"/>
      <c r="AL48" s="363"/>
      <c r="AM48" s="363"/>
      <c r="AN48" s="363"/>
      <c r="AO48" s="363"/>
      <c r="AP48" s="402"/>
      <c r="AQ48" s="392"/>
      <c r="AR48" s="392"/>
      <c r="AS48" s="392"/>
      <c r="AT48" s="392"/>
      <c r="AU48" s="392"/>
      <c r="AV48" s="363"/>
      <c r="AW48" s="248">
        <f t="shared" si="40"/>
        <v>0</v>
      </c>
      <c r="AX48" s="244">
        <f t="shared" si="41"/>
        <v>0</v>
      </c>
      <c r="AY48" s="553">
        <f t="shared" si="42"/>
        <v>0</v>
      </c>
    </row>
    <row r="49" spans="1:51" s="4" customFormat="1" ht="15" hidden="1" customHeight="1" thickBot="1" x14ac:dyDescent="0.25">
      <c r="A49" s="169"/>
      <c r="B49" s="461"/>
      <c r="C49" s="274"/>
      <c r="D49" s="274"/>
      <c r="E49" s="277"/>
      <c r="F49" s="552">
        <f t="shared" si="30"/>
        <v>0</v>
      </c>
      <c r="G49" s="277">
        <v>0</v>
      </c>
      <c r="H49" s="226">
        <f>SUM(N49:AV49)</f>
        <v>0</v>
      </c>
      <c r="I49" s="227"/>
      <c r="J49" s="436">
        <f t="shared" si="9"/>
        <v>0</v>
      </c>
      <c r="K49" s="277">
        <v>0</v>
      </c>
      <c r="L49" s="228"/>
      <c r="M49" s="277"/>
      <c r="N49" s="267"/>
      <c r="O49" s="267"/>
      <c r="P49" s="364"/>
      <c r="Q49" s="365"/>
      <c r="R49" s="365"/>
      <c r="S49" s="365"/>
      <c r="T49" s="365"/>
      <c r="U49" s="365"/>
      <c r="V49" s="365"/>
      <c r="W49" s="365"/>
      <c r="X49" s="365"/>
      <c r="Y49" s="365"/>
      <c r="Z49" s="365"/>
      <c r="AA49" s="365"/>
      <c r="AB49" s="365"/>
      <c r="AC49" s="365"/>
      <c r="AD49" s="403"/>
      <c r="AE49" s="393"/>
      <c r="AF49" s="393"/>
      <c r="AG49" s="393"/>
      <c r="AH49" s="393"/>
      <c r="AI49" s="393"/>
      <c r="AJ49" s="365"/>
      <c r="AK49" s="365"/>
      <c r="AL49" s="365"/>
      <c r="AM49" s="365"/>
      <c r="AN49" s="365"/>
      <c r="AO49" s="365"/>
      <c r="AP49" s="403"/>
      <c r="AQ49" s="393"/>
      <c r="AR49" s="393"/>
      <c r="AS49" s="393"/>
      <c r="AT49" s="393"/>
      <c r="AU49" s="393"/>
      <c r="AV49" s="365"/>
      <c r="AW49" s="248">
        <f t="shared" si="40"/>
        <v>0</v>
      </c>
      <c r="AX49" s="244">
        <f t="shared" si="41"/>
        <v>0</v>
      </c>
      <c r="AY49" s="553">
        <f t="shared" si="42"/>
        <v>0</v>
      </c>
    </row>
    <row r="50" spans="1:51" s="4" customFormat="1" ht="15" hidden="1" customHeight="1" x14ac:dyDescent="0.2">
      <c r="A50" s="557"/>
      <c r="B50" s="576"/>
      <c r="C50" s="450"/>
      <c r="D50" s="450"/>
      <c r="E50" s="431">
        <f t="shared" ref="E50:L50" si="52">SUM(E51:E52)</f>
        <v>0</v>
      </c>
      <c r="F50" s="574">
        <f t="shared" si="52"/>
        <v>0</v>
      </c>
      <c r="G50" s="431">
        <f t="shared" si="52"/>
        <v>0</v>
      </c>
      <c r="H50" s="431">
        <f t="shared" si="52"/>
        <v>0</v>
      </c>
      <c r="I50" s="550">
        <f t="shared" si="52"/>
        <v>0</v>
      </c>
      <c r="J50" s="549">
        <f t="shared" si="52"/>
        <v>0</v>
      </c>
      <c r="K50" s="550">
        <f t="shared" si="52"/>
        <v>0</v>
      </c>
      <c r="L50" s="551">
        <f t="shared" si="52"/>
        <v>0</v>
      </c>
      <c r="M50" s="551"/>
      <c r="N50" s="480">
        <f>SUM(N51:N52)</f>
        <v>0</v>
      </c>
      <c r="O50" s="480">
        <f>SUM(O51:O52)</f>
        <v>0</v>
      </c>
      <c r="P50" s="481">
        <f>SUM(P51:P52)</f>
        <v>0</v>
      </c>
      <c r="Q50" s="482">
        <f>SUM(Q51:Q52)</f>
        <v>0</v>
      </c>
      <c r="R50" s="482">
        <f t="shared" ref="R50:AO50" si="53">SUM(R51:R52)</f>
        <v>0</v>
      </c>
      <c r="S50" s="482">
        <f t="shared" si="53"/>
        <v>0</v>
      </c>
      <c r="T50" s="482">
        <f t="shared" si="53"/>
        <v>0</v>
      </c>
      <c r="U50" s="482">
        <f t="shared" si="53"/>
        <v>0</v>
      </c>
      <c r="V50" s="482">
        <f t="shared" si="53"/>
        <v>0</v>
      </c>
      <c r="W50" s="482">
        <f t="shared" si="53"/>
        <v>0</v>
      </c>
      <c r="X50" s="482">
        <f t="shared" si="53"/>
        <v>0</v>
      </c>
      <c r="Y50" s="482">
        <f t="shared" si="53"/>
        <v>0</v>
      </c>
      <c r="Z50" s="482">
        <f t="shared" si="53"/>
        <v>0</v>
      </c>
      <c r="AA50" s="482">
        <f t="shared" si="53"/>
        <v>0</v>
      </c>
      <c r="AB50" s="482">
        <f t="shared" si="53"/>
        <v>0</v>
      </c>
      <c r="AC50" s="482">
        <f t="shared" si="53"/>
        <v>0</v>
      </c>
      <c r="AD50" s="483">
        <f t="shared" si="53"/>
        <v>0</v>
      </c>
      <c r="AE50" s="482">
        <f t="shared" si="53"/>
        <v>0</v>
      </c>
      <c r="AF50" s="482">
        <f t="shared" si="53"/>
        <v>0</v>
      </c>
      <c r="AG50" s="482">
        <f t="shared" si="53"/>
        <v>0</v>
      </c>
      <c r="AH50" s="482">
        <f t="shared" si="53"/>
        <v>0</v>
      </c>
      <c r="AI50" s="482">
        <f t="shared" si="53"/>
        <v>0</v>
      </c>
      <c r="AJ50" s="482">
        <f t="shared" si="53"/>
        <v>0</v>
      </c>
      <c r="AK50" s="482">
        <f t="shared" si="53"/>
        <v>0</v>
      </c>
      <c r="AL50" s="482">
        <f t="shared" si="53"/>
        <v>0</v>
      </c>
      <c r="AM50" s="482">
        <f t="shared" si="53"/>
        <v>0</v>
      </c>
      <c r="AN50" s="482">
        <f t="shared" si="53"/>
        <v>0</v>
      </c>
      <c r="AO50" s="482">
        <f t="shared" si="53"/>
        <v>0</v>
      </c>
      <c r="AP50" s="483">
        <f t="shared" ref="AP50:AV50" si="54">SUM(AP51:AP52)</f>
        <v>0</v>
      </c>
      <c r="AQ50" s="482">
        <f t="shared" si="54"/>
        <v>0</v>
      </c>
      <c r="AR50" s="482">
        <f t="shared" si="54"/>
        <v>0</v>
      </c>
      <c r="AS50" s="482">
        <f t="shared" si="54"/>
        <v>0</v>
      </c>
      <c r="AT50" s="482">
        <f t="shared" si="54"/>
        <v>0</v>
      </c>
      <c r="AU50" s="482">
        <f t="shared" si="54"/>
        <v>0</v>
      </c>
      <c r="AV50" s="482">
        <f t="shared" si="54"/>
        <v>0</v>
      </c>
      <c r="AW50" s="248">
        <f t="shared" si="40"/>
        <v>0</v>
      </c>
      <c r="AX50" s="244">
        <f t="shared" si="41"/>
        <v>0</v>
      </c>
      <c r="AY50" s="553">
        <f t="shared" si="42"/>
        <v>0</v>
      </c>
    </row>
    <row r="51" spans="1:51" s="4" customFormat="1" ht="15" hidden="1" customHeight="1" thickBot="1" x14ac:dyDescent="0.2">
      <c r="A51" s="151"/>
      <c r="B51" s="463"/>
      <c r="C51" s="273"/>
      <c r="D51" s="273"/>
      <c r="E51" s="249"/>
      <c r="F51" s="552">
        <f t="shared" si="30"/>
        <v>0</v>
      </c>
      <c r="G51" s="249">
        <v>0</v>
      </c>
      <c r="H51" s="220">
        <f>SUM(N51:AV51)</f>
        <v>0</v>
      </c>
      <c r="I51" s="231"/>
      <c r="J51" s="435">
        <f t="shared" si="9"/>
        <v>0</v>
      </c>
      <c r="K51" s="249">
        <v>0</v>
      </c>
      <c r="L51" s="232"/>
      <c r="M51" s="249"/>
      <c r="N51" s="235">
        <f>+IFERROR(VLOOKUP(B50,Sheet1!B:D,2,FALSE),0)</f>
        <v>0</v>
      </c>
      <c r="O51" s="266"/>
      <c r="P51" s="362"/>
      <c r="Q51" s="363"/>
      <c r="R51" s="363"/>
      <c r="S51" s="363"/>
      <c r="T51" s="363"/>
      <c r="U51" s="363"/>
      <c r="V51" s="363"/>
      <c r="W51" s="363"/>
      <c r="X51" s="363"/>
      <c r="Y51" s="363"/>
      <c r="Z51" s="363"/>
      <c r="AA51" s="363"/>
      <c r="AB51" s="363"/>
      <c r="AC51" s="363"/>
      <c r="AD51" s="402"/>
      <c r="AE51" s="392"/>
      <c r="AF51" s="392"/>
      <c r="AG51" s="392"/>
      <c r="AH51" s="392"/>
      <c r="AI51" s="392"/>
      <c r="AJ51" s="363"/>
      <c r="AK51" s="363"/>
      <c r="AL51" s="363"/>
      <c r="AM51" s="363"/>
      <c r="AN51" s="363"/>
      <c r="AO51" s="363"/>
      <c r="AP51" s="402"/>
      <c r="AQ51" s="392"/>
      <c r="AR51" s="392"/>
      <c r="AS51" s="392"/>
      <c r="AT51" s="392"/>
      <c r="AU51" s="392"/>
      <c r="AV51" s="363"/>
      <c r="AW51" s="248">
        <f t="shared" si="40"/>
        <v>0</v>
      </c>
      <c r="AX51" s="244">
        <f t="shared" si="41"/>
        <v>0</v>
      </c>
      <c r="AY51" s="553">
        <f t="shared" si="42"/>
        <v>0</v>
      </c>
    </row>
    <row r="52" spans="1:51" s="4" customFormat="1" ht="15" hidden="1" customHeight="1" thickBot="1" x14ac:dyDescent="0.25">
      <c r="A52" s="169"/>
      <c r="B52" s="461"/>
      <c r="C52" s="274" t="s">
        <v>301</v>
      </c>
      <c r="D52" s="274"/>
      <c r="E52" s="277"/>
      <c r="F52" s="552">
        <f t="shared" si="30"/>
        <v>0</v>
      </c>
      <c r="G52" s="277">
        <v>0</v>
      </c>
      <c r="H52" s="226">
        <f>SUM(N52:AV52)</f>
        <v>0</v>
      </c>
      <c r="I52" s="227"/>
      <c r="J52" s="436">
        <f t="shared" si="9"/>
        <v>0</v>
      </c>
      <c r="K52" s="277">
        <v>0</v>
      </c>
      <c r="L52" s="228"/>
      <c r="M52" s="277"/>
      <c r="N52" s="480">
        <f>SUM(N53:N54)</f>
        <v>0</v>
      </c>
      <c r="O52" s="220">
        <f>+IFERROR(VLOOKUP(B51,Sheet1!B:D,3,FALSE)+VLOOKUP(B51,Sheet1!B:E,4,FALSE),0)</f>
        <v>0</v>
      </c>
      <c r="P52" s="364"/>
      <c r="Q52" s="365"/>
      <c r="R52" s="365"/>
      <c r="S52" s="365"/>
      <c r="T52" s="365"/>
      <c r="U52" s="365"/>
      <c r="V52" s="365"/>
      <c r="W52" s="365"/>
      <c r="X52" s="365"/>
      <c r="Y52" s="365"/>
      <c r="Z52" s="365"/>
      <c r="AA52" s="365"/>
      <c r="AB52" s="365"/>
      <c r="AC52" s="365"/>
      <c r="AD52" s="403"/>
      <c r="AE52" s="393"/>
      <c r="AF52" s="393"/>
      <c r="AG52" s="393"/>
      <c r="AH52" s="393"/>
      <c r="AI52" s="393"/>
      <c r="AJ52" s="365"/>
      <c r="AK52" s="365"/>
      <c r="AL52" s="365"/>
      <c r="AM52" s="365"/>
      <c r="AN52" s="365"/>
      <c r="AO52" s="365"/>
      <c r="AP52" s="403"/>
      <c r="AQ52" s="393"/>
      <c r="AR52" s="393"/>
      <c r="AS52" s="393"/>
      <c r="AT52" s="393"/>
      <c r="AU52" s="393"/>
      <c r="AV52" s="365"/>
      <c r="AW52" s="248">
        <f t="shared" si="40"/>
        <v>0</v>
      </c>
      <c r="AX52" s="244">
        <f t="shared" si="41"/>
        <v>0</v>
      </c>
      <c r="AY52" s="553">
        <f t="shared" si="42"/>
        <v>0</v>
      </c>
    </row>
    <row r="53" spans="1:51" s="4" customFormat="1" ht="15" hidden="1" customHeight="1" x14ac:dyDescent="0.2">
      <c r="A53" s="557"/>
      <c r="B53" s="576"/>
      <c r="C53" s="450"/>
      <c r="D53" s="450"/>
      <c r="E53" s="431">
        <f t="shared" ref="E53:L53" si="55">SUM(E54:E55)</f>
        <v>0</v>
      </c>
      <c r="F53" s="574">
        <f t="shared" si="55"/>
        <v>0</v>
      </c>
      <c r="G53" s="431">
        <f t="shared" si="55"/>
        <v>0</v>
      </c>
      <c r="H53" s="431">
        <f t="shared" si="55"/>
        <v>0</v>
      </c>
      <c r="I53" s="550">
        <f t="shared" si="55"/>
        <v>0</v>
      </c>
      <c r="J53" s="549">
        <f t="shared" si="55"/>
        <v>0</v>
      </c>
      <c r="K53" s="550">
        <f t="shared" si="55"/>
        <v>0</v>
      </c>
      <c r="L53" s="551">
        <f t="shared" si="55"/>
        <v>0</v>
      </c>
      <c r="M53" s="551"/>
      <c r="N53" s="480">
        <f>SUM(N54:N55)</f>
        <v>0</v>
      </c>
      <c r="O53" s="480">
        <f>SUM(O54:O55)</f>
        <v>0</v>
      </c>
      <c r="P53" s="481">
        <f>SUM(P54:P55)</f>
        <v>0</v>
      </c>
      <c r="Q53" s="482">
        <f>SUM(Q54:Q55)</f>
        <v>0</v>
      </c>
      <c r="R53" s="482">
        <f t="shared" ref="R53:AV53" si="56">SUM(R54:R55)</f>
        <v>0</v>
      </c>
      <c r="S53" s="482">
        <f t="shared" si="56"/>
        <v>0</v>
      </c>
      <c r="T53" s="482">
        <f t="shared" si="56"/>
        <v>0</v>
      </c>
      <c r="U53" s="482">
        <f t="shared" si="56"/>
        <v>0</v>
      </c>
      <c r="V53" s="482">
        <f t="shared" si="56"/>
        <v>0</v>
      </c>
      <c r="W53" s="482">
        <f t="shared" si="56"/>
        <v>0</v>
      </c>
      <c r="X53" s="482">
        <f t="shared" si="56"/>
        <v>0</v>
      </c>
      <c r="Y53" s="482">
        <f t="shared" si="56"/>
        <v>0</v>
      </c>
      <c r="Z53" s="482">
        <f t="shared" si="56"/>
        <v>0</v>
      </c>
      <c r="AA53" s="482">
        <f t="shared" si="56"/>
        <v>0</v>
      </c>
      <c r="AB53" s="482">
        <f t="shared" si="56"/>
        <v>0</v>
      </c>
      <c r="AC53" s="482">
        <f t="shared" si="56"/>
        <v>0</v>
      </c>
      <c r="AD53" s="483">
        <f t="shared" si="56"/>
        <v>0</v>
      </c>
      <c r="AE53" s="575">
        <f t="shared" si="56"/>
        <v>0</v>
      </c>
      <c r="AF53" s="575">
        <f t="shared" si="56"/>
        <v>0</v>
      </c>
      <c r="AG53" s="575">
        <f t="shared" si="56"/>
        <v>0</v>
      </c>
      <c r="AH53" s="575">
        <f t="shared" si="56"/>
        <v>0</v>
      </c>
      <c r="AI53" s="575">
        <f t="shared" si="56"/>
        <v>0</v>
      </c>
      <c r="AJ53" s="482">
        <f t="shared" si="56"/>
        <v>0</v>
      </c>
      <c r="AK53" s="482">
        <f t="shared" si="56"/>
        <v>0</v>
      </c>
      <c r="AL53" s="482">
        <f t="shared" si="56"/>
        <v>0</v>
      </c>
      <c r="AM53" s="482">
        <f t="shared" si="56"/>
        <v>0</v>
      </c>
      <c r="AN53" s="482">
        <f t="shared" si="56"/>
        <v>0</v>
      </c>
      <c r="AO53" s="482">
        <f t="shared" si="56"/>
        <v>0</v>
      </c>
      <c r="AP53" s="483">
        <f t="shared" si="56"/>
        <v>0</v>
      </c>
      <c r="AQ53" s="575">
        <f t="shared" si="56"/>
        <v>0</v>
      </c>
      <c r="AR53" s="575">
        <f t="shared" si="56"/>
        <v>0</v>
      </c>
      <c r="AS53" s="575">
        <f t="shared" si="56"/>
        <v>0</v>
      </c>
      <c r="AT53" s="575">
        <f t="shared" si="56"/>
        <v>0</v>
      </c>
      <c r="AU53" s="575">
        <f t="shared" si="56"/>
        <v>0</v>
      </c>
      <c r="AV53" s="482">
        <f t="shared" si="56"/>
        <v>0</v>
      </c>
      <c r="AW53" s="248">
        <f t="shared" si="40"/>
        <v>0</v>
      </c>
      <c r="AX53" s="244">
        <f t="shared" si="41"/>
        <v>0</v>
      </c>
      <c r="AY53" s="553">
        <f t="shared" si="42"/>
        <v>0</v>
      </c>
    </row>
    <row r="54" spans="1:51" s="4" customFormat="1" ht="15" hidden="1" customHeight="1" x14ac:dyDescent="0.2">
      <c r="A54" s="150"/>
      <c r="B54" s="459"/>
      <c r="C54" s="273"/>
      <c r="D54" s="273"/>
      <c r="E54" s="249"/>
      <c r="F54" s="552">
        <f t="shared" si="30"/>
        <v>0</v>
      </c>
      <c r="G54" s="249">
        <v>0</v>
      </c>
      <c r="H54" s="220">
        <f>SUM(N54:AV54)</f>
        <v>0</v>
      </c>
      <c r="I54" s="231"/>
      <c r="J54" s="435">
        <f t="shared" si="9"/>
        <v>0</v>
      </c>
      <c r="K54" s="249">
        <v>0</v>
      </c>
      <c r="L54" s="232"/>
      <c r="M54" s="249"/>
      <c r="N54" s="235"/>
      <c r="O54" s="220"/>
      <c r="P54" s="362"/>
      <c r="Q54" s="363"/>
      <c r="R54" s="363"/>
      <c r="S54" s="363"/>
      <c r="T54" s="363"/>
      <c r="U54" s="363"/>
      <c r="V54" s="363"/>
      <c r="W54" s="363"/>
      <c r="X54" s="363"/>
      <c r="Y54" s="363"/>
      <c r="Z54" s="363"/>
      <c r="AA54" s="363"/>
      <c r="AB54" s="363"/>
      <c r="AC54" s="363"/>
      <c r="AD54" s="402"/>
      <c r="AE54" s="392"/>
      <c r="AF54" s="392"/>
      <c r="AG54" s="392"/>
      <c r="AH54" s="392"/>
      <c r="AI54" s="392"/>
      <c r="AJ54" s="363"/>
      <c r="AK54" s="363"/>
      <c r="AL54" s="363"/>
      <c r="AM54" s="363"/>
      <c r="AN54" s="363"/>
      <c r="AO54" s="363"/>
      <c r="AP54" s="402"/>
      <c r="AQ54" s="392"/>
      <c r="AR54" s="392"/>
      <c r="AS54" s="392"/>
      <c r="AT54" s="392"/>
      <c r="AU54" s="392"/>
      <c r="AV54" s="363"/>
      <c r="AW54" s="248">
        <f t="shared" si="40"/>
        <v>0</v>
      </c>
      <c r="AX54" s="244">
        <f t="shared" si="41"/>
        <v>0</v>
      </c>
      <c r="AY54" s="553">
        <f t="shared" si="42"/>
        <v>0</v>
      </c>
    </row>
    <row r="55" spans="1:51" s="4" customFormat="1" ht="15" hidden="1" customHeight="1" thickBot="1" x14ac:dyDescent="0.25">
      <c r="A55" s="169"/>
      <c r="B55" s="461"/>
      <c r="C55" s="274"/>
      <c r="D55" s="274"/>
      <c r="E55" s="277"/>
      <c r="F55" s="552">
        <f t="shared" si="30"/>
        <v>0</v>
      </c>
      <c r="G55" s="277">
        <v>0</v>
      </c>
      <c r="H55" s="226">
        <f>SUM(N55:AV55)</f>
        <v>0</v>
      </c>
      <c r="I55" s="227"/>
      <c r="J55" s="436">
        <f t="shared" si="9"/>
        <v>0</v>
      </c>
      <c r="K55" s="277">
        <v>0</v>
      </c>
      <c r="L55" s="228"/>
      <c r="M55" s="277"/>
      <c r="N55" s="267"/>
      <c r="O55" s="267"/>
      <c r="P55" s="364"/>
      <c r="Q55" s="365"/>
      <c r="R55" s="365"/>
      <c r="S55" s="365"/>
      <c r="T55" s="365"/>
      <c r="U55" s="365"/>
      <c r="V55" s="365"/>
      <c r="W55" s="365"/>
      <c r="X55" s="365"/>
      <c r="Y55" s="365"/>
      <c r="Z55" s="365"/>
      <c r="AA55" s="365"/>
      <c r="AB55" s="365"/>
      <c r="AC55" s="365"/>
      <c r="AD55" s="403"/>
      <c r="AE55" s="393"/>
      <c r="AF55" s="393"/>
      <c r="AG55" s="393"/>
      <c r="AH55" s="393"/>
      <c r="AI55" s="393"/>
      <c r="AJ55" s="365"/>
      <c r="AK55" s="365"/>
      <c r="AL55" s="365"/>
      <c r="AM55" s="365"/>
      <c r="AN55" s="365"/>
      <c r="AO55" s="365"/>
      <c r="AP55" s="403"/>
      <c r="AQ55" s="393"/>
      <c r="AR55" s="393"/>
      <c r="AS55" s="393"/>
      <c r="AT55" s="393"/>
      <c r="AU55" s="393"/>
      <c r="AV55" s="365"/>
      <c r="AW55" s="248">
        <f t="shared" si="40"/>
        <v>0</v>
      </c>
      <c r="AX55" s="244">
        <f t="shared" si="41"/>
        <v>0</v>
      </c>
      <c r="AY55" s="553">
        <f t="shared" si="42"/>
        <v>0</v>
      </c>
    </row>
    <row r="56" spans="1:51" s="4" customFormat="1" ht="15" hidden="1" customHeight="1" x14ac:dyDescent="0.2">
      <c r="A56" s="557"/>
      <c r="B56" s="576"/>
      <c r="C56" s="450"/>
      <c r="D56" s="450"/>
      <c r="E56" s="431">
        <f t="shared" ref="E56:L56" si="57">SUM(E57:E58)</f>
        <v>0</v>
      </c>
      <c r="F56" s="574">
        <f t="shared" si="57"/>
        <v>0</v>
      </c>
      <c r="G56" s="431">
        <f t="shared" si="57"/>
        <v>0</v>
      </c>
      <c r="H56" s="431">
        <f t="shared" si="57"/>
        <v>0</v>
      </c>
      <c r="I56" s="550">
        <f t="shared" si="57"/>
        <v>0</v>
      </c>
      <c r="J56" s="549">
        <f t="shared" si="57"/>
        <v>0</v>
      </c>
      <c r="K56" s="550">
        <f t="shared" si="57"/>
        <v>0</v>
      </c>
      <c r="L56" s="551">
        <f t="shared" si="57"/>
        <v>0</v>
      </c>
      <c r="M56" s="551"/>
      <c r="N56" s="480">
        <f>SUM(N57:N58)</f>
        <v>0</v>
      </c>
      <c r="O56" s="480">
        <f>SUM(O57:O58)</f>
        <v>0</v>
      </c>
      <c r="P56" s="481">
        <f>SUM(P57:P58)</f>
        <v>0</v>
      </c>
      <c r="Q56" s="482">
        <f>SUM(Q57:Q58)</f>
        <v>0</v>
      </c>
      <c r="R56" s="482">
        <f t="shared" ref="R56:AV56" si="58">SUM(R57:R58)</f>
        <v>0</v>
      </c>
      <c r="S56" s="482">
        <f t="shared" si="58"/>
        <v>0</v>
      </c>
      <c r="T56" s="482">
        <f t="shared" si="58"/>
        <v>0</v>
      </c>
      <c r="U56" s="482">
        <f t="shared" si="58"/>
        <v>0</v>
      </c>
      <c r="V56" s="482">
        <f t="shared" si="58"/>
        <v>0</v>
      </c>
      <c r="W56" s="482">
        <f t="shared" si="58"/>
        <v>0</v>
      </c>
      <c r="X56" s="482">
        <f t="shared" si="58"/>
        <v>0</v>
      </c>
      <c r="Y56" s="482">
        <f t="shared" si="58"/>
        <v>0</v>
      </c>
      <c r="Z56" s="482">
        <f t="shared" si="58"/>
        <v>0</v>
      </c>
      <c r="AA56" s="482">
        <f t="shared" si="58"/>
        <v>0</v>
      </c>
      <c r="AB56" s="482">
        <f t="shared" si="58"/>
        <v>0</v>
      </c>
      <c r="AC56" s="482">
        <f t="shared" si="58"/>
        <v>0</v>
      </c>
      <c r="AD56" s="483">
        <f t="shared" si="58"/>
        <v>0</v>
      </c>
      <c r="AE56" s="575">
        <f t="shared" si="58"/>
        <v>0</v>
      </c>
      <c r="AF56" s="575">
        <f t="shared" si="58"/>
        <v>0</v>
      </c>
      <c r="AG56" s="575">
        <f t="shared" si="58"/>
        <v>0</v>
      </c>
      <c r="AH56" s="575">
        <f t="shared" si="58"/>
        <v>0</v>
      </c>
      <c r="AI56" s="575">
        <f t="shared" si="58"/>
        <v>0</v>
      </c>
      <c r="AJ56" s="482">
        <f t="shared" si="58"/>
        <v>0</v>
      </c>
      <c r="AK56" s="482">
        <f t="shared" si="58"/>
        <v>0</v>
      </c>
      <c r="AL56" s="482">
        <f t="shared" si="58"/>
        <v>0</v>
      </c>
      <c r="AM56" s="482">
        <f t="shared" si="58"/>
        <v>0</v>
      </c>
      <c r="AN56" s="482">
        <f t="shared" si="58"/>
        <v>0</v>
      </c>
      <c r="AO56" s="482">
        <f t="shared" si="58"/>
        <v>0</v>
      </c>
      <c r="AP56" s="483">
        <f t="shared" si="58"/>
        <v>0</v>
      </c>
      <c r="AQ56" s="575">
        <f t="shared" si="58"/>
        <v>0</v>
      </c>
      <c r="AR56" s="575">
        <f t="shared" si="58"/>
        <v>0</v>
      </c>
      <c r="AS56" s="575">
        <f t="shared" si="58"/>
        <v>0</v>
      </c>
      <c r="AT56" s="575">
        <f t="shared" si="58"/>
        <v>0</v>
      </c>
      <c r="AU56" s="575">
        <f t="shared" si="58"/>
        <v>0</v>
      </c>
      <c r="AV56" s="482">
        <f t="shared" si="58"/>
        <v>0</v>
      </c>
      <c r="AW56" s="248">
        <f t="shared" si="40"/>
        <v>0</v>
      </c>
      <c r="AX56" s="244">
        <f t="shared" si="41"/>
        <v>0</v>
      </c>
      <c r="AY56" s="553">
        <f t="shared" si="42"/>
        <v>0</v>
      </c>
    </row>
    <row r="57" spans="1:51" s="4" customFormat="1" ht="15" hidden="1" customHeight="1" x14ac:dyDescent="0.2">
      <c r="A57" s="150"/>
      <c r="B57" s="459"/>
      <c r="C57" s="273"/>
      <c r="D57" s="273"/>
      <c r="E57" s="249"/>
      <c r="F57" s="552">
        <f t="shared" si="30"/>
        <v>0</v>
      </c>
      <c r="G57" s="249">
        <v>0</v>
      </c>
      <c r="H57" s="220">
        <f>SUM(N57:AV57)</f>
        <v>0</v>
      </c>
      <c r="I57" s="231"/>
      <c r="J57" s="435">
        <f t="shared" si="9"/>
        <v>0</v>
      </c>
      <c r="K57" s="249">
        <v>0</v>
      </c>
      <c r="L57" s="232"/>
      <c r="M57" s="249"/>
      <c r="N57" s="235">
        <f>+IFERROR(VLOOKUP(B56,Sheet1!B:D,2,FALSE),0)</f>
        <v>0</v>
      </c>
      <c r="O57" s="266"/>
      <c r="P57" s="362"/>
      <c r="Q57" s="363"/>
      <c r="R57" s="363"/>
      <c r="S57" s="363"/>
      <c r="T57" s="363"/>
      <c r="U57" s="363"/>
      <c r="V57" s="363"/>
      <c r="W57" s="363"/>
      <c r="X57" s="363"/>
      <c r="Y57" s="363"/>
      <c r="Z57" s="363"/>
      <c r="AA57" s="363"/>
      <c r="AB57" s="363"/>
      <c r="AC57" s="363"/>
      <c r="AD57" s="402"/>
      <c r="AE57" s="392"/>
      <c r="AF57" s="392"/>
      <c r="AG57" s="392"/>
      <c r="AH57" s="392"/>
      <c r="AI57" s="392"/>
      <c r="AJ57" s="363"/>
      <c r="AK57" s="363"/>
      <c r="AL57" s="363"/>
      <c r="AM57" s="363"/>
      <c r="AN57" s="363"/>
      <c r="AO57" s="363"/>
      <c r="AP57" s="402"/>
      <c r="AQ57" s="392"/>
      <c r="AR57" s="392"/>
      <c r="AS57" s="392"/>
      <c r="AT57" s="392"/>
      <c r="AU57" s="392"/>
      <c r="AV57" s="363"/>
      <c r="AW57" s="248">
        <f t="shared" si="40"/>
        <v>0</v>
      </c>
      <c r="AX57" s="244">
        <f t="shared" si="41"/>
        <v>0</v>
      </c>
      <c r="AY57" s="553">
        <f t="shared" si="42"/>
        <v>0</v>
      </c>
    </row>
    <row r="58" spans="1:51" s="4" customFormat="1" ht="15" hidden="1" customHeight="1" thickBot="1" x14ac:dyDescent="0.25">
      <c r="A58" s="169"/>
      <c r="B58" s="461"/>
      <c r="C58" s="274"/>
      <c r="D58" s="274"/>
      <c r="E58" s="277"/>
      <c r="F58" s="552">
        <f t="shared" si="30"/>
        <v>0</v>
      </c>
      <c r="G58" s="277">
        <v>0</v>
      </c>
      <c r="H58" s="226">
        <f>SUM(N58:AV58)</f>
        <v>0</v>
      </c>
      <c r="I58" s="227"/>
      <c r="J58" s="436">
        <f t="shared" si="9"/>
        <v>0</v>
      </c>
      <c r="K58" s="277">
        <v>0</v>
      </c>
      <c r="L58" s="228"/>
      <c r="M58" s="277"/>
      <c r="N58" s="267"/>
      <c r="O58" s="267"/>
      <c r="P58" s="364"/>
      <c r="Q58" s="365"/>
      <c r="R58" s="365"/>
      <c r="S58" s="365"/>
      <c r="T58" s="365"/>
      <c r="U58" s="365"/>
      <c r="V58" s="365"/>
      <c r="W58" s="365"/>
      <c r="X58" s="365"/>
      <c r="Y58" s="365"/>
      <c r="Z58" s="365"/>
      <c r="AA58" s="365"/>
      <c r="AB58" s="365"/>
      <c r="AC58" s="365"/>
      <c r="AD58" s="403"/>
      <c r="AE58" s="393"/>
      <c r="AF58" s="393"/>
      <c r="AG58" s="393"/>
      <c r="AH58" s="393"/>
      <c r="AI58" s="393"/>
      <c r="AJ58" s="365"/>
      <c r="AK58" s="365"/>
      <c r="AL58" s="365"/>
      <c r="AM58" s="365"/>
      <c r="AN58" s="365"/>
      <c r="AO58" s="365"/>
      <c r="AP58" s="403"/>
      <c r="AQ58" s="393"/>
      <c r="AR58" s="393"/>
      <c r="AS58" s="393"/>
      <c r="AT58" s="393"/>
      <c r="AU58" s="393"/>
      <c r="AV58" s="365"/>
      <c r="AW58" s="248">
        <f t="shared" si="40"/>
        <v>0</v>
      </c>
      <c r="AX58" s="244">
        <f t="shared" si="41"/>
        <v>0</v>
      </c>
      <c r="AY58" s="553">
        <f t="shared" si="42"/>
        <v>0</v>
      </c>
    </row>
    <row r="59" spans="1:51" s="4" customFormat="1" ht="15" hidden="1" customHeight="1" x14ac:dyDescent="0.2">
      <c r="A59" s="557"/>
      <c r="B59" s="576"/>
      <c r="C59" s="450"/>
      <c r="D59" s="450"/>
      <c r="E59" s="431">
        <f t="shared" ref="E59:L59" si="59">SUM(E60:E61)</f>
        <v>0</v>
      </c>
      <c r="F59" s="574">
        <f t="shared" si="59"/>
        <v>0</v>
      </c>
      <c r="G59" s="431">
        <f t="shared" si="59"/>
        <v>0</v>
      </c>
      <c r="H59" s="431">
        <f t="shared" si="59"/>
        <v>0</v>
      </c>
      <c r="I59" s="550">
        <f t="shared" si="59"/>
        <v>0</v>
      </c>
      <c r="J59" s="549">
        <f t="shared" si="59"/>
        <v>0</v>
      </c>
      <c r="K59" s="550">
        <f t="shared" si="59"/>
        <v>0</v>
      </c>
      <c r="L59" s="551">
        <f t="shared" si="59"/>
        <v>0</v>
      </c>
      <c r="M59" s="551"/>
      <c r="N59" s="480">
        <f>SUM(N60:N61)</f>
        <v>0</v>
      </c>
      <c r="O59" s="480">
        <f>SUM(O60:O61)</f>
        <v>0</v>
      </c>
      <c r="P59" s="481">
        <f>SUM(P60:P61)</f>
        <v>0</v>
      </c>
      <c r="Q59" s="482">
        <f>SUM(Q60:Q61)</f>
        <v>0</v>
      </c>
      <c r="R59" s="482">
        <f t="shared" ref="R59:AV59" si="60">SUM(R60:R61)</f>
        <v>0</v>
      </c>
      <c r="S59" s="482">
        <f t="shared" si="60"/>
        <v>0</v>
      </c>
      <c r="T59" s="482">
        <f t="shared" si="60"/>
        <v>0</v>
      </c>
      <c r="U59" s="482">
        <f t="shared" si="60"/>
        <v>0</v>
      </c>
      <c r="V59" s="482">
        <f t="shared" si="60"/>
        <v>0</v>
      </c>
      <c r="W59" s="482">
        <f t="shared" si="60"/>
        <v>0</v>
      </c>
      <c r="X59" s="482">
        <f t="shared" si="60"/>
        <v>0</v>
      </c>
      <c r="Y59" s="482">
        <f t="shared" si="60"/>
        <v>0</v>
      </c>
      <c r="Z59" s="482">
        <f t="shared" si="60"/>
        <v>0</v>
      </c>
      <c r="AA59" s="482">
        <f t="shared" si="60"/>
        <v>0</v>
      </c>
      <c r="AB59" s="482">
        <f t="shared" si="60"/>
        <v>0</v>
      </c>
      <c r="AC59" s="482">
        <f t="shared" si="60"/>
        <v>0</v>
      </c>
      <c r="AD59" s="483">
        <f t="shared" si="60"/>
        <v>0</v>
      </c>
      <c r="AE59" s="575">
        <f t="shared" si="60"/>
        <v>0</v>
      </c>
      <c r="AF59" s="575">
        <f t="shared" si="60"/>
        <v>0</v>
      </c>
      <c r="AG59" s="575">
        <f t="shared" si="60"/>
        <v>0</v>
      </c>
      <c r="AH59" s="575">
        <f t="shared" si="60"/>
        <v>0</v>
      </c>
      <c r="AI59" s="575">
        <f t="shared" si="60"/>
        <v>0</v>
      </c>
      <c r="AJ59" s="482">
        <f t="shared" si="60"/>
        <v>0</v>
      </c>
      <c r="AK59" s="482">
        <f t="shared" si="60"/>
        <v>0</v>
      </c>
      <c r="AL59" s="482">
        <f t="shared" si="60"/>
        <v>0</v>
      </c>
      <c r="AM59" s="482">
        <f t="shared" si="60"/>
        <v>0</v>
      </c>
      <c r="AN59" s="482">
        <f t="shared" si="60"/>
        <v>0</v>
      </c>
      <c r="AO59" s="482">
        <f t="shared" si="60"/>
        <v>0</v>
      </c>
      <c r="AP59" s="483">
        <f t="shared" si="60"/>
        <v>0</v>
      </c>
      <c r="AQ59" s="575">
        <f t="shared" si="60"/>
        <v>0</v>
      </c>
      <c r="AR59" s="575">
        <f t="shared" si="60"/>
        <v>0</v>
      </c>
      <c r="AS59" s="575">
        <f t="shared" si="60"/>
        <v>0</v>
      </c>
      <c r="AT59" s="575">
        <f t="shared" si="60"/>
        <v>0</v>
      </c>
      <c r="AU59" s="575">
        <f t="shared" si="60"/>
        <v>0</v>
      </c>
      <c r="AV59" s="482">
        <f t="shared" si="60"/>
        <v>0</v>
      </c>
      <c r="AW59" s="248">
        <f t="shared" si="40"/>
        <v>0</v>
      </c>
      <c r="AX59" s="244">
        <f t="shared" si="41"/>
        <v>0</v>
      </c>
      <c r="AY59" s="553">
        <f t="shared" si="42"/>
        <v>0</v>
      </c>
    </row>
    <row r="60" spans="1:51" s="4" customFormat="1" ht="15" hidden="1" customHeight="1" x14ac:dyDescent="0.2">
      <c r="A60" s="150"/>
      <c r="B60" s="459"/>
      <c r="C60" s="273"/>
      <c r="D60" s="273"/>
      <c r="E60" s="249"/>
      <c r="F60" s="552">
        <f t="shared" si="30"/>
        <v>0</v>
      </c>
      <c r="G60" s="249">
        <v>0</v>
      </c>
      <c r="H60" s="220">
        <f>SUM(N60:AV60)</f>
        <v>0</v>
      </c>
      <c r="I60" s="231"/>
      <c r="J60" s="435">
        <f t="shared" si="9"/>
        <v>0</v>
      </c>
      <c r="K60" s="249">
        <v>0</v>
      </c>
      <c r="L60" s="232"/>
      <c r="M60" s="249"/>
      <c r="N60" s="235">
        <f>+IFERROR(VLOOKUP(B59,Sheet1!B:D,2,FALSE),0)</f>
        <v>0</v>
      </c>
      <c r="O60" s="266"/>
      <c r="P60" s="362"/>
      <c r="Q60" s="363"/>
      <c r="R60" s="363"/>
      <c r="S60" s="363"/>
      <c r="T60" s="363"/>
      <c r="U60" s="363"/>
      <c r="V60" s="363"/>
      <c r="W60" s="363"/>
      <c r="X60" s="363"/>
      <c r="Y60" s="363"/>
      <c r="Z60" s="363"/>
      <c r="AA60" s="363"/>
      <c r="AB60" s="363"/>
      <c r="AC60" s="363"/>
      <c r="AD60" s="402"/>
      <c r="AE60" s="392"/>
      <c r="AF60" s="392"/>
      <c r="AG60" s="392"/>
      <c r="AH60" s="392"/>
      <c r="AI60" s="392"/>
      <c r="AJ60" s="363"/>
      <c r="AK60" s="363"/>
      <c r="AL60" s="363"/>
      <c r="AM60" s="363"/>
      <c r="AN60" s="363"/>
      <c r="AO60" s="363"/>
      <c r="AP60" s="402"/>
      <c r="AQ60" s="392"/>
      <c r="AR60" s="392"/>
      <c r="AS60" s="392"/>
      <c r="AT60" s="392"/>
      <c r="AU60" s="392"/>
      <c r="AV60" s="363"/>
      <c r="AW60" s="248">
        <f t="shared" si="40"/>
        <v>0</v>
      </c>
      <c r="AX60" s="244">
        <f t="shared" si="41"/>
        <v>0</v>
      </c>
      <c r="AY60" s="553">
        <f t="shared" si="42"/>
        <v>0</v>
      </c>
    </row>
    <row r="61" spans="1:51" s="4" customFormat="1" ht="15" hidden="1" customHeight="1" thickBot="1" x14ac:dyDescent="0.25">
      <c r="A61" s="170"/>
      <c r="B61" s="460"/>
      <c r="C61" s="274"/>
      <c r="D61" s="274"/>
      <c r="E61" s="277"/>
      <c r="F61" s="552">
        <f t="shared" si="30"/>
        <v>0</v>
      </c>
      <c r="G61" s="277">
        <v>0</v>
      </c>
      <c r="H61" s="226">
        <f>SUM(N61:AV61)</f>
        <v>0</v>
      </c>
      <c r="I61" s="227"/>
      <c r="J61" s="436">
        <f t="shared" si="9"/>
        <v>0</v>
      </c>
      <c r="K61" s="277">
        <v>0</v>
      </c>
      <c r="L61" s="228"/>
      <c r="M61" s="277"/>
      <c r="N61" s="267"/>
      <c r="O61" s="267"/>
      <c r="P61" s="364"/>
      <c r="Q61" s="365"/>
      <c r="R61" s="365"/>
      <c r="S61" s="365"/>
      <c r="T61" s="365"/>
      <c r="U61" s="365"/>
      <c r="V61" s="365"/>
      <c r="W61" s="365"/>
      <c r="X61" s="365"/>
      <c r="Y61" s="365"/>
      <c r="Z61" s="365"/>
      <c r="AA61" s="365"/>
      <c r="AB61" s="365"/>
      <c r="AC61" s="365"/>
      <c r="AD61" s="403"/>
      <c r="AE61" s="393"/>
      <c r="AF61" s="393"/>
      <c r="AG61" s="393"/>
      <c r="AH61" s="393"/>
      <c r="AI61" s="393"/>
      <c r="AJ61" s="365"/>
      <c r="AK61" s="365"/>
      <c r="AL61" s="365"/>
      <c r="AM61" s="365"/>
      <c r="AN61" s="365"/>
      <c r="AO61" s="365"/>
      <c r="AP61" s="403"/>
      <c r="AQ61" s="393"/>
      <c r="AR61" s="393"/>
      <c r="AS61" s="393"/>
      <c r="AT61" s="393"/>
      <c r="AU61" s="393"/>
      <c r="AV61" s="365"/>
      <c r="AW61" s="248">
        <f t="shared" si="40"/>
        <v>0</v>
      </c>
      <c r="AX61" s="244">
        <f t="shared" si="41"/>
        <v>0</v>
      </c>
      <c r="AY61" s="553">
        <f t="shared" si="42"/>
        <v>0</v>
      </c>
    </row>
    <row r="62" spans="1:51" s="4" customFormat="1" ht="15" hidden="1" customHeight="1" x14ac:dyDescent="0.2">
      <c r="A62" s="558"/>
      <c r="B62" s="577"/>
      <c r="C62" s="578"/>
      <c r="D62" s="453"/>
      <c r="E62" s="431">
        <f t="shared" ref="E62:L62" si="61">SUM(E63:E64)</f>
        <v>0</v>
      </c>
      <c r="F62" s="574">
        <f t="shared" si="61"/>
        <v>0</v>
      </c>
      <c r="G62" s="431">
        <f t="shared" si="61"/>
        <v>0</v>
      </c>
      <c r="H62" s="431">
        <f t="shared" si="61"/>
        <v>0</v>
      </c>
      <c r="I62" s="550">
        <f t="shared" si="61"/>
        <v>0</v>
      </c>
      <c r="J62" s="549">
        <f t="shared" si="61"/>
        <v>0</v>
      </c>
      <c r="K62" s="550">
        <f t="shared" si="61"/>
        <v>0</v>
      </c>
      <c r="L62" s="551">
        <f t="shared" si="61"/>
        <v>0</v>
      </c>
      <c r="M62" s="551"/>
      <c r="N62" s="480">
        <f>SUM(N63:N64)</f>
        <v>0</v>
      </c>
      <c r="O62" s="480">
        <f>SUM(O63:O64)</f>
        <v>0</v>
      </c>
      <c r="P62" s="481">
        <f>SUM(P63:P64)</f>
        <v>0</v>
      </c>
      <c r="Q62" s="482">
        <f>SUM(Q63:Q64)</f>
        <v>0</v>
      </c>
      <c r="R62" s="482">
        <f t="shared" ref="R62:AV62" si="62">SUM(R63:R64)</f>
        <v>0</v>
      </c>
      <c r="S62" s="482">
        <f t="shared" si="62"/>
        <v>0</v>
      </c>
      <c r="T62" s="482">
        <f t="shared" si="62"/>
        <v>0</v>
      </c>
      <c r="U62" s="482">
        <f t="shared" si="62"/>
        <v>0</v>
      </c>
      <c r="V62" s="482">
        <f t="shared" si="62"/>
        <v>0</v>
      </c>
      <c r="W62" s="482">
        <f t="shared" si="62"/>
        <v>0</v>
      </c>
      <c r="X62" s="482">
        <f t="shared" si="62"/>
        <v>0</v>
      </c>
      <c r="Y62" s="482">
        <f t="shared" si="62"/>
        <v>0</v>
      </c>
      <c r="Z62" s="482">
        <f t="shared" si="62"/>
        <v>0</v>
      </c>
      <c r="AA62" s="482">
        <f t="shared" si="62"/>
        <v>0</v>
      </c>
      <c r="AB62" s="482">
        <f t="shared" si="62"/>
        <v>0</v>
      </c>
      <c r="AC62" s="482">
        <f t="shared" si="62"/>
        <v>0</v>
      </c>
      <c r="AD62" s="483">
        <f t="shared" si="62"/>
        <v>0</v>
      </c>
      <c r="AE62" s="575">
        <f t="shared" si="62"/>
        <v>0</v>
      </c>
      <c r="AF62" s="575">
        <f t="shared" si="62"/>
        <v>0</v>
      </c>
      <c r="AG62" s="575">
        <f t="shared" si="62"/>
        <v>0</v>
      </c>
      <c r="AH62" s="575">
        <f t="shared" si="62"/>
        <v>0</v>
      </c>
      <c r="AI62" s="575">
        <f t="shared" si="62"/>
        <v>0</v>
      </c>
      <c r="AJ62" s="482">
        <f t="shared" si="62"/>
        <v>0</v>
      </c>
      <c r="AK62" s="482">
        <f t="shared" si="62"/>
        <v>0</v>
      </c>
      <c r="AL62" s="482">
        <f t="shared" si="62"/>
        <v>0</v>
      </c>
      <c r="AM62" s="482">
        <f t="shared" si="62"/>
        <v>0</v>
      </c>
      <c r="AN62" s="482">
        <f t="shared" si="62"/>
        <v>0</v>
      </c>
      <c r="AO62" s="482">
        <f t="shared" si="62"/>
        <v>0</v>
      </c>
      <c r="AP62" s="483">
        <f t="shared" si="62"/>
        <v>0</v>
      </c>
      <c r="AQ62" s="575">
        <f t="shared" si="62"/>
        <v>0</v>
      </c>
      <c r="AR62" s="575">
        <f t="shared" si="62"/>
        <v>0</v>
      </c>
      <c r="AS62" s="575">
        <f t="shared" si="62"/>
        <v>0</v>
      </c>
      <c r="AT62" s="575">
        <f t="shared" si="62"/>
        <v>0</v>
      </c>
      <c r="AU62" s="575">
        <f t="shared" si="62"/>
        <v>0</v>
      </c>
      <c r="AV62" s="482">
        <f t="shared" si="62"/>
        <v>0</v>
      </c>
      <c r="AW62" s="248">
        <f t="shared" si="40"/>
        <v>0</v>
      </c>
      <c r="AX62" s="244">
        <f t="shared" si="41"/>
        <v>0</v>
      </c>
      <c r="AY62" s="553">
        <f t="shared" si="42"/>
        <v>0</v>
      </c>
    </row>
    <row r="63" spans="1:51" s="4" customFormat="1" ht="15" hidden="1" customHeight="1" x14ac:dyDescent="0.2">
      <c r="A63" s="174"/>
      <c r="B63" s="465"/>
      <c r="C63" s="275"/>
      <c r="D63" s="275"/>
      <c r="E63" s="249"/>
      <c r="F63" s="552">
        <f t="shared" si="30"/>
        <v>0</v>
      </c>
      <c r="G63" s="249">
        <v>0</v>
      </c>
      <c r="H63" s="220">
        <f>SUM(N63:AV63)</f>
        <v>0</v>
      </c>
      <c r="I63" s="233"/>
      <c r="J63" s="435">
        <f t="shared" si="9"/>
        <v>0</v>
      </c>
      <c r="K63" s="249">
        <v>0</v>
      </c>
      <c r="L63" s="234"/>
      <c r="M63" s="249"/>
      <c r="N63" s="235">
        <f>+IFERROR(VLOOKUP(B62,Sheet1!B:D,2,FALSE),0)</f>
        <v>0</v>
      </c>
      <c r="O63" s="235"/>
      <c r="P63" s="362"/>
      <c r="Q63" s="363"/>
      <c r="R63" s="363"/>
      <c r="S63" s="363"/>
      <c r="T63" s="363"/>
      <c r="U63" s="363"/>
      <c r="V63" s="363"/>
      <c r="W63" s="363"/>
      <c r="X63" s="363"/>
      <c r="Y63" s="363"/>
      <c r="Z63" s="363"/>
      <c r="AA63" s="363"/>
      <c r="AB63" s="363"/>
      <c r="AC63" s="363"/>
      <c r="AD63" s="402"/>
      <c r="AE63" s="392"/>
      <c r="AF63" s="392"/>
      <c r="AG63" s="392"/>
      <c r="AH63" s="392"/>
      <c r="AI63" s="392"/>
      <c r="AJ63" s="363"/>
      <c r="AK63" s="363"/>
      <c r="AL63" s="363"/>
      <c r="AM63" s="363"/>
      <c r="AN63" s="363"/>
      <c r="AO63" s="363"/>
      <c r="AP63" s="402"/>
      <c r="AQ63" s="392"/>
      <c r="AR63" s="392"/>
      <c r="AS63" s="392"/>
      <c r="AT63" s="392"/>
      <c r="AU63" s="392"/>
      <c r="AV63" s="363"/>
      <c r="AW63" s="248">
        <f t="shared" si="40"/>
        <v>0</v>
      </c>
      <c r="AX63" s="244">
        <f t="shared" si="41"/>
        <v>0</v>
      </c>
      <c r="AY63" s="553">
        <f t="shared" si="42"/>
        <v>0</v>
      </c>
    </row>
    <row r="64" spans="1:51" s="4" customFormat="1" ht="15" hidden="1" customHeight="1" thickBot="1" x14ac:dyDescent="0.25">
      <c r="A64" s="179"/>
      <c r="B64" s="460"/>
      <c r="C64" s="276"/>
      <c r="D64" s="276"/>
      <c r="E64" s="277"/>
      <c r="F64" s="560">
        <f t="shared" si="30"/>
        <v>0</v>
      </c>
      <c r="G64" s="277">
        <v>0</v>
      </c>
      <c r="H64" s="226">
        <f>SUM(N64:AV64)</f>
        <v>0</v>
      </c>
      <c r="I64" s="227"/>
      <c r="J64" s="436">
        <f t="shared" si="9"/>
        <v>0</v>
      </c>
      <c r="K64" s="277">
        <v>0</v>
      </c>
      <c r="L64" s="228"/>
      <c r="M64" s="277"/>
      <c r="N64" s="236"/>
      <c r="O64" s="236"/>
      <c r="P64" s="364"/>
      <c r="Q64" s="365"/>
      <c r="R64" s="365"/>
      <c r="S64" s="365"/>
      <c r="T64" s="365"/>
      <c r="U64" s="365"/>
      <c r="V64" s="365"/>
      <c r="W64" s="365"/>
      <c r="X64" s="365"/>
      <c r="Y64" s="365"/>
      <c r="Z64" s="365"/>
      <c r="AA64" s="365"/>
      <c r="AB64" s="365"/>
      <c r="AC64" s="365"/>
      <c r="AD64" s="403"/>
      <c r="AE64" s="393"/>
      <c r="AF64" s="393"/>
      <c r="AG64" s="393"/>
      <c r="AH64" s="393"/>
      <c r="AI64" s="393"/>
      <c r="AJ64" s="365"/>
      <c r="AK64" s="365"/>
      <c r="AL64" s="365"/>
      <c r="AM64" s="365"/>
      <c r="AN64" s="365"/>
      <c r="AO64" s="365"/>
      <c r="AP64" s="403"/>
      <c r="AQ64" s="393"/>
      <c r="AR64" s="393"/>
      <c r="AS64" s="393"/>
      <c r="AT64" s="393"/>
      <c r="AU64" s="393"/>
      <c r="AV64" s="365"/>
      <c r="AW64" s="248">
        <f t="shared" si="40"/>
        <v>0</v>
      </c>
      <c r="AX64" s="244">
        <f t="shared" si="41"/>
        <v>0</v>
      </c>
      <c r="AY64" s="553">
        <f t="shared" si="42"/>
        <v>0</v>
      </c>
    </row>
    <row r="65" spans="1:51" ht="15.75" thickBot="1" x14ac:dyDescent="0.3">
      <c r="A65" s="177"/>
      <c r="B65" s="466"/>
      <c r="C65" s="178"/>
      <c r="D65" s="375"/>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4"/>
      <c r="AE65" s="394"/>
      <c r="AF65" s="394"/>
      <c r="AG65" s="394"/>
      <c r="AH65" s="394"/>
      <c r="AI65" s="394"/>
      <c r="AJ65" s="270"/>
      <c r="AK65" s="270"/>
      <c r="AL65" s="270"/>
      <c r="AM65" s="270"/>
      <c r="AN65" s="270"/>
      <c r="AO65" s="270"/>
      <c r="AP65" s="404"/>
      <c r="AQ65" s="394"/>
      <c r="AR65" s="394"/>
      <c r="AS65" s="394"/>
      <c r="AT65" s="394"/>
      <c r="AU65" s="394"/>
      <c r="AV65" s="270"/>
      <c r="AW65" s="248">
        <f t="shared" si="40"/>
        <v>0</v>
      </c>
      <c r="AX65" s="244">
        <f t="shared" si="41"/>
        <v>0</v>
      </c>
      <c r="AY65" s="553">
        <f t="shared" si="42"/>
        <v>0</v>
      </c>
    </row>
    <row r="66" spans="1:51" s="565" customFormat="1" ht="22.5" customHeight="1" thickBot="1" x14ac:dyDescent="0.3">
      <c r="A66" s="561"/>
      <c r="B66" s="561"/>
      <c r="C66" s="454"/>
      <c r="D66" s="455"/>
      <c r="E66" s="485">
        <f t="shared" ref="E66:L66" si="63">SUM(E8,E26,E32,E35,E38,E41,E44,E47,E50,E53,E56,E59,E62)</f>
        <v>0</v>
      </c>
      <c r="F66" s="562">
        <f t="shared" si="63"/>
        <v>0</v>
      </c>
      <c r="G66" s="485">
        <f t="shared" si="63"/>
        <v>0</v>
      </c>
      <c r="H66" s="485">
        <f t="shared" si="63"/>
        <v>0</v>
      </c>
      <c r="I66" s="563">
        <f t="shared" si="63"/>
        <v>0</v>
      </c>
      <c r="J66" s="562">
        <f t="shared" si="63"/>
        <v>0</v>
      </c>
      <c r="K66" s="563">
        <f t="shared" si="63"/>
        <v>0</v>
      </c>
      <c r="L66" s="563">
        <f t="shared" si="63"/>
        <v>0</v>
      </c>
      <c r="M66" s="563"/>
      <c r="N66" s="485">
        <f t="shared" ref="N66:AV66" si="64">SUM(N8,N26,N32,N35,N38,N41,N44,N47,N50,N53,N56,N59,N62)</f>
        <v>0</v>
      </c>
      <c r="O66" s="485">
        <f t="shared" ref="O66" si="65">SUM(O8,O26,O32,O35,O38,O41,O44,O47,O50,O53,O56,O59,O62)</f>
        <v>0</v>
      </c>
      <c r="P66" s="485">
        <f t="shared" si="64"/>
        <v>0</v>
      </c>
      <c r="Q66" s="485">
        <f t="shared" si="64"/>
        <v>0</v>
      </c>
      <c r="R66" s="485">
        <f t="shared" si="64"/>
        <v>0</v>
      </c>
      <c r="S66" s="485">
        <f t="shared" si="64"/>
        <v>0</v>
      </c>
      <c r="T66" s="485">
        <f t="shared" si="64"/>
        <v>0</v>
      </c>
      <c r="U66" s="485">
        <f t="shared" si="64"/>
        <v>0</v>
      </c>
      <c r="V66" s="485">
        <f t="shared" si="64"/>
        <v>0</v>
      </c>
      <c r="W66" s="485">
        <f t="shared" si="64"/>
        <v>0</v>
      </c>
      <c r="X66" s="485">
        <f t="shared" si="64"/>
        <v>0</v>
      </c>
      <c r="Y66" s="485">
        <f t="shared" si="64"/>
        <v>0</v>
      </c>
      <c r="Z66" s="485">
        <f t="shared" si="64"/>
        <v>0</v>
      </c>
      <c r="AA66" s="485">
        <f t="shared" si="64"/>
        <v>0</v>
      </c>
      <c r="AB66" s="485">
        <f t="shared" si="64"/>
        <v>0</v>
      </c>
      <c r="AC66" s="485">
        <f t="shared" si="64"/>
        <v>0</v>
      </c>
      <c r="AD66" s="486">
        <f t="shared" si="64"/>
        <v>0</v>
      </c>
      <c r="AE66" s="485">
        <f t="shared" si="64"/>
        <v>0</v>
      </c>
      <c r="AF66" s="485">
        <f t="shared" si="64"/>
        <v>0</v>
      </c>
      <c r="AG66" s="485">
        <f t="shared" si="64"/>
        <v>0</v>
      </c>
      <c r="AH66" s="485">
        <f t="shared" si="64"/>
        <v>0</v>
      </c>
      <c r="AI66" s="485">
        <f t="shared" si="64"/>
        <v>0</v>
      </c>
      <c r="AJ66" s="485">
        <f t="shared" si="64"/>
        <v>0</v>
      </c>
      <c r="AK66" s="485">
        <f t="shared" si="64"/>
        <v>0</v>
      </c>
      <c r="AL66" s="485">
        <f t="shared" si="64"/>
        <v>0</v>
      </c>
      <c r="AM66" s="485">
        <f t="shared" si="64"/>
        <v>0</v>
      </c>
      <c r="AN66" s="485">
        <f t="shared" si="64"/>
        <v>0</v>
      </c>
      <c r="AO66" s="485">
        <f t="shared" si="64"/>
        <v>0</v>
      </c>
      <c r="AP66" s="486">
        <f t="shared" si="64"/>
        <v>0</v>
      </c>
      <c r="AQ66" s="485">
        <f t="shared" si="64"/>
        <v>0</v>
      </c>
      <c r="AR66" s="485">
        <f t="shared" si="64"/>
        <v>0</v>
      </c>
      <c r="AS66" s="485">
        <f t="shared" si="64"/>
        <v>0</v>
      </c>
      <c r="AT66" s="485">
        <f t="shared" si="64"/>
        <v>0</v>
      </c>
      <c r="AU66" s="485">
        <f t="shared" si="64"/>
        <v>0</v>
      </c>
      <c r="AV66" s="485">
        <f t="shared" si="64"/>
        <v>0</v>
      </c>
      <c r="AW66" s="485">
        <f t="shared" si="40"/>
        <v>0</v>
      </c>
      <c r="AX66" s="485">
        <f t="shared" si="41"/>
        <v>0</v>
      </c>
      <c r="AY66" s="564">
        <f t="shared" si="42"/>
        <v>0</v>
      </c>
    </row>
    <row r="67" spans="1:51" hidden="1" x14ac:dyDescent="0.25">
      <c r="A67" s="447"/>
      <c r="B67" s="447"/>
      <c r="C67" s="447"/>
      <c r="D67" s="447"/>
      <c r="E67" s="851"/>
      <c r="F67" s="851"/>
      <c r="G67" s="851"/>
      <c r="H67" s="851"/>
      <c r="I67" s="852"/>
      <c r="J67" s="853"/>
      <c r="K67" s="853"/>
      <c r="L67" s="853"/>
      <c r="M67" s="854"/>
      <c r="N67" s="487"/>
      <c r="O67" s="487"/>
      <c r="P67" s="487"/>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row>
    <row r="68" spans="1:51" hidden="1" x14ac:dyDescent="0.25">
      <c r="A68" s="447"/>
      <c r="B68" s="447"/>
      <c r="C68" s="447"/>
      <c r="D68" s="447"/>
    </row>
    <row r="69" spans="1:51" ht="15.75" hidden="1" thickBot="1" x14ac:dyDescent="0.3">
      <c r="C69" s="456" t="s">
        <v>301</v>
      </c>
      <c r="N69" s="235">
        <f>+IFERROR(VLOOKUP(B68,Sheet1!B:D,2,FALSE),0)</f>
        <v>0</v>
      </c>
      <c r="O69" s="220">
        <f>+IFERROR(VLOOKUP(B68,Sheet1!B:D,3,FALSE)+VLOOKUP(B68,Sheet1!B:E,4,FALSE),0)</f>
        <v>0</v>
      </c>
    </row>
    <row r="70" spans="1:51" ht="15.75" hidden="1" thickBot="1" x14ac:dyDescent="0.3">
      <c r="C70" s="456" t="s">
        <v>58</v>
      </c>
      <c r="E70" s="566"/>
      <c r="F70" s="566"/>
      <c r="G70" s="566"/>
      <c r="H70" s="490">
        <f>+H66*0.2</f>
        <v>0</v>
      </c>
      <c r="I70" s="566"/>
      <c r="J70" s="566"/>
      <c r="K70" s="566"/>
      <c r="L70" s="566"/>
      <c r="M70" s="566"/>
      <c r="N70" s="490">
        <f t="shared" ref="N70:W70" si="66">+N66*0.2</f>
        <v>0</v>
      </c>
      <c r="O70" s="490">
        <f t="shared" ref="O70" si="67">+O66*0.2</f>
        <v>0</v>
      </c>
      <c r="P70" s="490">
        <f t="shared" si="66"/>
        <v>0</v>
      </c>
      <c r="Q70" s="490">
        <f t="shared" si="66"/>
        <v>0</v>
      </c>
      <c r="R70" s="490">
        <f t="shared" si="66"/>
        <v>0</v>
      </c>
      <c r="S70" s="490">
        <f t="shared" si="66"/>
        <v>0</v>
      </c>
      <c r="T70" s="490">
        <f t="shared" si="66"/>
        <v>0</v>
      </c>
      <c r="U70" s="490">
        <f t="shared" si="66"/>
        <v>0</v>
      </c>
      <c r="V70" s="490">
        <f t="shared" si="66"/>
        <v>0</v>
      </c>
      <c r="W70" s="490">
        <f t="shared" si="66"/>
        <v>0</v>
      </c>
      <c r="X70" s="490">
        <f t="shared" ref="X70:AV70" si="68">+X66*0.2</f>
        <v>0</v>
      </c>
      <c r="Y70" s="490">
        <f t="shared" si="68"/>
        <v>0</v>
      </c>
      <c r="Z70" s="490">
        <f t="shared" si="68"/>
        <v>0</v>
      </c>
      <c r="AA70" s="490">
        <f t="shared" si="68"/>
        <v>0</v>
      </c>
      <c r="AB70" s="490">
        <f t="shared" si="68"/>
        <v>0</v>
      </c>
      <c r="AC70" s="490">
        <f t="shared" si="68"/>
        <v>0</v>
      </c>
      <c r="AD70" s="490">
        <f t="shared" si="68"/>
        <v>0</v>
      </c>
      <c r="AE70" s="490">
        <f t="shared" si="68"/>
        <v>0</v>
      </c>
      <c r="AF70" s="490">
        <f t="shared" si="68"/>
        <v>0</v>
      </c>
      <c r="AG70" s="490">
        <f t="shared" si="68"/>
        <v>0</v>
      </c>
      <c r="AH70" s="490">
        <f t="shared" si="68"/>
        <v>0</v>
      </c>
      <c r="AI70" s="490">
        <f t="shared" si="68"/>
        <v>0</v>
      </c>
      <c r="AJ70" s="490">
        <f t="shared" si="68"/>
        <v>0</v>
      </c>
      <c r="AK70" s="490">
        <f t="shared" si="68"/>
        <v>0</v>
      </c>
      <c r="AL70" s="490">
        <f t="shared" si="68"/>
        <v>0</v>
      </c>
      <c r="AM70" s="490">
        <f t="shared" si="68"/>
        <v>0</v>
      </c>
      <c r="AN70" s="490">
        <f t="shared" si="68"/>
        <v>0</v>
      </c>
      <c r="AO70" s="490">
        <f t="shared" si="68"/>
        <v>0</v>
      </c>
      <c r="AP70" s="490">
        <f t="shared" si="68"/>
        <v>0</v>
      </c>
      <c r="AQ70" s="490">
        <f t="shared" si="68"/>
        <v>0</v>
      </c>
      <c r="AR70" s="490">
        <f t="shared" si="68"/>
        <v>0</v>
      </c>
      <c r="AS70" s="490">
        <f t="shared" si="68"/>
        <v>0</v>
      </c>
      <c r="AT70" s="490">
        <f t="shared" si="68"/>
        <v>0</v>
      </c>
      <c r="AU70" s="490">
        <f t="shared" si="68"/>
        <v>0</v>
      </c>
      <c r="AV70" s="490">
        <f t="shared" si="68"/>
        <v>0</v>
      </c>
      <c r="AW70" s="490">
        <f>+AW66*0.2</f>
        <v>0</v>
      </c>
      <c r="AX70" s="490">
        <f>+AX66*0.2</f>
        <v>0</v>
      </c>
    </row>
    <row r="71" spans="1:51" ht="15.75" hidden="1" thickBot="1" x14ac:dyDescent="0.3">
      <c r="C71" s="456" t="s">
        <v>59</v>
      </c>
      <c r="E71" s="566"/>
      <c r="F71" s="566"/>
      <c r="G71" s="566"/>
      <c r="H71" s="490">
        <f>SUM(H66:H70)</f>
        <v>0</v>
      </c>
      <c r="I71" s="566"/>
      <c r="J71" s="566"/>
      <c r="K71" s="566"/>
      <c r="L71" s="566"/>
      <c r="M71" s="566"/>
      <c r="N71" s="490"/>
      <c r="O71" s="220"/>
      <c r="P71" s="490">
        <f t="shared" ref="P71:W71" si="69">SUM(P66:P70)</f>
        <v>0</v>
      </c>
      <c r="Q71" s="490">
        <f t="shared" si="69"/>
        <v>0</v>
      </c>
      <c r="R71" s="490">
        <f t="shared" si="69"/>
        <v>0</v>
      </c>
      <c r="S71" s="490">
        <f t="shared" si="69"/>
        <v>0</v>
      </c>
      <c r="T71" s="490">
        <f t="shared" si="69"/>
        <v>0</v>
      </c>
      <c r="U71" s="490">
        <f t="shared" si="69"/>
        <v>0</v>
      </c>
      <c r="V71" s="490">
        <f t="shared" si="69"/>
        <v>0</v>
      </c>
      <c r="W71" s="490">
        <f t="shared" si="69"/>
        <v>0</v>
      </c>
      <c r="X71" s="490">
        <f t="shared" ref="X71:AV71" si="70">SUM(X66:X70)</f>
        <v>0</v>
      </c>
      <c r="Y71" s="490">
        <f t="shared" si="70"/>
        <v>0</v>
      </c>
      <c r="Z71" s="490">
        <f t="shared" si="70"/>
        <v>0</v>
      </c>
      <c r="AA71" s="490">
        <f t="shared" si="70"/>
        <v>0</v>
      </c>
      <c r="AB71" s="490">
        <f t="shared" si="70"/>
        <v>0</v>
      </c>
      <c r="AC71" s="490">
        <f t="shared" si="70"/>
        <v>0</v>
      </c>
      <c r="AD71" s="490">
        <f t="shared" si="70"/>
        <v>0</v>
      </c>
      <c r="AE71" s="490">
        <f t="shared" si="70"/>
        <v>0</v>
      </c>
      <c r="AF71" s="490">
        <f t="shared" si="70"/>
        <v>0</v>
      </c>
      <c r="AG71" s="490">
        <f t="shared" si="70"/>
        <v>0</v>
      </c>
      <c r="AH71" s="490">
        <f t="shared" si="70"/>
        <v>0</v>
      </c>
      <c r="AI71" s="490">
        <f t="shared" si="70"/>
        <v>0</v>
      </c>
      <c r="AJ71" s="490">
        <f t="shared" si="70"/>
        <v>0</v>
      </c>
      <c r="AK71" s="490">
        <f t="shared" si="70"/>
        <v>0</v>
      </c>
      <c r="AL71" s="490">
        <f t="shared" si="70"/>
        <v>0</v>
      </c>
      <c r="AM71" s="490">
        <f t="shared" si="70"/>
        <v>0</v>
      </c>
      <c r="AN71" s="490">
        <f t="shared" si="70"/>
        <v>0</v>
      </c>
      <c r="AO71" s="490">
        <f t="shared" si="70"/>
        <v>0</v>
      </c>
      <c r="AP71" s="490">
        <f t="shared" si="70"/>
        <v>0</v>
      </c>
      <c r="AQ71" s="490">
        <f t="shared" si="70"/>
        <v>0</v>
      </c>
      <c r="AR71" s="490">
        <f t="shared" si="70"/>
        <v>0</v>
      </c>
      <c r="AS71" s="490">
        <f t="shared" si="70"/>
        <v>0</v>
      </c>
      <c r="AT71" s="490">
        <f t="shared" si="70"/>
        <v>0</v>
      </c>
      <c r="AU71" s="490">
        <f t="shared" si="70"/>
        <v>0</v>
      </c>
      <c r="AV71" s="490">
        <f t="shared" si="70"/>
        <v>0</v>
      </c>
      <c r="AW71" s="490">
        <f>SUM(AW66:AW70)</f>
        <v>0</v>
      </c>
      <c r="AX71" s="490">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6" t="s">
        <v>301</v>
      </c>
      <c r="N76" s="490">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Hull Dance 2017</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C110</v>
      </c>
      <c r="E3" s="212"/>
      <c r="F3" s="212"/>
      <c r="G3" s="873" t="str">
        <f>IF(F79&gt;D79,"Budget Revisions add cost.",":)")</f>
        <v>:)</v>
      </c>
      <c r="H3" s="873"/>
      <c r="I3" s="873"/>
      <c r="J3" s="873"/>
      <c r="K3" s="873"/>
      <c r="L3" s="874"/>
      <c r="M3" s="223"/>
      <c r="N3" s="881"/>
      <c r="O3" s="882"/>
      <c r="P3" s="882"/>
      <c r="Q3" s="882"/>
      <c r="R3" s="882"/>
      <c r="S3" s="882"/>
      <c r="T3" s="882"/>
      <c r="U3" s="882"/>
      <c r="V3" s="882"/>
      <c r="W3" s="882"/>
      <c r="X3" s="882"/>
      <c r="Y3" s="882"/>
      <c r="Z3" s="882"/>
      <c r="AA3" s="882"/>
      <c r="AB3" s="882"/>
    </row>
    <row r="4" spans="1:32" x14ac:dyDescent="0.25">
      <c r="A4" s="8"/>
      <c r="B4" s="9"/>
      <c r="C4" s="9"/>
      <c r="D4" s="147"/>
      <c r="E4" s="212"/>
      <c r="F4" s="212"/>
      <c r="G4" s="873" t="str">
        <f>IF(AE79&lt;0,"Actual plus expected cost is more than forecast",":)")</f>
        <v>:)</v>
      </c>
      <c r="H4" s="873"/>
      <c r="I4" s="873"/>
      <c r="J4" s="873"/>
      <c r="K4" s="873"/>
      <c r="L4" s="874"/>
      <c r="M4" s="223"/>
      <c r="N4" s="326"/>
      <c r="O4" s="327"/>
      <c r="P4" s="327"/>
      <c r="Q4" s="327"/>
      <c r="R4" s="327"/>
      <c r="S4" s="327"/>
      <c r="T4" s="327"/>
      <c r="U4" s="327"/>
      <c r="V4" s="327"/>
      <c r="W4" s="327"/>
      <c r="X4" s="327"/>
      <c r="Y4" s="327"/>
      <c r="Z4" s="327"/>
      <c r="AA4" s="327"/>
      <c r="AB4" s="327"/>
    </row>
    <row r="5" spans="1:32" x14ac:dyDescent="0.25">
      <c r="A5" s="8"/>
      <c r="B5" s="9" t="s">
        <v>67</v>
      </c>
      <c r="C5" s="9"/>
      <c r="D5" s="330"/>
      <c r="E5" s="335"/>
      <c r="F5" s="329"/>
      <c r="G5" s="213"/>
      <c r="H5" s="214"/>
      <c r="I5" s="201"/>
      <c r="J5" s="201"/>
      <c r="K5" s="201"/>
      <c r="L5" s="201"/>
      <c r="M5" s="223"/>
      <c r="N5" s="883" t="s">
        <v>9</v>
      </c>
      <c r="O5" s="884"/>
      <c r="P5" s="884"/>
      <c r="Q5" s="884"/>
      <c r="R5" s="884"/>
      <c r="S5" s="884"/>
      <c r="T5" s="884"/>
      <c r="U5" s="884"/>
      <c r="V5" s="884"/>
      <c r="W5" s="884"/>
      <c r="X5" s="884"/>
      <c r="Y5" s="884"/>
      <c r="Z5" s="884"/>
      <c r="AA5" s="884"/>
      <c r="AB5" s="884"/>
    </row>
    <row r="6" spans="1:32" x14ac:dyDescent="0.25">
      <c r="A6" s="8"/>
      <c r="B6" s="8"/>
      <c r="C6" s="8"/>
      <c r="D6" s="875" t="s">
        <v>21</v>
      </c>
      <c r="E6" s="876"/>
      <c r="F6" s="876"/>
      <c r="G6" s="877"/>
      <c r="H6" s="878" t="s">
        <v>22</v>
      </c>
      <c r="I6" s="879"/>
      <c r="J6" s="879"/>
      <c r="K6" s="879"/>
      <c r="L6" s="880"/>
      <c r="M6" s="223"/>
      <c r="N6" s="885" t="s">
        <v>56</v>
      </c>
      <c r="O6" s="886"/>
      <c r="P6" s="886"/>
      <c r="Q6" s="886"/>
      <c r="R6" s="886"/>
      <c r="S6" s="886"/>
      <c r="T6" s="886"/>
      <c r="U6" s="886"/>
      <c r="V6" s="886"/>
      <c r="W6" s="885" t="s">
        <v>57</v>
      </c>
      <c r="X6" s="886"/>
      <c r="Y6" s="886"/>
      <c r="Z6" s="886"/>
      <c r="AA6" s="885">
        <v>2018</v>
      </c>
      <c r="AB6" s="886"/>
      <c r="AC6" s="246"/>
    </row>
    <row r="7" spans="1:32" ht="42" customHeight="1" thickBot="1" x14ac:dyDescent="0.3">
      <c r="A7" s="144" t="s">
        <v>36</v>
      </c>
      <c r="B7" s="143" t="s">
        <v>8</v>
      </c>
      <c r="C7" s="143" t="s">
        <v>35</v>
      </c>
      <c r="D7" s="202" t="s">
        <v>7</v>
      </c>
      <c r="E7" s="320" t="s">
        <v>63</v>
      </c>
      <c r="F7" s="215" t="s">
        <v>6</v>
      </c>
      <c r="G7" s="260" t="s">
        <v>61</v>
      </c>
      <c r="H7" s="216" t="s">
        <v>7</v>
      </c>
      <c r="I7" s="322" t="s">
        <v>63</v>
      </c>
      <c r="J7" s="217" t="s">
        <v>6</v>
      </c>
      <c r="K7" s="218" t="s">
        <v>5</v>
      </c>
      <c r="L7" s="218" t="s">
        <v>44</v>
      </c>
      <c r="M7" s="260" t="s">
        <v>62</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2">
        <f t="shared" si="0"/>
        <v>0</v>
      </c>
      <c r="F8" s="431">
        <f t="shared" si="0"/>
        <v>0</v>
      </c>
      <c r="G8" s="431">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0">
        <f>-D9+F9</f>
        <v>0</v>
      </c>
      <c r="F9" s="249"/>
      <c r="G9" s="220">
        <f>SUM(M9:AB9)</f>
        <v>0</v>
      </c>
      <c r="H9" s="221"/>
      <c r="I9" s="370">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0">
        <f t="shared" ref="E10:E73" si="3">-D10+F10</f>
        <v>0</v>
      </c>
      <c r="F10" s="256"/>
      <c r="G10" s="220">
        <f t="shared" ref="G10:G41" si="4">SUM(M10:AB10)</f>
        <v>0</v>
      </c>
      <c r="H10" s="224"/>
      <c r="I10" s="370">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0">
        <f t="shared" si="3"/>
        <v>0</v>
      </c>
      <c r="F11" s="256"/>
      <c r="G11" s="220">
        <f t="shared" si="4"/>
        <v>0</v>
      </c>
      <c r="H11" s="224"/>
      <c r="I11" s="370">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0">
        <f t="shared" si="3"/>
        <v>0</v>
      </c>
      <c r="F12" s="256"/>
      <c r="G12" s="220">
        <f t="shared" si="4"/>
        <v>0</v>
      </c>
      <c r="H12" s="224"/>
      <c r="I12" s="370">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0">
        <f t="shared" si="3"/>
        <v>0</v>
      </c>
      <c r="F13" s="256"/>
      <c r="G13" s="220">
        <f t="shared" si="4"/>
        <v>0</v>
      </c>
      <c r="H13" s="224"/>
      <c r="I13" s="370">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0">
        <f t="shared" si="3"/>
        <v>0</v>
      </c>
      <c r="F14" s="256"/>
      <c r="G14" s="220">
        <f t="shared" si="4"/>
        <v>0</v>
      </c>
      <c r="H14" s="224"/>
      <c r="I14" s="370">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0">
        <f t="shared" si="3"/>
        <v>0</v>
      </c>
      <c r="F15" s="256"/>
      <c r="G15" s="220">
        <f t="shared" si="4"/>
        <v>0</v>
      </c>
      <c r="H15" s="224"/>
      <c r="I15" s="370">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0">
        <f t="shared" si="3"/>
        <v>0</v>
      </c>
      <c r="F16" s="256"/>
      <c r="G16" s="220">
        <f t="shared" si="4"/>
        <v>0</v>
      </c>
      <c r="H16" s="224"/>
      <c r="I16" s="370">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0">
        <f t="shared" si="3"/>
        <v>0</v>
      </c>
      <c r="F17" s="256"/>
      <c r="G17" s="220">
        <f t="shared" si="4"/>
        <v>0</v>
      </c>
      <c r="H17" s="224"/>
      <c r="I17" s="370">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0">
        <f t="shared" si="3"/>
        <v>0</v>
      </c>
      <c r="F18" s="256"/>
      <c r="G18" s="220">
        <f t="shared" si="4"/>
        <v>0</v>
      </c>
      <c r="H18" s="224"/>
      <c r="I18" s="370">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0">
        <f t="shared" si="3"/>
        <v>0</v>
      </c>
      <c r="F19" s="256"/>
      <c r="G19" s="220">
        <f t="shared" si="4"/>
        <v>0</v>
      </c>
      <c r="H19" s="224"/>
      <c r="I19" s="370">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0">
        <f t="shared" si="3"/>
        <v>0</v>
      </c>
      <c r="F20" s="256"/>
      <c r="G20" s="220">
        <f t="shared" si="4"/>
        <v>0</v>
      </c>
      <c r="H20" s="224"/>
      <c r="I20" s="370">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0">
        <f t="shared" si="3"/>
        <v>0</v>
      </c>
      <c r="F21" s="256"/>
      <c r="G21" s="220">
        <f t="shared" si="4"/>
        <v>0</v>
      </c>
      <c r="H21" s="224"/>
      <c r="I21" s="370">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0">
        <f t="shared" si="3"/>
        <v>0</v>
      </c>
      <c r="F22" s="256"/>
      <c r="G22" s="220">
        <f t="shared" si="4"/>
        <v>0</v>
      </c>
      <c r="H22" s="224"/>
      <c r="I22" s="370">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0">
        <f t="shared" si="3"/>
        <v>0</v>
      </c>
      <c r="F23" s="256"/>
      <c r="G23" s="220">
        <f t="shared" si="4"/>
        <v>0</v>
      </c>
      <c r="H23" s="224"/>
      <c r="I23" s="370">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0">
        <f t="shared" si="3"/>
        <v>0</v>
      </c>
      <c r="F24" s="256"/>
      <c r="G24" s="220">
        <f t="shared" si="4"/>
        <v>0</v>
      </c>
      <c r="H24" s="224"/>
      <c r="I24" s="370">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0">
        <f t="shared" si="3"/>
        <v>0</v>
      </c>
      <c r="F25" s="256"/>
      <c r="G25" s="220">
        <f t="shared" si="4"/>
        <v>0</v>
      </c>
      <c r="H25" s="224"/>
      <c r="I25" s="370">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0">
        <f t="shared" si="3"/>
        <v>0</v>
      </c>
      <c r="F26" s="256"/>
      <c r="G26" s="220">
        <f t="shared" si="4"/>
        <v>0</v>
      </c>
      <c r="H26" s="224"/>
      <c r="I26" s="370">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0">
        <f t="shared" si="3"/>
        <v>0</v>
      </c>
      <c r="F27" s="256"/>
      <c r="G27" s="220">
        <f t="shared" si="4"/>
        <v>0</v>
      </c>
      <c r="H27" s="224"/>
      <c r="I27" s="370">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3"/>
      <c r="D28" s="204"/>
      <c r="E28" s="370">
        <f t="shared" si="3"/>
        <v>0</v>
      </c>
      <c r="F28" s="256"/>
      <c r="G28" s="220">
        <f t="shared" si="4"/>
        <v>0</v>
      </c>
      <c r="H28" s="224"/>
      <c r="I28" s="370">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3"/>
      <c r="D29" s="204"/>
      <c r="E29" s="370">
        <f t="shared" si="3"/>
        <v>0</v>
      </c>
      <c r="F29" s="256"/>
      <c r="G29" s="220">
        <f t="shared" si="4"/>
        <v>0</v>
      </c>
      <c r="H29" s="224"/>
      <c r="I29" s="370">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3"/>
      <c r="D30" s="204"/>
      <c r="E30" s="370">
        <f t="shared" si="3"/>
        <v>0</v>
      </c>
      <c r="F30" s="256"/>
      <c r="G30" s="220">
        <f t="shared" si="4"/>
        <v>0</v>
      </c>
      <c r="H30" s="224"/>
      <c r="I30" s="370">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3"/>
      <c r="D31" s="204"/>
      <c r="E31" s="370">
        <f t="shared" si="3"/>
        <v>0</v>
      </c>
      <c r="F31" s="256"/>
      <c r="G31" s="220">
        <f t="shared" si="4"/>
        <v>0</v>
      </c>
      <c r="H31" s="224"/>
      <c r="I31" s="370">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0">
        <f t="shared" si="3"/>
        <v>0</v>
      </c>
      <c r="F32" s="256"/>
      <c r="G32" s="220">
        <f t="shared" si="4"/>
        <v>0</v>
      </c>
      <c r="H32" s="224"/>
      <c r="I32" s="370">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3"/>
      <c r="D33" s="204"/>
      <c r="E33" s="370">
        <f t="shared" si="3"/>
        <v>0</v>
      </c>
      <c r="F33" s="256"/>
      <c r="G33" s="220">
        <f t="shared" si="4"/>
        <v>0</v>
      </c>
      <c r="H33" s="224"/>
      <c r="I33" s="370">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3"/>
      <c r="D34" s="204"/>
      <c r="E34" s="370">
        <f t="shared" si="3"/>
        <v>0</v>
      </c>
      <c r="F34" s="256"/>
      <c r="G34" s="220">
        <f t="shared" si="4"/>
        <v>0</v>
      </c>
      <c r="H34" s="224"/>
      <c r="I34" s="370">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3"/>
      <c r="D35" s="204"/>
      <c r="E35" s="370">
        <f t="shared" si="3"/>
        <v>0</v>
      </c>
      <c r="F35" s="256"/>
      <c r="G35" s="220">
        <f t="shared" si="4"/>
        <v>0</v>
      </c>
      <c r="H35" s="224"/>
      <c r="I35" s="370">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3"/>
      <c r="D36" s="204"/>
      <c r="E36" s="370">
        <f t="shared" si="3"/>
        <v>0</v>
      </c>
      <c r="F36" s="256"/>
      <c r="G36" s="220">
        <f t="shared" si="4"/>
        <v>0</v>
      </c>
      <c r="H36" s="224"/>
      <c r="I36" s="370">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3"/>
      <c r="D37" s="204"/>
      <c r="E37" s="370">
        <f t="shared" si="3"/>
        <v>0</v>
      </c>
      <c r="F37" s="256"/>
      <c r="G37" s="220">
        <f t="shared" si="4"/>
        <v>0</v>
      </c>
      <c r="H37" s="224"/>
      <c r="I37" s="370">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3"/>
      <c r="D38" s="204"/>
      <c r="E38" s="370">
        <f t="shared" si="3"/>
        <v>0</v>
      </c>
      <c r="F38" s="256"/>
      <c r="G38" s="220">
        <f t="shared" si="4"/>
        <v>0</v>
      </c>
      <c r="H38" s="224"/>
      <c r="I38" s="370">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3"/>
      <c r="D39" s="204"/>
      <c r="E39" s="370">
        <f t="shared" si="3"/>
        <v>0</v>
      </c>
      <c r="F39" s="256"/>
      <c r="G39" s="220">
        <f t="shared" si="4"/>
        <v>0</v>
      </c>
      <c r="H39" s="224"/>
      <c r="I39" s="370">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3"/>
      <c r="D40" s="204"/>
      <c r="E40" s="370">
        <f t="shared" si="3"/>
        <v>0</v>
      </c>
      <c r="F40" s="256"/>
      <c r="G40" s="220">
        <f t="shared" si="4"/>
        <v>0</v>
      </c>
      <c r="H40" s="224"/>
      <c r="I40" s="370">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0">
        <f t="shared" si="3"/>
        <v>0</v>
      </c>
      <c r="F41" s="277"/>
      <c r="G41" s="226">
        <f t="shared" si="4"/>
        <v>0</v>
      </c>
      <c r="H41" s="227"/>
      <c r="I41" s="370">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3">
        <f t="shared" si="8"/>
        <v>0</v>
      </c>
      <c r="F42" s="431">
        <f t="shared" si="8"/>
        <v>0</v>
      </c>
      <c r="G42" s="431">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0">
        <f t="shared" si="3"/>
        <v>0</v>
      </c>
      <c r="F43" s="249">
        <v>0</v>
      </c>
      <c r="G43" s="230"/>
      <c r="H43" s="231"/>
      <c r="I43" s="370">
        <f t="shared" si="5"/>
        <v>0</v>
      </c>
      <c r="J43" s="249">
        <v>0</v>
      </c>
      <c r="K43" s="232"/>
      <c r="L43" s="249"/>
      <c r="M43" s="266"/>
      <c r="N43" s="362"/>
      <c r="O43" s="363"/>
      <c r="P43" s="363"/>
      <c r="Q43" s="363"/>
      <c r="R43" s="363"/>
      <c r="S43" s="363"/>
      <c r="T43" s="363"/>
      <c r="U43" s="363"/>
      <c r="V43" s="363"/>
      <c r="W43" s="362"/>
      <c r="X43" s="363"/>
      <c r="Y43" s="363"/>
      <c r="Z43" s="363"/>
      <c r="AA43" s="362"/>
      <c r="AB43" s="363"/>
      <c r="AC43" s="248">
        <f t="shared" si="6"/>
        <v>0</v>
      </c>
      <c r="AD43" s="244">
        <f t="shared" si="7"/>
        <v>0</v>
      </c>
      <c r="AE43" s="245">
        <f t="shared" si="2"/>
        <v>0</v>
      </c>
    </row>
    <row r="44" spans="1:31" s="4" customFormat="1" ht="15" customHeight="1" thickBot="1" x14ac:dyDescent="0.25">
      <c r="A44" s="170"/>
      <c r="B44" s="274"/>
      <c r="C44" s="274"/>
      <c r="D44" s="205"/>
      <c r="E44" s="370">
        <f t="shared" si="3"/>
        <v>0</v>
      </c>
      <c r="F44" s="277">
        <v>0</v>
      </c>
      <c r="G44" s="226"/>
      <c r="H44" s="227"/>
      <c r="I44" s="370">
        <f t="shared" si="5"/>
        <v>0</v>
      </c>
      <c r="J44" s="277">
        <v>0</v>
      </c>
      <c r="K44" s="228"/>
      <c r="L44" s="277"/>
      <c r="M44" s="267"/>
      <c r="N44" s="364"/>
      <c r="O44" s="365"/>
      <c r="P44" s="365"/>
      <c r="Q44" s="365"/>
      <c r="R44" s="365"/>
      <c r="S44" s="365"/>
      <c r="T44" s="365"/>
      <c r="U44" s="365"/>
      <c r="V44" s="365"/>
      <c r="W44" s="364"/>
      <c r="X44" s="365"/>
      <c r="Y44" s="365"/>
      <c r="Z44" s="365"/>
      <c r="AA44" s="364"/>
      <c r="AB44" s="365"/>
      <c r="AC44" s="248">
        <f t="shared" si="6"/>
        <v>0</v>
      </c>
      <c r="AD44" s="244">
        <f t="shared" si="7"/>
        <v>0</v>
      </c>
      <c r="AE44" s="245">
        <f t="shared" si="2"/>
        <v>0</v>
      </c>
    </row>
    <row r="45" spans="1:31" s="24" customFormat="1" ht="15" customHeight="1" x14ac:dyDescent="0.2">
      <c r="A45" s="195"/>
      <c r="B45" s="168"/>
      <c r="C45" s="168"/>
      <c r="D45" s="321">
        <f t="shared" ref="D45:K45" si="11">SUM(D46:D47)</f>
        <v>0</v>
      </c>
      <c r="E45" s="433">
        <f t="shared" si="11"/>
        <v>0</v>
      </c>
      <c r="F45" s="431">
        <f t="shared" si="11"/>
        <v>0</v>
      </c>
      <c r="G45" s="431">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0">
        <f t="shared" si="3"/>
        <v>0</v>
      </c>
      <c r="F46" s="249">
        <v>0</v>
      </c>
      <c r="G46" s="230"/>
      <c r="H46" s="231"/>
      <c r="I46" s="370">
        <f t="shared" si="5"/>
        <v>0</v>
      </c>
      <c r="J46" s="249">
        <v>0</v>
      </c>
      <c r="K46" s="232"/>
      <c r="L46" s="249"/>
      <c r="M46" s="266"/>
      <c r="N46" s="362"/>
      <c r="O46" s="363"/>
      <c r="P46" s="363"/>
      <c r="Q46" s="363"/>
      <c r="R46" s="363"/>
      <c r="S46" s="363"/>
      <c r="T46" s="363"/>
      <c r="U46" s="363"/>
      <c r="V46" s="363"/>
      <c r="W46" s="362"/>
      <c r="X46" s="363"/>
      <c r="Y46" s="363"/>
      <c r="Z46" s="363"/>
      <c r="AA46" s="362"/>
      <c r="AB46" s="363"/>
      <c r="AC46" s="248">
        <f t="shared" si="6"/>
        <v>0</v>
      </c>
      <c r="AD46" s="244">
        <f t="shared" si="7"/>
        <v>0</v>
      </c>
      <c r="AE46" s="245">
        <f t="shared" si="2"/>
        <v>0</v>
      </c>
    </row>
    <row r="47" spans="1:31" s="4" customFormat="1" ht="15" customHeight="1" thickBot="1" x14ac:dyDescent="0.25">
      <c r="A47" s="170"/>
      <c r="B47" s="274"/>
      <c r="C47" s="274"/>
      <c r="D47" s="205"/>
      <c r="E47" s="370">
        <f t="shared" si="3"/>
        <v>0</v>
      </c>
      <c r="F47" s="277">
        <v>0</v>
      </c>
      <c r="G47" s="226"/>
      <c r="H47" s="227"/>
      <c r="I47" s="370">
        <f t="shared" si="5"/>
        <v>0</v>
      </c>
      <c r="J47" s="277">
        <v>0</v>
      </c>
      <c r="K47" s="228"/>
      <c r="L47" s="277"/>
      <c r="M47" s="267"/>
      <c r="N47" s="364"/>
      <c r="O47" s="365"/>
      <c r="P47" s="365"/>
      <c r="Q47" s="365"/>
      <c r="R47" s="365"/>
      <c r="S47" s="365"/>
      <c r="T47" s="365"/>
      <c r="U47" s="365"/>
      <c r="V47" s="365"/>
      <c r="W47" s="364"/>
      <c r="X47" s="365"/>
      <c r="Y47" s="365"/>
      <c r="Z47" s="365"/>
      <c r="AA47" s="364"/>
      <c r="AB47" s="365"/>
      <c r="AC47" s="248">
        <f t="shared" si="6"/>
        <v>0</v>
      </c>
      <c r="AD47" s="244">
        <f t="shared" si="7"/>
        <v>0</v>
      </c>
      <c r="AE47" s="245">
        <f t="shared" si="2"/>
        <v>0</v>
      </c>
    </row>
    <row r="48" spans="1:31" s="24" customFormat="1" ht="15" customHeight="1" x14ac:dyDescent="0.2">
      <c r="A48" s="195"/>
      <c r="B48" s="168"/>
      <c r="C48" s="168"/>
      <c r="D48" s="321">
        <f t="shared" ref="D48:K48" si="14">SUM(D49:D50)</f>
        <v>0</v>
      </c>
      <c r="E48" s="433">
        <f>SUM(E49:E50)</f>
        <v>0</v>
      </c>
      <c r="F48" s="431">
        <f>SUM(F49:F50)</f>
        <v>0</v>
      </c>
      <c r="G48" s="431">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0">
        <f t="shared" si="3"/>
        <v>0</v>
      </c>
      <c r="F49" s="249">
        <v>0</v>
      </c>
      <c r="G49" s="230"/>
      <c r="H49" s="231"/>
      <c r="I49" s="370">
        <f t="shared" si="5"/>
        <v>0</v>
      </c>
      <c r="J49" s="249">
        <v>0</v>
      </c>
      <c r="K49" s="232"/>
      <c r="L49" s="249"/>
      <c r="M49" s="266"/>
      <c r="N49" s="362"/>
      <c r="O49" s="363"/>
      <c r="P49" s="363"/>
      <c r="Q49" s="363"/>
      <c r="R49" s="363"/>
      <c r="S49" s="363"/>
      <c r="T49" s="363"/>
      <c r="U49" s="363"/>
      <c r="V49" s="363"/>
      <c r="W49" s="362"/>
      <c r="X49" s="363"/>
      <c r="Y49" s="363"/>
      <c r="Z49" s="363"/>
      <c r="AA49" s="362"/>
      <c r="AB49" s="363"/>
      <c r="AC49" s="248">
        <f t="shared" si="6"/>
        <v>0</v>
      </c>
      <c r="AD49" s="244">
        <f t="shared" si="7"/>
        <v>0</v>
      </c>
      <c r="AE49" s="245">
        <f t="shared" si="2"/>
        <v>0</v>
      </c>
    </row>
    <row r="50" spans="1:31" s="4" customFormat="1" ht="15" customHeight="1" thickBot="1" x14ac:dyDescent="0.25">
      <c r="A50" s="169"/>
      <c r="B50" s="274"/>
      <c r="C50" s="274"/>
      <c r="D50" s="205"/>
      <c r="E50" s="370">
        <f t="shared" si="3"/>
        <v>0</v>
      </c>
      <c r="F50" s="277">
        <v>0</v>
      </c>
      <c r="G50" s="226"/>
      <c r="H50" s="227"/>
      <c r="I50" s="370">
        <f t="shared" si="5"/>
        <v>0</v>
      </c>
      <c r="J50" s="277">
        <v>0</v>
      </c>
      <c r="K50" s="228"/>
      <c r="L50" s="277"/>
      <c r="M50" s="267"/>
      <c r="N50" s="364"/>
      <c r="O50" s="365"/>
      <c r="P50" s="365"/>
      <c r="Q50" s="365"/>
      <c r="R50" s="365"/>
      <c r="S50" s="365"/>
      <c r="T50" s="365"/>
      <c r="U50" s="365"/>
      <c r="V50" s="365"/>
      <c r="W50" s="364"/>
      <c r="X50" s="365"/>
      <c r="Y50" s="365"/>
      <c r="Z50" s="365"/>
      <c r="AA50" s="364"/>
      <c r="AB50" s="365"/>
      <c r="AC50" s="248">
        <f t="shared" si="6"/>
        <v>0</v>
      </c>
      <c r="AD50" s="244">
        <f t="shared" si="7"/>
        <v>0</v>
      </c>
      <c r="AE50" s="245">
        <f t="shared" si="2"/>
        <v>0</v>
      </c>
    </row>
    <row r="51" spans="1:31" s="24" customFormat="1" ht="15" customHeight="1" x14ac:dyDescent="0.2">
      <c r="A51" s="195"/>
      <c r="B51" s="168"/>
      <c r="C51" s="168"/>
      <c r="D51" s="321">
        <f t="shared" ref="D51:K51" si="17">SUM(D52:D53)</f>
        <v>0</v>
      </c>
      <c r="E51" s="433">
        <f>SUM(E52:E53)</f>
        <v>0</v>
      </c>
      <c r="F51" s="431">
        <f>SUM(F52:F53)</f>
        <v>0</v>
      </c>
      <c r="G51" s="431">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0">
        <f t="shared" si="3"/>
        <v>0</v>
      </c>
      <c r="F52" s="249">
        <v>0</v>
      </c>
      <c r="G52" s="230"/>
      <c r="H52" s="231"/>
      <c r="I52" s="370">
        <f t="shared" si="5"/>
        <v>0</v>
      </c>
      <c r="J52" s="249">
        <v>0</v>
      </c>
      <c r="K52" s="232"/>
      <c r="L52" s="249"/>
      <c r="M52" s="266"/>
      <c r="N52" s="362"/>
      <c r="O52" s="363"/>
      <c r="P52" s="363"/>
      <c r="Q52" s="363"/>
      <c r="R52" s="363"/>
      <c r="S52" s="363"/>
      <c r="T52" s="363"/>
      <c r="U52" s="363"/>
      <c r="V52" s="363"/>
      <c r="W52" s="362"/>
      <c r="X52" s="363"/>
      <c r="Y52" s="363"/>
      <c r="Z52" s="363"/>
      <c r="AA52" s="362"/>
      <c r="AB52" s="363"/>
      <c r="AC52" s="248">
        <f t="shared" si="6"/>
        <v>0</v>
      </c>
      <c r="AD52" s="244">
        <f t="shared" si="7"/>
        <v>0</v>
      </c>
      <c r="AE52" s="245">
        <f t="shared" si="2"/>
        <v>0</v>
      </c>
    </row>
    <row r="53" spans="1:31" s="4" customFormat="1" ht="15" customHeight="1" thickBot="1" x14ac:dyDescent="0.25">
      <c r="A53" s="169"/>
      <c r="B53" s="274"/>
      <c r="C53" s="274"/>
      <c r="D53" s="205"/>
      <c r="E53" s="370">
        <f t="shared" si="3"/>
        <v>0</v>
      </c>
      <c r="F53" s="277">
        <v>0</v>
      </c>
      <c r="G53" s="226"/>
      <c r="H53" s="227"/>
      <c r="I53" s="370">
        <f t="shared" si="5"/>
        <v>0</v>
      </c>
      <c r="J53" s="277">
        <v>0</v>
      </c>
      <c r="K53" s="228"/>
      <c r="L53" s="277"/>
      <c r="M53" s="267"/>
      <c r="N53" s="364"/>
      <c r="O53" s="365"/>
      <c r="P53" s="365"/>
      <c r="Q53" s="365"/>
      <c r="R53" s="365"/>
      <c r="S53" s="365"/>
      <c r="T53" s="365"/>
      <c r="U53" s="365"/>
      <c r="V53" s="365"/>
      <c r="W53" s="364"/>
      <c r="X53" s="365"/>
      <c r="Y53" s="365"/>
      <c r="Z53" s="365"/>
      <c r="AA53" s="364"/>
      <c r="AB53" s="365"/>
      <c r="AC53" s="248">
        <f t="shared" si="6"/>
        <v>0</v>
      </c>
      <c r="AD53" s="244">
        <f t="shared" si="7"/>
        <v>0</v>
      </c>
      <c r="AE53" s="245">
        <f t="shared" si="2"/>
        <v>0</v>
      </c>
    </row>
    <row r="54" spans="1:31" s="24" customFormat="1" ht="15" customHeight="1" x14ac:dyDescent="0.2">
      <c r="A54" s="196"/>
      <c r="B54" s="168"/>
      <c r="C54" s="168"/>
      <c r="D54" s="321">
        <f t="shared" ref="D54:K54" si="20">SUM(D55:D56)</f>
        <v>0</v>
      </c>
      <c r="E54" s="433">
        <f>SUM(E55:E56)</f>
        <v>0</v>
      </c>
      <c r="F54" s="431">
        <f>SUM(F55:F56)</f>
        <v>0</v>
      </c>
      <c r="G54" s="431">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0">
        <f t="shared" si="3"/>
        <v>0</v>
      </c>
      <c r="F55" s="249">
        <v>0</v>
      </c>
      <c r="G55" s="230"/>
      <c r="H55" s="231"/>
      <c r="I55" s="370">
        <f t="shared" si="5"/>
        <v>0</v>
      </c>
      <c r="J55" s="249">
        <v>0</v>
      </c>
      <c r="K55" s="232"/>
      <c r="L55" s="249"/>
      <c r="M55" s="266"/>
      <c r="N55" s="362"/>
      <c r="O55" s="363"/>
      <c r="P55" s="363"/>
      <c r="Q55" s="363"/>
      <c r="R55" s="363"/>
      <c r="S55" s="363"/>
      <c r="T55" s="363"/>
      <c r="U55" s="363"/>
      <c r="V55" s="363"/>
      <c r="W55" s="362"/>
      <c r="X55" s="363"/>
      <c r="Y55" s="363"/>
      <c r="Z55" s="363"/>
      <c r="AA55" s="362"/>
      <c r="AB55" s="363"/>
      <c r="AC55" s="248">
        <f t="shared" si="6"/>
        <v>0</v>
      </c>
      <c r="AD55" s="244">
        <f t="shared" si="7"/>
        <v>0</v>
      </c>
      <c r="AE55" s="245">
        <f t="shared" si="2"/>
        <v>0</v>
      </c>
    </row>
    <row r="56" spans="1:31" s="4" customFormat="1" ht="15" customHeight="1" thickBot="1" x14ac:dyDescent="0.25">
      <c r="A56" s="169"/>
      <c r="B56" s="274"/>
      <c r="C56" s="274"/>
      <c r="D56" s="205"/>
      <c r="E56" s="370">
        <f t="shared" si="3"/>
        <v>0</v>
      </c>
      <c r="F56" s="277">
        <v>0</v>
      </c>
      <c r="G56" s="226"/>
      <c r="H56" s="227"/>
      <c r="I56" s="370">
        <f t="shared" si="5"/>
        <v>0</v>
      </c>
      <c r="J56" s="277">
        <v>0</v>
      </c>
      <c r="K56" s="228"/>
      <c r="L56" s="277"/>
      <c r="M56" s="267"/>
      <c r="N56" s="364"/>
      <c r="O56" s="365"/>
      <c r="P56" s="365"/>
      <c r="Q56" s="365"/>
      <c r="R56" s="365"/>
      <c r="S56" s="365"/>
      <c r="T56" s="365"/>
      <c r="U56" s="365"/>
      <c r="V56" s="365"/>
      <c r="W56" s="364"/>
      <c r="X56" s="365"/>
      <c r="Y56" s="365"/>
      <c r="Z56" s="365"/>
      <c r="AA56" s="364"/>
      <c r="AB56" s="365"/>
      <c r="AC56" s="248">
        <f t="shared" si="6"/>
        <v>0</v>
      </c>
      <c r="AD56" s="244">
        <f t="shared" si="7"/>
        <v>0</v>
      </c>
      <c r="AE56" s="245">
        <f t="shared" si="2"/>
        <v>0</v>
      </c>
    </row>
    <row r="57" spans="1:31" s="24" customFormat="1" ht="15" customHeight="1" x14ac:dyDescent="0.2">
      <c r="A57" s="196"/>
      <c r="B57" s="168"/>
      <c r="C57" s="168"/>
      <c r="D57" s="321">
        <f t="shared" ref="D57:K57" si="23">SUM(D58:D59)</f>
        <v>0</v>
      </c>
      <c r="E57" s="433">
        <f t="shared" si="23"/>
        <v>0</v>
      </c>
      <c r="F57" s="431">
        <f t="shared" si="23"/>
        <v>0</v>
      </c>
      <c r="G57" s="431">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0">
        <f t="shared" si="3"/>
        <v>0</v>
      </c>
      <c r="F58" s="249">
        <v>0</v>
      </c>
      <c r="G58" s="230"/>
      <c r="H58" s="231"/>
      <c r="I58" s="370">
        <f t="shared" si="5"/>
        <v>0</v>
      </c>
      <c r="J58" s="249">
        <v>0</v>
      </c>
      <c r="K58" s="232"/>
      <c r="L58" s="249"/>
      <c r="M58" s="266"/>
      <c r="N58" s="362"/>
      <c r="O58" s="363"/>
      <c r="P58" s="363"/>
      <c r="Q58" s="363"/>
      <c r="R58" s="363"/>
      <c r="S58" s="363"/>
      <c r="T58" s="363"/>
      <c r="U58" s="363"/>
      <c r="V58" s="363"/>
      <c r="W58" s="362"/>
      <c r="X58" s="363"/>
      <c r="Y58" s="363"/>
      <c r="Z58" s="363"/>
      <c r="AA58" s="362"/>
      <c r="AB58" s="363"/>
      <c r="AC58" s="248">
        <f t="shared" si="6"/>
        <v>0</v>
      </c>
      <c r="AD58" s="244">
        <f t="shared" si="7"/>
        <v>0</v>
      </c>
      <c r="AE58" s="245">
        <f t="shared" si="2"/>
        <v>0</v>
      </c>
    </row>
    <row r="59" spans="1:31" s="4" customFormat="1" ht="15" customHeight="1" thickBot="1" x14ac:dyDescent="0.25">
      <c r="A59" s="169"/>
      <c r="B59" s="274"/>
      <c r="C59" s="274"/>
      <c r="D59" s="205"/>
      <c r="E59" s="370">
        <f t="shared" si="3"/>
        <v>0</v>
      </c>
      <c r="F59" s="277">
        <v>0</v>
      </c>
      <c r="G59" s="226"/>
      <c r="H59" s="227"/>
      <c r="I59" s="370">
        <f t="shared" si="5"/>
        <v>0</v>
      </c>
      <c r="J59" s="277">
        <v>0</v>
      </c>
      <c r="K59" s="228"/>
      <c r="L59" s="277"/>
      <c r="M59" s="267"/>
      <c r="N59" s="364"/>
      <c r="O59" s="365"/>
      <c r="P59" s="365"/>
      <c r="Q59" s="365"/>
      <c r="R59" s="365"/>
      <c r="S59" s="365"/>
      <c r="T59" s="365"/>
      <c r="U59" s="365"/>
      <c r="V59" s="365"/>
      <c r="W59" s="364"/>
      <c r="X59" s="365"/>
      <c r="Y59" s="365"/>
      <c r="Z59" s="365"/>
      <c r="AA59" s="364"/>
      <c r="AB59" s="365"/>
      <c r="AC59" s="248">
        <f t="shared" si="6"/>
        <v>0</v>
      </c>
      <c r="AD59" s="244">
        <f t="shared" si="7"/>
        <v>0</v>
      </c>
      <c r="AE59" s="245">
        <f t="shared" si="2"/>
        <v>0</v>
      </c>
    </row>
    <row r="60" spans="1:31" s="24" customFormat="1" ht="15" customHeight="1" x14ac:dyDescent="0.2">
      <c r="A60" s="196"/>
      <c r="B60" s="168"/>
      <c r="C60" s="168"/>
      <c r="D60" s="321">
        <f t="shared" ref="D60:K60" si="26">SUM(D61:D62)</f>
        <v>0</v>
      </c>
      <c r="E60" s="433">
        <f t="shared" si="26"/>
        <v>0</v>
      </c>
      <c r="F60" s="431">
        <f t="shared" si="26"/>
        <v>0</v>
      </c>
      <c r="G60" s="431">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0">
        <f t="shared" si="3"/>
        <v>0</v>
      </c>
      <c r="F61" s="249">
        <v>0</v>
      </c>
      <c r="G61" s="230"/>
      <c r="H61" s="231"/>
      <c r="I61" s="370">
        <f t="shared" si="5"/>
        <v>0</v>
      </c>
      <c r="J61" s="249">
        <v>0</v>
      </c>
      <c r="K61" s="232"/>
      <c r="L61" s="249"/>
      <c r="M61" s="266"/>
      <c r="N61" s="362"/>
      <c r="O61" s="363"/>
      <c r="P61" s="363"/>
      <c r="Q61" s="363"/>
      <c r="R61" s="363"/>
      <c r="S61" s="363"/>
      <c r="T61" s="363"/>
      <c r="U61" s="363"/>
      <c r="V61" s="363"/>
      <c r="W61" s="362"/>
      <c r="X61" s="363"/>
      <c r="Y61" s="363"/>
      <c r="Z61" s="363"/>
      <c r="AA61" s="362"/>
      <c r="AB61" s="363"/>
      <c r="AC61" s="248">
        <f t="shared" si="6"/>
        <v>0</v>
      </c>
      <c r="AD61" s="244">
        <f t="shared" si="7"/>
        <v>0</v>
      </c>
      <c r="AE61" s="245">
        <f t="shared" si="2"/>
        <v>0</v>
      </c>
    </row>
    <row r="62" spans="1:31" s="4" customFormat="1" ht="15" customHeight="1" thickBot="1" x14ac:dyDescent="0.25">
      <c r="A62" s="169"/>
      <c r="B62" s="274"/>
      <c r="C62" s="274"/>
      <c r="D62" s="205"/>
      <c r="E62" s="370">
        <f t="shared" si="3"/>
        <v>0</v>
      </c>
      <c r="F62" s="277">
        <v>0</v>
      </c>
      <c r="G62" s="226"/>
      <c r="H62" s="227"/>
      <c r="I62" s="370">
        <f t="shared" si="5"/>
        <v>0</v>
      </c>
      <c r="J62" s="277">
        <v>0</v>
      </c>
      <c r="K62" s="228"/>
      <c r="L62" s="277"/>
      <c r="M62" s="267"/>
      <c r="N62" s="364"/>
      <c r="O62" s="365"/>
      <c r="P62" s="365"/>
      <c r="Q62" s="365"/>
      <c r="R62" s="365"/>
      <c r="S62" s="365"/>
      <c r="T62" s="365"/>
      <c r="U62" s="365"/>
      <c r="V62" s="365"/>
      <c r="W62" s="364"/>
      <c r="X62" s="365"/>
      <c r="Y62" s="365"/>
      <c r="Z62" s="365"/>
      <c r="AA62" s="364"/>
      <c r="AB62" s="365"/>
      <c r="AC62" s="248">
        <f t="shared" si="6"/>
        <v>0</v>
      </c>
      <c r="AD62" s="244">
        <f t="shared" si="7"/>
        <v>0</v>
      </c>
      <c r="AE62" s="245">
        <f t="shared" si="2"/>
        <v>0</v>
      </c>
    </row>
    <row r="63" spans="1:31" s="24" customFormat="1" ht="15" customHeight="1" x14ac:dyDescent="0.2">
      <c r="A63" s="196"/>
      <c r="B63" s="168"/>
      <c r="C63" s="168"/>
      <c r="D63" s="321">
        <f t="shared" ref="D63:K63" si="29">SUM(D64:D65)</f>
        <v>0</v>
      </c>
      <c r="E63" s="433">
        <f t="shared" si="29"/>
        <v>0</v>
      </c>
      <c r="F63" s="431">
        <f t="shared" si="29"/>
        <v>0</v>
      </c>
      <c r="G63" s="431">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0">
        <f t="shared" si="3"/>
        <v>0</v>
      </c>
      <c r="F64" s="249">
        <v>0</v>
      </c>
      <c r="G64" s="230"/>
      <c r="H64" s="231"/>
      <c r="I64" s="370">
        <f t="shared" si="5"/>
        <v>0</v>
      </c>
      <c r="J64" s="249">
        <v>0</v>
      </c>
      <c r="K64" s="232"/>
      <c r="L64" s="249"/>
      <c r="M64" s="266"/>
      <c r="N64" s="362"/>
      <c r="O64" s="363"/>
      <c r="P64" s="363"/>
      <c r="Q64" s="363"/>
      <c r="R64" s="363"/>
      <c r="S64" s="363"/>
      <c r="T64" s="363"/>
      <c r="U64" s="363"/>
      <c r="V64" s="363"/>
      <c r="W64" s="362"/>
      <c r="X64" s="363"/>
      <c r="Y64" s="363"/>
      <c r="Z64" s="363"/>
      <c r="AA64" s="362"/>
      <c r="AB64" s="363"/>
      <c r="AC64" s="248">
        <f t="shared" si="6"/>
        <v>0</v>
      </c>
      <c r="AD64" s="244">
        <f t="shared" si="7"/>
        <v>0</v>
      </c>
      <c r="AE64" s="245">
        <f t="shared" si="2"/>
        <v>0</v>
      </c>
    </row>
    <row r="65" spans="1:31" s="4" customFormat="1" ht="15" customHeight="1" thickBot="1" x14ac:dyDescent="0.25">
      <c r="A65" s="169"/>
      <c r="B65" s="274"/>
      <c r="C65" s="274"/>
      <c r="D65" s="205"/>
      <c r="E65" s="370">
        <f t="shared" si="3"/>
        <v>0</v>
      </c>
      <c r="F65" s="277">
        <v>0</v>
      </c>
      <c r="G65" s="226"/>
      <c r="H65" s="227"/>
      <c r="I65" s="370">
        <f t="shared" si="5"/>
        <v>0</v>
      </c>
      <c r="J65" s="277">
        <v>0</v>
      </c>
      <c r="K65" s="228"/>
      <c r="L65" s="277"/>
      <c r="M65" s="267"/>
      <c r="N65" s="364"/>
      <c r="O65" s="365"/>
      <c r="P65" s="365"/>
      <c r="Q65" s="365"/>
      <c r="R65" s="365"/>
      <c r="S65" s="365"/>
      <c r="T65" s="365"/>
      <c r="U65" s="365"/>
      <c r="V65" s="365"/>
      <c r="W65" s="364"/>
      <c r="X65" s="365"/>
      <c r="Y65" s="365"/>
      <c r="Z65" s="365"/>
      <c r="AA65" s="364"/>
      <c r="AB65" s="365"/>
      <c r="AC65" s="248">
        <f t="shared" si="6"/>
        <v>0</v>
      </c>
      <c r="AD65" s="244">
        <f t="shared" si="7"/>
        <v>0</v>
      </c>
      <c r="AE65" s="245">
        <f t="shared" si="2"/>
        <v>0</v>
      </c>
    </row>
    <row r="66" spans="1:31" s="24" customFormat="1" ht="15" customHeight="1" x14ac:dyDescent="0.2">
      <c r="A66" s="196"/>
      <c r="B66" s="168"/>
      <c r="C66" s="168"/>
      <c r="D66" s="321">
        <f t="shared" ref="D66:K66" si="32">SUM(D67:D68)</f>
        <v>0</v>
      </c>
      <c r="E66" s="433">
        <f t="shared" si="32"/>
        <v>0</v>
      </c>
      <c r="F66" s="431">
        <f t="shared" si="32"/>
        <v>0</v>
      </c>
      <c r="G66" s="431">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0">
        <f t="shared" si="3"/>
        <v>0</v>
      </c>
      <c r="F67" s="249">
        <v>0</v>
      </c>
      <c r="G67" s="230"/>
      <c r="H67" s="231"/>
      <c r="I67" s="370">
        <f t="shared" si="5"/>
        <v>0</v>
      </c>
      <c r="J67" s="249">
        <v>0</v>
      </c>
      <c r="K67" s="232"/>
      <c r="L67" s="249"/>
      <c r="M67" s="266"/>
      <c r="N67" s="362"/>
      <c r="O67" s="363"/>
      <c r="P67" s="363"/>
      <c r="Q67" s="363"/>
      <c r="R67" s="363"/>
      <c r="S67" s="363"/>
      <c r="T67" s="363"/>
      <c r="U67" s="363"/>
      <c r="V67" s="363"/>
      <c r="W67" s="362"/>
      <c r="X67" s="363"/>
      <c r="Y67" s="363"/>
      <c r="Z67" s="363"/>
      <c r="AA67" s="362"/>
      <c r="AB67" s="363"/>
      <c r="AC67" s="248">
        <f t="shared" si="6"/>
        <v>0</v>
      </c>
      <c r="AD67" s="244">
        <f t="shared" si="7"/>
        <v>0</v>
      </c>
      <c r="AE67" s="245">
        <f t="shared" si="2"/>
        <v>0</v>
      </c>
    </row>
    <row r="68" spans="1:31" s="4" customFormat="1" ht="15" customHeight="1" thickBot="1" x14ac:dyDescent="0.25">
      <c r="A68" s="169"/>
      <c r="B68" s="274"/>
      <c r="C68" s="274"/>
      <c r="D68" s="205"/>
      <c r="E68" s="370">
        <f t="shared" si="3"/>
        <v>0</v>
      </c>
      <c r="F68" s="277">
        <v>0</v>
      </c>
      <c r="G68" s="226"/>
      <c r="H68" s="227"/>
      <c r="I68" s="370">
        <f t="shared" si="5"/>
        <v>0</v>
      </c>
      <c r="J68" s="277">
        <v>0</v>
      </c>
      <c r="K68" s="228"/>
      <c r="L68" s="277"/>
      <c r="M68" s="267"/>
      <c r="N68" s="364"/>
      <c r="O68" s="365"/>
      <c r="P68" s="365"/>
      <c r="Q68" s="365"/>
      <c r="R68" s="365"/>
      <c r="S68" s="365"/>
      <c r="T68" s="365"/>
      <c r="U68" s="365"/>
      <c r="V68" s="365"/>
      <c r="W68" s="364"/>
      <c r="X68" s="365"/>
      <c r="Y68" s="365"/>
      <c r="Z68" s="365"/>
      <c r="AA68" s="364"/>
      <c r="AB68" s="365"/>
      <c r="AC68" s="248">
        <f t="shared" si="6"/>
        <v>0</v>
      </c>
      <c r="AD68" s="244">
        <f t="shared" si="7"/>
        <v>0</v>
      </c>
      <c r="AE68" s="245">
        <f t="shared" si="2"/>
        <v>0</v>
      </c>
    </row>
    <row r="69" spans="1:31" s="24" customFormat="1" ht="15" customHeight="1" x14ac:dyDescent="0.2">
      <c r="A69" s="196"/>
      <c r="B69" s="168"/>
      <c r="C69" s="168"/>
      <c r="D69" s="321">
        <f t="shared" ref="D69:K69" si="35">SUM(D70:D71)</f>
        <v>0</v>
      </c>
      <c r="E69" s="433">
        <f t="shared" si="35"/>
        <v>0</v>
      </c>
      <c r="F69" s="431">
        <f t="shared" si="35"/>
        <v>0</v>
      </c>
      <c r="G69" s="431">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0">
        <f t="shared" si="3"/>
        <v>0</v>
      </c>
      <c r="F70" s="249">
        <v>0</v>
      </c>
      <c r="G70" s="230"/>
      <c r="H70" s="231"/>
      <c r="I70" s="370">
        <f t="shared" si="5"/>
        <v>0</v>
      </c>
      <c r="J70" s="249">
        <v>0</v>
      </c>
      <c r="K70" s="232"/>
      <c r="L70" s="249"/>
      <c r="M70" s="266"/>
      <c r="N70" s="362"/>
      <c r="O70" s="363"/>
      <c r="P70" s="363"/>
      <c r="Q70" s="363"/>
      <c r="R70" s="363"/>
      <c r="S70" s="363"/>
      <c r="T70" s="363"/>
      <c r="U70" s="363"/>
      <c r="V70" s="363"/>
      <c r="W70" s="362"/>
      <c r="X70" s="363"/>
      <c r="Y70" s="363"/>
      <c r="Z70" s="363"/>
      <c r="AA70" s="362"/>
      <c r="AB70" s="363"/>
      <c r="AC70" s="248">
        <f t="shared" si="6"/>
        <v>0</v>
      </c>
      <c r="AD70" s="244">
        <f t="shared" si="7"/>
        <v>0</v>
      </c>
      <c r="AE70" s="245">
        <f t="shared" si="2"/>
        <v>0</v>
      </c>
    </row>
    <row r="71" spans="1:31" s="4" customFormat="1" ht="15" customHeight="1" thickBot="1" x14ac:dyDescent="0.25">
      <c r="A71" s="169"/>
      <c r="B71" s="274"/>
      <c r="C71" s="274"/>
      <c r="D71" s="205"/>
      <c r="E71" s="370">
        <f t="shared" si="3"/>
        <v>0</v>
      </c>
      <c r="F71" s="277">
        <v>0</v>
      </c>
      <c r="G71" s="226"/>
      <c r="H71" s="227"/>
      <c r="I71" s="370">
        <f t="shared" si="5"/>
        <v>0</v>
      </c>
      <c r="J71" s="277">
        <v>0</v>
      </c>
      <c r="K71" s="228"/>
      <c r="L71" s="277"/>
      <c r="M71" s="267"/>
      <c r="N71" s="364"/>
      <c r="O71" s="365"/>
      <c r="P71" s="365"/>
      <c r="Q71" s="365"/>
      <c r="R71" s="365"/>
      <c r="S71" s="365"/>
      <c r="T71" s="365"/>
      <c r="U71" s="365"/>
      <c r="V71" s="365"/>
      <c r="W71" s="364"/>
      <c r="X71" s="365"/>
      <c r="Y71" s="365"/>
      <c r="Z71" s="365"/>
      <c r="AA71" s="364"/>
      <c r="AB71" s="365"/>
      <c r="AC71" s="248">
        <f t="shared" si="6"/>
        <v>0</v>
      </c>
      <c r="AD71" s="244">
        <f t="shared" si="7"/>
        <v>0</v>
      </c>
      <c r="AE71" s="245">
        <f t="shared" si="2"/>
        <v>0</v>
      </c>
    </row>
    <row r="72" spans="1:31" s="24" customFormat="1" ht="15" customHeight="1" x14ac:dyDescent="0.2">
      <c r="A72" s="196"/>
      <c r="B72" s="168"/>
      <c r="C72" s="168"/>
      <c r="D72" s="321">
        <f t="shared" ref="D72:K72" si="38">SUM(D73:D74)</f>
        <v>0</v>
      </c>
      <c r="E72" s="433">
        <f t="shared" si="38"/>
        <v>0</v>
      </c>
      <c r="F72" s="431">
        <f t="shared" si="38"/>
        <v>0</v>
      </c>
      <c r="G72" s="431">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0">
        <f t="shared" si="3"/>
        <v>0</v>
      </c>
      <c r="F73" s="249">
        <v>0</v>
      </c>
      <c r="G73" s="230"/>
      <c r="H73" s="231"/>
      <c r="I73" s="370">
        <f t="shared" si="5"/>
        <v>0</v>
      </c>
      <c r="J73" s="249">
        <v>0</v>
      </c>
      <c r="K73" s="232"/>
      <c r="L73" s="249"/>
      <c r="M73" s="266"/>
      <c r="N73" s="362"/>
      <c r="O73" s="363"/>
      <c r="P73" s="363"/>
      <c r="Q73" s="363"/>
      <c r="R73" s="363"/>
      <c r="S73" s="363"/>
      <c r="T73" s="363"/>
      <c r="U73" s="363"/>
      <c r="V73" s="363"/>
      <c r="W73" s="362"/>
      <c r="X73" s="363"/>
      <c r="Y73" s="363"/>
      <c r="Z73" s="363"/>
      <c r="AA73" s="362"/>
      <c r="AB73" s="363"/>
      <c r="AC73" s="248">
        <f t="shared" si="6"/>
        <v>0</v>
      </c>
      <c r="AD73" s="244">
        <f t="shared" si="7"/>
        <v>0</v>
      </c>
      <c r="AE73" s="245">
        <f t="shared" si="41"/>
        <v>0</v>
      </c>
    </row>
    <row r="74" spans="1:31" s="4" customFormat="1" ht="15" customHeight="1" thickBot="1" x14ac:dyDescent="0.25">
      <c r="A74" s="170"/>
      <c r="B74" s="274"/>
      <c r="C74" s="274"/>
      <c r="D74" s="205"/>
      <c r="E74" s="370">
        <f>-D74+F74</f>
        <v>0</v>
      </c>
      <c r="F74" s="277">
        <v>0</v>
      </c>
      <c r="G74" s="226"/>
      <c r="H74" s="227"/>
      <c r="I74" s="370">
        <f>-H74+J74</f>
        <v>0</v>
      </c>
      <c r="J74" s="277">
        <v>0</v>
      </c>
      <c r="K74" s="228"/>
      <c r="L74" s="277"/>
      <c r="M74" s="267"/>
      <c r="N74" s="364"/>
      <c r="O74" s="365"/>
      <c r="P74" s="365"/>
      <c r="Q74" s="365"/>
      <c r="R74" s="365"/>
      <c r="S74" s="365"/>
      <c r="T74" s="365"/>
      <c r="U74" s="365"/>
      <c r="V74" s="365"/>
      <c r="W74" s="364"/>
      <c r="X74" s="365"/>
      <c r="Y74" s="365"/>
      <c r="Z74" s="365"/>
      <c r="AA74" s="364"/>
      <c r="AB74" s="365"/>
      <c r="AC74" s="248">
        <f t="shared" ref="AC74:AC79" si="42">SUM(N74:AB74)</f>
        <v>0</v>
      </c>
      <c r="AD74" s="244">
        <f t="shared" ref="AD74:AD79" si="43">+AC74+M74</f>
        <v>0</v>
      </c>
      <c r="AE74" s="245">
        <f t="shared" si="41"/>
        <v>0</v>
      </c>
    </row>
    <row r="75" spans="1:31" s="24" customFormat="1" ht="15" customHeight="1" x14ac:dyDescent="0.2">
      <c r="A75" s="197"/>
      <c r="B75" s="259"/>
      <c r="C75" s="374"/>
      <c r="D75" s="321">
        <f t="shared" ref="D75:K75" si="44">SUM(D76:D77)</f>
        <v>0</v>
      </c>
      <c r="E75" s="433">
        <f t="shared" si="44"/>
        <v>0</v>
      </c>
      <c r="F75" s="431">
        <f t="shared" si="44"/>
        <v>0</v>
      </c>
      <c r="G75" s="431">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0">
        <f>-D76+F76</f>
        <v>0</v>
      </c>
      <c r="F76" s="249">
        <v>0</v>
      </c>
      <c r="G76" s="235"/>
      <c r="H76" s="233"/>
      <c r="I76" s="370">
        <f>-H76+J76</f>
        <v>0</v>
      </c>
      <c r="J76" s="249">
        <v>0</v>
      </c>
      <c r="K76" s="234"/>
      <c r="L76" s="249"/>
      <c r="M76" s="235"/>
      <c r="N76" s="362"/>
      <c r="O76" s="363"/>
      <c r="P76" s="363"/>
      <c r="Q76" s="363"/>
      <c r="R76" s="363"/>
      <c r="S76" s="363"/>
      <c r="T76" s="363"/>
      <c r="U76" s="363"/>
      <c r="V76" s="363"/>
      <c r="W76" s="362"/>
      <c r="X76" s="363"/>
      <c r="Y76" s="363"/>
      <c r="Z76" s="363"/>
      <c r="AA76" s="362"/>
      <c r="AB76" s="363"/>
      <c r="AC76" s="248">
        <f t="shared" si="42"/>
        <v>0</v>
      </c>
      <c r="AD76" s="244">
        <f t="shared" si="43"/>
        <v>0</v>
      </c>
      <c r="AE76" s="245">
        <f t="shared" si="41"/>
        <v>0</v>
      </c>
    </row>
    <row r="77" spans="1:31" s="4" customFormat="1" ht="15" customHeight="1" thickBot="1" x14ac:dyDescent="0.25">
      <c r="A77" s="179"/>
      <c r="B77" s="276"/>
      <c r="C77" s="276"/>
      <c r="D77" s="205"/>
      <c r="E77" s="371">
        <f>-D77+F77</f>
        <v>0</v>
      </c>
      <c r="F77" s="277">
        <v>0</v>
      </c>
      <c r="G77" s="236"/>
      <c r="H77" s="227"/>
      <c r="I77" s="371">
        <f>-H77+J77</f>
        <v>0</v>
      </c>
      <c r="J77" s="277">
        <v>0</v>
      </c>
      <c r="K77" s="228"/>
      <c r="L77" s="277"/>
      <c r="M77" s="236"/>
      <c r="N77" s="364"/>
      <c r="O77" s="365"/>
      <c r="P77" s="365"/>
      <c r="Q77" s="365"/>
      <c r="R77" s="365"/>
      <c r="S77" s="365"/>
      <c r="T77" s="365"/>
      <c r="U77" s="365"/>
      <c r="V77" s="365"/>
      <c r="W77" s="364"/>
      <c r="X77" s="365"/>
      <c r="Y77" s="365"/>
      <c r="Z77" s="365"/>
      <c r="AA77" s="364"/>
      <c r="AB77" s="365"/>
      <c r="AC77" s="248">
        <f t="shared" si="42"/>
        <v>0</v>
      </c>
      <c r="AD77" s="244">
        <f t="shared" si="43"/>
        <v>0</v>
      </c>
      <c r="AE77" s="245">
        <f t="shared" si="41"/>
        <v>0</v>
      </c>
    </row>
    <row r="78" spans="1:31" s="140" customFormat="1" ht="15.75" thickBot="1" x14ac:dyDescent="0.3">
      <c r="A78" s="177"/>
      <c r="B78" s="178"/>
      <c r="C78" s="375"/>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869"/>
      <c r="E80" s="869"/>
      <c r="F80" s="869"/>
      <c r="G80" s="869"/>
      <c r="H80" s="870"/>
      <c r="I80" s="871"/>
      <c r="J80" s="871"/>
      <c r="K80" s="871"/>
      <c r="L80" s="872"/>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57"/>
  <sheetViews>
    <sheetView zoomScaleNormal="100" workbookViewId="0">
      <pane xSplit="2" ySplit="7" topLeftCell="C35" activePane="bottomRight" state="frozen"/>
      <selection pane="topRight" activeCell="C1" sqref="C1"/>
      <selection pane="bottomLeft" activeCell="A8" sqref="A8"/>
      <selection pane="bottomRight" activeCell="C50" sqref="C50"/>
    </sheetView>
  </sheetViews>
  <sheetFormatPr defaultRowHeight="15" x14ac:dyDescent="0.25"/>
  <cols>
    <col min="1" max="1" width="5.28515625" style="141" customWidth="1"/>
    <col min="2" max="3" width="23.28515625" style="141" customWidth="1"/>
    <col min="4" max="23" width="11.7109375" style="141" customWidth="1"/>
    <col min="24" max="24" width="9.140625" style="141"/>
    <col min="25" max="25" width="12.5703125" style="141" customWidth="1"/>
    <col min="26" max="27" width="10.5703125" style="141" bestFit="1" customWidth="1"/>
    <col min="28" max="16384" width="9.140625" style="141"/>
  </cols>
  <sheetData>
    <row r="1" spans="1:25" x14ac:dyDescent="0.25">
      <c r="A1" s="8"/>
      <c r="B1" s="9" t="s">
        <v>15</v>
      </c>
      <c r="C1" s="9"/>
      <c r="D1" s="332" t="str">
        <f>+'Cover Sheet'!C3</f>
        <v>Hull Dance 2017</v>
      </c>
      <c r="E1" s="334"/>
      <c r="F1" s="333"/>
      <c r="G1" s="620" t="s">
        <v>55</v>
      </c>
      <c r="H1" s="620"/>
    </row>
    <row r="2" spans="1:25" x14ac:dyDescent="0.25">
      <c r="A2" s="8"/>
      <c r="B2" s="8"/>
      <c r="C2" s="8"/>
      <c r="D2" s="149"/>
      <c r="E2" s="149"/>
      <c r="F2" s="212"/>
      <c r="G2" s="212"/>
      <c r="H2" s="212"/>
      <c r="I2" s="212"/>
      <c r="J2" s="212"/>
      <c r="K2" s="212"/>
      <c r="L2" s="212"/>
    </row>
    <row r="3" spans="1:25" x14ac:dyDescent="0.25">
      <c r="A3" s="8"/>
      <c r="B3" s="9" t="s">
        <v>10</v>
      </c>
      <c r="C3" s="9"/>
      <c r="D3" s="148" t="str">
        <f>+'Cover Sheet'!C5</f>
        <v>C110</v>
      </c>
      <c r="E3" s="212"/>
      <c r="F3" s="212"/>
      <c r="G3" s="212"/>
      <c r="H3" s="212"/>
      <c r="I3" s="212"/>
      <c r="J3" s="212"/>
      <c r="K3" s="212"/>
      <c r="L3" s="212"/>
    </row>
    <row r="4" spans="1:25" x14ac:dyDescent="0.25">
      <c r="A4" s="8"/>
      <c r="B4" s="9"/>
      <c r="C4" s="9"/>
      <c r="D4" s="147"/>
      <c r="E4" s="212"/>
      <c r="F4" s="212"/>
      <c r="G4" s="212"/>
      <c r="H4" s="212"/>
      <c r="I4" s="212"/>
      <c r="J4" s="212"/>
      <c r="K4" s="212"/>
      <c r="L4" s="212"/>
    </row>
    <row r="5" spans="1:25" x14ac:dyDescent="0.25">
      <c r="A5" s="8"/>
      <c r="B5" s="9" t="s">
        <v>5036</v>
      </c>
      <c r="C5" s="9"/>
      <c r="D5" s="330" t="s">
        <v>5037</v>
      </c>
      <c r="E5" s="335"/>
      <c r="F5" s="329"/>
      <c r="G5" s="621"/>
      <c r="H5" s="621"/>
      <c r="I5" s="621"/>
      <c r="J5" s="621"/>
      <c r="K5" s="621"/>
      <c r="L5" s="621"/>
    </row>
    <row r="6" spans="1:25" x14ac:dyDescent="0.25">
      <c r="A6" s="8"/>
      <c r="B6" s="8"/>
      <c r="C6" s="8"/>
      <c r="D6" s="622"/>
      <c r="E6" s="623"/>
      <c r="F6" s="623"/>
      <c r="G6" s="623"/>
      <c r="H6" s="623"/>
      <c r="I6" s="623"/>
      <c r="J6" s="623"/>
      <c r="K6" s="623"/>
      <c r="L6" s="623"/>
    </row>
    <row r="7" spans="1:25" ht="25.5" thickBot="1" x14ac:dyDescent="0.3">
      <c r="A7" s="144"/>
      <c r="B7" s="143" t="s">
        <v>8</v>
      </c>
      <c r="C7" s="143" t="s">
        <v>35</v>
      </c>
      <c r="D7" s="624" t="s">
        <v>5038</v>
      </c>
      <c r="E7" s="624" t="s">
        <v>5039</v>
      </c>
      <c r="F7" s="320" t="s">
        <v>5040</v>
      </c>
      <c r="G7" s="322" t="s">
        <v>5041</v>
      </c>
      <c r="H7" s="624" t="s">
        <v>5107</v>
      </c>
      <c r="I7" s="320" t="s">
        <v>5108</v>
      </c>
      <c r="J7" s="320" t="s">
        <v>5042</v>
      </c>
      <c r="K7" s="320" t="s">
        <v>5043</v>
      </c>
      <c r="L7" s="320" t="s">
        <v>5044</v>
      </c>
      <c r="M7" s="322" t="s">
        <v>5045</v>
      </c>
      <c r="N7" s="624" t="s">
        <v>5046</v>
      </c>
      <c r="O7" s="320" t="s">
        <v>5047</v>
      </c>
      <c r="P7" s="320" t="s">
        <v>5048</v>
      </c>
      <c r="Q7" s="322" t="s">
        <v>5049</v>
      </c>
      <c r="R7" s="624" t="s">
        <v>5050</v>
      </c>
      <c r="S7" s="320" t="s">
        <v>5051</v>
      </c>
      <c r="T7" s="322" t="s">
        <v>5052</v>
      </c>
      <c r="U7" s="625" t="s">
        <v>5053</v>
      </c>
      <c r="V7" s="626" t="s">
        <v>5054</v>
      </c>
      <c r="W7" s="627" t="s">
        <v>5055</v>
      </c>
      <c r="X7" s="624"/>
      <c r="Y7" s="320"/>
    </row>
    <row r="8" spans="1:25" x14ac:dyDescent="0.25">
      <c r="D8" s="628"/>
      <c r="E8" s="629"/>
      <c r="F8" s="630"/>
      <c r="G8" s="630"/>
      <c r="H8" s="629"/>
      <c r="I8" s="771"/>
      <c r="J8" s="771"/>
      <c r="K8" s="630"/>
      <c r="L8" s="630"/>
      <c r="M8" s="630"/>
      <c r="N8" s="629"/>
      <c r="O8" s="631"/>
      <c r="P8" s="631"/>
      <c r="Q8" s="631"/>
      <c r="R8" s="632"/>
      <c r="S8" s="630"/>
      <c r="T8" s="631"/>
      <c r="U8" s="633"/>
      <c r="V8" s="634"/>
      <c r="W8" s="635"/>
      <c r="X8" s="632"/>
    </row>
    <row r="9" spans="1:25" s="636" customFormat="1" x14ac:dyDescent="0.25">
      <c r="B9" s="779" t="s">
        <v>5056</v>
      </c>
      <c r="D9" s="638"/>
      <c r="E9" s="639"/>
      <c r="F9" s="640"/>
      <c r="G9" s="640"/>
      <c r="H9" s="639"/>
      <c r="I9" s="677"/>
      <c r="J9" s="677"/>
      <c r="K9" s="640"/>
      <c r="L9" s="640"/>
      <c r="M9" s="640"/>
      <c r="N9" s="639"/>
      <c r="O9" s="641"/>
      <c r="P9" s="641"/>
      <c r="Q9" s="641"/>
      <c r="R9" s="642"/>
      <c r="S9" s="640"/>
      <c r="T9" s="641"/>
      <c r="U9" s="767" t="s">
        <v>5105</v>
      </c>
      <c r="V9" s="768"/>
      <c r="W9" s="769"/>
      <c r="X9" s="642"/>
    </row>
    <row r="10" spans="1:25" s="636" customFormat="1" x14ac:dyDescent="0.25">
      <c r="B10" s="637" t="s">
        <v>5097</v>
      </c>
      <c r="D10" s="638"/>
      <c r="E10" s="639"/>
      <c r="F10" s="640"/>
      <c r="G10" s="640"/>
      <c r="H10" s="639"/>
      <c r="I10" s="677"/>
      <c r="J10" s="677"/>
      <c r="K10" s="640"/>
      <c r="L10" s="640"/>
      <c r="M10" s="640"/>
      <c r="N10" s="639"/>
      <c r="O10" s="641"/>
      <c r="P10" s="641"/>
      <c r="Q10" s="641"/>
      <c r="R10" s="642"/>
      <c r="S10" s="640"/>
      <c r="T10" s="641"/>
      <c r="U10" s="633"/>
      <c r="V10" s="634"/>
      <c r="W10" s="635"/>
      <c r="X10" s="642"/>
    </row>
    <row r="11" spans="1:25" s="636" customFormat="1" x14ac:dyDescent="0.25">
      <c r="B11" s="636" t="s">
        <v>5057</v>
      </c>
      <c r="C11" s="801"/>
      <c r="D11" s="643">
        <v>0</v>
      </c>
      <c r="E11" s="644">
        <v>0</v>
      </c>
      <c r="F11" s="645">
        <v>0</v>
      </c>
      <c r="G11" s="646">
        <f>E11*F11</f>
        <v>0</v>
      </c>
      <c r="H11" s="644">
        <v>0</v>
      </c>
      <c r="I11" s="645">
        <v>0</v>
      </c>
      <c r="J11" s="645">
        <v>0</v>
      </c>
      <c r="K11" s="645">
        <v>0</v>
      </c>
      <c r="L11" s="645">
        <v>0</v>
      </c>
      <c r="M11" s="640">
        <f>SUM(H11:L11)*F11</f>
        <v>0</v>
      </c>
      <c r="N11" s="639">
        <f>G11-M11</f>
        <v>0</v>
      </c>
      <c r="O11" s="641">
        <f>N11*D11</f>
        <v>0</v>
      </c>
      <c r="P11" s="641">
        <f>O11/6</f>
        <v>0</v>
      </c>
      <c r="Q11" s="641">
        <f>O11-P11</f>
        <v>0</v>
      </c>
      <c r="R11" s="647">
        <v>0</v>
      </c>
      <c r="S11" s="640">
        <f>$N11*R11</f>
        <v>0</v>
      </c>
      <c r="T11" s="641">
        <f>Q11*R11</f>
        <v>0</v>
      </c>
      <c r="U11" s="648">
        <v>0.45</v>
      </c>
      <c r="V11" s="634">
        <f>$G11*U11</f>
        <v>0</v>
      </c>
      <c r="W11" s="635">
        <f>T11*U11</f>
        <v>0</v>
      </c>
      <c r="X11" s="642"/>
    </row>
    <row r="12" spans="1:25" s="636" customFormat="1" x14ac:dyDescent="0.25">
      <c r="B12" s="636" t="s">
        <v>5058</v>
      </c>
      <c r="C12" s="801"/>
      <c r="D12" s="643">
        <v>0</v>
      </c>
      <c r="E12" s="644">
        <v>0</v>
      </c>
      <c r="F12" s="649">
        <f>+F11</f>
        <v>0</v>
      </c>
      <c r="G12" s="646">
        <f>E12*F12</f>
        <v>0</v>
      </c>
      <c r="H12" s="644">
        <v>0</v>
      </c>
      <c r="I12" s="645">
        <v>0</v>
      </c>
      <c r="J12" s="645">
        <v>0</v>
      </c>
      <c r="K12" s="645">
        <v>0</v>
      </c>
      <c r="L12" s="645">
        <v>0</v>
      </c>
      <c r="M12" s="640">
        <f>SUM(H12:L12)*F12</f>
        <v>0</v>
      </c>
      <c r="N12" s="639">
        <f>G12-M12</f>
        <v>0</v>
      </c>
      <c r="O12" s="641">
        <f>N12*D12</f>
        <v>0</v>
      </c>
      <c r="P12" s="641">
        <f>O12/6</f>
        <v>0</v>
      </c>
      <c r="Q12" s="641">
        <f>O12-P12</f>
        <v>0</v>
      </c>
      <c r="R12" s="647">
        <v>0</v>
      </c>
      <c r="S12" s="640">
        <f>$N12*R12</f>
        <v>0</v>
      </c>
      <c r="T12" s="641">
        <f>Q12*R12</f>
        <v>0</v>
      </c>
      <c r="U12" s="648">
        <v>0</v>
      </c>
      <c r="V12" s="634">
        <f>$G12*U12</f>
        <v>0</v>
      </c>
      <c r="W12" s="635">
        <f>T12*U12</f>
        <v>0</v>
      </c>
      <c r="X12" s="642"/>
    </row>
    <row r="13" spans="1:25" s="636" customFormat="1" x14ac:dyDescent="0.25">
      <c r="B13" s="636" t="s">
        <v>5098</v>
      </c>
      <c r="C13" s="801"/>
      <c r="D13" s="643">
        <v>0</v>
      </c>
      <c r="E13" s="644">
        <v>0</v>
      </c>
      <c r="F13" s="649">
        <f>+F11</f>
        <v>0</v>
      </c>
      <c r="G13" s="646">
        <f>E13*F13</f>
        <v>0</v>
      </c>
      <c r="H13" s="644">
        <v>0</v>
      </c>
      <c r="I13" s="645">
        <v>0</v>
      </c>
      <c r="J13" s="645">
        <v>0</v>
      </c>
      <c r="K13" s="645">
        <v>0</v>
      </c>
      <c r="L13" s="645">
        <v>0</v>
      </c>
      <c r="M13" s="640">
        <f>SUM(H13:L13)*F13</f>
        <v>0</v>
      </c>
      <c r="N13" s="639">
        <f>G13-M13</f>
        <v>0</v>
      </c>
      <c r="O13" s="641">
        <f>N13*D13</f>
        <v>0</v>
      </c>
      <c r="P13" s="641">
        <f>O13/6</f>
        <v>0</v>
      </c>
      <c r="Q13" s="641">
        <f>O13-P13</f>
        <v>0</v>
      </c>
      <c r="R13" s="647">
        <v>0</v>
      </c>
      <c r="S13" s="640">
        <f>$N13*R13</f>
        <v>0</v>
      </c>
      <c r="T13" s="641">
        <f>Q13*R13</f>
        <v>0</v>
      </c>
      <c r="U13" s="648">
        <v>0</v>
      </c>
      <c r="V13" s="634">
        <f>$G13*U13</f>
        <v>0</v>
      </c>
      <c r="W13" s="635">
        <f>T13*U13</f>
        <v>0</v>
      </c>
      <c r="X13" s="642"/>
    </row>
    <row r="14" spans="1:25" s="636" customFormat="1" x14ac:dyDescent="0.25">
      <c r="B14" s="636" t="s">
        <v>5099</v>
      </c>
      <c r="C14" s="801"/>
      <c r="D14" s="643">
        <v>0</v>
      </c>
      <c r="E14" s="650">
        <f>SUM(E11:E13)</f>
        <v>0</v>
      </c>
      <c r="F14" s="649">
        <f>+F11</f>
        <v>0</v>
      </c>
      <c r="G14" s="646"/>
      <c r="H14" s="650"/>
      <c r="I14" s="649"/>
      <c r="J14" s="649"/>
      <c r="K14" s="649"/>
      <c r="L14" s="649"/>
      <c r="M14" s="640"/>
      <c r="N14" s="639">
        <f>SUM(N11:N13)</f>
        <v>0</v>
      </c>
      <c r="O14" s="887" t="s">
        <v>5059</v>
      </c>
      <c r="P14" s="887"/>
      <c r="Q14" s="888"/>
      <c r="R14" s="647">
        <v>0</v>
      </c>
      <c r="S14" s="640">
        <f>+(S11*R14)+(S12*R14)+(S13*R14)</f>
        <v>0</v>
      </c>
      <c r="T14" s="641">
        <f>-(+S14*D14)*(5/6)</f>
        <v>0</v>
      </c>
      <c r="U14" s="648">
        <v>0.1</v>
      </c>
      <c r="V14" s="634">
        <f>$G14*U11*U14</f>
        <v>0</v>
      </c>
      <c r="W14" s="635">
        <f>$D14*$N14*U11*U14*5/6</f>
        <v>0</v>
      </c>
      <c r="X14" s="642"/>
    </row>
    <row r="15" spans="1:25" s="636" customFormat="1" x14ac:dyDescent="0.25">
      <c r="B15" s="636" t="s">
        <v>5100</v>
      </c>
      <c r="C15" s="801"/>
      <c r="D15" s="651"/>
      <c r="E15" s="650"/>
      <c r="F15" s="649"/>
      <c r="G15" s="766">
        <f>SUM(G11:G14)</f>
        <v>0</v>
      </c>
      <c r="H15" s="650"/>
      <c r="I15" s="649"/>
      <c r="J15" s="649"/>
      <c r="K15" s="649"/>
      <c r="L15" s="649"/>
      <c r="M15" s="766">
        <f>SUM(M11:M14)</f>
        <v>0</v>
      </c>
      <c r="N15" s="639"/>
      <c r="O15" s="764"/>
      <c r="P15" s="764"/>
      <c r="Q15" s="765"/>
      <c r="R15" s="642"/>
      <c r="S15" s="640"/>
      <c r="T15" s="770">
        <f>SUM(T11:T14)</f>
        <v>0</v>
      </c>
      <c r="U15" s="648"/>
      <c r="V15" s="634"/>
      <c r="W15" s="635"/>
      <c r="X15" s="642"/>
    </row>
    <row r="16" spans="1:25" s="636" customFormat="1" x14ac:dyDescent="0.25">
      <c r="C16" s="801"/>
      <c r="D16" s="651"/>
      <c r="E16" s="650"/>
      <c r="F16" s="649"/>
      <c r="G16" s="646"/>
      <c r="H16" s="650"/>
      <c r="I16" s="649"/>
      <c r="J16" s="649"/>
      <c r="K16" s="649"/>
      <c r="L16" s="649"/>
      <c r="M16" s="780" t="e">
        <f>+M15/G15</f>
        <v>#DIV/0!</v>
      </c>
      <c r="N16" s="639"/>
      <c r="O16" s="764"/>
      <c r="P16" s="764"/>
      <c r="Q16" s="765"/>
      <c r="R16" s="642"/>
      <c r="S16" s="785"/>
      <c r="T16" s="641"/>
      <c r="U16" s="648"/>
      <c r="V16" s="634"/>
      <c r="W16" s="635"/>
      <c r="X16" s="642"/>
    </row>
    <row r="17" spans="2:24" s="636" customFormat="1" x14ac:dyDescent="0.25">
      <c r="B17" s="637" t="s">
        <v>5101</v>
      </c>
      <c r="C17" s="801"/>
      <c r="D17" s="638"/>
      <c r="E17" s="639"/>
      <c r="F17" s="640"/>
      <c r="G17" s="640"/>
      <c r="H17" s="639"/>
      <c r="I17" s="677"/>
      <c r="J17" s="677"/>
      <c r="K17" s="640"/>
      <c r="L17" s="640"/>
      <c r="M17" s="640"/>
      <c r="N17" s="639"/>
      <c r="O17" s="641"/>
      <c r="P17" s="641"/>
      <c r="Q17" s="641"/>
      <c r="R17" s="642"/>
      <c r="S17" s="640"/>
      <c r="T17" s="641"/>
      <c r="U17" s="648"/>
      <c r="V17" s="634"/>
      <c r="W17" s="635"/>
      <c r="X17" s="642"/>
    </row>
    <row r="18" spans="2:24" s="636" customFormat="1" x14ac:dyDescent="0.25">
      <c r="B18" s="636" t="s">
        <v>5057</v>
      </c>
      <c r="C18" s="801"/>
      <c r="D18" s="643">
        <v>0</v>
      </c>
      <c r="E18" s="644">
        <v>0</v>
      </c>
      <c r="F18" s="645">
        <v>0</v>
      </c>
      <c r="G18" s="646">
        <f>E18*F18</f>
        <v>0</v>
      </c>
      <c r="H18" s="644">
        <v>0</v>
      </c>
      <c r="I18" s="645">
        <v>0</v>
      </c>
      <c r="J18" s="645">
        <v>0</v>
      </c>
      <c r="K18" s="645">
        <v>0</v>
      </c>
      <c r="L18" s="645">
        <v>0</v>
      </c>
      <c r="M18" s="640">
        <f>SUM(H18:L18)*F18</f>
        <v>0</v>
      </c>
      <c r="N18" s="639">
        <f>G18-M18</f>
        <v>0</v>
      </c>
      <c r="O18" s="641">
        <f>N18*D18</f>
        <v>0</v>
      </c>
      <c r="P18" s="641">
        <f>O18/6</f>
        <v>0</v>
      </c>
      <c r="Q18" s="641">
        <f>O18-P18</f>
        <v>0</v>
      </c>
      <c r="R18" s="647">
        <v>0</v>
      </c>
      <c r="S18" s="640">
        <f>$N18*R18</f>
        <v>0</v>
      </c>
      <c r="T18" s="641">
        <f>Q18*R18</f>
        <v>0</v>
      </c>
      <c r="U18" s="648"/>
      <c r="V18" s="634"/>
      <c r="W18" s="635"/>
      <c r="X18" s="642"/>
    </row>
    <row r="19" spans="2:24" s="636" customFormat="1" x14ac:dyDescent="0.25">
      <c r="B19" s="636" t="s">
        <v>5058</v>
      </c>
      <c r="C19" s="801"/>
      <c r="D19" s="643">
        <v>0</v>
      </c>
      <c r="E19" s="644">
        <v>0</v>
      </c>
      <c r="F19" s="649">
        <f>+F18</f>
        <v>0</v>
      </c>
      <c r="G19" s="646">
        <f>E19*F19</f>
        <v>0</v>
      </c>
      <c r="H19" s="644">
        <v>0</v>
      </c>
      <c r="I19" s="645">
        <v>0</v>
      </c>
      <c r="J19" s="645">
        <v>0</v>
      </c>
      <c r="K19" s="645">
        <v>0</v>
      </c>
      <c r="L19" s="645">
        <v>0</v>
      </c>
      <c r="M19" s="640">
        <f>SUM(H19:L19)*F19</f>
        <v>0</v>
      </c>
      <c r="N19" s="639">
        <f>G19-M19</f>
        <v>0</v>
      </c>
      <c r="O19" s="641">
        <f>N19*D19</f>
        <v>0</v>
      </c>
      <c r="P19" s="641">
        <f>O19/6</f>
        <v>0</v>
      </c>
      <c r="Q19" s="641">
        <f>O19-P19</f>
        <v>0</v>
      </c>
      <c r="R19" s="647">
        <v>0</v>
      </c>
      <c r="S19" s="640">
        <f>$N19*R19</f>
        <v>0</v>
      </c>
      <c r="T19" s="641">
        <f>Q19*R19</f>
        <v>0</v>
      </c>
      <c r="U19" s="648"/>
      <c r="V19" s="634"/>
      <c r="W19" s="635"/>
      <c r="X19" s="642"/>
    </row>
    <row r="20" spans="2:24" s="636" customFormat="1" x14ac:dyDescent="0.25">
      <c r="B20" s="636" t="s">
        <v>5098</v>
      </c>
      <c r="C20" s="801"/>
      <c r="D20" s="643">
        <v>0</v>
      </c>
      <c r="E20" s="644">
        <v>0</v>
      </c>
      <c r="F20" s="649">
        <f>+F18</f>
        <v>0</v>
      </c>
      <c r="G20" s="646">
        <f>E20*F20</f>
        <v>0</v>
      </c>
      <c r="H20" s="644">
        <v>0</v>
      </c>
      <c r="I20" s="645">
        <v>0</v>
      </c>
      <c r="J20" s="645">
        <v>0</v>
      </c>
      <c r="K20" s="645">
        <v>0</v>
      </c>
      <c r="L20" s="645">
        <v>0</v>
      </c>
      <c r="M20" s="640">
        <f>SUM(H20:L20)*F20</f>
        <v>0</v>
      </c>
      <c r="N20" s="639">
        <f>G20-M20</f>
        <v>0</v>
      </c>
      <c r="O20" s="641">
        <f>N20*D20</f>
        <v>0</v>
      </c>
      <c r="P20" s="641">
        <f>O20/6</f>
        <v>0</v>
      </c>
      <c r="Q20" s="641">
        <f>O20-P20</f>
        <v>0</v>
      </c>
      <c r="R20" s="647">
        <v>0</v>
      </c>
      <c r="S20" s="640">
        <f>$N20*R20</f>
        <v>0</v>
      </c>
      <c r="T20" s="641">
        <f>Q20*R20</f>
        <v>0</v>
      </c>
      <c r="U20" s="648"/>
      <c r="V20" s="634"/>
      <c r="W20" s="635"/>
      <c r="X20" s="642"/>
    </row>
    <row r="21" spans="2:24" s="636" customFormat="1" x14ac:dyDescent="0.25">
      <c r="B21" s="636" t="s">
        <v>5099</v>
      </c>
      <c r="C21" s="801"/>
      <c r="D21" s="643">
        <v>0</v>
      </c>
      <c r="E21" s="650">
        <f>SUM(E18:E20)</f>
        <v>0</v>
      </c>
      <c r="F21" s="649">
        <f>+F18</f>
        <v>0</v>
      </c>
      <c r="G21" s="646"/>
      <c r="H21" s="650"/>
      <c r="I21" s="649"/>
      <c r="J21" s="649"/>
      <c r="K21" s="649"/>
      <c r="L21" s="649"/>
      <c r="M21" s="640"/>
      <c r="N21" s="639">
        <f>SUM(N18:N20)</f>
        <v>0</v>
      </c>
      <c r="O21" s="887" t="s">
        <v>5059</v>
      </c>
      <c r="P21" s="887"/>
      <c r="Q21" s="888"/>
      <c r="R21" s="647">
        <v>0</v>
      </c>
      <c r="S21" s="640">
        <f>+(S18*R21)+(S19*R21)+(S20*R21)</f>
        <v>0</v>
      </c>
      <c r="T21" s="641">
        <f>-(+S21*D21)*(5/6)</f>
        <v>0</v>
      </c>
      <c r="U21" s="648"/>
      <c r="V21" s="634"/>
      <c r="W21" s="635"/>
      <c r="X21" s="642"/>
    </row>
    <row r="22" spans="2:24" s="636" customFormat="1" x14ac:dyDescent="0.25">
      <c r="B22" s="636" t="s">
        <v>5102</v>
      </c>
      <c r="C22" s="801"/>
      <c r="D22" s="651"/>
      <c r="E22" s="650"/>
      <c r="F22" s="649"/>
      <c r="G22" s="766">
        <f>SUM(G18:G21)</f>
        <v>0</v>
      </c>
      <c r="H22" s="650"/>
      <c r="I22" s="649"/>
      <c r="J22" s="649"/>
      <c r="K22" s="649"/>
      <c r="L22" s="649"/>
      <c r="M22" s="766">
        <f>SUM(M18:M21)</f>
        <v>0</v>
      </c>
      <c r="N22" s="639"/>
      <c r="O22" s="764"/>
      <c r="P22" s="764"/>
      <c r="Q22" s="765"/>
      <c r="R22" s="647"/>
      <c r="S22" s="640"/>
      <c r="T22" s="770">
        <f>SUM(T18:T21)</f>
        <v>0</v>
      </c>
      <c r="U22" s="648"/>
      <c r="V22" s="634"/>
      <c r="W22" s="635"/>
      <c r="X22" s="642"/>
    </row>
    <row r="23" spans="2:24" s="636" customFormat="1" x14ac:dyDescent="0.25">
      <c r="C23" s="801"/>
      <c r="D23" s="651"/>
      <c r="E23" s="650"/>
      <c r="F23" s="649"/>
      <c r="G23" s="652"/>
      <c r="H23" s="650"/>
      <c r="I23" s="649"/>
      <c r="J23" s="649"/>
      <c r="K23" s="649"/>
      <c r="L23" s="649"/>
      <c r="M23" s="780" t="e">
        <f>+M22/G22</f>
        <v>#DIV/0!</v>
      </c>
      <c r="N23" s="654"/>
      <c r="O23" s="655"/>
      <c r="P23" s="655"/>
      <c r="Q23" s="655"/>
      <c r="R23" s="656"/>
      <c r="S23" s="653"/>
      <c r="T23" s="655"/>
      <c r="U23" s="657"/>
      <c r="V23" s="658"/>
      <c r="W23" s="659"/>
      <c r="X23" s="642"/>
    </row>
    <row r="24" spans="2:24" s="636" customFormat="1" x14ac:dyDescent="0.25">
      <c r="B24" s="637" t="s">
        <v>5103</v>
      </c>
      <c r="C24" s="801"/>
      <c r="D24" s="638"/>
      <c r="E24" s="639"/>
      <c r="F24" s="640"/>
      <c r="G24" s="640"/>
      <c r="H24" s="639"/>
      <c r="I24" s="677"/>
      <c r="J24" s="677"/>
      <c r="K24" s="640"/>
      <c r="L24" s="640"/>
      <c r="M24" s="640"/>
      <c r="N24" s="639"/>
      <c r="O24" s="641"/>
      <c r="P24" s="641"/>
      <c r="Q24" s="641"/>
      <c r="R24" s="642"/>
      <c r="S24" s="640"/>
      <c r="T24" s="641"/>
      <c r="U24" s="657"/>
      <c r="V24" s="658"/>
      <c r="W24" s="659"/>
      <c r="X24" s="642"/>
    </row>
    <row r="25" spans="2:24" s="636" customFormat="1" x14ac:dyDescent="0.25">
      <c r="B25" s="636" t="s">
        <v>5057</v>
      </c>
      <c r="C25" s="801"/>
      <c r="D25" s="643">
        <v>0</v>
      </c>
      <c r="E25" s="644">
        <v>0</v>
      </c>
      <c r="F25" s="645">
        <v>0</v>
      </c>
      <c r="G25" s="646">
        <f>E25*F25</f>
        <v>0</v>
      </c>
      <c r="H25" s="644">
        <v>0</v>
      </c>
      <c r="I25" s="645">
        <v>0</v>
      </c>
      <c r="J25" s="645">
        <v>0</v>
      </c>
      <c r="K25" s="645">
        <v>0</v>
      </c>
      <c r="L25" s="645">
        <v>0</v>
      </c>
      <c r="M25" s="640">
        <f>SUM(H25:L25)*F25</f>
        <v>0</v>
      </c>
      <c r="N25" s="639">
        <f>G25-M25</f>
        <v>0</v>
      </c>
      <c r="O25" s="641">
        <f>N25*D25</f>
        <v>0</v>
      </c>
      <c r="P25" s="641">
        <f>O25/6</f>
        <v>0</v>
      </c>
      <c r="Q25" s="641">
        <f>O25-P25</f>
        <v>0</v>
      </c>
      <c r="R25" s="647">
        <v>0</v>
      </c>
      <c r="S25" s="640">
        <f>$N25*R25</f>
        <v>0</v>
      </c>
      <c r="T25" s="641">
        <f>Q25*R25</f>
        <v>0</v>
      </c>
      <c r="U25" s="657"/>
      <c r="V25" s="658"/>
      <c r="W25" s="659"/>
      <c r="X25" s="642"/>
    </row>
    <row r="26" spans="2:24" s="636" customFormat="1" x14ac:dyDescent="0.25">
      <c r="B26" s="636" t="s">
        <v>5058</v>
      </c>
      <c r="C26" s="801"/>
      <c r="D26" s="643">
        <v>0</v>
      </c>
      <c r="E26" s="644">
        <v>0</v>
      </c>
      <c r="F26" s="649">
        <f>+F25</f>
        <v>0</v>
      </c>
      <c r="G26" s="646">
        <f>E26*F26</f>
        <v>0</v>
      </c>
      <c r="H26" s="644">
        <v>0</v>
      </c>
      <c r="I26" s="645">
        <v>0</v>
      </c>
      <c r="J26" s="645">
        <v>0</v>
      </c>
      <c r="K26" s="645">
        <v>0</v>
      </c>
      <c r="L26" s="645">
        <v>0</v>
      </c>
      <c r="M26" s="640">
        <f>SUM(H26:L26)*F26</f>
        <v>0</v>
      </c>
      <c r="N26" s="639">
        <f>G26-M26</f>
        <v>0</v>
      </c>
      <c r="O26" s="641">
        <f>N26*D26</f>
        <v>0</v>
      </c>
      <c r="P26" s="641">
        <f>O26/6</f>
        <v>0</v>
      </c>
      <c r="Q26" s="641">
        <f>O26-P26</f>
        <v>0</v>
      </c>
      <c r="R26" s="647">
        <v>0</v>
      </c>
      <c r="S26" s="640">
        <f>$N26*R26</f>
        <v>0</v>
      </c>
      <c r="T26" s="641">
        <f>Q26*R26</f>
        <v>0</v>
      </c>
      <c r="U26" s="657"/>
      <c r="V26" s="658"/>
      <c r="W26" s="659"/>
      <c r="X26" s="642"/>
    </row>
    <row r="27" spans="2:24" s="636" customFormat="1" x14ac:dyDescent="0.25">
      <c r="B27" s="636" t="s">
        <v>5098</v>
      </c>
      <c r="C27" s="801"/>
      <c r="D27" s="643">
        <v>0</v>
      </c>
      <c r="E27" s="644">
        <v>0</v>
      </c>
      <c r="F27" s="649">
        <f>+F25</f>
        <v>0</v>
      </c>
      <c r="G27" s="646">
        <f>E27*F27</f>
        <v>0</v>
      </c>
      <c r="H27" s="644">
        <v>0</v>
      </c>
      <c r="I27" s="645">
        <v>0</v>
      </c>
      <c r="J27" s="645">
        <v>0</v>
      </c>
      <c r="K27" s="645">
        <v>0</v>
      </c>
      <c r="L27" s="645">
        <v>0</v>
      </c>
      <c r="M27" s="640">
        <f>SUM(H27:L27)*F27</f>
        <v>0</v>
      </c>
      <c r="N27" s="639">
        <f>G27-M27</f>
        <v>0</v>
      </c>
      <c r="O27" s="641">
        <f>N27*D27</f>
        <v>0</v>
      </c>
      <c r="P27" s="641">
        <f>O27/6</f>
        <v>0</v>
      </c>
      <c r="Q27" s="641">
        <f>O27-P27</f>
        <v>0</v>
      </c>
      <c r="R27" s="647">
        <v>0</v>
      </c>
      <c r="S27" s="640">
        <f>$N27*R27</f>
        <v>0</v>
      </c>
      <c r="T27" s="641">
        <f>Q27*R27</f>
        <v>0</v>
      </c>
      <c r="U27" s="657"/>
      <c r="V27" s="658"/>
      <c r="W27" s="659"/>
      <c r="X27" s="642"/>
    </row>
    <row r="28" spans="2:24" s="636" customFormat="1" x14ac:dyDescent="0.25">
      <c r="B28" s="636" t="s">
        <v>5099</v>
      </c>
      <c r="C28" s="801"/>
      <c r="D28" s="643">
        <v>0</v>
      </c>
      <c r="E28" s="650">
        <f>SUM(E25:E27)</f>
        <v>0</v>
      </c>
      <c r="F28" s="649">
        <f>+F25</f>
        <v>0</v>
      </c>
      <c r="G28" s="646"/>
      <c r="H28" s="650"/>
      <c r="I28" s="649"/>
      <c r="J28" s="649"/>
      <c r="K28" s="649"/>
      <c r="L28" s="649"/>
      <c r="M28" s="640"/>
      <c r="N28" s="639">
        <f>SUM(N25:N27)</f>
        <v>0</v>
      </c>
      <c r="O28" s="887" t="s">
        <v>5059</v>
      </c>
      <c r="P28" s="887"/>
      <c r="Q28" s="888"/>
      <c r="R28" s="647">
        <v>0</v>
      </c>
      <c r="S28" s="640">
        <f>+(S25*R28)+(S27*R28)</f>
        <v>0</v>
      </c>
      <c r="T28" s="641">
        <f>-(+S28*D28)*(5/6)</f>
        <v>0</v>
      </c>
      <c r="U28" s="657"/>
      <c r="V28" s="658"/>
      <c r="W28" s="659"/>
      <c r="X28" s="642"/>
    </row>
    <row r="29" spans="2:24" s="636" customFormat="1" x14ac:dyDescent="0.25">
      <c r="B29" s="636" t="s">
        <v>5104</v>
      </c>
      <c r="C29" s="801"/>
      <c r="D29" s="651"/>
      <c r="E29" s="650"/>
      <c r="F29" s="649"/>
      <c r="G29" s="766">
        <f>SUM(G25:G28)</f>
        <v>0</v>
      </c>
      <c r="H29" s="650"/>
      <c r="I29" s="649"/>
      <c r="J29" s="649"/>
      <c r="K29" s="649"/>
      <c r="L29" s="649"/>
      <c r="M29" s="766">
        <f>SUM(M25:M28)</f>
        <v>0</v>
      </c>
      <c r="N29" s="639"/>
      <c r="O29" s="764"/>
      <c r="P29" s="764"/>
      <c r="Q29" s="765"/>
      <c r="R29" s="647"/>
      <c r="S29" s="640"/>
      <c r="T29" s="770">
        <f>SUM(T25:T28)</f>
        <v>0</v>
      </c>
      <c r="U29" s="657"/>
      <c r="V29" s="658"/>
      <c r="W29" s="659"/>
      <c r="X29" s="642"/>
    </row>
    <row r="30" spans="2:24" s="636" customFormat="1" x14ac:dyDescent="0.25">
      <c r="C30" s="801"/>
      <c r="D30" s="651"/>
      <c r="E30" s="650"/>
      <c r="F30" s="649"/>
      <c r="G30" s="652"/>
      <c r="H30" s="650"/>
      <c r="I30" s="649"/>
      <c r="J30" s="649"/>
      <c r="K30" s="649"/>
      <c r="L30" s="649"/>
      <c r="M30" s="780" t="e">
        <f>+M29/G29</f>
        <v>#DIV/0!</v>
      </c>
      <c r="N30" s="654"/>
      <c r="O30" s="655"/>
      <c r="P30" s="655"/>
      <c r="Q30" s="655"/>
      <c r="R30" s="656"/>
      <c r="S30" s="653"/>
      <c r="T30" s="655"/>
      <c r="U30" s="657"/>
      <c r="V30" s="658"/>
      <c r="W30" s="659"/>
      <c r="X30" s="642"/>
    </row>
    <row r="31" spans="2:24" s="636" customFormat="1" x14ac:dyDescent="0.25">
      <c r="B31" s="637" t="s">
        <v>5060</v>
      </c>
      <c r="C31" s="801"/>
      <c r="D31" s="651"/>
      <c r="E31" s="650"/>
      <c r="F31" s="649"/>
      <c r="G31" s="652"/>
      <c r="H31" s="650"/>
      <c r="I31" s="649"/>
      <c r="J31" s="649"/>
      <c r="K31" s="649"/>
      <c r="L31" s="649"/>
      <c r="M31" s="653"/>
      <c r="N31" s="654"/>
      <c r="O31" s="655"/>
      <c r="P31" s="655"/>
      <c r="Q31" s="655"/>
      <c r="R31" s="656"/>
      <c r="S31" s="653"/>
      <c r="T31" s="655"/>
      <c r="U31" s="657"/>
      <c r="V31" s="658"/>
      <c r="W31" s="659"/>
      <c r="X31" s="642"/>
    </row>
    <row r="32" spans="2:24" s="636" customFormat="1" x14ac:dyDescent="0.25">
      <c r="B32" s="636" t="s">
        <v>5057</v>
      </c>
      <c r="C32" s="801"/>
      <c r="D32" s="643">
        <v>0</v>
      </c>
      <c r="E32" s="644">
        <v>0</v>
      </c>
      <c r="F32" s="645">
        <v>0</v>
      </c>
      <c r="G32" s="646">
        <f>E32*F32</f>
        <v>0</v>
      </c>
      <c r="H32" s="644">
        <v>0</v>
      </c>
      <c r="I32" s="645">
        <v>0</v>
      </c>
      <c r="J32" s="645">
        <v>0</v>
      </c>
      <c r="K32" s="645">
        <v>0</v>
      </c>
      <c r="L32" s="645">
        <v>0</v>
      </c>
      <c r="M32" s="640">
        <f>SUM(H32:L32)*F32</f>
        <v>0</v>
      </c>
      <c r="N32" s="639">
        <f>G32-M32</f>
        <v>0</v>
      </c>
      <c r="O32" s="641">
        <f>N32*D32</f>
        <v>0</v>
      </c>
      <c r="P32" s="641">
        <f>O32/6</f>
        <v>0</v>
      </c>
      <c r="Q32" s="641">
        <f>O32-P32</f>
        <v>0</v>
      </c>
      <c r="R32" s="647">
        <v>0</v>
      </c>
      <c r="S32" s="640">
        <f>$N32*R32</f>
        <v>0</v>
      </c>
      <c r="T32" s="641">
        <f>Q32*R32</f>
        <v>0</v>
      </c>
      <c r="U32" s="648">
        <v>0.45</v>
      </c>
      <c r="V32" s="634">
        <f>$G32*U32</f>
        <v>0</v>
      </c>
      <c r="W32" s="635">
        <f>T32*U32</f>
        <v>0</v>
      </c>
      <c r="X32" s="642"/>
    </row>
    <row r="33" spans="1:29" s="636" customFormat="1" x14ac:dyDescent="0.25">
      <c r="B33" s="636" t="s">
        <v>5058</v>
      </c>
      <c r="C33" s="801"/>
      <c r="D33" s="643">
        <v>0</v>
      </c>
      <c r="E33" s="644">
        <v>0</v>
      </c>
      <c r="F33" s="649">
        <f>+F32</f>
        <v>0</v>
      </c>
      <c r="G33" s="646">
        <f>E33*F33</f>
        <v>0</v>
      </c>
      <c r="H33" s="644">
        <v>0</v>
      </c>
      <c r="I33" s="645">
        <v>0</v>
      </c>
      <c r="J33" s="645">
        <v>0</v>
      </c>
      <c r="K33" s="645">
        <v>0</v>
      </c>
      <c r="L33" s="645">
        <v>0</v>
      </c>
      <c r="M33" s="640">
        <f>SUM(H33:L33)*F33</f>
        <v>0</v>
      </c>
      <c r="N33" s="639">
        <f>G33-M33</f>
        <v>0</v>
      </c>
      <c r="O33" s="641">
        <f>N33*D33</f>
        <v>0</v>
      </c>
      <c r="P33" s="641">
        <f>O33/6</f>
        <v>0</v>
      </c>
      <c r="Q33" s="641">
        <f>O33-P33</f>
        <v>0</v>
      </c>
      <c r="R33" s="647">
        <v>0</v>
      </c>
      <c r="S33" s="640">
        <f>$N33*R33</f>
        <v>0</v>
      </c>
      <c r="T33" s="641">
        <f>Q33*R33</f>
        <v>0</v>
      </c>
      <c r="U33" s="648">
        <v>0</v>
      </c>
      <c r="V33" s="634">
        <f>$G33*U33</f>
        <v>0</v>
      </c>
      <c r="W33" s="635">
        <f>T33*U33</f>
        <v>0</v>
      </c>
      <c r="X33" s="642"/>
    </row>
    <row r="34" spans="1:29" s="636" customFormat="1" x14ac:dyDescent="0.25">
      <c r="B34" s="636" t="s">
        <v>5098</v>
      </c>
      <c r="C34" s="801"/>
      <c r="D34" s="643">
        <v>0</v>
      </c>
      <c r="E34" s="644">
        <v>0</v>
      </c>
      <c r="F34" s="649">
        <f>F32</f>
        <v>0</v>
      </c>
      <c r="G34" s="646">
        <f>E34*F34</f>
        <v>0</v>
      </c>
      <c r="H34" s="644">
        <v>0</v>
      </c>
      <c r="I34" s="645">
        <v>0</v>
      </c>
      <c r="J34" s="645">
        <v>0</v>
      </c>
      <c r="K34" s="645">
        <v>0</v>
      </c>
      <c r="L34" s="645">
        <v>0</v>
      </c>
      <c r="M34" s="640">
        <f>SUM(H34:L34)*F34</f>
        <v>0</v>
      </c>
      <c r="N34" s="639">
        <f>G34-M34</f>
        <v>0</v>
      </c>
      <c r="O34" s="641">
        <f>N34*D34</f>
        <v>0</v>
      </c>
      <c r="P34" s="641">
        <f>O34/6</f>
        <v>0</v>
      </c>
      <c r="Q34" s="641">
        <f>O34-P34</f>
        <v>0</v>
      </c>
      <c r="R34" s="647">
        <v>0</v>
      </c>
      <c r="S34" s="640">
        <f>$N34*R34</f>
        <v>0</v>
      </c>
      <c r="T34" s="641">
        <f>Q34*R34</f>
        <v>0</v>
      </c>
      <c r="U34" s="648">
        <v>0</v>
      </c>
      <c r="V34" s="634">
        <f>$G34*U34</f>
        <v>0</v>
      </c>
      <c r="W34" s="635">
        <f>T34*U34</f>
        <v>0</v>
      </c>
      <c r="X34" s="642"/>
    </row>
    <row r="35" spans="1:29" s="636" customFormat="1" x14ac:dyDescent="0.25">
      <c r="B35" s="636" t="s">
        <v>5099</v>
      </c>
      <c r="C35" s="801"/>
      <c r="D35" s="643">
        <v>0</v>
      </c>
      <c r="E35" s="650">
        <f>SUM(E32:E34)</f>
        <v>0</v>
      </c>
      <c r="F35" s="649">
        <f>F32</f>
        <v>0</v>
      </c>
      <c r="G35" s="646"/>
      <c r="H35" s="650"/>
      <c r="I35" s="649"/>
      <c r="J35" s="649"/>
      <c r="K35" s="649"/>
      <c r="L35" s="649"/>
      <c r="M35" s="640">
        <v>0</v>
      </c>
      <c r="N35" s="639">
        <f>SUM(N32:N34)</f>
        <v>0</v>
      </c>
      <c r="O35" s="887" t="s">
        <v>5059</v>
      </c>
      <c r="P35" s="887"/>
      <c r="Q35" s="888"/>
      <c r="R35" s="647">
        <v>0</v>
      </c>
      <c r="S35" s="640">
        <f>+(S32*R35)+(S34*R35)</f>
        <v>0</v>
      </c>
      <c r="T35" s="641">
        <f>-(+S35*D35)*(5/6)</f>
        <v>0</v>
      </c>
      <c r="U35" s="648">
        <v>0.1</v>
      </c>
      <c r="V35" s="634">
        <f>$G35*U32*U35</f>
        <v>0</v>
      </c>
      <c r="W35" s="635">
        <f>$D35*$N35*U32*U35*5/6</f>
        <v>0</v>
      </c>
      <c r="X35" s="642"/>
    </row>
    <row r="36" spans="1:29" s="636" customFormat="1" x14ac:dyDescent="0.25">
      <c r="B36" s="636" t="s">
        <v>5106</v>
      </c>
      <c r="C36" s="801"/>
      <c r="D36" s="638"/>
      <c r="E36" s="650"/>
      <c r="F36" s="649"/>
      <c r="G36" s="766">
        <f>SUM(G32:G35)</f>
        <v>0</v>
      </c>
      <c r="H36" s="650"/>
      <c r="I36" s="649"/>
      <c r="J36" s="649"/>
      <c r="K36" s="649"/>
      <c r="L36" s="649"/>
      <c r="M36" s="766">
        <f>SUM(M32:M35)</f>
        <v>0</v>
      </c>
      <c r="N36" s="639"/>
      <c r="O36" s="764"/>
      <c r="P36" s="764"/>
      <c r="Q36" s="765"/>
      <c r="R36" s="656"/>
      <c r="S36" s="640"/>
      <c r="T36" s="770">
        <f>SUM(T32:T35)</f>
        <v>0</v>
      </c>
      <c r="U36" s="648"/>
      <c r="V36" s="634"/>
      <c r="W36" s="635"/>
      <c r="X36" s="642"/>
    </row>
    <row r="37" spans="1:29" s="636" customFormat="1" x14ac:dyDescent="0.25">
      <c r="D37" s="638"/>
      <c r="E37" s="639"/>
      <c r="F37" s="640"/>
      <c r="G37" s="646"/>
      <c r="H37" s="639"/>
      <c r="I37" s="677"/>
      <c r="J37" s="677"/>
      <c r="K37" s="640"/>
      <c r="L37" s="640"/>
      <c r="M37" s="780" t="e">
        <f>+M36/G36</f>
        <v>#DIV/0!</v>
      </c>
      <c r="N37" s="639"/>
      <c r="O37" s="641"/>
      <c r="P37" s="641"/>
      <c r="Q37" s="641"/>
      <c r="R37" s="642"/>
      <c r="S37" s="640"/>
      <c r="T37" s="641"/>
      <c r="U37" s="633"/>
      <c r="V37" s="634"/>
      <c r="W37" s="635"/>
      <c r="X37" s="642"/>
    </row>
    <row r="38" spans="1:29" s="636" customFormat="1" x14ac:dyDescent="0.25">
      <c r="D38" s="638"/>
      <c r="E38" s="639"/>
      <c r="F38" s="640"/>
      <c r="G38" s="646"/>
      <c r="H38" s="639"/>
      <c r="I38" s="677"/>
      <c r="J38" s="677"/>
      <c r="K38" s="640"/>
      <c r="L38" s="640"/>
      <c r="M38" s="780"/>
      <c r="N38" s="639"/>
      <c r="O38" s="641"/>
      <c r="P38" s="641"/>
      <c r="Q38" s="641"/>
      <c r="R38" s="642"/>
      <c r="S38" s="640"/>
      <c r="T38" s="641"/>
      <c r="U38" s="633"/>
      <c r="V38" s="634"/>
      <c r="W38" s="635"/>
      <c r="X38" s="642"/>
    </row>
    <row r="39" spans="1:29" s="637" customFormat="1" ht="15.75" thickBot="1" x14ac:dyDescent="0.3">
      <c r="A39" s="660"/>
      <c r="B39" s="660" t="s">
        <v>5061</v>
      </c>
      <c r="C39" s="660"/>
      <c r="D39" s="661"/>
      <c r="E39" s="662"/>
      <c r="F39" s="663">
        <f>+F32+F25+F18+F11</f>
        <v>0</v>
      </c>
      <c r="G39" s="664">
        <f>+G36+G29+G22+G15</f>
        <v>0</v>
      </c>
      <c r="H39" s="662"/>
      <c r="I39" s="663"/>
      <c r="J39" s="663"/>
      <c r="K39" s="663"/>
      <c r="L39" s="663"/>
      <c r="M39" s="664">
        <f>+M36+M29+M22+M15</f>
        <v>0</v>
      </c>
      <c r="N39" s="782">
        <f>+N14+N21+N28+N35</f>
        <v>0</v>
      </c>
      <c r="O39" s="665">
        <f>SUM(O8:O37)</f>
        <v>0</v>
      </c>
      <c r="P39" s="665"/>
      <c r="Q39" s="665">
        <f>SUM(Q8:Q37)</f>
        <v>0</v>
      </c>
      <c r="R39" s="666"/>
      <c r="S39" s="663">
        <f>SUM(S8:S37)-S35-S28-S21-S14</f>
        <v>0</v>
      </c>
      <c r="T39" s="665">
        <f>+T36+T29+T22+T15</f>
        <v>0</v>
      </c>
      <c r="U39" s="667"/>
      <c r="V39" s="668">
        <f>SUM(V8:V37)</f>
        <v>0</v>
      </c>
      <c r="W39" s="669">
        <f>SUM(W8:W37)</f>
        <v>0</v>
      </c>
      <c r="X39" s="670"/>
    </row>
    <row r="40" spans="1:29" s="637" customFormat="1" ht="15.75" thickTop="1" x14ac:dyDescent="0.25">
      <c r="A40" s="772"/>
      <c r="B40" s="772"/>
      <c r="C40" s="772"/>
      <c r="D40" s="773"/>
      <c r="E40" s="774"/>
      <c r="F40" s="774"/>
      <c r="G40" s="775"/>
      <c r="H40" s="774"/>
      <c r="I40" s="774" t="s">
        <v>5110</v>
      </c>
      <c r="J40" s="774"/>
      <c r="K40" s="774"/>
      <c r="L40" s="774"/>
      <c r="M40" s="781" t="e">
        <f>+M39/G39</f>
        <v>#DIV/0!</v>
      </c>
      <c r="N40" s="774"/>
      <c r="O40" s="773"/>
      <c r="P40" s="773"/>
      <c r="Q40" s="773"/>
      <c r="R40" s="783" t="s">
        <v>5109</v>
      </c>
      <c r="S40" s="774"/>
      <c r="T40" s="781" t="e">
        <f>+T39/Q39</f>
        <v>#DIV/0!</v>
      </c>
      <c r="U40" s="776"/>
      <c r="V40" s="777"/>
      <c r="W40" s="778"/>
      <c r="X40" s="772"/>
    </row>
    <row r="41" spans="1:29" s="637" customFormat="1" x14ac:dyDescent="0.25">
      <c r="A41" s="772"/>
      <c r="B41" s="772"/>
      <c r="C41" s="772"/>
      <c r="D41" s="773"/>
      <c r="E41" s="774"/>
      <c r="F41" s="774"/>
      <c r="G41" s="775"/>
      <c r="H41" s="774"/>
      <c r="I41" s="774" t="s">
        <v>5114</v>
      </c>
      <c r="J41" s="774"/>
      <c r="K41" s="774"/>
      <c r="L41" s="774"/>
      <c r="M41" s="781" t="e">
        <f>+S39/G39</f>
        <v>#DIV/0!</v>
      </c>
      <c r="N41" s="774"/>
      <c r="O41" s="773"/>
      <c r="P41" s="773"/>
      <c r="Q41" s="773"/>
      <c r="R41" s="783" t="s">
        <v>5111</v>
      </c>
      <c r="S41" s="774"/>
      <c r="T41" s="784" t="e">
        <f>+(T39/S39)*1.2</f>
        <v>#DIV/0!</v>
      </c>
      <c r="U41" s="776"/>
      <c r="V41" s="777"/>
      <c r="W41" s="778"/>
      <c r="X41" s="772"/>
    </row>
    <row r="42" spans="1:29" s="671" customFormat="1" x14ac:dyDescent="0.25">
      <c r="B42" s="672"/>
      <c r="C42" s="672"/>
      <c r="D42" s="672"/>
      <c r="E42" s="672"/>
      <c r="F42" s="672"/>
      <c r="G42" s="672"/>
      <c r="H42" s="672"/>
      <c r="I42" s="672"/>
      <c r="J42" s="672"/>
      <c r="K42" s="672"/>
      <c r="L42" s="672"/>
      <c r="M42" s="672"/>
      <c r="N42" s="672"/>
      <c r="O42" s="672"/>
      <c r="P42" s="672"/>
      <c r="Q42" s="672"/>
      <c r="R42" s="672"/>
      <c r="S42" s="672"/>
      <c r="T42" s="672"/>
      <c r="U42" s="672"/>
      <c r="V42" s="672"/>
      <c r="W42" s="672"/>
    </row>
    <row r="43" spans="1:29" ht="37.5" thickBot="1" x14ac:dyDescent="0.3">
      <c r="A43" s="144"/>
      <c r="B43" s="143"/>
      <c r="C43" s="143"/>
      <c r="D43" s="624" t="s">
        <v>5062</v>
      </c>
      <c r="E43" s="624" t="s">
        <v>5063</v>
      </c>
      <c r="F43" s="320" t="s">
        <v>5064</v>
      </c>
      <c r="G43" s="322" t="s">
        <v>5065</v>
      </c>
      <c r="H43" s="673" t="s">
        <v>5066</v>
      </c>
      <c r="I43" s="674" t="s">
        <v>5067</v>
      </c>
      <c r="J43" s="322" t="s">
        <v>5068</v>
      </c>
      <c r="K43" s="673" t="s">
        <v>5069</v>
      </c>
      <c r="L43" s="674" t="s">
        <v>5070</v>
      </c>
      <c r="M43" s="674" t="s">
        <v>5071</v>
      </c>
      <c r="N43" s="674" t="s">
        <v>5072</v>
      </c>
      <c r="O43" s="674" t="s">
        <v>5073</v>
      </c>
      <c r="P43" s="674" t="s">
        <v>5074</v>
      </c>
      <c r="Q43" s="322" t="s">
        <v>5075</v>
      </c>
      <c r="R43" s="673" t="s">
        <v>5076</v>
      </c>
      <c r="S43" s="322" t="s">
        <v>5077</v>
      </c>
      <c r="T43" s="675" t="s">
        <v>5078</v>
      </c>
      <c r="U43" s="673"/>
      <c r="AB43" s="320"/>
      <c r="AC43" s="320"/>
    </row>
    <row r="44" spans="1:29" x14ac:dyDescent="0.25">
      <c r="B44" s="637"/>
      <c r="C44" s="636"/>
      <c r="D44" s="639"/>
      <c r="E44" s="639"/>
      <c r="F44" s="636"/>
      <c r="G44" s="640"/>
      <c r="H44" s="638"/>
      <c r="I44" s="676"/>
      <c r="J44" s="676"/>
      <c r="K44" s="642"/>
      <c r="L44" s="677"/>
      <c r="M44" s="676"/>
      <c r="N44" s="676"/>
      <c r="O44" s="676"/>
      <c r="P44" s="676"/>
      <c r="Q44" s="676"/>
      <c r="R44" s="642"/>
      <c r="S44" s="676"/>
      <c r="T44" s="676"/>
      <c r="U44" s="642"/>
      <c r="AB44" s="671"/>
      <c r="AC44" s="671"/>
    </row>
    <row r="45" spans="1:29" x14ac:dyDescent="0.25">
      <c r="B45" s="636"/>
      <c r="C45" s="636"/>
      <c r="D45" s="678">
        <f>S39</f>
        <v>0</v>
      </c>
      <c r="E45" s="679">
        <v>2</v>
      </c>
      <c r="F45" s="680">
        <v>1</v>
      </c>
      <c r="G45" s="681">
        <f>IFERROR(D45/E45*F45,0)</f>
        <v>0</v>
      </c>
      <c r="H45" s="682">
        <v>1.5</v>
      </c>
      <c r="I45" s="683">
        <f>H45*5/6</f>
        <v>1.25</v>
      </c>
      <c r="J45" s="683">
        <f>G45*I45</f>
        <v>0</v>
      </c>
      <c r="K45" s="684">
        <v>0.2</v>
      </c>
      <c r="L45" s="681">
        <f>G45*K45</f>
        <v>0</v>
      </c>
      <c r="M45" s="683">
        <v>1</v>
      </c>
      <c r="N45" s="683">
        <f>M45*5/6</f>
        <v>0.83333333333333337</v>
      </c>
      <c r="O45" s="683">
        <v>0.5</v>
      </c>
      <c r="P45" s="683">
        <f>N45-O45</f>
        <v>0.33333333333333337</v>
      </c>
      <c r="Q45" s="683">
        <f>L45*P45</f>
        <v>0</v>
      </c>
      <c r="R45" s="684">
        <v>1</v>
      </c>
      <c r="S45" s="683">
        <f>T39*R45</f>
        <v>0</v>
      </c>
      <c r="T45" s="685">
        <f>J45+Q45+S45</f>
        <v>0</v>
      </c>
      <c r="U45" s="642"/>
      <c r="AB45" s="671"/>
      <c r="AC45" s="671"/>
    </row>
    <row r="46" spans="1:29" ht="15.75" thickBot="1" x14ac:dyDescent="0.3">
      <c r="B46" s="636"/>
      <c r="C46" s="636"/>
      <c r="D46" s="672"/>
      <c r="E46" s="672"/>
      <c r="F46" s="636"/>
      <c r="G46" s="636"/>
      <c r="H46" s="672"/>
      <c r="I46" s="672"/>
      <c r="J46" s="672"/>
      <c r="K46" s="672"/>
      <c r="L46" s="672"/>
      <c r="M46" s="672"/>
      <c r="N46" s="672"/>
      <c r="O46" s="672"/>
      <c r="P46" s="672"/>
      <c r="Q46" s="672"/>
      <c r="R46" s="672"/>
      <c r="S46" s="672"/>
      <c r="T46" s="672"/>
      <c r="U46" s="672"/>
      <c r="AB46" s="671"/>
      <c r="AC46" s="671"/>
    </row>
    <row r="47" spans="1:29" ht="25.5" thickBot="1" x14ac:dyDescent="0.3">
      <c r="A47" s="144"/>
      <c r="B47" s="143"/>
      <c r="C47" s="143"/>
      <c r="D47" s="674"/>
      <c r="E47" s="674"/>
      <c r="F47" s="674"/>
      <c r="G47" s="674"/>
      <c r="H47" s="674"/>
      <c r="I47" s="674"/>
      <c r="J47" s="674"/>
      <c r="K47" s="674"/>
      <c r="L47" s="674"/>
      <c r="M47" s="674"/>
      <c r="N47" s="674"/>
      <c r="O47" s="674"/>
      <c r="P47" s="624" t="s">
        <v>5079</v>
      </c>
      <c r="Q47" s="674" t="s">
        <v>5080</v>
      </c>
      <c r="R47" s="674" t="s">
        <v>5081</v>
      </c>
      <c r="S47" s="674" t="s">
        <v>5082</v>
      </c>
      <c r="T47" s="675" t="s">
        <v>5083</v>
      </c>
      <c r="U47" s="686" t="s">
        <v>5084</v>
      </c>
      <c r="AB47" s="320"/>
      <c r="AC47" s="320"/>
    </row>
    <row r="48" spans="1:29" x14ac:dyDescent="0.25">
      <c r="A48" s="687"/>
      <c r="B48" s="688"/>
      <c r="C48" s="688"/>
      <c r="D48" s="689"/>
      <c r="E48" s="689"/>
      <c r="F48" s="689"/>
      <c r="G48" s="689"/>
      <c r="H48" s="689"/>
      <c r="I48" s="689"/>
      <c r="J48" s="689"/>
      <c r="K48" s="689"/>
      <c r="L48" s="689"/>
      <c r="M48" s="689"/>
      <c r="N48" s="689"/>
      <c r="O48" s="689"/>
      <c r="P48" s="690"/>
      <c r="Q48" s="691"/>
      <c r="R48" s="689"/>
      <c r="S48" s="691"/>
      <c r="T48" s="691"/>
      <c r="U48" s="692"/>
      <c r="AB48" s="693"/>
      <c r="AC48" s="693"/>
    </row>
    <row r="49" spans="2:29" ht="15.75" thickBot="1" x14ac:dyDescent="0.3">
      <c r="B49" s="636"/>
      <c r="C49" s="636"/>
      <c r="D49" s="672"/>
      <c r="E49" s="672"/>
      <c r="F49" s="672"/>
      <c r="G49" s="672"/>
      <c r="H49" s="672"/>
      <c r="I49" s="672"/>
      <c r="J49" s="672"/>
      <c r="K49" s="672"/>
      <c r="L49" s="672"/>
      <c r="M49" s="672"/>
      <c r="N49" s="672"/>
      <c r="O49" s="672"/>
      <c r="P49" s="694">
        <v>1.9E-2</v>
      </c>
      <c r="Q49" s="683">
        <f>T39*P49</f>
        <v>0</v>
      </c>
      <c r="R49" s="695">
        <v>1.2999999999999999E-2</v>
      </c>
      <c r="S49" s="683">
        <f>T39*R49</f>
        <v>0</v>
      </c>
      <c r="T49" s="683">
        <f>Q49+S49</f>
        <v>0</v>
      </c>
      <c r="U49" s="696">
        <f>T45-T49</f>
        <v>0</v>
      </c>
      <c r="AB49" s="671"/>
      <c r="AC49" s="671"/>
    </row>
    <row r="50" spans="2:29" ht="15.75" thickBot="1" x14ac:dyDescent="0.3">
      <c r="B50" s="636"/>
      <c r="C50" s="636"/>
      <c r="D50" s="672"/>
      <c r="E50" s="672"/>
      <c r="F50" s="636"/>
      <c r="G50" s="636"/>
      <c r="H50" s="672"/>
      <c r="I50" s="672"/>
      <c r="J50" s="672"/>
      <c r="K50" s="672"/>
      <c r="L50" s="672"/>
      <c r="M50" s="672"/>
      <c r="N50" s="672"/>
      <c r="O50" s="672"/>
      <c r="P50" s="672"/>
      <c r="Q50" s="672"/>
      <c r="R50" s="672"/>
      <c r="S50" s="672"/>
      <c r="T50" s="672"/>
      <c r="U50" s="672"/>
      <c r="V50" s="672"/>
      <c r="W50" s="672"/>
      <c r="X50" s="671"/>
      <c r="Y50" s="671"/>
    </row>
    <row r="51" spans="2:29" x14ac:dyDescent="0.25">
      <c r="B51" s="636"/>
      <c r="C51" s="636"/>
      <c r="D51" s="672"/>
      <c r="E51" s="672"/>
      <c r="F51" s="636"/>
      <c r="G51" s="636"/>
      <c r="H51" s="672"/>
      <c r="I51" s="672"/>
      <c r="J51" s="672"/>
      <c r="K51" s="672"/>
      <c r="L51" s="672"/>
      <c r="M51" s="672"/>
      <c r="N51" s="672"/>
      <c r="O51" s="672"/>
      <c r="P51" s="786" t="s">
        <v>5115</v>
      </c>
      <c r="Q51" s="787"/>
      <c r="R51" s="788"/>
      <c r="S51" s="672"/>
      <c r="T51" s="672"/>
      <c r="U51" s="672"/>
      <c r="V51" s="672"/>
      <c r="W51" s="672"/>
      <c r="X51" s="671"/>
      <c r="Y51" s="671"/>
    </row>
    <row r="52" spans="2:29" x14ac:dyDescent="0.25">
      <c r="P52" s="789" t="s">
        <v>5116</v>
      </c>
      <c r="Q52" s="671"/>
      <c r="R52" s="790">
        <f>+T45</f>
        <v>0</v>
      </c>
    </row>
    <row r="53" spans="2:29" x14ac:dyDescent="0.25">
      <c r="P53" s="789" t="s">
        <v>5117</v>
      </c>
      <c r="Q53" s="671"/>
      <c r="R53" s="790">
        <f>-T49</f>
        <v>0</v>
      </c>
    </row>
    <row r="54" spans="2:29" x14ac:dyDescent="0.25">
      <c r="P54" s="791" t="s">
        <v>5118</v>
      </c>
      <c r="Q54" s="671"/>
      <c r="R54" s="790">
        <f>-((R52+R53)/6)</f>
        <v>0</v>
      </c>
    </row>
    <row r="55" spans="2:29" x14ac:dyDescent="0.25">
      <c r="P55" s="791" t="s">
        <v>5119</v>
      </c>
      <c r="Q55" s="671"/>
      <c r="R55" s="790">
        <f>+R52+R53+R54</f>
        <v>0</v>
      </c>
    </row>
    <row r="56" spans="2:29" x14ac:dyDescent="0.25">
      <c r="P56" s="791" t="s">
        <v>5120</v>
      </c>
      <c r="Q56" s="671"/>
      <c r="R56" s="803">
        <v>0.1</v>
      </c>
    </row>
    <row r="57" spans="2:29" ht="15.75" thickBot="1" x14ac:dyDescent="0.3">
      <c r="P57" s="792" t="s">
        <v>5121</v>
      </c>
      <c r="Q57" s="793"/>
      <c r="R57" s="794">
        <f>+R55*R56</f>
        <v>0</v>
      </c>
    </row>
  </sheetData>
  <sheetProtection password="C7A4" sheet="1" objects="1" scenarios="1"/>
  <mergeCells count="4">
    <mergeCell ref="O14:Q14"/>
    <mergeCell ref="O35:Q35"/>
    <mergeCell ref="O21:Q21"/>
    <mergeCell ref="O28:Q2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890" t="str">
        <f>'Cover Sheet'!C3</f>
        <v>Hull Dance 2017</v>
      </c>
      <c r="E1" s="891"/>
      <c r="F1" s="88"/>
      <c r="G1" s="52"/>
      <c r="H1" s="39"/>
    </row>
    <row r="2" spans="1:28" x14ac:dyDescent="0.25">
      <c r="A2" s="47"/>
      <c r="B2" s="47"/>
      <c r="C2" s="47"/>
      <c r="D2" s="47"/>
      <c r="E2" s="47"/>
      <c r="F2" s="89"/>
      <c r="G2" s="52"/>
      <c r="H2" s="39"/>
    </row>
    <row r="3" spans="1:28" x14ac:dyDescent="0.25">
      <c r="A3" s="47"/>
      <c r="B3" s="47"/>
      <c r="C3" s="48" t="s">
        <v>10</v>
      </c>
      <c r="D3" s="892" t="str">
        <f>'Cover Sheet'!C5</f>
        <v>C110</v>
      </c>
      <c r="E3" s="893"/>
      <c r="F3" s="88"/>
      <c r="G3" s="899"/>
      <c r="H3" s="899"/>
      <c r="I3" s="894"/>
      <c r="J3" s="894"/>
      <c r="K3" s="894"/>
      <c r="L3" s="894"/>
      <c r="M3" s="894"/>
      <c r="N3" s="894"/>
    </row>
    <row r="4" spans="1:28" x14ac:dyDescent="0.25">
      <c r="A4" s="47"/>
      <c r="B4" s="47"/>
      <c r="C4" s="48"/>
      <c r="D4" s="51"/>
      <c r="E4" s="51"/>
      <c r="F4" s="88"/>
      <c r="G4" s="52"/>
      <c r="H4" s="49"/>
      <c r="I4" s="53"/>
      <c r="J4" s="94"/>
      <c r="K4" s="43"/>
      <c r="L4" s="41"/>
      <c r="M4" s="53"/>
      <c r="N4" s="98"/>
    </row>
    <row r="5" spans="1:28" x14ac:dyDescent="0.25">
      <c r="A5" s="47"/>
      <c r="B5" s="47"/>
      <c r="C5" s="48"/>
      <c r="D5" s="895" t="str">
        <f>SUMMARY!O11</f>
        <v>Merchandise</v>
      </c>
      <c r="E5" s="896"/>
      <c r="F5" s="900" t="s">
        <v>27</v>
      </c>
      <c r="G5" s="901"/>
      <c r="H5" s="901"/>
      <c r="I5" s="901"/>
      <c r="J5" s="901"/>
      <c r="K5" s="901"/>
      <c r="L5" s="902"/>
      <c r="M5" s="42"/>
      <c r="N5" s="903" t="s">
        <v>28</v>
      </c>
      <c r="O5" s="904"/>
      <c r="P5" s="904"/>
      <c r="Q5" s="904"/>
      <c r="R5" s="904"/>
      <c r="S5" s="904"/>
      <c r="T5" s="905"/>
      <c r="U5" s="79"/>
      <c r="V5" s="913" t="s">
        <v>29</v>
      </c>
      <c r="W5" s="914"/>
      <c r="X5" s="914"/>
      <c r="Y5" s="914"/>
      <c r="Z5" s="914"/>
      <c r="AA5" s="914"/>
      <c r="AB5" s="915"/>
    </row>
    <row r="6" spans="1:28" x14ac:dyDescent="0.25">
      <c r="A6" s="47"/>
      <c r="B6" s="47"/>
      <c r="C6" s="47"/>
      <c r="D6" s="47"/>
      <c r="E6" s="47"/>
      <c r="F6" s="907" t="s">
        <v>17</v>
      </c>
      <c r="G6" s="908"/>
      <c r="H6" s="908"/>
      <c r="I6" s="54"/>
      <c r="J6" s="909" t="s">
        <v>18</v>
      </c>
      <c r="K6" s="909"/>
      <c r="L6" s="910"/>
      <c r="M6" s="55"/>
      <c r="N6" s="907" t="s">
        <v>17</v>
      </c>
      <c r="O6" s="908"/>
      <c r="P6" s="908"/>
      <c r="R6" s="909" t="s">
        <v>18</v>
      </c>
      <c r="S6" s="909"/>
      <c r="T6" s="910"/>
      <c r="U6" s="79"/>
      <c r="V6" s="907" t="s">
        <v>17</v>
      </c>
      <c r="W6" s="908"/>
      <c r="X6" s="908"/>
      <c r="Y6" s="79"/>
      <c r="Z6" s="909" t="s">
        <v>18</v>
      </c>
      <c r="AA6" s="909"/>
      <c r="AB6" s="910"/>
    </row>
    <row r="7" spans="1:28" ht="32.25" customHeight="1" thickBot="1" x14ac:dyDescent="0.3">
      <c r="A7" s="56" t="s">
        <v>0</v>
      </c>
      <c r="B7" s="57"/>
      <c r="C7" s="897" t="s">
        <v>8</v>
      </c>
      <c r="D7" s="897"/>
      <c r="E7" s="897"/>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898"/>
      <c r="D8" s="898"/>
      <c r="E8" s="898"/>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889"/>
      <c r="D9" s="889"/>
      <c r="E9" s="889"/>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889"/>
      <c r="D10" s="889"/>
      <c r="E10" s="889"/>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889"/>
      <c r="D11" s="889"/>
      <c r="E11" s="889"/>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889"/>
      <c r="D12" s="889"/>
      <c r="E12" s="889"/>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889"/>
      <c r="D13" s="889"/>
      <c r="E13" s="889"/>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889"/>
      <c r="D14" s="889"/>
      <c r="E14" s="889"/>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889"/>
      <c r="D15" s="889"/>
      <c r="E15" s="889"/>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889"/>
      <c r="D16" s="889"/>
      <c r="E16" s="889"/>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889"/>
      <c r="D17" s="889"/>
      <c r="E17" s="889"/>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889"/>
      <c r="D18" s="889"/>
      <c r="E18" s="889"/>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889"/>
      <c r="D19" s="889"/>
      <c r="E19" s="889"/>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889"/>
      <c r="D20" s="889"/>
      <c r="E20" s="889"/>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889"/>
      <c r="D21" s="889"/>
      <c r="E21" s="889"/>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889"/>
      <c r="D22" s="889"/>
      <c r="E22" s="889"/>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889"/>
      <c r="D23" s="889"/>
      <c r="E23" s="889"/>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889"/>
      <c r="D24" s="889"/>
      <c r="E24" s="889"/>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889"/>
      <c r="D25" s="889"/>
      <c r="E25" s="889"/>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889"/>
      <c r="D26" s="889"/>
      <c r="E26" s="889"/>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889"/>
      <c r="D27" s="889"/>
      <c r="E27" s="889"/>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889"/>
      <c r="D28" s="889"/>
      <c r="E28" s="889"/>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889"/>
      <c r="D29" s="889"/>
      <c r="E29" s="889"/>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889"/>
      <c r="D30" s="889"/>
      <c r="E30" s="889"/>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889"/>
      <c r="D31" s="889"/>
      <c r="E31" s="889"/>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889"/>
      <c r="D32" s="889"/>
      <c r="E32" s="889"/>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906"/>
      <c r="D33" s="906"/>
      <c r="E33" s="906"/>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911" t="s">
        <v>26</v>
      </c>
      <c r="G34" s="912"/>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916" t="s">
        <v>32</v>
      </c>
      <c r="I38" s="916"/>
      <c r="J38" s="916"/>
      <c r="K38" s="917"/>
      <c r="L38" s="919">
        <f>SUM(L34-H34)</f>
        <v>0</v>
      </c>
      <c r="M38" s="920"/>
      <c r="P38" s="916" t="s">
        <v>33</v>
      </c>
      <c r="Q38" s="916"/>
      <c r="R38" s="916"/>
      <c r="S38" s="917"/>
      <c r="T38" s="921">
        <f>T34-P34</f>
        <v>0</v>
      </c>
      <c r="U38" s="922"/>
      <c r="X38" s="916" t="s">
        <v>34</v>
      </c>
      <c r="Y38" s="916"/>
      <c r="Z38" s="916"/>
      <c r="AA38" s="918"/>
      <c r="AB38" s="87">
        <f>AB34-X34</f>
        <v>0</v>
      </c>
    </row>
  </sheetData>
  <sheetProtection password="F985" sheet="1" objects="1" scenarios="1" insertRows="0" deleteRows="0" selectLockedCells="1"/>
  <mergeCells count="47">
    <mergeCell ref="F34:G34"/>
    <mergeCell ref="V5:AB5"/>
    <mergeCell ref="H38:K38"/>
    <mergeCell ref="P38:S38"/>
    <mergeCell ref="X38:AA38"/>
    <mergeCell ref="N6:P6"/>
    <mergeCell ref="R6:T6"/>
    <mergeCell ref="V6:X6"/>
    <mergeCell ref="Z6:AB6"/>
    <mergeCell ref="L38:M38"/>
    <mergeCell ref="T38:U3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C22:E22"/>
    <mergeCell ref="C13:E13"/>
    <mergeCell ref="C14:E14"/>
    <mergeCell ref="C15:E15"/>
    <mergeCell ref="C16:E16"/>
    <mergeCell ref="C17:E17"/>
    <mergeCell ref="C18:E18"/>
    <mergeCell ref="C12:E12"/>
    <mergeCell ref="D1:E1"/>
    <mergeCell ref="D3:E3"/>
    <mergeCell ref="I3:N3"/>
    <mergeCell ref="D5:E5"/>
    <mergeCell ref="C7:E7"/>
    <mergeCell ref="C8:E8"/>
    <mergeCell ref="C9:E9"/>
    <mergeCell ref="C10:E10"/>
    <mergeCell ref="C11:E11"/>
    <mergeCell ref="G3:H3"/>
    <mergeCell ref="F5:L5"/>
    <mergeCell ref="N5:T5"/>
  </mergeCells>
  <pageMargins left="0.7" right="0.7" top="0.75" bottom="0.75" header="0.3" footer="0.3"/>
  <pageSetup paperSize="8" orientation="landscape" r:id="rId1"/>
  <headerFooter>
    <oddHeader>&amp;L&amp;"-,Bold"HULL 2017 Project Budget Sheet&amp;C&amp;"-,Bold"&amp;K00B050INCOME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890" t="str">
        <f>'Cover Sheet'!C3</f>
        <v>Hull Dance 2017</v>
      </c>
      <c r="E1" s="891"/>
      <c r="F1" s="88"/>
      <c r="G1" s="52"/>
      <c r="H1" s="39"/>
    </row>
    <row r="2" spans="1:28" x14ac:dyDescent="0.25">
      <c r="A2" s="47"/>
      <c r="B2" s="47"/>
      <c r="C2" s="47"/>
      <c r="D2" s="47"/>
      <c r="E2" s="47"/>
      <c r="F2" s="89"/>
      <c r="G2" s="52"/>
      <c r="H2" s="39"/>
    </row>
    <row r="3" spans="1:28" x14ac:dyDescent="0.25">
      <c r="A3" s="47"/>
      <c r="B3" s="47"/>
      <c r="C3" s="48" t="s">
        <v>10</v>
      </c>
      <c r="D3" s="892" t="str">
        <f>'Cover Sheet'!C5</f>
        <v>C110</v>
      </c>
      <c r="E3" s="893"/>
      <c r="F3" s="88"/>
      <c r="G3" s="899"/>
      <c r="H3" s="899"/>
      <c r="I3" s="894"/>
      <c r="J3" s="894"/>
      <c r="K3" s="894"/>
      <c r="L3" s="894"/>
      <c r="M3" s="894"/>
      <c r="N3" s="894"/>
    </row>
    <row r="4" spans="1:28" x14ac:dyDescent="0.25">
      <c r="A4" s="47"/>
      <c r="B4" s="47"/>
      <c r="C4" s="48"/>
      <c r="D4" s="51"/>
      <c r="E4" s="51"/>
      <c r="F4" s="88"/>
      <c r="G4" s="52"/>
      <c r="H4" s="49"/>
      <c r="I4" s="53"/>
      <c r="J4" s="94"/>
      <c r="K4" s="43"/>
      <c r="L4" s="41"/>
      <c r="M4" s="53"/>
      <c r="N4" s="98"/>
    </row>
    <row r="5" spans="1:28" x14ac:dyDescent="0.25">
      <c r="A5" s="47"/>
      <c r="B5" s="47"/>
      <c r="C5" s="48"/>
      <c r="D5" s="895" t="str">
        <f>SUMMARY!O12</f>
        <v>Miscellaneous</v>
      </c>
      <c r="E5" s="896"/>
      <c r="F5" s="900" t="s">
        <v>27</v>
      </c>
      <c r="G5" s="901"/>
      <c r="H5" s="901"/>
      <c r="I5" s="901"/>
      <c r="J5" s="901"/>
      <c r="K5" s="901"/>
      <c r="L5" s="902"/>
      <c r="M5" s="42"/>
      <c r="N5" s="903" t="s">
        <v>28</v>
      </c>
      <c r="O5" s="904"/>
      <c r="P5" s="904"/>
      <c r="Q5" s="904"/>
      <c r="R5" s="904"/>
      <c r="S5" s="904"/>
      <c r="T5" s="905"/>
      <c r="U5" s="79"/>
      <c r="V5" s="913" t="s">
        <v>29</v>
      </c>
      <c r="W5" s="914"/>
      <c r="X5" s="914"/>
      <c r="Y5" s="914"/>
      <c r="Z5" s="914"/>
      <c r="AA5" s="914"/>
      <c r="AB5" s="915"/>
    </row>
    <row r="6" spans="1:28" x14ac:dyDescent="0.25">
      <c r="A6" s="47"/>
      <c r="B6" s="47"/>
      <c r="C6" s="47"/>
      <c r="D6" s="47"/>
      <c r="E6" s="47"/>
      <c r="F6" s="907" t="s">
        <v>17</v>
      </c>
      <c r="G6" s="908"/>
      <c r="H6" s="908"/>
      <c r="I6" s="54"/>
      <c r="J6" s="909" t="s">
        <v>18</v>
      </c>
      <c r="K6" s="909"/>
      <c r="L6" s="910"/>
      <c r="M6" s="55"/>
      <c r="N6" s="907" t="s">
        <v>17</v>
      </c>
      <c r="O6" s="908"/>
      <c r="P6" s="908"/>
      <c r="R6" s="909" t="s">
        <v>18</v>
      </c>
      <c r="S6" s="909"/>
      <c r="T6" s="910"/>
      <c r="U6" s="79"/>
      <c r="V6" s="907" t="s">
        <v>17</v>
      </c>
      <c r="W6" s="908"/>
      <c r="X6" s="908"/>
      <c r="Y6" s="79"/>
      <c r="Z6" s="909" t="s">
        <v>18</v>
      </c>
      <c r="AA6" s="909"/>
      <c r="AB6" s="910"/>
    </row>
    <row r="7" spans="1:28" ht="32.25" customHeight="1" thickBot="1" x14ac:dyDescent="0.3">
      <c r="A7" s="56" t="s">
        <v>0</v>
      </c>
      <c r="B7" s="57"/>
      <c r="C7" s="897" t="s">
        <v>8</v>
      </c>
      <c r="D7" s="897"/>
      <c r="E7" s="897"/>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898"/>
      <c r="D8" s="898"/>
      <c r="E8" s="898"/>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889"/>
      <c r="D9" s="889"/>
      <c r="E9" s="889"/>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889"/>
      <c r="D10" s="889"/>
      <c r="E10" s="889"/>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889"/>
      <c r="D11" s="889"/>
      <c r="E11" s="889"/>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889"/>
      <c r="D12" s="889"/>
      <c r="E12" s="889"/>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889"/>
      <c r="D13" s="889"/>
      <c r="E13" s="889"/>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889"/>
      <c r="D14" s="889"/>
      <c r="E14" s="889"/>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889"/>
      <c r="D15" s="889"/>
      <c r="E15" s="889"/>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889"/>
      <c r="D16" s="889"/>
      <c r="E16" s="889"/>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889"/>
      <c r="D17" s="889"/>
      <c r="E17" s="889"/>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889"/>
      <c r="D18" s="889"/>
      <c r="E18" s="889"/>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889"/>
      <c r="D19" s="889"/>
      <c r="E19" s="889"/>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889"/>
      <c r="D20" s="889"/>
      <c r="E20" s="889"/>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889"/>
      <c r="D21" s="889"/>
      <c r="E21" s="889"/>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889"/>
      <c r="D22" s="889"/>
      <c r="E22" s="889"/>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889"/>
      <c r="D23" s="889"/>
      <c r="E23" s="889"/>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889"/>
      <c r="D24" s="889"/>
      <c r="E24" s="889"/>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889"/>
      <c r="D25" s="889"/>
      <c r="E25" s="889"/>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889"/>
      <c r="D26" s="889"/>
      <c r="E26" s="889"/>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889"/>
      <c r="D27" s="889"/>
      <c r="E27" s="889"/>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889"/>
      <c r="D28" s="889"/>
      <c r="E28" s="889"/>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889"/>
      <c r="D29" s="889"/>
      <c r="E29" s="889"/>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889"/>
      <c r="D30" s="889"/>
      <c r="E30" s="889"/>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889"/>
      <c r="D31" s="889"/>
      <c r="E31" s="889"/>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889"/>
      <c r="D32" s="889"/>
      <c r="E32" s="889"/>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906"/>
      <c r="D33" s="906"/>
      <c r="E33" s="906"/>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911" t="s">
        <v>26</v>
      </c>
      <c r="G34" s="912"/>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916" t="s">
        <v>32</v>
      </c>
      <c r="I38" s="916"/>
      <c r="J38" s="916"/>
      <c r="K38" s="917"/>
      <c r="L38" s="919">
        <f>SUM(L34-H34)</f>
        <v>0</v>
      </c>
      <c r="M38" s="920"/>
      <c r="P38" s="916" t="s">
        <v>33</v>
      </c>
      <c r="Q38" s="916"/>
      <c r="R38" s="916"/>
      <c r="S38" s="917"/>
      <c r="T38" s="921">
        <f>T34-P34</f>
        <v>0</v>
      </c>
      <c r="U38" s="922"/>
      <c r="X38" s="916" t="s">
        <v>34</v>
      </c>
      <c r="Y38" s="916"/>
      <c r="Z38" s="916"/>
      <c r="AA38" s="918"/>
      <c r="AB38" s="87">
        <f>AB34-X34</f>
        <v>0</v>
      </c>
    </row>
  </sheetData>
  <sheetProtection password="F985" sheet="1" objects="1" scenarios="1" selectLockedCells="1"/>
  <mergeCells count="47">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 ref="C23:E23"/>
    <mergeCell ref="C24:E24"/>
    <mergeCell ref="C13:E13"/>
    <mergeCell ref="C14:E14"/>
    <mergeCell ref="C15:E15"/>
    <mergeCell ref="C16:E16"/>
    <mergeCell ref="C17:E17"/>
    <mergeCell ref="C18:E18"/>
    <mergeCell ref="V5:AB5"/>
    <mergeCell ref="F6:H6"/>
    <mergeCell ref="J6:L6"/>
    <mergeCell ref="N6:P6"/>
    <mergeCell ref="R6:T6"/>
    <mergeCell ref="V6:X6"/>
    <mergeCell ref="Z6:AB6"/>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U33" sqref="U33"/>
    </sheetView>
  </sheetViews>
  <sheetFormatPr defaultRowHeight="15" x14ac:dyDescent="0.25"/>
  <cols>
    <col min="1" max="16384" width="9.140625" style="141"/>
  </cols>
  <sheetData>
    <row r="1" spans="1:10" x14ac:dyDescent="0.25">
      <c r="A1" s="698"/>
      <c r="B1" s="698" t="s">
        <v>5092</v>
      </c>
      <c r="C1" s="698"/>
      <c r="D1" s="698"/>
      <c r="E1" s="698" t="s">
        <v>5093</v>
      </c>
      <c r="F1" s="698"/>
      <c r="G1" s="698"/>
      <c r="H1" s="698"/>
      <c r="I1" s="698"/>
      <c r="J1" s="698"/>
    </row>
    <row r="2" spans="1:10" x14ac:dyDescent="0.25">
      <c r="A2" s="698" t="s">
        <v>303</v>
      </c>
      <c r="B2" s="698">
        <f>+SUMIF(Sheet1!$R:$R,'COL IJ'!$A2,Sheet1!S:S)</f>
        <v>0</v>
      </c>
      <c r="C2" s="698">
        <f>+SUMIF(Sheet1!$R:$R,'COL IJ'!$A2,Sheet1!T:T)</f>
        <v>0</v>
      </c>
      <c r="D2" s="698">
        <f>+SUMIF(Sheet1!$R:$R,'COL IJ'!$A2,Sheet1!U:U)</f>
        <v>0</v>
      </c>
      <c r="E2" s="698">
        <f>+C2+D2</f>
        <v>0</v>
      </c>
      <c r="F2" s="698"/>
      <c r="G2" s="698">
        <f>+'Programme &amp; Delivery'!N65</f>
        <v>0</v>
      </c>
      <c r="H2" s="698">
        <f>+'Programme &amp; Delivery'!O65</f>
        <v>0</v>
      </c>
      <c r="I2" s="698">
        <f>+B2-G2</f>
        <v>0</v>
      </c>
      <c r="J2" s="698">
        <f>+E2-H2</f>
        <v>0</v>
      </c>
    </row>
    <row r="3" spans="1:10" x14ac:dyDescent="0.25">
      <c r="A3" s="698" t="s">
        <v>523</v>
      </c>
      <c r="B3" s="698">
        <f>+SUMIF(Sheet1!$R:$R,'COL IJ'!$A3,Sheet1!S:S)</f>
        <v>0</v>
      </c>
      <c r="C3" s="698">
        <f>+SUMIF(Sheet1!$R:$R,'COL IJ'!$A3,Sheet1!T:T)</f>
        <v>0</v>
      </c>
      <c r="D3" s="698">
        <f>+SUMIF(Sheet1!$R:$R,'COL IJ'!$A3,Sheet1!U:U)</f>
        <v>0</v>
      </c>
      <c r="E3" s="698">
        <f t="shared" ref="E3:E16" si="0">+C3+D3</f>
        <v>0</v>
      </c>
      <c r="F3" s="698"/>
      <c r="G3" s="698">
        <f>+'Commissioning &amp; Fees'!N66</f>
        <v>0</v>
      </c>
      <c r="H3" s="698">
        <f>+'Commissioning &amp; Fees'!O66</f>
        <v>0</v>
      </c>
      <c r="I3" s="698">
        <f>+B3-G3</f>
        <v>0</v>
      </c>
      <c r="J3" s="698">
        <f>+E3-H3</f>
        <v>0</v>
      </c>
    </row>
    <row r="4" spans="1:10" x14ac:dyDescent="0.25">
      <c r="A4" s="698" t="s">
        <v>524</v>
      </c>
      <c r="B4" s="698">
        <f>+SUMIF(Sheet1!$R:$R,'COL IJ'!$A4,Sheet1!S:S)</f>
        <v>0</v>
      </c>
      <c r="C4" s="698">
        <f>+SUMIF(Sheet1!$R:$R,'COL IJ'!$A4,Sheet1!T:T)</f>
        <v>0</v>
      </c>
      <c r="D4" s="698">
        <f>+SUMIF(Sheet1!$R:$R,'COL IJ'!$A4,Sheet1!U:U)</f>
        <v>0</v>
      </c>
      <c r="E4" s="698">
        <f t="shared" si="0"/>
        <v>0</v>
      </c>
      <c r="F4" s="698"/>
      <c r="G4" s="698">
        <f>+'Development R&amp;D'!N79</f>
        <v>0</v>
      </c>
      <c r="H4" s="698">
        <f>+'Development R&amp;D'!O79</f>
        <v>0</v>
      </c>
      <c r="I4" s="698">
        <f t="shared" ref="I4:I16" si="1">+B4-G4</f>
        <v>0</v>
      </c>
      <c r="J4" s="698">
        <f t="shared" ref="J4:J16" si="2">+E4-H4</f>
        <v>0</v>
      </c>
    </row>
    <row r="5" spans="1:10" x14ac:dyDescent="0.25">
      <c r="A5" s="698" t="s">
        <v>525</v>
      </c>
      <c r="B5" s="698">
        <f>+SUMIF(Sheet1!$R:$R,'COL IJ'!$A5,Sheet1!S:S)</f>
        <v>0</v>
      </c>
      <c r="C5" s="698">
        <f>+SUMIF(Sheet1!$R:$R,'COL IJ'!$A5,Sheet1!T:T)</f>
        <v>0</v>
      </c>
      <c r="D5" s="698">
        <f>+SUMIF(Sheet1!$R:$R,'COL IJ'!$A5,Sheet1!U:U)</f>
        <v>0</v>
      </c>
      <c r="E5" s="698">
        <f t="shared" si="0"/>
        <v>0</v>
      </c>
      <c r="F5" s="698"/>
      <c r="G5" s="698">
        <f>+'Creative &amp; Production'!N102</f>
        <v>0</v>
      </c>
      <c r="H5" s="698">
        <f>+'Creative &amp; Production'!O102</f>
        <v>0</v>
      </c>
      <c r="I5" s="698">
        <f t="shared" si="1"/>
        <v>0</v>
      </c>
      <c r="J5" s="698">
        <f t="shared" si="2"/>
        <v>0</v>
      </c>
    </row>
    <row r="6" spans="1:10" x14ac:dyDescent="0.25">
      <c r="A6" s="698" t="s">
        <v>526</v>
      </c>
      <c r="B6" s="698">
        <f>+SUMIF(Sheet1!$R:$R,'COL IJ'!$A6,Sheet1!S:S)</f>
        <v>0</v>
      </c>
      <c r="C6" s="698">
        <f>+SUMIF(Sheet1!$R:$R,'COL IJ'!$A6,Sheet1!T:T)</f>
        <v>0</v>
      </c>
      <c r="D6" s="698">
        <f>+SUMIF(Sheet1!$R:$R,'COL IJ'!$A6,Sheet1!U:U)</f>
        <v>0</v>
      </c>
      <c r="E6" s="698">
        <f t="shared" si="0"/>
        <v>0</v>
      </c>
      <c r="F6" s="698"/>
      <c r="G6" s="698">
        <f>+Performers!N63</f>
        <v>0</v>
      </c>
      <c r="H6" s="698">
        <f>+Performers!O63</f>
        <v>0</v>
      </c>
      <c r="I6" s="698">
        <f t="shared" si="1"/>
        <v>0</v>
      </c>
      <c r="J6" s="698">
        <f t="shared" si="2"/>
        <v>0</v>
      </c>
    </row>
    <row r="7" spans="1:10" x14ac:dyDescent="0.25">
      <c r="A7" s="698" t="s">
        <v>527</v>
      </c>
      <c r="B7" s="698">
        <f>+SUMIF(Sheet1!$R:$R,'COL IJ'!$A7,Sheet1!S:S)</f>
        <v>0</v>
      </c>
      <c r="C7" s="698">
        <f>+SUMIF(Sheet1!$R:$R,'COL IJ'!$A7,Sheet1!T:T)</f>
        <v>0</v>
      </c>
      <c r="D7" s="698">
        <f>+SUMIF(Sheet1!$R:$R,'COL IJ'!$A7,Sheet1!U:U)</f>
        <v>0</v>
      </c>
      <c r="E7" s="698">
        <f t="shared" si="0"/>
        <v>0</v>
      </c>
      <c r="F7" s="698"/>
      <c r="G7" s="698">
        <f>+'Rehearsal Costs'!N70</f>
        <v>0</v>
      </c>
      <c r="H7" s="698">
        <f>+'Rehearsal Costs'!O70</f>
        <v>0</v>
      </c>
      <c r="I7" s="698">
        <f t="shared" si="1"/>
        <v>0</v>
      </c>
      <c r="J7" s="698">
        <f t="shared" si="2"/>
        <v>0</v>
      </c>
    </row>
    <row r="8" spans="1:10" x14ac:dyDescent="0.25">
      <c r="A8" s="698" t="s">
        <v>528</v>
      </c>
      <c r="B8" s="698">
        <f>+SUMIF(Sheet1!$R:$R,'COL IJ'!$A8,Sheet1!S:S)</f>
        <v>0</v>
      </c>
      <c r="C8" s="698">
        <f>+SUMIF(Sheet1!$R:$R,'COL IJ'!$A8,Sheet1!T:T)</f>
        <v>0</v>
      </c>
      <c r="D8" s="698">
        <f>+SUMIF(Sheet1!$R:$R,'COL IJ'!$A8,Sheet1!U:U)</f>
        <v>0</v>
      </c>
      <c r="E8" s="698">
        <f t="shared" si="0"/>
        <v>0</v>
      </c>
      <c r="F8" s="698"/>
      <c r="G8" s="698">
        <f>+'Technical &amp; Production'!N115</f>
        <v>0</v>
      </c>
      <c r="H8" s="698">
        <f>+'Technical &amp; Production'!O115</f>
        <v>0</v>
      </c>
      <c r="I8" s="698">
        <f t="shared" si="1"/>
        <v>0</v>
      </c>
      <c r="J8" s="698">
        <f t="shared" si="2"/>
        <v>0</v>
      </c>
    </row>
    <row r="9" spans="1:10" x14ac:dyDescent="0.25">
      <c r="A9" s="698" t="s">
        <v>529</v>
      </c>
      <c r="B9" s="698">
        <f>+SUMIF(Sheet1!$R:$R,'COL IJ'!$A9,Sheet1!S:S)</f>
        <v>0</v>
      </c>
      <c r="C9" s="698">
        <f>+SUMIF(Sheet1!$R:$R,'COL IJ'!$A9,Sheet1!T:T)</f>
        <v>0</v>
      </c>
      <c r="D9" s="698">
        <f>+SUMIF(Sheet1!$R:$R,'COL IJ'!$A9,Sheet1!U:U)</f>
        <v>0</v>
      </c>
      <c r="E9" s="698">
        <f t="shared" si="0"/>
        <v>0</v>
      </c>
      <c r="F9" s="698"/>
      <c r="G9" s="698">
        <f>+Venue_Logistics!N93</f>
        <v>0</v>
      </c>
      <c r="H9" s="698">
        <f>+Venue_Logistics!O93</f>
        <v>0</v>
      </c>
      <c r="I9" s="698">
        <f t="shared" si="1"/>
        <v>0</v>
      </c>
      <c r="J9" s="698">
        <f t="shared" si="2"/>
        <v>0</v>
      </c>
    </row>
    <row r="10" spans="1:10" x14ac:dyDescent="0.25">
      <c r="A10" s="698" t="s">
        <v>530</v>
      </c>
      <c r="B10" s="698">
        <f>+SUMIF(Sheet1!$R:$R,'COL IJ'!$A10,Sheet1!S:S)</f>
        <v>0</v>
      </c>
      <c r="C10" s="698">
        <f>+SUMIF(Sheet1!$R:$R,'COL IJ'!$A10,Sheet1!T:T)</f>
        <v>0</v>
      </c>
      <c r="D10" s="698">
        <f>+SUMIF(Sheet1!$R:$R,'COL IJ'!$A10,Sheet1!U:U)</f>
        <v>0</v>
      </c>
      <c r="E10" s="698">
        <f t="shared" si="0"/>
        <v>0</v>
      </c>
      <c r="F10" s="698"/>
      <c r="G10" s="698">
        <f>+'Legal &amp; Documentation'!N64</f>
        <v>0</v>
      </c>
      <c r="H10" s="698">
        <f>+'Legal &amp; Documentation'!O64</f>
        <v>0</v>
      </c>
      <c r="I10" s="698">
        <f t="shared" si="1"/>
        <v>0</v>
      </c>
      <c r="J10" s="698">
        <f t="shared" si="2"/>
        <v>0</v>
      </c>
    </row>
    <row r="11" spans="1:10" x14ac:dyDescent="0.25">
      <c r="A11" s="698" t="s">
        <v>531</v>
      </c>
      <c r="B11" s="698">
        <f>+SUMIF(Sheet1!$R:$R,'COL IJ'!$A11,Sheet1!S:S)</f>
        <v>0</v>
      </c>
      <c r="C11" s="698">
        <f>+SUMIF(Sheet1!$R:$R,'COL IJ'!$A11,Sheet1!T:T)</f>
        <v>0</v>
      </c>
      <c r="D11" s="698">
        <f>+SUMIF(Sheet1!$R:$R,'COL IJ'!$A11,Sheet1!U:U)</f>
        <v>0</v>
      </c>
      <c r="E11" s="698">
        <f t="shared" si="0"/>
        <v>0</v>
      </c>
      <c r="F11" s="698"/>
      <c r="G11" s="698">
        <f>+'Marketing Digital Comms'!N66</f>
        <v>0</v>
      </c>
      <c r="H11" s="698">
        <f>+'Marketing Digital Comms'!O66</f>
        <v>0</v>
      </c>
      <c r="I11" s="698">
        <f t="shared" si="1"/>
        <v>0</v>
      </c>
      <c r="J11" s="698">
        <f t="shared" si="2"/>
        <v>0</v>
      </c>
    </row>
    <row r="12" spans="1:10" x14ac:dyDescent="0.25">
      <c r="A12" s="698" t="s">
        <v>532</v>
      </c>
      <c r="B12" s="698">
        <f>+SUMIF(Sheet1!$R:$R,'COL IJ'!$A12,Sheet1!S:S)</f>
        <v>0</v>
      </c>
      <c r="C12" s="698">
        <f>+SUMIF(Sheet1!$R:$R,'COL IJ'!$A12,Sheet1!T:T)</f>
        <v>0</v>
      </c>
      <c r="D12" s="698">
        <f>+SUMIF(Sheet1!$R:$R,'COL IJ'!$A12,Sheet1!U:U)</f>
        <v>0</v>
      </c>
      <c r="E12" s="698">
        <f t="shared" si="0"/>
        <v>0</v>
      </c>
      <c r="F12" s="698"/>
      <c r="G12" s="698">
        <f>+'Education &amp; Community'!N69</f>
        <v>0</v>
      </c>
      <c r="H12" s="698">
        <f>+'Education &amp; Community'!O69</f>
        <v>0</v>
      </c>
      <c r="I12" s="698">
        <f t="shared" si="1"/>
        <v>0</v>
      </c>
      <c r="J12" s="698">
        <f t="shared" si="2"/>
        <v>0</v>
      </c>
    </row>
    <row r="13" spans="1:10" x14ac:dyDescent="0.25">
      <c r="A13" s="698" t="s">
        <v>533</v>
      </c>
      <c r="B13" s="698">
        <f>+SUMIF(Sheet1!$R:$R,'COL IJ'!$A13,Sheet1!S:S)</f>
        <v>0</v>
      </c>
      <c r="C13" s="698">
        <f>+SUMIF(Sheet1!$R:$R,'COL IJ'!$A13,Sheet1!T:T)</f>
        <v>0</v>
      </c>
      <c r="D13" s="698">
        <f>+SUMIF(Sheet1!$R:$R,'COL IJ'!$A13,Sheet1!U:U)</f>
        <v>0</v>
      </c>
      <c r="E13" s="698">
        <f t="shared" si="0"/>
        <v>0</v>
      </c>
      <c r="F13" s="698"/>
      <c r="G13" s="698">
        <f>+Volunteering!N57</f>
        <v>0</v>
      </c>
      <c r="H13" s="698">
        <f>+Volunteering!O57</f>
        <v>0</v>
      </c>
      <c r="I13" s="698">
        <f t="shared" si="1"/>
        <v>0</v>
      </c>
      <c r="J13" s="698">
        <f t="shared" si="2"/>
        <v>0</v>
      </c>
    </row>
    <row r="14" spans="1:10" x14ac:dyDescent="0.25">
      <c r="A14" s="698" t="s">
        <v>534</v>
      </c>
      <c r="B14" s="698">
        <f>+SUMIF(Sheet1!$R:$R,'COL IJ'!$A14,Sheet1!S:S)</f>
        <v>0</v>
      </c>
      <c r="C14" s="698">
        <f>+SUMIF(Sheet1!$R:$R,'COL IJ'!$A14,Sheet1!T:T)</f>
        <v>0</v>
      </c>
      <c r="D14" s="698">
        <f>+SUMIF(Sheet1!$R:$R,'COL IJ'!$A14,Sheet1!U:U)</f>
        <v>0</v>
      </c>
      <c r="E14" s="698">
        <f t="shared" si="0"/>
        <v>0</v>
      </c>
      <c r="F14" s="698"/>
      <c r="G14" s="698">
        <f>+'Artist &amp; Guest Liaison'!N74</f>
        <v>0</v>
      </c>
      <c r="H14" s="698">
        <f>+'Artist &amp; Guest Liaison'!O74</f>
        <v>0</v>
      </c>
      <c r="I14" s="698">
        <f t="shared" si="1"/>
        <v>0</v>
      </c>
      <c r="J14" s="698">
        <f t="shared" si="2"/>
        <v>0</v>
      </c>
    </row>
    <row r="15" spans="1:10" x14ac:dyDescent="0.25">
      <c r="A15" s="698" t="s">
        <v>535</v>
      </c>
      <c r="B15" s="698">
        <f>+SUMIF(Sheet1!$R:$R,'COL IJ'!$A15,Sheet1!S:S)</f>
        <v>0</v>
      </c>
      <c r="C15" s="698">
        <f>+SUMIF(Sheet1!$R:$R,'COL IJ'!$A15,Sheet1!T:T)</f>
        <v>0</v>
      </c>
      <c r="D15" s="698">
        <f>+SUMIF(Sheet1!$R:$R,'COL IJ'!$A15,Sheet1!U:U)</f>
        <v>0</v>
      </c>
      <c r="E15" s="698">
        <f t="shared" si="0"/>
        <v>0</v>
      </c>
      <c r="F15" s="698"/>
      <c r="G15" s="698">
        <f>+'Running Costs'!N84</f>
        <v>0</v>
      </c>
      <c r="H15" s="698">
        <f>+'Running Costs'!O84</f>
        <v>0</v>
      </c>
      <c r="I15" s="698">
        <f t="shared" si="1"/>
        <v>0</v>
      </c>
      <c r="J15" s="698">
        <f t="shared" si="2"/>
        <v>0</v>
      </c>
    </row>
    <row r="16" spans="1:10" x14ac:dyDescent="0.25">
      <c r="A16" s="698" t="s">
        <v>536</v>
      </c>
      <c r="B16" s="698">
        <f>+SUMIF(Sheet1!$R:$R,'COL IJ'!$A16,Sheet1!S:S)</f>
        <v>0</v>
      </c>
      <c r="C16" s="698">
        <f>+SUMIF(Sheet1!$R:$R,'COL IJ'!$A16,Sheet1!T:T)</f>
        <v>0</v>
      </c>
      <c r="D16" s="698">
        <f>+SUMIF(Sheet1!$R:$R,'COL IJ'!$A16,Sheet1!U:U)</f>
        <v>0</v>
      </c>
      <c r="E16" s="698">
        <f t="shared" si="0"/>
        <v>0</v>
      </c>
      <c r="F16" s="698"/>
      <c r="G16" s="698">
        <f>+'Admin &amp; Misc'!N66</f>
        <v>0</v>
      </c>
      <c r="H16" s="698">
        <f>+'Admin &amp; Misc'!O66</f>
        <v>0</v>
      </c>
      <c r="I16" s="698">
        <f t="shared" si="1"/>
        <v>0</v>
      </c>
      <c r="J16" s="698">
        <f t="shared" si="2"/>
        <v>0</v>
      </c>
    </row>
  </sheetData>
  <sheetProtection password="C7A4" sheet="1" objects="1" scenarios="1"/>
  <conditionalFormatting sqref="J2">
    <cfRule type="expression" dxfId="191" priority="5">
      <formula>J2&gt;0</formula>
    </cfRule>
  </conditionalFormatting>
  <conditionalFormatting sqref="I2">
    <cfRule type="expression" dxfId="190" priority="4">
      <formula>I2&gt;0</formula>
    </cfRule>
  </conditionalFormatting>
  <conditionalFormatting sqref="I3:J16">
    <cfRule type="expression" dxfId="189" priority="3">
      <formula>I3&gt;0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8"/>
  <sheetViews>
    <sheetView view="pageLayout" zoomScaleNormal="100" workbookViewId="0">
      <selection activeCell="C8" sqref="C8"/>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5125</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5126</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39</v>
      </c>
      <c r="D9" s="161"/>
      <c r="E9" s="161"/>
      <c r="F9" s="145"/>
    </row>
    <row r="10" spans="1:6" ht="8.1" customHeight="1" x14ac:dyDescent="0.25">
      <c r="A10" s="154"/>
      <c r="B10" s="24"/>
      <c r="C10" s="24"/>
      <c r="D10" s="160"/>
      <c r="E10" s="160"/>
    </row>
    <row r="11" spans="1:6" s="2" customFormat="1" ht="20.85" customHeight="1" x14ac:dyDescent="0.25">
      <c r="A11" s="155" t="s">
        <v>14</v>
      </c>
      <c r="B11" s="35"/>
      <c r="C11" s="153" t="s">
        <v>39</v>
      </c>
      <c r="D11" s="161"/>
      <c r="E11" s="161"/>
      <c r="F11" s="145"/>
    </row>
    <row r="12" spans="1:6" s="2" customFormat="1" ht="8.1" customHeight="1" x14ac:dyDescent="0.25">
      <c r="A12" s="155"/>
      <c r="B12" s="35"/>
      <c r="C12" s="161"/>
      <c r="D12" s="161"/>
      <c r="E12" s="161"/>
      <c r="F12" s="145"/>
    </row>
    <row r="13" spans="1:6" s="2" customFormat="1" ht="20.25" customHeight="1" x14ac:dyDescent="0.25">
      <c r="A13" s="155" t="s">
        <v>7</v>
      </c>
      <c r="B13" s="35"/>
      <c r="C13" s="153"/>
      <c r="D13" s="161"/>
      <c r="E13" s="161"/>
      <c r="F13" s="145"/>
    </row>
    <row r="14" spans="1:6" s="2" customFormat="1" ht="8.1" customHeight="1" x14ac:dyDescent="0.25">
      <c r="A14" s="155"/>
      <c r="B14" s="35"/>
      <c r="C14" s="161"/>
      <c r="D14" s="161"/>
      <c r="E14" s="161"/>
      <c r="F14" s="145"/>
    </row>
    <row r="15" spans="1:6" s="2" customFormat="1" ht="20.85" customHeight="1" x14ac:dyDescent="0.25">
      <c r="A15" s="155" t="s">
        <v>43</v>
      </c>
      <c r="B15" s="35"/>
      <c r="C15" s="153" t="s">
        <v>39</v>
      </c>
      <c r="D15" s="161"/>
      <c r="E15" s="161"/>
      <c r="F15" s="145"/>
    </row>
    <row r="16" spans="1:6" ht="7.5" customHeight="1" x14ac:dyDescent="0.25">
      <c r="E16" s="160"/>
      <c r="F16" s="160"/>
    </row>
    <row r="17" spans="1:9" ht="22.5" customHeight="1" x14ac:dyDescent="0.25">
      <c r="A17" s="155" t="s">
        <v>269</v>
      </c>
      <c r="B17" s="35"/>
      <c r="C17" s="437" t="s">
        <v>35</v>
      </c>
      <c r="E17" s="160"/>
      <c r="F17" s="160"/>
    </row>
    <row r="18" spans="1:9" ht="22.5" customHeight="1" x14ac:dyDescent="0.25">
      <c r="C18" s="438"/>
      <c r="E18" s="160"/>
      <c r="F18" s="160"/>
    </row>
    <row r="19" spans="1:9" ht="22.5" customHeight="1" x14ac:dyDescent="0.25">
      <c r="C19" s="438"/>
      <c r="E19" s="160"/>
      <c r="F19" s="160"/>
    </row>
    <row r="20" spans="1:9" ht="22.5" customHeight="1" x14ac:dyDescent="0.25">
      <c r="C20" s="439"/>
      <c r="E20" s="160"/>
      <c r="F20" s="160"/>
    </row>
    <row r="21" spans="1:9" ht="22.5" customHeight="1" x14ac:dyDescent="0.25">
      <c r="E21" s="160"/>
      <c r="F21" s="160"/>
    </row>
    <row r="22" spans="1:9" ht="22.5" customHeight="1" x14ac:dyDescent="0.25">
      <c r="A22" s="164"/>
      <c r="B22" s="165"/>
      <c r="C22" s="165" t="s">
        <v>37</v>
      </c>
      <c r="D22" s="165"/>
      <c r="E22" s="162"/>
      <c r="F22" s="162"/>
      <c r="G22" s="1"/>
      <c r="H22" s="1"/>
      <c r="I22" s="1"/>
    </row>
    <row r="23" spans="1:9" ht="15" customHeight="1" x14ac:dyDescent="0.25">
      <c r="A23" s="157" t="s">
        <v>38</v>
      </c>
      <c r="B23" s="158" t="s">
        <v>39</v>
      </c>
      <c r="C23" s="158" t="s">
        <v>35</v>
      </c>
      <c r="D23" s="158" t="s">
        <v>40</v>
      </c>
      <c r="E23" s="163"/>
      <c r="F23" s="163"/>
      <c r="G23" s="1"/>
      <c r="H23" s="1"/>
      <c r="I23" s="1"/>
    </row>
    <row r="24" spans="1:9" ht="15" customHeight="1" x14ac:dyDescent="0.25">
      <c r="A24" s="154"/>
      <c r="B24" s="24"/>
      <c r="C24" s="24"/>
      <c r="D24" s="24"/>
      <c r="E24" s="24"/>
      <c r="F24" s="24"/>
      <c r="G24" s="1"/>
      <c r="H24" s="1"/>
      <c r="I24" s="1"/>
    </row>
    <row r="25" spans="1:9" ht="15" customHeight="1" x14ac:dyDescent="0.25">
      <c r="A25" s="154"/>
      <c r="B25" s="24"/>
      <c r="C25" s="24"/>
      <c r="D25" s="75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ht="15" customHeight="1" x14ac:dyDescent="0.25">
      <c r="A50" s="154"/>
      <c r="B50" s="24"/>
      <c r="C50" s="24"/>
      <c r="D50" s="24"/>
      <c r="E50" s="24"/>
      <c r="F50" s="24"/>
      <c r="G50" s="1"/>
      <c r="H50" s="1"/>
      <c r="I50" s="1"/>
    </row>
    <row r="51" spans="1:9" ht="15" customHeight="1"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row r="857" spans="1:9" x14ac:dyDescent="0.25">
      <c r="A857" s="154"/>
      <c r="B857" s="24"/>
      <c r="C857" s="24"/>
      <c r="D857" s="24"/>
      <c r="E857" s="24"/>
      <c r="F857" s="24"/>
      <c r="G857" s="1"/>
      <c r="H857" s="1"/>
      <c r="I857" s="1"/>
    </row>
    <row r="858" spans="1:9" x14ac:dyDescent="0.25">
      <c r="A858" s="154"/>
      <c r="B858" s="24"/>
      <c r="C858" s="24"/>
      <c r="D858" s="24"/>
      <c r="E858" s="24"/>
      <c r="F858" s="24"/>
      <c r="G858" s="1"/>
      <c r="H858" s="1"/>
      <c r="I858"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3"/>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V13" sqref="V13"/>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820" t="str">
        <f>'Cover Sheet'!C3</f>
        <v>Hull Dance 2017</v>
      </c>
      <c r="C1" s="821"/>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822" t="str">
        <f>'Cover Sheet'!C5</f>
        <v>C110</v>
      </c>
      <c r="C3" s="823"/>
      <c r="I3" s="11"/>
      <c r="J3" s="11"/>
      <c r="K3" s="11"/>
      <c r="L3" s="11"/>
      <c r="M3" s="11"/>
    </row>
    <row r="4" spans="1:25" x14ac:dyDescent="0.25">
      <c r="A4" s="9"/>
      <c r="B4" s="6"/>
      <c r="C4" s="6"/>
      <c r="I4" s="11"/>
      <c r="J4" s="11"/>
      <c r="K4" s="11"/>
      <c r="L4" s="11"/>
      <c r="M4" s="11"/>
    </row>
    <row r="5" spans="1:25" x14ac:dyDescent="0.25">
      <c r="A5" s="9"/>
      <c r="B5" s="824" t="s">
        <v>16</v>
      </c>
      <c r="C5" s="825"/>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826" t="s">
        <v>21</v>
      </c>
      <c r="E7" s="827"/>
      <c r="F7" s="827"/>
      <c r="G7" s="827"/>
      <c r="H7" s="828"/>
      <c r="I7" s="826" t="s">
        <v>22</v>
      </c>
      <c r="J7" s="827"/>
      <c r="K7" s="827"/>
      <c r="L7" s="827"/>
      <c r="M7" s="828"/>
      <c r="O7" s="25"/>
      <c r="R7" s="14"/>
      <c r="T7" s="14"/>
      <c r="V7" s="14"/>
    </row>
    <row r="8" spans="1:25" ht="15.75" thickBot="1" x14ac:dyDescent="0.3">
      <c r="A8" s="830" t="s">
        <v>17</v>
      </c>
      <c r="B8" s="830"/>
      <c r="C8" s="830"/>
      <c r="D8" s="26" t="s">
        <v>7</v>
      </c>
      <c r="E8" s="27"/>
      <c r="F8" s="27" t="s">
        <v>6</v>
      </c>
      <c r="G8" s="27"/>
      <c r="H8" s="28" t="s">
        <v>5</v>
      </c>
      <c r="I8" s="26" t="s">
        <v>7</v>
      </c>
      <c r="J8" s="27"/>
      <c r="K8" s="27" t="s">
        <v>6</v>
      </c>
      <c r="L8" s="27"/>
      <c r="M8" s="28" t="s">
        <v>5</v>
      </c>
      <c r="N8" s="284"/>
      <c r="O8" s="829" t="s">
        <v>18</v>
      </c>
      <c r="P8" s="830"/>
      <c r="Q8" s="830"/>
      <c r="R8" s="26" t="s">
        <v>7</v>
      </c>
      <c r="S8" s="27"/>
      <c r="T8" s="26" t="s">
        <v>6</v>
      </c>
      <c r="U8" s="27"/>
      <c r="V8" s="26" t="s">
        <v>5</v>
      </c>
    </row>
    <row r="9" spans="1:25" s="5" customFormat="1" ht="22.5" customHeight="1" thickBot="1" x14ac:dyDescent="0.3">
      <c r="A9" s="831"/>
      <c r="B9" s="831"/>
      <c r="C9" s="831"/>
      <c r="N9" s="29"/>
      <c r="O9" s="818"/>
      <c r="P9" s="819"/>
      <c r="Q9" s="819"/>
      <c r="R9" s="30"/>
      <c r="S9" s="31"/>
      <c r="T9" s="30"/>
      <c r="U9" s="31"/>
      <c r="V9" s="30"/>
      <c r="W9" s="3"/>
      <c r="X9" s="3"/>
      <c r="Y9" s="3"/>
    </row>
    <row r="10" spans="1:25" s="5" customFormat="1" ht="22.5" customHeight="1" x14ac:dyDescent="0.25">
      <c r="A10" s="832" t="s">
        <v>302</v>
      </c>
      <c r="B10" s="833"/>
      <c r="C10" s="834"/>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816"/>
      <c r="P10" s="817"/>
      <c r="Q10" s="817"/>
      <c r="R10" s="285"/>
      <c r="S10" s="286"/>
      <c r="T10" s="285"/>
      <c r="U10" s="286"/>
      <c r="V10" s="285"/>
      <c r="W10" s="3"/>
      <c r="X10" s="3"/>
      <c r="Y10" s="3"/>
    </row>
    <row r="11" spans="1:25" s="5" customFormat="1" ht="22.5" customHeight="1" x14ac:dyDescent="0.25">
      <c r="A11" s="806" t="s">
        <v>68</v>
      </c>
      <c r="B11" s="806"/>
      <c r="C11" s="806"/>
      <c r="D11" s="285">
        <f>'Commissioning &amp; Fees'!E66</f>
        <v>45000</v>
      </c>
      <c r="E11" s="289"/>
      <c r="F11" s="288">
        <f>'Commissioning &amp; Fees'!G66</f>
        <v>45000</v>
      </c>
      <c r="G11" s="289"/>
      <c r="H11" s="290">
        <f>'Commissioning &amp; Fees'!H66</f>
        <v>45000</v>
      </c>
      <c r="I11" s="288">
        <f>'Commissioning &amp; Fees'!I66</f>
        <v>0</v>
      </c>
      <c r="J11" s="289"/>
      <c r="K11" s="288">
        <f>'Commissioning &amp; Fees'!K66</f>
        <v>0</v>
      </c>
      <c r="L11" s="289"/>
      <c r="M11" s="291">
        <f>'Commissioning &amp; Fees'!L66</f>
        <v>0</v>
      </c>
      <c r="N11" s="284"/>
      <c r="O11" s="816" t="s">
        <v>20</v>
      </c>
      <c r="P11" s="817"/>
      <c r="Q11" s="817"/>
      <c r="R11" s="285">
        <f>Merchandise!L38</f>
        <v>0</v>
      </c>
      <c r="S11" s="286"/>
      <c r="T11" s="285">
        <f>Merchandise!T38</f>
        <v>0</v>
      </c>
      <c r="U11" s="286"/>
      <c r="V11" s="285">
        <f>Merchandise!AB38</f>
        <v>0</v>
      </c>
      <c r="W11" s="3"/>
      <c r="X11" s="3"/>
      <c r="Y11" s="3"/>
    </row>
    <row r="12" spans="1:25" s="5" customFormat="1" ht="22.5" customHeight="1" x14ac:dyDescent="0.25">
      <c r="A12" s="806" t="s">
        <v>69</v>
      </c>
      <c r="B12" s="806"/>
      <c r="C12" s="806"/>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816" t="s">
        <v>19</v>
      </c>
      <c r="P12" s="817"/>
      <c r="Q12" s="817"/>
      <c r="R12" s="285">
        <f>' Income Miscellaneous'!L38</f>
        <v>0</v>
      </c>
      <c r="S12" s="286"/>
      <c r="T12" s="285">
        <f>' Income Miscellaneous'!T38</f>
        <v>0</v>
      </c>
      <c r="U12" s="286"/>
      <c r="V12" s="285">
        <f>' Income Miscellaneous'!AB38</f>
        <v>0</v>
      </c>
      <c r="W12" s="3"/>
      <c r="X12" s="3"/>
      <c r="Y12" s="3"/>
    </row>
    <row r="13" spans="1:25" s="5" customFormat="1" ht="22.5" customHeight="1" x14ac:dyDescent="0.25">
      <c r="A13" s="806" t="s">
        <v>70</v>
      </c>
      <c r="B13" s="806"/>
      <c r="C13" s="806"/>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816" t="s">
        <v>5037</v>
      </c>
      <c r="P13" s="817"/>
      <c r="Q13" s="817"/>
      <c r="R13" s="285">
        <f>+Ticketing!S45</f>
        <v>0</v>
      </c>
      <c r="S13" s="286"/>
      <c r="T13" s="285">
        <f>+R13</f>
        <v>0</v>
      </c>
      <c r="U13" s="286"/>
      <c r="V13" s="285">
        <f>' Income Miscellaneous'!AB39</f>
        <v>0</v>
      </c>
      <c r="W13" s="3"/>
      <c r="X13" s="3"/>
      <c r="Y13" s="3"/>
    </row>
    <row r="14" spans="1:25" s="5" customFormat="1" ht="22.5" customHeight="1" x14ac:dyDescent="0.25">
      <c r="A14" s="807" t="s">
        <v>71</v>
      </c>
      <c r="B14" s="808"/>
      <c r="C14" s="809"/>
      <c r="D14" s="285">
        <f>Performers!E63</f>
        <v>0</v>
      </c>
      <c r="E14" s="286"/>
      <c r="F14" s="288">
        <f>Performers!G63</f>
        <v>0</v>
      </c>
      <c r="G14" s="286"/>
      <c r="H14" s="290">
        <f>Performers!H63</f>
        <v>0</v>
      </c>
      <c r="I14" s="285">
        <f>Performers!I63</f>
        <v>0</v>
      </c>
      <c r="J14" s="286"/>
      <c r="K14" s="288">
        <f>Performers!K63</f>
        <v>0</v>
      </c>
      <c r="L14" s="286"/>
      <c r="M14" s="291">
        <f>Performers!L63</f>
        <v>0</v>
      </c>
      <c r="N14" s="284"/>
      <c r="O14" s="837"/>
      <c r="P14" s="838"/>
      <c r="Q14" s="838"/>
      <c r="R14" s="285"/>
      <c r="S14" s="286"/>
      <c r="T14" s="285"/>
      <c r="U14" s="286"/>
      <c r="V14" s="285"/>
      <c r="W14" s="3"/>
      <c r="X14" s="3"/>
      <c r="Y14" s="3"/>
    </row>
    <row r="15" spans="1:25" s="5" customFormat="1" ht="22.5" customHeight="1" x14ac:dyDescent="0.25">
      <c r="A15" s="806" t="s">
        <v>72</v>
      </c>
      <c r="B15" s="806"/>
      <c r="C15" s="806"/>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837"/>
      <c r="P15" s="838"/>
      <c r="Q15" s="838"/>
      <c r="R15" s="285"/>
      <c r="S15" s="286"/>
      <c r="T15" s="285"/>
      <c r="U15" s="286"/>
      <c r="V15" s="285"/>
      <c r="W15" s="3"/>
      <c r="X15" s="3"/>
      <c r="Y15" s="3"/>
    </row>
    <row r="16" spans="1:25" s="5" customFormat="1" ht="22.5" customHeight="1" x14ac:dyDescent="0.25">
      <c r="A16" s="806" t="s">
        <v>73</v>
      </c>
      <c r="B16" s="806"/>
      <c r="C16" s="806"/>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837"/>
      <c r="P16" s="838"/>
      <c r="Q16" s="838"/>
      <c r="R16" s="285"/>
      <c r="S16" s="286"/>
      <c r="T16" s="285"/>
      <c r="U16" s="286"/>
      <c r="V16" s="285"/>
      <c r="W16" s="3"/>
      <c r="X16" s="3"/>
      <c r="Y16" s="3"/>
    </row>
    <row r="17" spans="1:25" s="5" customFormat="1" ht="22.5" customHeight="1" x14ac:dyDescent="0.25">
      <c r="A17" s="806" t="s">
        <v>74</v>
      </c>
      <c r="B17" s="806"/>
      <c r="C17" s="806"/>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806" t="s">
        <v>75</v>
      </c>
      <c r="B18" s="806"/>
      <c r="C18" s="806"/>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807" t="s">
        <v>76</v>
      </c>
      <c r="B19" s="808"/>
      <c r="C19" s="809"/>
      <c r="D19" s="285">
        <f>'Marketing Digital Comms'!E66</f>
        <v>0</v>
      </c>
      <c r="E19" s="289"/>
      <c r="F19" s="288">
        <f>'Marketing Digital Comms'!G66</f>
        <v>0</v>
      </c>
      <c r="G19" s="289"/>
      <c r="H19" s="290">
        <f>'Marketing Digital Comms'!H66</f>
        <v>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807" t="s">
        <v>77</v>
      </c>
      <c r="B20" s="808"/>
      <c r="C20" s="809"/>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807" t="s">
        <v>78</v>
      </c>
      <c r="B21" s="808"/>
      <c r="C21" s="809"/>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806" t="s">
        <v>79</v>
      </c>
      <c r="B22" s="806"/>
      <c r="C22" s="806"/>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806" t="s">
        <v>80</v>
      </c>
      <c r="B23" s="806"/>
      <c r="C23" s="806"/>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806" t="s">
        <v>81</v>
      </c>
      <c r="B24" s="806"/>
      <c r="C24" s="806"/>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810"/>
      <c r="B25" s="811"/>
      <c r="C25" s="812"/>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810"/>
      <c r="B26" s="811"/>
      <c r="C26" s="812"/>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810"/>
      <c r="B27" s="811"/>
      <c r="C27" s="812"/>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815"/>
      <c r="B28" s="815"/>
      <c r="C28" s="815"/>
      <c r="D28" s="294"/>
      <c r="E28" s="295"/>
      <c r="F28" s="294"/>
      <c r="G28" s="295"/>
      <c r="H28" s="296"/>
      <c r="I28" s="297"/>
      <c r="J28" s="295"/>
      <c r="K28" s="294"/>
      <c r="L28" s="295"/>
      <c r="M28" s="298"/>
      <c r="N28" s="299"/>
      <c r="O28" s="835"/>
      <c r="P28" s="836"/>
      <c r="Q28" s="836"/>
      <c r="R28" s="294"/>
      <c r="S28" s="295"/>
      <c r="T28" s="294"/>
      <c r="U28" s="295"/>
      <c r="V28" s="294"/>
    </row>
    <row r="29" spans="1:25" s="3" customFormat="1" ht="22.35" customHeight="1" thickBot="1" x14ac:dyDescent="0.3">
      <c r="A29" s="813" t="s">
        <v>23</v>
      </c>
      <c r="B29" s="813"/>
      <c r="C29" s="814"/>
      <c r="D29" s="300">
        <f>SUM(D11:D28)</f>
        <v>45000</v>
      </c>
      <c r="E29" s="301"/>
      <c r="F29" s="300">
        <f>SUM(F11:F28)</f>
        <v>45000</v>
      </c>
      <c r="G29" s="301"/>
      <c r="H29" s="302">
        <f>SUM(H10:H28)</f>
        <v>45000</v>
      </c>
      <c r="I29" s="300">
        <f>SUM(I11:I28)</f>
        <v>0</v>
      </c>
      <c r="J29" s="303"/>
      <c r="K29" s="300">
        <f>SUM(K11:K28)</f>
        <v>0</v>
      </c>
      <c r="L29" s="303"/>
      <c r="M29" s="300">
        <f>SUM(M11:M28)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804" t="s">
        <v>51</v>
      </c>
      <c r="B31" s="804"/>
      <c r="C31" s="804"/>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hidden="1" customHeight="1" thickBot="1" x14ac:dyDescent="0.3">
      <c r="A33" s="804" t="s">
        <v>65</v>
      </c>
      <c r="B33" s="804"/>
      <c r="C33" s="805"/>
      <c r="D33" s="300">
        <f>D29+D31</f>
        <v>45000</v>
      </c>
      <c r="E33" s="301"/>
      <c r="F33" s="300">
        <f>F29+F31</f>
        <v>45000</v>
      </c>
      <c r="G33" s="301"/>
      <c r="H33" s="308">
        <f>H29+H31</f>
        <v>45000</v>
      </c>
      <c r="I33" s="307"/>
      <c r="J33" s="303"/>
      <c r="K33" s="303"/>
      <c r="L33" s="303"/>
      <c r="M33" s="303"/>
      <c r="N33" s="309"/>
      <c r="O33" s="304"/>
      <c r="P33" s="301"/>
      <c r="Q33" s="301"/>
      <c r="R33" s="303"/>
      <c r="S33" s="301"/>
      <c r="T33" s="303"/>
      <c r="U33" s="301"/>
      <c r="V33" s="303"/>
    </row>
    <row r="34" spans="1:22" s="3" customFormat="1" ht="22.35" hidden="1"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hidden="1" customHeight="1" thickBot="1" x14ac:dyDescent="0.3">
      <c r="A35" s="804" t="s">
        <v>64</v>
      </c>
      <c r="B35" s="804"/>
      <c r="C35" s="805"/>
      <c r="D35" s="300"/>
      <c r="E35" s="301"/>
      <c r="F35" s="300"/>
      <c r="G35" s="301"/>
      <c r="H35" s="308"/>
      <c r="I35" s="307"/>
      <c r="J35" s="303"/>
      <c r="K35" s="303"/>
      <c r="L35" s="303"/>
      <c r="M35" s="303"/>
      <c r="N35" s="309"/>
      <c r="O35" s="304"/>
      <c r="P35" s="301"/>
      <c r="Q35" s="301"/>
      <c r="R35" s="303"/>
      <c r="S35" s="301"/>
      <c r="T35" s="303"/>
      <c r="U35" s="301"/>
      <c r="V35" s="303"/>
    </row>
    <row r="36" spans="1:22" s="3" customFormat="1" ht="22.35" hidden="1"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804" t="s">
        <v>5085</v>
      </c>
      <c r="B37" s="804"/>
      <c r="C37" s="805"/>
      <c r="D37" s="300">
        <f>-R29</f>
        <v>0</v>
      </c>
      <c r="E37" s="301"/>
      <c r="F37" s="300">
        <f>-T29</f>
        <v>0</v>
      </c>
      <c r="G37" s="301"/>
      <c r="H37" s="308">
        <f>-V29</f>
        <v>0</v>
      </c>
      <c r="I37" s="307"/>
      <c r="J37" s="303"/>
      <c r="K37" s="303"/>
      <c r="L37" s="303"/>
      <c r="M37" s="303"/>
      <c r="N37" s="309"/>
      <c r="O37" s="304"/>
      <c r="P37" s="301"/>
      <c r="Q37" s="301"/>
      <c r="R37" s="303"/>
      <c r="S37" s="301"/>
      <c r="T37" s="303"/>
      <c r="U37" s="301"/>
      <c r="V37" s="303"/>
    </row>
    <row r="38" spans="1:22" s="3" customFormat="1" ht="22.35" customHeight="1" thickBot="1" x14ac:dyDescent="0.3">
      <c r="A38" s="612"/>
      <c r="B38" s="612"/>
      <c r="C38" s="612"/>
      <c r="D38" s="331"/>
      <c r="E38" s="301"/>
      <c r="F38" s="331"/>
      <c r="G38" s="301"/>
      <c r="H38" s="331"/>
      <c r="I38" s="307"/>
      <c r="J38" s="303"/>
      <c r="K38" s="303"/>
      <c r="L38" s="303"/>
      <c r="M38" s="303"/>
      <c r="N38" s="309"/>
      <c r="O38" s="304"/>
      <c r="P38" s="301"/>
      <c r="Q38" s="301"/>
      <c r="R38" s="303"/>
      <c r="S38" s="301"/>
      <c r="T38" s="303"/>
      <c r="U38" s="301"/>
      <c r="V38" s="303"/>
    </row>
    <row r="39" spans="1:22" s="3" customFormat="1" ht="22.35" customHeight="1" thickBot="1" x14ac:dyDescent="0.3">
      <c r="A39" s="804" t="s">
        <v>66</v>
      </c>
      <c r="B39" s="804"/>
      <c r="C39" s="805"/>
      <c r="D39" s="300">
        <f>+D35+D33+D37</f>
        <v>45000</v>
      </c>
      <c r="E39" s="301"/>
      <c r="F39" s="300">
        <f>+F35+F33+F37</f>
        <v>45000</v>
      </c>
      <c r="G39" s="301"/>
      <c r="H39" s="300">
        <f>+H35+H33+H37</f>
        <v>45000</v>
      </c>
      <c r="I39" s="307"/>
      <c r="J39" s="303"/>
      <c r="K39" s="303"/>
      <c r="L39" s="303"/>
      <c r="M39" s="303"/>
      <c r="N39" s="309"/>
      <c r="O39" s="304"/>
      <c r="P39" s="301"/>
      <c r="Q39" s="301"/>
      <c r="R39" s="303"/>
      <c r="S39" s="301"/>
      <c r="T39" s="303"/>
      <c r="U39" s="301"/>
      <c r="V39" s="303"/>
    </row>
    <row r="40" spans="1:22" ht="15.75" thickBot="1" x14ac:dyDescent="0.3">
      <c r="A40" s="32"/>
      <c r="B40" s="32"/>
      <c r="C40" s="32"/>
      <c r="D40" s="310"/>
      <c r="E40" s="310"/>
      <c r="F40" s="310"/>
      <c r="G40" s="310"/>
      <c r="H40" s="310"/>
      <c r="I40" s="311"/>
      <c r="J40" s="310"/>
      <c r="K40" s="310"/>
      <c r="L40" s="310"/>
      <c r="M40" s="310"/>
      <c r="N40" s="312"/>
      <c r="O40" s="313"/>
      <c r="P40" s="314"/>
      <c r="Q40" s="314"/>
      <c r="R40" s="314"/>
      <c r="S40" s="314"/>
      <c r="T40" s="314"/>
      <c r="U40" s="314"/>
      <c r="V40" s="314"/>
    </row>
    <row r="41" spans="1:22" x14ac:dyDescent="0.25">
      <c r="D41" s="315"/>
      <c r="E41" s="315"/>
      <c r="F41" s="315"/>
      <c r="G41" s="315"/>
      <c r="H41" s="315"/>
      <c r="I41" s="315"/>
      <c r="J41" s="315"/>
      <c r="K41" s="315"/>
      <c r="L41" s="315"/>
      <c r="M41" s="315"/>
      <c r="N41" s="299"/>
      <c r="O41" s="315"/>
      <c r="P41" s="315"/>
      <c r="Q41" s="315"/>
      <c r="R41" s="315"/>
      <c r="S41" s="315"/>
      <c r="T41" s="315"/>
      <c r="U41" s="315"/>
      <c r="V41" s="315"/>
    </row>
    <row r="42" spans="1:22" x14ac:dyDescent="0.25">
      <c r="D42" s="315"/>
      <c r="E42" s="315"/>
      <c r="F42" s="315"/>
      <c r="G42" s="315"/>
      <c r="H42" s="315"/>
      <c r="I42" s="315"/>
      <c r="J42" s="315"/>
      <c r="K42" s="315"/>
      <c r="L42" s="315"/>
      <c r="M42" s="315"/>
      <c r="N42" s="299"/>
      <c r="O42" s="315"/>
      <c r="P42" s="315"/>
      <c r="Q42" s="315"/>
      <c r="R42" s="315"/>
      <c r="S42" s="315"/>
      <c r="T42" s="315"/>
      <c r="U42" s="315"/>
      <c r="V42" s="315"/>
    </row>
    <row r="43" spans="1:22" x14ac:dyDescent="0.25">
      <c r="D43" s="315"/>
      <c r="E43" s="315"/>
      <c r="F43" s="315"/>
      <c r="G43" s="315"/>
      <c r="H43" s="315"/>
      <c r="I43" s="315"/>
      <c r="J43" s="315"/>
      <c r="K43" s="315"/>
      <c r="L43" s="315"/>
      <c r="M43" s="315"/>
      <c r="N43" s="299"/>
      <c r="O43" s="315"/>
      <c r="P43" s="315"/>
      <c r="Q43" s="315"/>
      <c r="R43" s="315"/>
      <c r="S43" s="315"/>
      <c r="T43" s="315"/>
      <c r="U43" s="315"/>
      <c r="V43" s="315"/>
    </row>
  </sheetData>
  <sheetProtection algorithmName="SHA-512" hashValue="7YgejNPaTn1BNuXC4ivnPxg8Dmk5ll84tiq17Txz2mrLD8+yxa10fGJo7cDTgAV2camltpHqop7+kLwTUoYl1g==" saltValue="SXfPNyAkZpkh+B0x1tB6vw==" spinCount="100000" sheet="1" objects="1" scenarios="1" selectLockedCells="1"/>
  <mergeCells count="42">
    <mergeCell ref="A37:C37"/>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 ref="O9:Q9"/>
    <mergeCell ref="B1:C1"/>
    <mergeCell ref="B3:C3"/>
    <mergeCell ref="B5:C5"/>
    <mergeCell ref="D7:H7"/>
    <mergeCell ref="I7:M7"/>
    <mergeCell ref="O8:Q8"/>
    <mergeCell ref="A8:C8"/>
    <mergeCell ref="A9:C9"/>
    <mergeCell ref="A35:C35"/>
    <mergeCell ref="A39:C39"/>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J23"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9" width="12.5703125" style="22" hidden="1" customWidth="1"/>
    <col min="10" max="27" width="12.5703125" style="22" customWidth="1"/>
    <col min="28" max="30" width="12.5703125" style="24" customWidth="1"/>
    <col min="31" max="37" width="12.5703125" style="21" customWidth="1"/>
  </cols>
  <sheetData>
    <row r="1" spans="1:39" x14ac:dyDescent="0.25">
      <c r="A1" s="9" t="s">
        <v>15</v>
      </c>
      <c r="B1" s="820" t="str">
        <f>'Cover Sheet'!C3</f>
        <v>Hull Dance 2017</v>
      </c>
      <c r="C1" s="821"/>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822" t="str">
        <f>'Cover Sheet'!C5</f>
        <v>C110</v>
      </c>
      <c r="C3" s="823"/>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824" t="s">
        <v>41</v>
      </c>
      <c r="C5" s="848"/>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845">
        <v>2016</v>
      </c>
      <c r="F6" s="842"/>
      <c r="G6" s="842"/>
      <c r="H6" s="842"/>
      <c r="I6" s="842"/>
      <c r="J6" s="842"/>
      <c r="K6" s="842"/>
      <c r="L6" s="842"/>
      <c r="M6" s="842"/>
      <c r="N6" s="842"/>
      <c r="O6" s="842"/>
      <c r="P6" s="842"/>
      <c r="Q6" s="842"/>
      <c r="R6" s="842"/>
      <c r="S6" s="843"/>
      <c r="T6" s="842"/>
      <c r="U6" s="842"/>
      <c r="V6" s="842"/>
      <c r="W6" s="842"/>
      <c r="X6" s="842"/>
      <c r="Y6" s="842"/>
      <c r="Z6" s="842"/>
      <c r="AA6" s="842"/>
      <c r="AB6" s="842"/>
      <c r="AC6" s="842"/>
      <c r="AD6" s="842"/>
      <c r="AE6" s="843"/>
      <c r="AF6" s="840"/>
      <c r="AG6" s="840"/>
      <c r="AH6" s="840"/>
      <c r="AI6" s="840"/>
      <c r="AJ6" s="840"/>
      <c r="AK6" s="841"/>
      <c r="AL6" s="190"/>
    </row>
    <row r="7" spans="1:39" x14ac:dyDescent="0.25">
      <c r="A7" s="849" t="s">
        <v>60</v>
      </c>
      <c r="B7" s="849"/>
      <c r="C7" s="850"/>
      <c r="D7" s="271" t="s">
        <v>301</v>
      </c>
      <c r="E7" s="386" t="s">
        <v>45</v>
      </c>
      <c r="F7" s="189" t="s">
        <v>46</v>
      </c>
      <c r="G7" s="189" t="s">
        <v>47</v>
      </c>
      <c r="H7" s="189" t="s">
        <v>48</v>
      </c>
      <c r="I7" s="189" t="s">
        <v>49</v>
      </c>
      <c r="J7" s="189" t="s">
        <v>50</v>
      </c>
      <c r="K7" s="408" t="s">
        <v>243</v>
      </c>
      <c r="L7" s="408" t="s">
        <v>244</v>
      </c>
      <c r="M7" s="407" t="s">
        <v>245</v>
      </c>
      <c r="N7" s="406" t="s">
        <v>261</v>
      </c>
      <c r="O7" s="406" t="s">
        <v>246</v>
      </c>
      <c r="P7" s="407" t="s">
        <v>262</v>
      </c>
      <c r="Q7" s="407" t="s">
        <v>247</v>
      </c>
      <c r="R7" s="407" t="s">
        <v>248</v>
      </c>
      <c r="S7" s="192" t="s">
        <v>263</v>
      </c>
      <c r="T7" s="407" t="s">
        <v>249</v>
      </c>
      <c r="U7" s="407" t="s">
        <v>250</v>
      </c>
      <c r="V7" s="189" t="s">
        <v>264</v>
      </c>
      <c r="W7" s="407" t="s">
        <v>251</v>
      </c>
      <c r="X7" s="407" t="s">
        <v>252</v>
      </c>
      <c r="Y7" s="189" t="s">
        <v>265</v>
      </c>
      <c r="Z7" s="407" t="s">
        <v>253</v>
      </c>
      <c r="AA7" s="407" t="s">
        <v>254</v>
      </c>
      <c r="AB7" s="189" t="s">
        <v>262</v>
      </c>
      <c r="AC7" s="407" t="s">
        <v>255</v>
      </c>
      <c r="AD7" s="407" t="s">
        <v>256</v>
      </c>
      <c r="AE7" s="192" t="s">
        <v>263</v>
      </c>
      <c r="AF7" s="407" t="s">
        <v>257</v>
      </c>
      <c r="AG7" s="407" t="s">
        <v>258</v>
      </c>
      <c r="AH7" s="189" t="s">
        <v>264</v>
      </c>
      <c r="AI7" s="407" t="s">
        <v>259</v>
      </c>
      <c r="AJ7" s="407" t="s">
        <v>260</v>
      </c>
      <c r="AK7" s="192" t="s">
        <v>265</v>
      </c>
      <c r="AL7" s="187"/>
    </row>
    <row r="8" spans="1:39" s="5" customFormat="1" ht="22.5" customHeight="1" x14ac:dyDescent="0.25">
      <c r="A8" s="846"/>
      <c r="B8" s="839"/>
      <c r="C8" s="847"/>
      <c r="D8" s="182"/>
      <c r="AL8" s="188"/>
      <c r="AM8" s="3"/>
    </row>
    <row r="9" spans="1:39" s="5" customFormat="1" ht="22.5" customHeight="1" x14ac:dyDescent="0.25">
      <c r="A9" s="839" t="str">
        <f>+SUMMARY!A10</f>
        <v>ZK100 - Programme &amp; Delivery</v>
      </c>
      <c r="B9" s="839"/>
      <c r="C9" s="839"/>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839" t="str">
        <f>SUMMARY!A11</f>
        <v>ZK101 - Commissioning &amp; Fees</v>
      </c>
      <c r="B10" s="839"/>
      <c r="C10" s="839"/>
      <c r="D10" s="316">
        <f>+'Commissioning &amp; Fees'!N66+'Commissioning &amp; Fees'!O66</f>
        <v>0</v>
      </c>
      <c r="E10" s="316">
        <f>'Commissioning &amp; Fees'!P66</f>
        <v>0</v>
      </c>
      <c r="F10" s="316">
        <f>'Commissioning &amp; Fees'!Q66</f>
        <v>0</v>
      </c>
      <c r="G10" s="316">
        <f>'Commissioning &amp; Fees'!R66</f>
        <v>0</v>
      </c>
      <c r="H10" s="316">
        <f>'Commissioning &amp; Fees'!S66</f>
        <v>0</v>
      </c>
      <c r="I10" s="316">
        <f>'Commissioning &amp; Fees'!T66</f>
        <v>0</v>
      </c>
      <c r="J10" s="316">
        <f>'Commissioning &amp; Fees'!U66</f>
        <v>0</v>
      </c>
      <c r="K10" s="316">
        <f>'Commissioning &amp; Fees'!V66</f>
        <v>0</v>
      </c>
      <c r="L10" s="316">
        <f>'Commissioning &amp; Fees'!W66</f>
        <v>0</v>
      </c>
      <c r="M10" s="316">
        <f>'Commissioning &amp; Fees'!X66</f>
        <v>0</v>
      </c>
      <c r="N10" s="316">
        <f>'Commissioning &amp; Fees'!Y66</f>
        <v>0</v>
      </c>
      <c r="O10" s="316">
        <f>'Commissioning &amp; Fees'!Z66</f>
        <v>0</v>
      </c>
      <c r="P10" s="316">
        <f>'Commissioning &amp; Fees'!AA66</f>
        <v>0</v>
      </c>
      <c r="Q10" s="316">
        <f>'Commissioning &amp; Fees'!AB66</f>
        <v>0</v>
      </c>
      <c r="R10" s="316">
        <f>'Commissioning &amp; Fees'!AC66</f>
        <v>10000</v>
      </c>
      <c r="S10" s="316">
        <f>'Commissioning &amp; Fees'!AD66</f>
        <v>0</v>
      </c>
      <c r="T10" s="316">
        <f>'Commissioning &amp; Fees'!AE66</f>
        <v>0</v>
      </c>
      <c r="U10" s="316">
        <f>'Commissioning &amp; Fees'!AF66</f>
        <v>0</v>
      </c>
      <c r="V10" s="316">
        <f>'Commissioning &amp; Fees'!AG66</f>
        <v>10000</v>
      </c>
      <c r="W10" s="316">
        <f>'Commissioning &amp; Fees'!AH66</f>
        <v>0</v>
      </c>
      <c r="X10" s="316">
        <f>'Commissioning &amp; Fees'!AI66</f>
        <v>0</v>
      </c>
      <c r="Y10" s="316">
        <f>'Commissioning &amp; Fees'!AJ66</f>
        <v>0</v>
      </c>
      <c r="Z10" s="316">
        <f>'Commissioning &amp; Fees'!AK66</f>
        <v>0</v>
      </c>
      <c r="AA10" s="316">
        <f>'Commissioning &amp; Fees'!AL66</f>
        <v>0</v>
      </c>
      <c r="AB10" s="316">
        <f>'Commissioning &amp; Fees'!AM66</f>
        <v>10000</v>
      </c>
      <c r="AC10" s="316">
        <f>'Commissioning &amp; Fees'!AN66</f>
        <v>0</v>
      </c>
      <c r="AD10" s="316">
        <f>'Commissioning &amp; Fees'!AO66</f>
        <v>0</v>
      </c>
      <c r="AE10" s="316">
        <f>'Commissioning &amp; Fees'!AP66</f>
        <v>10000</v>
      </c>
      <c r="AF10" s="316">
        <f>'Commissioning &amp; Fees'!AQ66</f>
        <v>0</v>
      </c>
      <c r="AG10" s="316">
        <f>'Commissioning &amp; Fees'!AR66</f>
        <v>0</v>
      </c>
      <c r="AH10" s="316">
        <f>'Commissioning &amp; Fees'!AS66</f>
        <v>5000</v>
      </c>
      <c r="AI10" s="316">
        <f>'Commissioning &amp; Fees'!AT66</f>
        <v>0</v>
      </c>
      <c r="AJ10" s="316">
        <f>'Commissioning &amp; Fees'!AU66</f>
        <v>0</v>
      </c>
      <c r="AK10" s="316">
        <f>'Commissioning &amp; Fees'!AV66</f>
        <v>0</v>
      </c>
      <c r="AL10" s="317"/>
      <c r="AM10" s="3"/>
    </row>
    <row r="11" spans="1:39" s="5" customFormat="1" ht="22.5" customHeight="1" x14ac:dyDescent="0.25">
      <c r="A11" s="839" t="str">
        <f>SUMMARY!A12</f>
        <v>ZK102 - Development and R&amp;D</v>
      </c>
      <c r="B11" s="839"/>
      <c r="C11" s="839"/>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839" t="str">
        <f>SUMMARY!A13</f>
        <v>ZK103 - Creative &amp; Production teams and Consultants</v>
      </c>
      <c r="B12" s="839"/>
      <c r="C12" s="839"/>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839" t="str">
        <f>SUMMARY!A14</f>
        <v>ZK104 - Performers</v>
      </c>
      <c r="B13" s="839"/>
      <c r="C13" s="839"/>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839" t="str">
        <f>SUMMARY!A15</f>
        <v>ZK105 - Rehearsal Costs</v>
      </c>
      <c r="B14" s="839"/>
      <c r="C14" s="839"/>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839" t="str">
        <f>SUMMARY!A16</f>
        <v>ZK106 - Technical and Production</v>
      </c>
      <c r="B15" s="839"/>
      <c r="C15" s="839"/>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839" t="str">
        <f>SUMMARY!A17</f>
        <v>ZK107 - Venue &amp; Logistics</v>
      </c>
      <c r="B16" s="839"/>
      <c r="C16" s="839"/>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839" t="str">
        <f>SUMMARY!A18</f>
        <v xml:space="preserve">ZK108 - Programme Legal &amp; Documentation </v>
      </c>
      <c r="B17" s="839"/>
      <c r="C17" s="839"/>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839" t="str">
        <f>SUMMARY!A19</f>
        <v>ZK109 - Programme Marketing, Digital &amp; Comms</v>
      </c>
      <c r="B18" s="839"/>
      <c r="C18" s="839"/>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0</v>
      </c>
      <c r="Q18" s="316">
        <f>+'Marketing Digital Comms'!AB66</f>
        <v>0</v>
      </c>
      <c r="R18" s="316">
        <f>+'Marketing Digital Comms'!AC66</f>
        <v>0</v>
      </c>
      <c r="S18" s="316">
        <f>+'Marketing Digital Comms'!AD66</f>
        <v>0</v>
      </c>
      <c r="T18" s="316">
        <f>+'Marketing Digital Comms'!AE66</f>
        <v>0</v>
      </c>
      <c r="U18" s="316">
        <f>+'Marketing Digital Comms'!AF66</f>
        <v>0</v>
      </c>
      <c r="V18" s="316">
        <f>+'Marketing Digital Comms'!AG66</f>
        <v>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839" t="str">
        <f>SUMMARY!A20</f>
        <v>ZK110 - Programme Education &amp; Community Engagement</v>
      </c>
      <c r="B19" s="839"/>
      <c r="C19" s="839"/>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839" t="str">
        <f>SUMMARY!A21</f>
        <v>ZK111 - Programme Volunteering</v>
      </c>
      <c r="B20" s="839"/>
      <c r="C20" s="839"/>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839" t="str">
        <f>SUMMARY!A22</f>
        <v>ZK112 - Artist &amp; Guest Liaison</v>
      </c>
      <c r="B21" s="839"/>
      <c r="C21" s="839"/>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839" t="str">
        <f>SUMMARY!A23</f>
        <v>ZK113 - Running Costs</v>
      </c>
      <c r="B22" s="839"/>
      <c r="C22" s="839"/>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839" t="str">
        <f>SUMMARY!A24</f>
        <v>ZK114 - Admin &amp; Miscellaneous</v>
      </c>
      <c r="B23" s="839"/>
      <c r="C23" s="839"/>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839">
        <f>SUMMARY!A25</f>
        <v>0</v>
      </c>
      <c r="B24" s="839"/>
      <c r="C24" s="839"/>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839">
        <f>SUMMARY!A26</f>
        <v>0</v>
      </c>
      <c r="B25" s="839"/>
      <c r="C25" s="839"/>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839"/>
      <c r="B26" s="839"/>
      <c r="C26" s="839"/>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SUM(E10:E26)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0</v>
      </c>
      <c r="Q27" s="318">
        <f t="shared" si="0"/>
        <v>0</v>
      </c>
      <c r="R27" s="318">
        <f t="shared" si="0"/>
        <v>10000</v>
      </c>
      <c r="S27" s="318">
        <f t="shared" si="0"/>
        <v>0</v>
      </c>
      <c r="T27" s="318">
        <f t="shared" si="0"/>
        <v>0</v>
      </c>
      <c r="U27" s="318">
        <f t="shared" si="0"/>
        <v>0</v>
      </c>
      <c r="V27" s="318">
        <f t="shared" si="0"/>
        <v>10000</v>
      </c>
      <c r="W27" s="318">
        <f t="shared" si="0"/>
        <v>0</v>
      </c>
      <c r="X27" s="318">
        <f t="shared" si="0"/>
        <v>0</v>
      </c>
      <c r="Y27" s="318">
        <f t="shared" si="0"/>
        <v>0</v>
      </c>
      <c r="Z27" s="318">
        <f t="shared" si="0"/>
        <v>0</v>
      </c>
      <c r="AA27" s="318">
        <f t="shared" si="0"/>
        <v>0</v>
      </c>
      <c r="AB27" s="318">
        <f t="shared" si="0"/>
        <v>10000</v>
      </c>
      <c r="AC27" s="318">
        <f t="shared" si="0"/>
        <v>0</v>
      </c>
      <c r="AD27" s="318">
        <f t="shared" si="0"/>
        <v>0</v>
      </c>
      <c r="AE27" s="318">
        <f t="shared" si="0"/>
        <v>10000</v>
      </c>
      <c r="AF27" s="318">
        <f t="shared" si="0"/>
        <v>0</v>
      </c>
      <c r="AG27" s="318">
        <f t="shared" si="0"/>
        <v>0</v>
      </c>
      <c r="AH27" s="318">
        <f t="shared" si="0"/>
        <v>5000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7"/>
      <c r="L32" s="387"/>
      <c r="M32" s="173"/>
      <c r="N32" s="387"/>
      <c r="O32" s="387"/>
      <c r="P32" s="173"/>
      <c r="Q32" s="387"/>
      <c r="R32" s="387"/>
      <c r="S32" s="173"/>
      <c r="T32" s="387"/>
      <c r="U32" s="387"/>
      <c r="V32" s="387"/>
      <c r="W32" s="387"/>
      <c r="X32" s="387"/>
      <c r="Y32" s="173"/>
      <c r="Z32" s="387"/>
      <c r="AA32" s="387"/>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844"/>
      <c r="B36" s="844"/>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844"/>
      <c r="B38" s="844"/>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844"/>
      <c r="B40" s="844"/>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algorithmName="SHA-512" hashValue="MEvcDNa/Qd0IDPcGy+ncvb9w1PGUOi53KdUc/mbjiCJlklDI6f5ZQT/g3Cm9cjCEXC8y/SkInNqvmjfPoIrIgw==" saltValue="hF72nZCzVm5SQJCTKXkABA==" spinCount="100000" sheet="1" objects="1" scenarios="1" selectLockedCells="1"/>
  <mergeCells count="29">
    <mergeCell ref="A9:C9"/>
    <mergeCell ref="B1:C1"/>
    <mergeCell ref="B3:C3"/>
    <mergeCell ref="B5:C5"/>
    <mergeCell ref="A7:C7"/>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18:C18"/>
    <mergeCell ref="A19:C19"/>
    <mergeCell ref="A25:C25"/>
    <mergeCell ref="A20:C20"/>
    <mergeCell ref="A21:C21"/>
    <mergeCell ref="A22:C22"/>
    <mergeCell ref="A23:C23"/>
    <mergeCell ref="A24:C24"/>
  </mergeCells>
  <pageMargins left="0.7" right="0.7" top="0.75" bottom="0.75" header="0.3" footer="0.3"/>
  <pageSetup paperSize="8" orientation="landscape" r:id="rId1"/>
  <headerFooter>
    <oddHeader>&amp;L&amp;"-,Bold"HULL 2017 Project Budget Sheet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zoomScaleNormal="100" workbookViewId="0">
      <selection activeCell="O8" sqref="O8"/>
    </sheetView>
  </sheetViews>
  <sheetFormatPr defaultColWidth="7.28515625" defaultRowHeight="15" x14ac:dyDescent="0.25"/>
  <cols>
    <col min="1" max="1" width="5.28515625" style="456" customWidth="1"/>
    <col min="2" max="2" width="15.710937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bestFit="1" customWidth="1"/>
    <col min="17" max="24" width="7.42578125" style="489" customWidth="1"/>
    <col min="25" max="26" width="7.42578125" style="489" hidden="1" customWidth="1"/>
    <col min="27" max="27" width="7.42578125" style="489" customWidth="1"/>
    <col min="28" max="29" width="7.42578125" style="489" hidden="1"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IF(G65&gt;E65,"Budget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IF(AY65&lt;0,"Actual plus expected cost is more than forecast",":)")</f>
        <v>:)</v>
      </c>
      <c r="I4" s="855"/>
      <c r="J4" s="855"/>
      <c r="K4" s="855"/>
      <c r="L4" s="855"/>
      <c r="M4" s="856"/>
      <c r="N4" s="223"/>
      <c r="O4" s="223"/>
      <c r="P4" s="496"/>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pans="1:52" x14ac:dyDescent="0.25">
      <c r="A5" s="447"/>
      <c r="B5" s="447"/>
      <c r="C5" s="446" t="s">
        <v>67</v>
      </c>
      <c r="D5" s="446"/>
      <c r="E5" s="525" t="s">
        <v>294</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540" t="str">
        <f>+'Cash flow summary'!E7</f>
        <v>Jan 16</v>
      </c>
      <c r="Q7" s="541" t="str">
        <f>+'Cash flow summary'!F7</f>
        <v>Feb 16</v>
      </c>
      <c r="R7" s="542" t="str">
        <f>+'Cash flow summary'!G7</f>
        <v>Mar 16</v>
      </c>
      <c r="S7" s="541" t="str">
        <f>+'Cash flow summary'!H7</f>
        <v>Apr 16</v>
      </c>
      <c r="T7" s="541" t="str">
        <f>+'Cash flow summary'!I7</f>
        <v>May 16</v>
      </c>
      <c r="U7" s="541" t="str">
        <f>+'Cash flow summary'!J7</f>
        <v>Jun 16</v>
      </c>
      <c r="V7" s="541" t="str">
        <f>+'Cash flow summary'!K7</f>
        <v>Jul 16</v>
      </c>
      <c r="W7" s="541" t="str">
        <f>+'Cash flow summary'!L7</f>
        <v>Aug 16</v>
      </c>
      <c r="X7" s="541" t="str">
        <f>+'Cash flow summary'!M7</f>
        <v>Sep 16</v>
      </c>
      <c r="Y7" s="541" t="str">
        <f>+'Cash flow summary'!N7</f>
        <v>Oct 16</v>
      </c>
      <c r="Z7" s="541" t="str">
        <f>+'Cash flow summary'!O7</f>
        <v>Nov 16</v>
      </c>
      <c r="AA7" s="543" t="str">
        <f>+'Cash flow summary'!P7</f>
        <v>Q3 Oct - Dec</v>
      </c>
      <c r="AB7" s="541" t="str">
        <f>+'Cash flow summary'!Q7</f>
        <v>Jan 17</v>
      </c>
      <c r="AC7" s="541" t="str">
        <f>+'Cash flow summary'!R7</f>
        <v>Feb 17</v>
      </c>
      <c r="AD7" s="544" t="str">
        <f>+'Cash flow summary'!S7</f>
        <v>Q4 Jan - Mar</v>
      </c>
      <c r="AE7" s="541" t="str">
        <f>+'Cash flow summary'!T7</f>
        <v>Apr 17</v>
      </c>
      <c r="AF7" s="541" t="str">
        <f>+'Cash flow summary'!U7</f>
        <v>May 17</v>
      </c>
      <c r="AG7" s="543" t="str">
        <f>+'Cash flow summary'!V7</f>
        <v>Q1 Apr - Jun</v>
      </c>
      <c r="AH7" s="541" t="str">
        <f>+'Cash flow summary'!W7</f>
        <v>Jul 17</v>
      </c>
      <c r="AI7" s="541" t="str">
        <f>+'Cash flow summary'!X7</f>
        <v>Aug 17</v>
      </c>
      <c r="AJ7" s="543" t="str">
        <f>+'Cash flow summary'!Y7</f>
        <v>Q2 Jul - Sep</v>
      </c>
      <c r="AK7" s="541" t="str">
        <f>+'Cash flow summary'!Z7</f>
        <v>Oct 17</v>
      </c>
      <c r="AL7" s="541" t="str">
        <f>+'Cash flow summary'!AA7</f>
        <v>Nov 17</v>
      </c>
      <c r="AM7" s="543" t="str">
        <f>+'Cash flow summary'!AB7</f>
        <v>Q3 Oct - Dec</v>
      </c>
      <c r="AN7" s="541" t="str">
        <f>+'Cash flow summary'!AC7</f>
        <v>Jan 18</v>
      </c>
      <c r="AO7" s="541" t="str">
        <f>+'Cash flow summary'!AD7</f>
        <v>Feb 18</v>
      </c>
      <c r="AP7" s="544" t="str">
        <f>+'Cash flow summary'!AE7</f>
        <v>Q4 Jan - Mar</v>
      </c>
      <c r="AQ7" s="541" t="str">
        <f>+'Cash flow summary'!AF7</f>
        <v>Apr 18</v>
      </c>
      <c r="AR7" s="541" t="str">
        <f>+'Cash flow summary'!AG7</f>
        <v>May 18</v>
      </c>
      <c r="AS7" s="543" t="str">
        <f>+'Cash flow summary'!AH7</f>
        <v>Q1 Apr - Jun</v>
      </c>
      <c r="AT7" s="541" t="str">
        <f>+'Cash flow summary'!AI7</f>
        <v>Jul 18</v>
      </c>
      <c r="AU7" s="541" t="str">
        <f>+'Cash flow summary'!AJ7</f>
        <v>Aug 18</v>
      </c>
      <c r="AV7" s="543" t="str">
        <f>+'Cash flow summary'!AK7</f>
        <v>Q2 Jul - Sep</v>
      </c>
      <c r="AW7" s="545" t="s">
        <v>52</v>
      </c>
      <c r="AX7" s="546" t="s">
        <v>53</v>
      </c>
      <c r="AY7" s="547" t="s">
        <v>54</v>
      </c>
      <c r="AZ7" s="546" t="s">
        <v>35</v>
      </c>
    </row>
    <row r="8" spans="1:52" s="4" customFormat="1" ht="15" customHeight="1" x14ac:dyDescent="0.2">
      <c r="A8" s="194" t="s">
        <v>110</v>
      </c>
      <c r="B8" s="548" t="str">
        <f>+LEFT($E$5,5)&amp;"."&amp;A8&amp;"."&amp;$E$3</f>
        <v>ZK100.K116.C110</v>
      </c>
      <c r="C8" s="449" t="s">
        <v>83</v>
      </c>
      <c r="D8" s="450"/>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f t="shared" si="1"/>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398">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0">
        <f t="shared" ref="AY8:AY39" si="4">+G8-AX8</f>
        <v>0</v>
      </c>
    </row>
    <row r="9" spans="1:52" s="4" customFormat="1" ht="15" customHeight="1" x14ac:dyDescent="0.2">
      <c r="A9" s="150"/>
      <c r="B9" s="459"/>
      <c r="C9" s="451"/>
      <c r="D9" s="451"/>
      <c r="E9" s="204"/>
      <c r="F9" s="370">
        <f t="shared" ref="F9:F60" si="5">-E9+G9</f>
        <v>0</v>
      </c>
      <c r="G9" s="249"/>
      <c r="H9" s="572">
        <f t="shared" ref="H9:H24" si="6">SUM(N9:AV9)</f>
        <v>0</v>
      </c>
      <c r="I9" s="221"/>
      <c r="J9" s="370">
        <f t="shared" ref="J9:J60" si="7">-I9+K9</f>
        <v>0</v>
      </c>
      <c r="K9" s="249">
        <v>0</v>
      </c>
      <c r="L9" s="222"/>
      <c r="M9" s="249"/>
      <c r="N9" s="568"/>
      <c r="O9" s="572"/>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248">
        <f t="shared" si="2"/>
        <v>0</v>
      </c>
      <c r="AX9" s="244">
        <f t="shared" si="3"/>
        <v>0</v>
      </c>
      <c r="AY9" s="553">
        <f t="shared" si="4"/>
        <v>0</v>
      </c>
    </row>
    <row r="10" spans="1:52" s="4" customFormat="1" ht="15" customHeight="1" x14ac:dyDescent="0.2">
      <c r="A10" s="150"/>
      <c r="B10" s="459"/>
      <c r="C10" s="500"/>
      <c r="D10" s="498"/>
      <c r="E10" s="204"/>
      <c r="F10" s="370">
        <f t="shared" si="5"/>
        <v>0</v>
      </c>
      <c r="G10" s="256"/>
      <c r="H10" s="572">
        <f t="shared" si="6"/>
        <v>0</v>
      </c>
      <c r="I10" s="224"/>
      <c r="J10" s="370">
        <f t="shared" si="7"/>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248">
        <f t="shared" si="2"/>
        <v>0</v>
      </c>
      <c r="AX10" s="244">
        <f t="shared" si="3"/>
        <v>0</v>
      </c>
      <c r="AY10" s="553">
        <f t="shared" si="4"/>
        <v>0</v>
      </c>
    </row>
    <row r="11" spans="1:52" s="4" customFormat="1" ht="15" customHeight="1" x14ac:dyDescent="0.2">
      <c r="A11" s="150"/>
      <c r="B11" s="459"/>
      <c r="C11" s="500"/>
      <c r="D11" s="498"/>
      <c r="E11" s="204"/>
      <c r="F11" s="370">
        <f t="shared" si="5"/>
        <v>0</v>
      </c>
      <c r="G11" s="256"/>
      <c r="H11" s="572">
        <f t="shared" si="6"/>
        <v>0</v>
      </c>
      <c r="I11" s="224"/>
      <c r="J11" s="370">
        <f t="shared" si="7"/>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248">
        <f t="shared" si="2"/>
        <v>0</v>
      </c>
      <c r="AX11" s="244">
        <f t="shared" si="3"/>
        <v>0</v>
      </c>
      <c r="AY11" s="553">
        <f t="shared" si="4"/>
        <v>0</v>
      </c>
    </row>
    <row r="12" spans="1:52" s="4" customFormat="1" ht="15" customHeight="1" x14ac:dyDescent="0.2">
      <c r="A12" s="150"/>
      <c r="B12" s="459"/>
      <c r="C12" s="500"/>
      <c r="D12" s="498"/>
      <c r="E12" s="204"/>
      <c r="F12" s="370">
        <f t="shared" si="5"/>
        <v>0</v>
      </c>
      <c r="G12" s="256"/>
      <c r="H12" s="572">
        <f t="shared" si="6"/>
        <v>0</v>
      </c>
      <c r="I12" s="224"/>
      <c r="J12" s="370">
        <f t="shared" si="7"/>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248">
        <f t="shared" si="2"/>
        <v>0</v>
      </c>
      <c r="AX12" s="244">
        <f t="shared" si="3"/>
        <v>0</v>
      </c>
      <c r="AY12" s="553">
        <f t="shared" si="4"/>
        <v>0</v>
      </c>
    </row>
    <row r="13" spans="1:52" s="4" customFormat="1" ht="15" customHeight="1" x14ac:dyDescent="0.2">
      <c r="A13" s="150"/>
      <c r="B13" s="459"/>
      <c r="C13" s="500"/>
      <c r="D13" s="498"/>
      <c r="E13" s="204"/>
      <c r="F13" s="370">
        <f t="shared" si="5"/>
        <v>0</v>
      </c>
      <c r="G13" s="256"/>
      <c r="H13" s="572">
        <f t="shared" si="6"/>
        <v>0</v>
      </c>
      <c r="I13" s="224"/>
      <c r="J13" s="370">
        <f t="shared" si="7"/>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248">
        <f t="shared" si="2"/>
        <v>0</v>
      </c>
      <c r="AX13" s="244">
        <f t="shared" si="3"/>
        <v>0</v>
      </c>
      <c r="AY13" s="553">
        <f t="shared" si="4"/>
        <v>0</v>
      </c>
    </row>
    <row r="14" spans="1:52" s="4" customFormat="1" ht="15" customHeight="1" x14ac:dyDescent="0.2">
      <c r="A14" s="150"/>
      <c r="B14" s="459"/>
      <c r="C14" s="500"/>
      <c r="D14" s="498"/>
      <c r="E14" s="204"/>
      <c r="F14" s="370">
        <f t="shared" si="5"/>
        <v>0</v>
      </c>
      <c r="G14" s="256"/>
      <c r="H14" s="572">
        <f t="shared" si="6"/>
        <v>0</v>
      </c>
      <c r="I14" s="224"/>
      <c r="J14" s="370">
        <f t="shared" si="7"/>
        <v>0</v>
      </c>
      <c r="K14" s="249">
        <v>0</v>
      </c>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248">
        <f t="shared" si="2"/>
        <v>0</v>
      </c>
      <c r="AX14" s="244">
        <f t="shared" si="3"/>
        <v>0</v>
      </c>
      <c r="AY14" s="553">
        <f t="shared" si="4"/>
        <v>0</v>
      </c>
    </row>
    <row r="15" spans="1:52" s="4" customFormat="1" ht="15" hidden="1" customHeight="1" x14ac:dyDescent="0.2">
      <c r="A15" s="150"/>
      <c r="B15" s="459"/>
      <c r="C15" s="451"/>
      <c r="D15" s="451"/>
      <c r="E15" s="204"/>
      <c r="F15" s="370">
        <f t="shared" si="5"/>
        <v>0</v>
      </c>
      <c r="G15" s="256"/>
      <c r="H15" s="572">
        <f t="shared" si="6"/>
        <v>0</v>
      </c>
      <c r="I15" s="224"/>
      <c r="J15" s="370">
        <f t="shared" si="7"/>
        <v>0</v>
      </c>
      <c r="K15" s="249">
        <v>0</v>
      </c>
      <c r="L15" s="225"/>
      <c r="M15" s="249"/>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248">
        <f t="shared" si="2"/>
        <v>0</v>
      </c>
      <c r="AX15" s="244">
        <f t="shared" si="3"/>
        <v>0</v>
      </c>
      <c r="AY15" s="553">
        <f t="shared" si="4"/>
        <v>0</v>
      </c>
    </row>
    <row r="16" spans="1:52" s="4" customFormat="1" ht="15" hidden="1" customHeight="1" x14ac:dyDescent="0.2">
      <c r="A16" s="150"/>
      <c r="B16" s="459"/>
      <c r="C16" s="500"/>
      <c r="D16" s="498"/>
      <c r="E16" s="204"/>
      <c r="F16" s="370">
        <f t="shared" si="5"/>
        <v>0</v>
      </c>
      <c r="G16" s="256"/>
      <c r="H16" s="572">
        <f t="shared" si="6"/>
        <v>0</v>
      </c>
      <c r="I16" s="224"/>
      <c r="J16" s="370">
        <f t="shared" si="7"/>
        <v>0</v>
      </c>
      <c r="K16" s="249"/>
      <c r="L16" s="225"/>
      <c r="M16" s="249"/>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248">
        <f t="shared" si="2"/>
        <v>0</v>
      </c>
      <c r="AX16" s="244">
        <f t="shared" si="3"/>
        <v>0</v>
      </c>
      <c r="AY16" s="553">
        <f t="shared" si="4"/>
        <v>0</v>
      </c>
    </row>
    <row r="17" spans="1:51" s="4" customFormat="1" ht="15" hidden="1" customHeight="1" x14ac:dyDescent="0.2">
      <c r="A17" s="150"/>
      <c r="B17" s="459"/>
      <c r="C17" s="500"/>
      <c r="D17" s="498"/>
      <c r="E17" s="204"/>
      <c r="F17" s="370">
        <f t="shared" si="5"/>
        <v>0</v>
      </c>
      <c r="G17" s="256"/>
      <c r="H17" s="572">
        <f t="shared" si="6"/>
        <v>0</v>
      </c>
      <c r="I17" s="224"/>
      <c r="J17" s="370">
        <f t="shared" si="7"/>
        <v>0</v>
      </c>
      <c r="K17" s="256"/>
      <c r="L17" s="225"/>
      <c r="M17" s="249"/>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248">
        <f t="shared" si="2"/>
        <v>0</v>
      </c>
      <c r="AX17" s="244">
        <f t="shared" si="3"/>
        <v>0</v>
      </c>
      <c r="AY17" s="553">
        <f t="shared" si="4"/>
        <v>0</v>
      </c>
    </row>
    <row r="18" spans="1:51" s="4" customFormat="1" ht="15" hidden="1" customHeight="1" x14ac:dyDescent="0.2">
      <c r="A18" s="150"/>
      <c r="B18" s="459"/>
      <c r="C18" s="500"/>
      <c r="D18" s="498"/>
      <c r="E18" s="204"/>
      <c r="F18" s="370">
        <f t="shared" si="5"/>
        <v>0</v>
      </c>
      <c r="G18" s="256"/>
      <c r="H18" s="572">
        <f t="shared" si="6"/>
        <v>0</v>
      </c>
      <c r="I18" s="224"/>
      <c r="J18" s="370">
        <f t="shared" si="7"/>
        <v>0</v>
      </c>
      <c r="K18" s="256"/>
      <c r="L18" s="225"/>
      <c r="M18" s="249"/>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248">
        <f t="shared" si="2"/>
        <v>0</v>
      </c>
      <c r="AX18" s="244">
        <f t="shared" si="3"/>
        <v>0</v>
      </c>
      <c r="AY18" s="553">
        <f t="shared" si="4"/>
        <v>0</v>
      </c>
    </row>
    <row r="19" spans="1:51" s="4" customFormat="1" ht="15" hidden="1" customHeight="1" x14ac:dyDescent="0.2">
      <c r="A19" s="150"/>
      <c r="B19" s="459"/>
      <c r="C19" s="500"/>
      <c r="D19" s="498"/>
      <c r="E19" s="204"/>
      <c r="F19" s="370">
        <f t="shared" si="5"/>
        <v>0</v>
      </c>
      <c r="G19" s="256"/>
      <c r="H19" s="572">
        <f t="shared" si="6"/>
        <v>0</v>
      </c>
      <c r="I19" s="224"/>
      <c r="J19" s="370">
        <f t="shared" si="7"/>
        <v>0</v>
      </c>
      <c r="K19" s="256"/>
      <c r="L19" s="225"/>
      <c r="M19" s="249"/>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248">
        <f t="shared" si="2"/>
        <v>0</v>
      </c>
      <c r="AX19" s="244">
        <f t="shared" si="3"/>
        <v>0</v>
      </c>
      <c r="AY19" s="553">
        <f t="shared" si="4"/>
        <v>0</v>
      </c>
    </row>
    <row r="20" spans="1:51" s="4" customFormat="1" ht="15" hidden="1" customHeight="1" x14ac:dyDescent="0.2">
      <c r="A20" s="150"/>
      <c r="B20" s="459"/>
      <c r="C20" s="500"/>
      <c r="D20" s="498"/>
      <c r="E20" s="204"/>
      <c r="F20" s="370">
        <f t="shared" si="5"/>
        <v>0</v>
      </c>
      <c r="G20" s="256"/>
      <c r="H20" s="572">
        <f t="shared" si="6"/>
        <v>0</v>
      </c>
      <c r="I20" s="224"/>
      <c r="J20" s="370">
        <f t="shared" si="7"/>
        <v>0</v>
      </c>
      <c r="K20" s="256"/>
      <c r="L20" s="225"/>
      <c r="M20" s="249"/>
      <c r="N20" s="223"/>
      <c r="O20" s="223"/>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248">
        <f t="shared" si="2"/>
        <v>0</v>
      </c>
      <c r="AX20" s="244">
        <f t="shared" si="3"/>
        <v>0</v>
      </c>
      <c r="AY20" s="553">
        <f t="shared" si="4"/>
        <v>0</v>
      </c>
    </row>
    <row r="21" spans="1:51" s="4" customFormat="1" ht="15" hidden="1" customHeight="1" x14ac:dyDescent="0.2">
      <c r="A21" s="150"/>
      <c r="B21" s="459"/>
      <c r="C21" s="500"/>
      <c r="D21" s="498"/>
      <c r="E21" s="204"/>
      <c r="F21" s="370">
        <f t="shared" si="5"/>
        <v>0</v>
      </c>
      <c r="G21" s="256"/>
      <c r="H21" s="572">
        <f t="shared" si="6"/>
        <v>0</v>
      </c>
      <c r="I21" s="224"/>
      <c r="J21" s="370">
        <f t="shared" si="7"/>
        <v>0</v>
      </c>
      <c r="K21" s="256"/>
      <c r="L21" s="225"/>
      <c r="M21" s="249"/>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248">
        <f t="shared" si="2"/>
        <v>0</v>
      </c>
      <c r="AX21" s="244">
        <f t="shared" si="3"/>
        <v>0</v>
      </c>
      <c r="AY21" s="553">
        <f t="shared" si="4"/>
        <v>0</v>
      </c>
    </row>
    <row r="22" spans="1:51" s="4" customFormat="1" ht="15" customHeight="1" x14ac:dyDescent="0.2">
      <c r="A22" s="150"/>
      <c r="B22" s="459"/>
      <c r="C22" s="500"/>
      <c r="D22" s="499"/>
      <c r="E22" s="204"/>
      <c r="F22" s="370">
        <f t="shared" si="5"/>
        <v>0</v>
      </c>
      <c r="G22" s="256"/>
      <c r="H22" s="572">
        <f t="shared" si="6"/>
        <v>0</v>
      </c>
      <c r="I22" s="224"/>
      <c r="J22" s="370">
        <f t="shared" si="7"/>
        <v>0</v>
      </c>
      <c r="K22" s="256"/>
      <c r="L22" s="225"/>
      <c r="M22" s="249"/>
      <c r="N22" s="223"/>
      <c r="O22" s="223"/>
      <c r="P22" s="253"/>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248">
        <f t="shared" si="2"/>
        <v>0</v>
      </c>
      <c r="AX22" s="244">
        <f t="shared" si="3"/>
        <v>0</v>
      </c>
      <c r="AY22" s="553">
        <f t="shared" si="4"/>
        <v>0</v>
      </c>
    </row>
    <row r="23" spans="1:51" s="4" customFormat="1" ht="15" customHeight="1" x14ac:dyDescent="0.2">
      <c r="A23" s="150"/>
      <c r="B23" s="459" t="str">
        <f>+B8</f>
        <v>ZK100.K116.C110</v>
      </c>
      <c r="C23" s="500"/>
      <c r="D23" s="499"/>
      <c r="E23" s="204"/>
      <c r="F23" s="370">
        <f t="shared" si="5"/>
        <v>0</v>
      </c>
      <c r="G23" s="256"/>
      <c r="H23" s="572">
        <f t="shared" si="6"/>
        <v>0</v>
      </c>
      <c r="I23" s="224"/>
      <c r="J23" s="370">
        <f t="shared" si="7"/>
        <v>0</v>
      </c>
      <c r="K23" s="256"/>
      <c r="L23" s="225"/>
      <c r="M23" s="249"/>
      <c r="N23" s="223"/>
      <c r="O23" s="223"/>
      <c r="P23" s="253"/>
      <c r="Q23" s="250"/>
      <c r="R23" s="400"/>
      <c r="S23" s="395"/>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248">
        <f t="shared" si="2"/>
        <v>0</v>
      </c>
      <c r="AX23" s="244">
        <f t="shared" si="3"/>
        <v>0</v>
      </c>
      <c r="AY23" s="553">
        <f t="shared" si="4"/>
        <v>0</v>
      </c>
    </row>
    <row r="24" spans="1:51" s="4" customFormat="1" ht="15" customHeight="1" thickBot="1" x14ac:dyDescent="0.3">
      <c r="A24" s="170"/>
      <c r="B24" s="460" t="str">
        <f>+B8</f>
        <v>ZK100.K116.C110</v>
      </c>
      <c r="C24" s="276" t="s">
        <v>301</v>
      </c>
      <c r="D24" s="280"/>
      <c r="E24" s="261"/>
      <c r="F24" s="370">
        <f t="shared" si="5"/>
        <v>0</v>
      </c>
      <c r="G24" s="277"/>
      <c r="H24" s="579">
        <f t="shared" si="6"/>
        <v>0</v>
      </c>
      <c r="I24" s="227"/>
      <c r="J24" s="370">
        <f t="shared" si="7"/>
        <v>0</v>
      </c>
      <c r="K24" s="277">
        <v>0</v>
      </c>
      <c r="L24" s="228"/>
      <c r="M24" s="277"/>
      <c r="N24" s="570">
        <f>+IFERROR(VLOOKUP(B23,Sheet1!B:D,2,FALSE),0)</f>
        <v>0</v>
      </c>
      <c r="O24" s="571">
        <f>+IFERROR(VLOOKUP(B23,Sheet1!B:D,3,FALSE)+VLOOKUP(B23,Sheet1!B:E,4,FALSE),0)</f>
        <v>0</v>
      </c>
      <c r="P24" s="396"/>
      <c r="Q24" s="250"/>
      <c r="R24" s="400"/>
      <c r="S24" s="395"/>
      <c r="T24" s="250"/>
      <c r="U24" s="250"/>
      <c r="V24" s="250"/>
      <c r="W24" s="250"/>
      <c r="X24" s="250"/>
      <c r="Y24" s="250"/>
      <c r="Z24" s="250"/>
      <c r="AA24" s="250"/>
      <c r="AB24" s="250"/>
      <c r="AC24" s="250"/>
      <c r="AD24" s="400"/>
      <c r="AE24" s="395"/>
      <c r="AF24" s="250"/>
      <c r="AG24" s="250"/>
      <c r="AH24" s="250"/>
      <c r="AI24" s="250"/>
      <c r="AJ24" s="250"/>
      <c r="AK24" s="250"/>
      <c r="AL24" s="250"/>
      <c r="AM24" s="250"/>
      <c r="AN24" s="250"/>
      <c r="AO24" s="250"/>
      <c r="AP24" s="400"/>
      <c r="AQ24" s="395"/>
      <c r="AR24" s="250"/>
      <c r="AS24" s="250"/>
      <c r="AT24" s="250"/>
      <c r="AU24" s="250"/>
      <c r="AV24" s="250"/>
      <c r="AW24" s="248">
        <f t="shared" si="2"/>
        <v>0</v>
      </c>
      <c r="AX24" s="244">
        <f t="shared" si="3"/>
        <v>0</v>
      </c>
      <c r="AY24" s="553">
        <f t="shared" si="4"/>
        <v>0</v>
      </c>
    </row>
    <row r="25" spans="1:51" s="4" customFormat="1" ht="15" customHeight="1" x14ac:dyDescent="0.2">
      <c r="A25" s="195" t="s">
        <v>84</v>
      </c>
      <c r="B25" s="548" t="str">
        <f>+LEFT($E$5,5)&amp;"."&amp;A25&amp;"."&amp;$E$3</f>
        <v>ZK100.K208.C110</v>
      </c>
      <c r="C25" s="168" t="s">
        <v>85</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1">
        <f t="shared" ref="R25:AV25" si="9">SUM(R26:R27)</f>
        <v>0</v>
      </c>
      <c r="S25" s="411">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1">
        <f t="shared" si="9"/>
        <v>0</v>
      </c>
      <c r="AE25" s="411">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1">
        <f t="shared" si="9"/>
        <v>0</v>
      </c>
      <c r="AQ25" s="411">
        <f t="shared" si="9"/>
        <v>0</v>
      </c>
      <c r="AR25" s="269">
        <f t="shared" si="9"/>
        <v>0</v>
      </c>
      <c r="AS25" s="269">
        <f t="shared" si="9"/>
        <v>0</v>
      </c>
      <c r="AT25" s="269">
        <f t="shared" si="9"/>
        <v>0</v>
      </c>
      <c r="AU25" s="269">
        <f t="shared" si="9"/>
        <v>0</v>
      </c>
      <c r="AV25" s="269">
        <f t="shared" si="9"/>
        <v>0</v>
      </c>
      <c r="AW25" s="441">
        <f t="shared" si="2"/>
        <v>0</v>
      </c>
      <c r="AX25" s="442">
        <f t="shared" si="3"/>
        <v>0</v>
      </c>
      <c r="AY25" s="443">
        <f t="shared" si="4"/>
        <v>0</v>
      </c>
    </row>
    <row r="26" spans="1:51" s="4" customFormat="1" ht="15" customHeight="1" x14ac:dyDescent="0.2">
      <c r="A26" s="150"/>
      <c r="B26" s="459" t="str">
        <f>+B25</f>
        <v>ZK100.K208.C110</v>
      </c>
      <c r="C26" s="275" t="s">
        <v>301</v>
      </c>
      <c r="D26" s="273"/>
      <c r="E26" s="207"/>
      <c r="F26" s="370">
        <f t="shared" si="5"/>
        <v>0</v>
      </c>
      <c r="G26" s="249">
        <v>0</v>
      </c>
      <c r="H26" s="370">
        <f>SUM(N26:AV26)</f>
        <v>0</v>
      </c>
      <c r="I26" s="231"/>
      <c r="J26" s="370">
        <f t="shared" si="7"/>
        <v>0</v>
      </c>
      <c r="K26" s="249">
        <v>0</v>
      </c>
      <c r="L26" s="232"/>
      <c r="M26" s="249"/>
      <c r="N26" s="568">
        <f>+IFERROR(VLOOKUP(B25,Sheet1!B:D,2,FALSE),0)</f>
        <v>0</v>
      </c>
      <c r="O26" s="569">
        <f>+IFERROR(VLOOKUP(B25,Sheet1!B:D,3,FALSE)+VLOOKUP(B25,Sheet1!B:E,4,FALSE),0)</f>
        <v>0</v>
      </c>
      <c r="P26" s="362"/>
      <c r="Q26" s="363"/>
      <c r="R26" s="402"/>
      <c r="S26" s="412"/>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248">
        <f t="shared" si="2"/>
        <v>0</v>
      </c>
      <c r="AX26" s="244">
        <f t="shared" si="3"/>
        <v>0</v>
      </c>
      <c r="AY26" s="553">
        <f t="shared" si="4"/>
        <v>0</v>
      </c>
    </row>
    <row r="27" spans="1:51" s="4" customFormat="1" ht="15" customHeight="1" thickBot="1" x14ac:dyDescent="0.25">
      <c r="A27" s="170"/>
      <c r="B27" s="460"/>
      <c r="C27" s="274"/>
      <c r="D27" s="274"/>
      <c r="E27" s="205"/>
      <c r="F27" s="370">
        <f t="shared" si="5"/>
        <v>0</v>
      </c>
      <c r="G27" s="277">
        <v>0</v>
      </c>
      <c r="H27" s="370">
        <f>SUM(N27:AV27)</f>
        <v>0</v>
      </c>
      <c r="I27" s="227"/>
      <c r="J27" s="370">
        <f t="shared" si="7"/>
        <v>0</v>
      </c>
      <c r="K27" s="277">
        <v>0</v>
      </c>
      <c r="L27" s="228"/>
      <c r="M27" s="277"/>
      <c r="N27" s="226"/>
      <c r="O27" s="226"/>
      <c r="P27" s="364"/>
      <c r="Q27" s="365"/>
      <c r="R27" s="403"/>
      <c r="S27" s="413"/>
      <c r="T27" s="365"/>
      <c r="U27" s="365"/>
      <c r="V27" s="365"/>
      <c r="W27" s="365"/>
      <c r="X27" s="365"/>
      <c r="Y27" s="365"/>
      <c r="Z27" s="365"/>
      <c r="AA27" s="365"/>
      <c r="AB27" s="365"/>
      <c r="AC27" s="365"/>
      <c r="AD27" s="403"/>
      <c r="AE27" s="413"/>
      <c r="AF27" s="365"/>
      <c r="AG27" s="365"/>
      <c r="AH27" s="365"/>
      <c r="AI27" s="365"/>
      <c r="AJ27" s="365"/>
      <c r="AK27" s="365"/>
      <c r="AL27" s="365"/>
      <c r="AM27" s="365"/>
      <c r="AN27" s="365"/>
      <c r="AO27" s="365"/>
      <c r="AP27" s="403"/>
      <c r="AQ27" s="413"/>
      <c r="AR27" s="365"/>
      <c r="AS27" s="365"/>
      <c r="AT27" s="365"/>
      <c r="AU27" s="365"/>
      <c r="AV27" s="365"/>
      <c r="AW27" s="248">
        <f t="shared" si="2"/>
        <v>0</v>
      </c>
      <c r="AX27" s="244">
        <f t="shared" si="3"/>
        <v>0</v>
      </c>
      <c r="AY27" s="553">
        <f t="shared" si="4"/>
        <v>0</v>
      </c>
    </row>
    <row r="28" spans="1:51" s="4" customFormat="1" ht="15" customHeight="1" x14ac:dyDescent="0.2">
      <c r="A28" s="195" t="s">
        <v>86</v>
      </c>
      <c r="B28" s="548" t="str">
        <f>+LEFT($E$5,5)&amp;"."&amp;A28&amp;"."&amp;$E$3</f>
        <v>ZK100.K209.C110</v>
      </c>
      <c r="C28" s="168" t="s">
        <v>87</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1">
        <f t="shared" ref="R28:AV28" si="11">SUM(R29:R30)</f>
        <v>0</v>
      </c>
      <c r="S28" s="411">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1">
        <f t="shared" si="11"/>
        <v>0</v>
      </c>
      <c r="AE28" s="411">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1">
        <f t="shared" si="11"/>
        <v>0</v>
      </c>
      <c r="AQ28" s="411">
        <f t="shared" si="11"/>
        <v>0</v>
      </c>
      <c r="AR28" s="269">
        <f t="shared" si="11"/>
        <v>0</v>
      </c>
      <c r="AS28" s="269">
        <f t="shared" si="11"/>
        <v>0</v>
      </c>
      <c r="AT28" s="269">
        <f t="shared" si="11"/>
        <v>0</v>
      </c>
      <c r="AU28" s="269">
        <f t="shared" si="11"/>
        <v>0</v>
      </c>
      <c r="AV28" s="269">
        <f t="shared" si="11"/>
        <v>0</v>
      </c>
      <c r="AW28" s="441">
        <f t="shared" si="2"/>
        <v>0</v>
      </c>
      <c r="AX28" s="442">
        <f t="shared" si="3"/>
        <v>0</v>
      </c>
      <c r="AY28" s="443">
        <f t="shared" si="4"/>
        <v>0</v>
      </c>
    </row>
    <row r="29" spans="1:51" s="4" customFormat="1" ht="15" customHeight="1" x14ac:dyDescent="0.2">
      <c r="A29" s="150"/>
      <c r="B29" s="459" t="str">
        <f>+B28</f>
        <v>ZK100.K209.C110</v>
      </c>
      <c r="C29" s="275" t="s">
        <v>301</v>
      </c>
      <c r="D29" s="273"/>
      <c r="E29" s="207"/>
      <c r="F29" s="370">
        <f t="shared" si="5"/>
        <v>0</v>
      </c>
      <c r="G29" s="249">
        <v>0</v>
      </c>
      <c r="H29" s="370">
        <f>SUM(N29:AV29)</f>
        <v>0</v>
      </c>
      <c r="I29" s="231"/>
      <c r="J29" s="370">
        <f t="shared" si="7"/>
        <v>0</v>
      </c>
      <c r="K29" s="249">
        <v>0</v>
      </c>
      <c r="L29" s="232"/>
      <c r="M29" s="249"/>
      <c r="N29" s="568">
        <f>+IFERROR(VLOOKUP(B28,Sheet1!B:D,2,FALSE),0)</f>
        <v>0</v>
      </c>
      <c r="O29" s="569">
        <f>+IFERROR(VLOOKUP(B28,Sheet1!B:D,3,FALSE)+VLOOKUP(B28,Sheet1!B:E,4,FALSE),0)</f>
        <v>0</v>
      </c>
      <c r="P29" s="367"/>
      <c r="Q29" s="363"/>
      <c r="R29" s="402"/>
      <c r="S29" s="412"/>
      <c r="T29" s="363"/>
      <c r="U29" s="363"/>
      <c r="V29" s="363"/>
      <c r="W29" s="363"/>
      <c r="X29" s="363"/>
      <c r="Y29" s="363"/>
      <c r="Z29" s="363"/>
      <c r="AA29" s="363"/>
      <c r="AB29" s="363"/>
      <c r="AC29" s="363"/>
      <c r="AD29" s="402"/>
      <c r="AE29" s="412"/>
      <c r="AF29" s="363"/>
      <c r="AG29" s="363"/>
      <c r="AH29" s="363"/>
      <c r="AI29" s="363"/>
      <c r="AJ29" s="363"/>
      <c r="AK29" s="363"/>
      <c r="AL29" s="363"/>
      <c r="AM29" s="363"/>
      <c r="AN29" s="363"/>
      <c r="AO29" s="363"/>
      <c r="AP29" s="402"/>
      <c r="AQ29" s="412"/>
      <c r="AR29" s="363"/>
      <c r="AS29" s="363"/>
      <c r="AT29" s="363"/>
      <c r="AU29" s="363"/>
      <c r="AV29" s="363"/>
      <c r="AW29" s="248">
        <f t="shared" si="2"/>
        <v>0</v>
      </c>
      <c r="AX29" s="244">
        <f t="shared" si="3"/>
        <v>0</v>
      </c>
      <c r="AY29" s="553">
        <f t="shared" si="4"/>
        <v>0</v>
      </c>
    </row>
    <row r="30" spans="1:51" s="4" customFormat="1" ht="15" customHeight="1" thickBot="1" x14ac:dyDescent="0.25">
      <c r="A30" s="170"/>
      <c r="B30" s="460"/>
      <c r="C30" s="274"/>
      <c r="D30" s="274"/>
      <c r="E30" s="205"/>
      <c r="F30" s="370">
        <f t="shared" si="5"/>
        <v>0</v>
      </c>
      <c r="G30" s="277">
        <v>0</v>
      </c>
      <c r="H30" s="579">
        <f>SUM(N30:AV30)</f>
        <v>0</v>
      </c>
      <c r="I30" s="227"/>
      <c r="J30" s="370">
        <f t="shared" si="7"/>
        <v>0</v>
      </c>
      <c r="K30" s="277">
        <v>0</v>
      </c>
      <c r="L30" s="228"/>
      <c r="M30" s="277"/>
      <c r="N30" s="366"/>
      <c r="O30" s="366"/>
      <c r="P30" s="368"/>
      <c r="Q30" s="365"/>
      <c r="R30" s="403"/>
      <c r="S30" s="413"/>
      <c r="T30" s="365"/>
      <c r="U30" s="365"/>
      <c r="V30" s="365"/>
      <c r="W30" s="365"/>
      <c r="X30" s="365"/>
      <c r="Y30" s="365"/>
      <c r="Z30" s="365"/>
      <c r="AA30" s="365"/>
      <c r="AB30" s="365"/>
      <c r="AC30" s="365"/>
      <c r="AD30" s="403"/>
      <c r="AE30" s="413"/>
      <c r="AF30" s="365"/>
      <c r="AG30" s="365"/>
      <c r="AH30" s="365"/>
      <c r="AI30" s="365"/>
      <c r="AJ30" s="365"/>
      <c r="AK30" s="365"/>
      <c r="AL30" s="365"/>
      <c r="AM30" s="365"/>
      <c r="AN30" s="365"/>
      <c r="AO30" s="365"/>
      <c r="AP30" s="403"/>
      <c r="AQ30" s="413"/>
      <c r="AR30" s="365"/>
      <c r="AS30" s="365"/>
      <c r="AT30" s="365"/>
      <c r="AU30" s="365"/>
      <c r="AV30" s="365"/>
      <c r="AW30" s="248">
        <f t="shared" si="2"/>
        <v>0</v>
      </c>
      <c r="AX30" s="244">
        <f t="shared" si="3"/>
        <v>0</v>
      </c>
      <c r="AY30" s="553">
        <f t="shared" si="4"/>
        <v>0</v>
      </c>
    </row>
    <row r="31" spans="1:51" s="4" customFormat="1" ht="15" customHeight="1" x14ac:dyDescent="0.2">
      <c r="A31" s="195" t="s">
        <v>88</v>
      </c>
      <c r="B31" s="548" t="str">
        <f>+LEFT($E$5,5)&amp;"."&amp;A31&amp;"."&amp;$E$3</f>
        <v>ZK100.K210.C110</v>
      </c>
      <c r="C31" s="168" t="s">
        <v>89</v>
      </c>
      <c r="D31" s="168"/>
      <c r="E31" s="206">
        <f t="shared" ref="E31:L31" si="12">SUM(E32:E33)</f>
        <v>0</v>
      </c>
      <c r="F31" s="321">
        <f>SUM(F32:F33)</f>
        <v>0</v>
      </c>
      <c r="G31" s="206">
        <f>SUM(G32:G33)</f>
        <v>0</v>
      </c>
      <c r="H31" s="444">
        <f t="shared" si="12"/>
        <v>0</v>
      </c>
      <c r="I31" s="206">
        <f t="shared" si="12"/>
        <v>0</v>
      </c>
      <c r="J31" s="321">
        <f>SUM(J32:J33)</f>
        <v>0</v>
      </c>
      <c r="K31" s="206">
        <f t="shared" si="12"/>
        <v>0</v>
      </c>
      <c r="L31" s="206">
        <f t="shared" si="12"/>
        <v>0</v>
      </c>
      <c r="M31" s="206"/>
      <c r="N31" s="265">
        <f>SUM(N32:N33)</f>
        <v>0</v>
      </c>
      <c r="O31" s="265"/>
      <c r="P31" s="369">
        <f>SUM(P32:P33)</f>
        <v>0</v>
      </c>
      <c r="Q31" s="269">
        <f>SUM(Q32:Q33)</f>
        <v>0</v>
      </c>
      <c r="R31" s="401">
        <f t="shared" ref="R31:AV31" si="13">SUM(R32:R33)</f>
        <v>0</v>
      </c>
      <c r="S31" s="411">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1">
        <f t="shared" si="13"/>
        <v>0</v>
      </c>
      <c r="AE31" s="411">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1">
        <f t="shared" si="13"/>
        <v>0</v>
      </c>
      <c r="AQ31" s="411">
        <f t="shared" si="13"/>
        <v>0</v>
      </c>
      <c r="AR31" s="269">
        <f t="shared" si="13"/>
        <v>0</v>
      </c>
      <c r="AS31" s="269">
        <f t="shared" si="13"/>
        <v>0</v>
      </c>
      <c r="AT31" s="269">
        <f t="shared" si="13"/>
        <v>0</v>
      </c>
      <c r="AU31" s="269">
        <f t="shared" si="13"/>
        <v>0</v>
      </c>
      <c r="AV31" s="269">
        <f t="shared" si="13"/>
        <v>0</v>
      </c>
      <c r="AW31" s="441">
        <f t="shared" si="2"/>
        <v>0</v>
      </c>
      <c r="AX31" s="442">
        <f t="shared" si="3"/>
        <v>0</v>
      </c>
      <c r="AY31" s="443">
        <f t="shared" si="4"/>
        <v>0</v>
      </c>
    </row>
    <row r="32" spans="1:51" s="4" customFormat="1" ht="15" customHeight="1" x14ac:dyDescent="0.2">
      <c r="A32" s="150"/>
      <c r="B32" s="459" t="str">
        <f>+B31</f>
        <v>ZK100.K210.C110</v>
      </c>
      <c r="C32" s="275" t="s">
        <v>301</v>
      </c>
      <c r="D32" s="273"/>
      <c r="E32" s="207"/>
      <c r="F32" s="370">
        <f t="shared" si="5"/>
        <v>0</v>
      </c>
      <c r="G32" s="249">
        <v>0</v>
      </c>
      <c r="H32" s="572">
        <f>SUM(N32:AV32)</f>
        <v>0</v>
      </c>
      <c r="I32" s="231"/>
      <c r="J32" s="370">
        <f t="shared" si="7"/>
        <v>0</v>
      </c>
      <c r="K32" s="249">
        <v>0</v>
      </c>
      <c r="L32" s="232"/>
      <c r="M32" s="249"/>
      <c r="N32" s="568">
        <f>+IFERROR(VLOOKUP(B31,Sheet1!B:D,2,FALSE),0)</f>
        <v>0</v>
      </c>
      <c r="O32" s="569">
        <f>+IFERROR(VLOOKUP(B31,Sheet1!B:D,3,FALSE)+VLOOKUP(B31,Sheet1!B:E,4,FALSE),0)</f>
        <v>0</v>
      </c>
      <c r="P32" s="367"/>
      <c r="Q32" s="363"/>
      <c r="R32" s="402"/>
      <c r="S32" s="412"/>
      <c r="T32" s="363"/>
      <c r="U32" s="363"/>
      <c r="V32" s="363"/>
      <c r="W32" s="363"/>
      <c r="X32" s="363"/>
      <c r="Y32" s="363"/>
      <c r="Z32" s="363"/>
      <c r="AA32" s="363"/>
      <c r="AB32" s="363"/>
      <c r="AC32" s="363"/>
      <c r="AD32" s="402"/>
      <c r="AE32" s="412"/>
      <c r="AF32" s="363"/>
      <c r="AG32" s="363"/>
      <c r="AH32" s="363"/>
      <c r="AI32" s="363"/>
      <c r="AJ32" s="363"/>
      <c r="AK32" s="363"/>
      <c r="AL32" s="363"/>
      <c r="AM32" s="363"/>
      <c r="AN32" s="363"/>
      <c r="AO32" s="363"/>
      <c r="AP32" s="402"/>
      <c r="AQ32" s="412"/>
      <c r="AR32" s="363"/>
      <c r="AS32" s="363"/>
      <c r="AT32" s="363"/>
      <c r="AU32" s="363"/>
      <c r="AV32" s="363"/>
      <c r="AW32" s="248">
        <f t="shared" si="2"/>
        <v>0</v>
      </c>
      <c r="AX32" s="244">
        <f t="shared" si="3"/>
        <v>0</v>
      </c>
      <c r="AY32" s="553">
        <f t="shared" si="4"/>
        <v>0</v>
      </c>
    </row>
    <row r="33" spans="1:51" s="4" customFormat="1" ht="15" customHeight="1" thickBot="1" x14ac:dyDescent="0.25">
      <c r="A33" s="169"/>
      <c r="B33" s="461"/>
      <c r="C33" s="274"/>
      <c r="D33" s="274"/>
      <c r="E33" s="205"/>
      <c r="F33" s="370">
        <f t="shared" si="5"/>
        <v>0</v>
      </c>
      <c r="G33" s="277">
        <v>0</v>
      </c>
      <c r="H33" s="579">
        <f>SUM(N33:AV33)</f>
        <v>0</v>
      </c>
      <c r="I33" s="227"/>
      <c r="J33" s="370">
        <f t="shared" si="7"/>
        <v>0</v>
      </c>
      <c r="K33" s="277">
        <v>0</v>
      </c>
      <c r="L33" s="228"/>
      <c r="M33" s="277"/>
      <c r="N33" s="366"/>
      <c r="O33" s="366"/>
      <c r="P33" s="368"/>
      <c r="Q33" s="365"/>
      <c r="R33" s="403"/>
      <c r="S33" s="413"/>
      <c r="T33" s="365"/>
      <c r="U33" s="365"/>
      <c r="V33" s="365"/>
      <c r="W33" s="365"/>
      <c r="X33" s="365"/>
      <c r="Y33" s="365"/>
      <c r="Z33" s="365"/>
      <c r="AA33" s="365"/>
      <c r="AB33" s="365"/>
      <c r="AC33" s="365"/>
      <c r="AD33" s="403"/>
      <c r="AE33" s="413"/>
      <c r="AF33" s="365"/>
      <c r="AG33" s="365"/>
      <c r="AH33" s="365"/>
      <c r="AI33" s="365"/>
      <c r="AJ33" s="365"/>
      <c r="AK33" s="365"/>
      <c r="AL33" s="365"/>
      <c r="AM33" s="365"/>
      <c r="AN33" s="365"/>
      <c r="AO33" s="365"/>
      <c r="AP33" s="403"/>
      <c r="AQ33" s="413"/>
      <c r="AR33" s="365"/>
      <c r="AS33" s="365"/>
      <c r="AT33" s="365"/>
      <c r="AU33" s="365"/>
      <c r="AV33" s="365"/>
      <c r="AW33" s="248">
        <f t="shared" si="2"/>
        <v>0</v>
      </c>
      <c r="AX33" s="244">
        <f t="shared" si="3"/>
        <v>0</v>
      </c>
      <c r="AY33" s="553">
        <f t="shared" si="4"/>
        <v>0</v>
      </c>
    </row>
    <row r="34" spans="1:51" s="4" customFormat="1" ht="15" customHeight="1" x14ac:dyDescent="0.2">
      <c r="A34" s="195" t="s">
        <v>90</v>
      </c>
      <c r="B34" s="548" t="str">
        <f>+LEFT($E$5,5)&amp;"."&amp;A34&amp;"."&amp;$E$3</f>
        <v>ZK100.K211.C110</v>
      </c>
      <c r="C34" s="168" t="s">
        <v>91</v>
      </c>
      <c r="D34" s="168"/>
      <c r="E34" s="206">
        <f t="shared" ref="E34:L34" si="14">SUM(E35:E36)</f>
        <v>0</v>
      </c>
      <c r="F34" s="321">
        <f>SUM(F35:F36)</f>
        <v>0</v>
      </c>
      <c r="G34" s="206">
        <f>SUM(G35:G36)</f>
        <v>0</v>
      </c>
      <c r="H34" s="444">
        <f t="shared" si="14"/>
        <v>0</v>
      </c>
      <c r="I34" s="206">
        <f t="shared" si="14"/>
        <v>0</v>
      </c>
      <c r="J34" s="321">
        <f>SUM(J35:J36)</f>
        <v>0</v>
      </c>
      <c r="K34" s="206">
        <f t="shared" si="14"/>
        <v>0</v>
      </c>
      <c r="L34" s="206">
        <f t="shared" si="14"/>
        <v>0</v>
      </c>
      <c r="M34" s="206"/>
      <c r="N34" s="265">
        <f>SUM(N35:N36)</f>
        <v>0</v>
      </c>
      <c r="O34" s="265"/>
      <c r="P34" s="369">
        <f>SUM(P35:P36)</f>
        <v>0</v>
      </c>
      <c r="Q34" s="269">
        <f>SUM(Q35:Q36)</f>
        <v>0</v>
      </c>
      <c r="R34" s="401">
        <f t="shared" ref="R34:AV34" si="15">SUM(R35:R36)</f>
        <v>0</v>
      </c>
      <c r="S34" s="411">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1">
        <f t="shared" si="15"/>
        <v>0</v>
      </c>
      <c r="AE34" s="411">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1">
        <f t="shared" si="15"/>
        <v>0</v>
      </c>
      <c r="AQ34" s="411">
        <f t="shared" si="15"/>
        <v>0</v>
      </c>
      <c r="AR34" s="269">
        <f t="shared" si="15"/>
        <v>0</v>
      </c>
      <c r="AS34" s="269">
        <f t="shared" si="15"/>
        <v>0</v>
      </c>
      <c r="AT34" s="269">
        <f t="shared" si="15"/>
        <v>0</v>
      </c>
      <c r="AU34" s="269">
        <f t="shared" si="15"/>
        <v>0</v>
      </c>
      <c r="AV34" s="269">
        <f t="shared" si="15"/>
        <v>0</v>
      </c>
      <c r="AW34" s="441">
        <f t="shared" si="2"/>
        <v>0</v>
      </c>
      <c r="AX34" s="442">
        <f t="shared" si="3"/>
        <v>0</v>
      </c>
      <c r="AY34" s="443">
        <f t="shared" si="4"/>
        <v>0</v>
      </c>
    </row>
    <row r="35" spans="1:51" s="4" customFormat="1" ht="15" customHeight="1" x14ac:dyDescent="0.2">
      <c r="A35" s="150"/>
      <c r="B35" s="459" t="str">
        <f>+B34</f>
        <v>ZK100.K211.C110</v>
      </c>
      <c r="C35" s="275" t="s">
        <v>301</v>
      </c>
      <c r="D35" s="273"/>
      <c r="E35" s="207"/>
      <c r="F35" s="370">
        <f t="shared" si="5"/>
        <v>0</v>
      </c>
      <c r="G35" s="249">
        <v>0</v>
      </c>
      <c r="H35" s="572">
        <f>SUM(N35:AV35)</f>
        <v>0</v>
      </c>
      <c r="I35" s="231"/>
      <c r="J35" s="370">
        <f t="shared" si="7"/>
        <v>0</v>
      </c>
      <c r="K35" s="249">
        <v>0</v>
      </c>
      <c r="L35" s="232"/>
      <c r="M35" s="249"/>
      <c r="N35" s="568">
        <f>+IFERROR(VLOOKUP(B34,Sheet1!B:D,2,FALSE),0)</f>
        <v>0</v>
      </c>
      <c r="O35" s="569">
        <f>+IFERROR(VLOOKUP(B34,Sheet1!B:D,3,FALSE)+VLOOKUP(B34,Sheet1!B:E,4,FALSE),0)</f>
        <v>0</v>
      </c>
      <c r="P35" s="367"/>
      <c r="Q35" s="363"/>
      <c r="R35" s="402"/>
      <c r="S35" s="412"/>
      <c r="T35" s="363"/>
      <c r="U35" s="363"/>
      <c r="V35" s="363"/>
      <c r="W35" s="363"/>
      <c r="X35" s="363"/>
      <c r="Y35" s="363"/>
      <c r="Z35" s="363"/>
      <c r="AA35" s="363"/>
      <c r="AB35" s="363"/>
      <c r="AC35" s="363"/>
      <c r="AD35" s="402"/>
      <c r="AE35" s="412"/>
      <c r="AF35" s="363"/>
      <c r="AG35" s="363"/>
      <c r="AH35" s="363"/>
      <c r="AI35" s="363"/>
      <c r="AJ35" s="363"/>
      <c r="AK35" s="363"/>
      <c r="AL35" s="363"/>
      <c r="AM35" s="363"/>
      <c r="AN35" s="363"/>
      <c r="AO35" s="363"/>
      <c r="AP35" s="402"/>
      <c r="AQ35" s="412"/>
      <c r="AR35" s="363"/>
      <c r="AS35" s="363"/>
      <c r="AT35" s="363"/>
      <c r="AU35" s="363"/>
      <c r="AV35" s="363"/>
      <c r="AW35" s="248">
        <f t="shared" si="2"/>
        <v>0</v>
      </c>
      <c r="AX35" s="244">
        <f t="shared" si="3"/>
        <v>0</v>
      </c>
      <c r="AY35" s="553">
        <f t="shared" si="4"/>
        <v>0</v>
      </c>
    </row>
    <row r="36" spans="1:51" s="4" customFormat="1" ht="15" customHeight="1" thickBot="1" x14ac:dyDescent="0.25">
      <c r="A36" s="169"/>
      <c r="B36" s="461"/>
      <c r="C36" s="274"/>
      <c r="D36" s="274"/>
      <c r="E36" s="205"/>
      <c r="F36" s="370">
        <f t="shared" si="5"/>
        <v>0</v>
      </c>
      <c r="G36" s="277">
        <v>0</v>
      </c>
      <c r="H36" s="579">
        <f>SUM(N36:AV36)</f>
        <v>0</v>
      </c>
      <c r="I36" s="227"/>
      <c r="J36" s="370">
        <f t="shared" si="7"/>
        <v>0</v>
      </c>
      <c r="K36" s="277">
        <v>0</v>
      </c>
      <c r="L36" s="228"/>
      <c r="M36" s="277"/>
      <c r="N36" s="366"/>
      <c r="O36" s="366"/>
      <c r="P36" s="368"/>
      <c r="Q36" s="365"/>
      <c r="R36" s="403"/>
      <c r="S36" s="413"/>
      <c r="T36" s="365"/>
      <c r="U36" s="365"/>
      <c r="V36" s="365"/>
      <c r="W36" s="365"/>
      <c r="X36" s="365"/>
      <c r="Y36" s="365"/>
      <c r="Z36" s="365"/>
      <c r="AA36" s="365"/>
      <c r="AB36" s="365"/>
      <c r="AC36" s="365"/>
      <c r="AD36" s="403"/>
      <c r="AE36" s="413"/>
      <c r="AF36" s="365"/>
      <c r="AG36" s="365"/>
      <c r="AH36" s="365"/>
      <c r="AI36" s="365"/>
      <c r="AJ36" s="365"/>
      <c r="AK36" s="365"/>
      <c r="AL36" s="365"/>
      <c r="AM36" s="365"/>
      <c r="AN36" s="365"/>
      <c r="AO36" s="365"/>
      <c r="AP36" s="403"/>
      <c r="AQ36" s="413"/>
      <c r="AR36" s="365"/>
      <c r="AS36" s="365"/>
      <c r="AT36" s="365"/>
      <c r="AU36" s="365"/>
      <c r="AV36" s="365"/>
      <c r="AW36" s="248">
        <f t="shared" si="2"/>
        <v>0</v>
      </c>
      <c r="AX36" s="244">
        <f t="shared" si="3"/>
        <v>0</v>
      </c>
      <c r="AY36" s="553">
        <f t="shared" si="4"/>
        <v>0</v>
      </c>
    </row>
    <row r="37" spans="1:51" s="4" customFormat="1" ht="15" customHeight="1" x14ac:dyDescent="0.2">
      <c r="A37" s="196" t="s">
        <v>92</v>
      </c>
      <c r="B37" s="548" t="str">
        <f>+LEFT($E$5,5)&amp;"."&amp;A37&amp;"."&amp;$E$3</f>
        <v>ZK100.K212.C110</v>
      </c>
      <c r="C37" s="168" t="s">
        <v>93</v>
      </c>
      <c r="D37" s="168"/>
      <c r="E37" s="206">
        <f t="shared" ref="E37:L37" si="16">SUM(E38:E39)</f>
        <v>0</v>
      </c>
      <c r="F37" s="321">
        <f>SUM(F38:F39)</f>
        <v>0</v>
      </c>
      <c r="G37" s="206">
        <f>SUM(G38:G39)</f>
        <v>0</v>
      </c>
      <c r="H37" s="444">
        <f t="shared" si="16"/>
        <v>0</v>
      </c>
      <c r="I37" s="206">
        <f t="shared" si="16"/>
        <v>0</v>
      </c>
      <c r="J37" s="321">
        <f>SUM(J38:J39)</f>
        <v>0</v>
      </c>
      <c r="K37" s="206">
        <f t="shared" si="16"/>
        <v>0</v>
      </c>
      <c r="L37" s="206">
        <f t="shared" si="16"/>
        <v>0</v>
      </c>
      <c r="M37" s="206"/>
      <c r="N37" s="265">
        <f>SUM(N38:N39)</f>
        <v>0</v>
      </c>
      <c r="O37" s="265"/>
      <c r="P37" s="369">
        <f>SUM(P38:P39)</f>
        <v>0</v>
      </c>
      <c r="Q37" s="269">
        <f>SUM(Q38:Q39)</f>
        <v>0</v>
      </c>
      <c r="R37" s="401">
        <f t="shared" ref="R37:AV37" si="17">SUM(R38:R39)</f>
        <v>0</v>
      </c>
      <c r="S37" s="411">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1">
        <f t="shared" si="17"/>
        <v>0</v>
      </c>
      <c r="AE37" s="411">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1">
        <f t="shared" si="17"/>
        <v>0</v>
      </c>
      <c r="AQ37" s="411">
        <f t="shared" si="17"/>
        <v>0</v>
      </c>
      <c r="AR37" s="269">
        <f t="shared" si="17"/>
        <v>0</v>
      </c>
      <c r="AS37" s="269">
        <f t="shared" si="17"/>
        <v>0</v>
      </c>
      <c r="AT37" s="269">
        <f t="shared" si="17"/>
        <v>0</v>
      </c>
      <c r="AU37" s="269">
        <f t="shared" si="17"/>
        <v>0</v>
      </c>
      <c r="AV37" s="269">
        <f t="shared" si="17"/>
        <v>0</v>
      </c>
      <c r="AW37" s="441">
        <f t="shared" si="2"/>
        <v>0</v>
      </c>
      <c r="AX37" s="442">
        <f t="shared" si="3"/>
        <v>0</v>
      </c>
      <c r="AY37" s="443">
        <f t="shared" si="4"/>
        <v>0</v>
      </c>
    </row>
    <row r="38" spans="1:51" s="4" customFormat="1" ht="15" customHeight="1" x14ac:dyDescent="0.2">
      <c r="A38" s="151"/>
      <c r="B38" s="463" t="str">
        <f>+B37</f>
        <v>ZK100.K212.C110</v>
      </c>
      <c r="C38" s="275" t="s">
        <v>301</v>
      </c>
      <c r="D38" s="273"/>
      <c r="E38" s="207"/>
      <c r="F38" s="370">
        <f t="shared" si="5"/>
        <v>0</v>
      </c>
      <c r="G38" s="249">
        <v>0</v>
      </c>
      <c r="H38" s="572">
        <f>SUM(N38:AV38)</f>
        <v>0</v>
      </c>
      <c r="I38" s="231"/>
      <c r="J38" s="370">
        <f t="shared" si="7"/>
        <v>0</v>
      </c>
      <c r="K38" s="249">
        <v>0</v>
      </c>
      <c r="L38" s="232"/>
      <c r="M38" s="249"/>
      <c r="N38" s="568">
        <f>+IFERROR(VLOOKUP(B37,Sheet1!B:D,2,FALSE),0)</f>
        <v>0</v>
      </c>
      <c r="O38" s="569">
        <f>+IFERROR(VLOOKUP(B37,Sheet1!B:D,3,FALSE)+VLOOKUP(B37,Sheet1!B:E,4,FALSE),0)</f>
        <v>0</v>
      </c>
      <c r="P38" s="367"/>
      <c r="Q38" s="363"/>
      <c r="R38" s="402"/>
      <c r="S38" s="412"/>
      <c r="T38" s="363"/>
      <c r="U38" s="363"/>
      <c r="V38" s="363"/>
      <c r="W38" s="363"/>
      <c r="X38" s="363"/>
      <c r="Y38" s="363"/>
      <c r="Z38" s="363"/>
      <c r="AA38" s="363"/>
      <c r="AB38" s="363"/>
      <c r="AC38" s="363"/>
      <c r="AD38" s="402"/>
      <c r="AE38" s="412"/>
      <c r="AF38" s="363"/>
      <c r="AG38" s="363"/>
      <c r="AH38" s="363"/>
      <c r="AI38" s="363"/>
      <c r="AJ38" s="363"/>
      <c r="AK38" s="363"/>
      <c r="AL38" s="363"/>
      <c r="AM38" s="363"/>
      <c r="AN38" s="363"/>
      <c r="AO38" s="363"/>
      <c r="AP38" s="402"/>
      <c r="AQ38" s="412"/>
      <c r="AR38" s="363"/>
      <c r="AS38" s="363"/>
      <c r="AT38" s="363"/>
      <c r="AU38" s="363"/>
      <c r="AV38" s="363"/>
      <c r="AW38" s="248">
        <f t="shared" si="2"/>
        <v>0</v>
      </c>
      <c r="AX38" s="244">
        <f t="shared" si="3"/>
        <v>0</v>
      </c>
      <c r="AY38" s="553">
        <f t="shared" si="4"/>
        <v>0</v>
      </c>
    </row>
    <row r="39" spans="1:51" s="4" customFormat="1" ht="15" customHeight="1" thickBot="1" x14ac:dyDescent="0.25">
      <c r="A39" s="169"/>
      <c r="B39" s="461"/>
      <c r="C39" s="274"/>
      <c r="D39" s="274"/>
      <c r="E39" s="205"/>
      <c r="F39" s="370">
        <f t="shared" si="5"/>
        <v>0</v>
      </c>
      <c r="G39" s="277">
        <v>0</v>
      </c>
      <c r="H39" s="579">
        <f>SUM(N39:AV39)</f>
        <v>0</v>
      </c>
      <c r="I39" s="227"/>
      <c r="J39" s="370">
        <f t="shared" si="7"/>
        <v>0</v>
      </c>
      <c r="K39" s="277">
        <v>0</v>
      </c>
      <c r="L39" s="228"/>
      <c r="M39" s="277"/>
      <c r="N39" s="366"/>
      <c r="O39" s="366"/>
      <c r="P39" s="368"/>
      <c r="Q39" s="365"/>
      <c r="R39" s="403"/>
      <c r="S39" s="413"/>
      <c r="T39" s="365"/>
      <c r="U39" s="365"/>
      <c r="V39" s="365"/>
      <c r="W39" s="365"/>
      <c r="X39" s="365"/>
      <c r="Y39" s="365"/>
      <c r="Z39" s="365"/>
      <c r="AA39" s="365"/>
      <c r="AB39" s="365"/>
      <c r="AC39" s="365"/>
      <c r="AD39" s="403"/>
      <c r="AE39" s="413"/>
      <c r="AF39" s="365"/>
      <c r="AG39" s="365"/>
      <c r="AH39" s="365"/>
      <c r="AI39" s="365"/>
      <c r="AJ39" s="365"/>
      <c r="AK39" s="365"/>
      <c r="AL39" s="365"/>
      <c r="AM39" s="365"/>
      <c r="AN39" s="365"/>
      <c r="AO39" s="365"/>
      <c r="AP39" s="403"/>
      <c r="AQ39" s="413"/>
      <c r="AR39" s="365"/>
      <c r="AS39" s="365"/>
      <c r="AT39" s="365"/>
      <c r="AU39" s="365"/>
      <c r="AV39" s="365"/>
      <c r="AW39" s="248">
        <f t="shared" si="2"/>
        <v>0</v>
      </c>
      <c r="AX39" s="244">
        <f t="shared" si="3"/>
        <v>0</v>
      </c>
      <c r="AY39" s="553">
        <f t="shared" si="4"/>
        <v>0</v>
      </c>
    </row>
    <row r="40" spans="1:51" s="4" customFormat="1" ht="15" customHeight="1" x14ac:dyDescent="0.2">
      <c r="A40" s="196" t="s">
        <v>94</v>
      </c>
      <c r="B40" s="548" t="str">
        <f>+LEFT($E$5,5)&amp;"."&amp;A40&amp;"."&amp;$E$3</f>
        <v>ZK100.K213.C110</v>
      </c>
      <c r="C40" s="168" t="s">
        <v>95</v>
      </c>
      <c r="D40" s="168"/>
      <c r="E40" s="206">
        <f t="shared" ref="E40:L40" si="18">SUM(E41:E42)</f>
        <v>0</v>
      </c>
      <c r="F40" s="321">
        <f t="shared" si="18"/>
        <v>0</v>
      </c>
      <c r="G40" s="206">
        <f t="shared" si="18"/>
        <v>0</v>
      </c>
      <c r="H40" s="444">
        <f t="shared" si="18"/>
        <v>0</v>
      </c>
      <c r="I40" s="206">
        <f t="shared" si="18"/>
        <v>0</v>
      </c>
      <c r="J40" s="321">
        <f t="shared" si="18"/>
        <v>0</v>
      </c>
      <c r="K40" s="206">
        <f t="shared" si="18"/>
        <v>0</v>
      </c>
      <c r="L40" s="206">
        <f t="shared" si="18"/>
        <v>0</v>
      </c>
      <c r="M40" s="206"/>
      <c r="N40" s="265">
        <f>SUM(N41:N42)</f>
        <v>0</v>
      </c>
      <c r="O40" s="265"/>
      <c r="P40" s="369">
        <f>SUM(P41:P42)</f>
        <v>0</v>
      </c>
      <c r="Q40" s="269">
        <f>SUM(Q41:Q42)</f>
        <v>0</v>
      </c>
      <c r="R40" s="401">
        <f t="shared" ref="R40:AV40" si="19">SUM(R41:R42)</f>
        <v>0</v>
      </c>
      <c r="S40" s="411">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1">
        <f t="shared" si="19"/>
        <v>0</v>
      </c>
      <c r="AE40" s="411">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1">
        <f t="shared" si="19"/>
        <v>0</v>
      </c>
      <c r="AQ40" s="411">
        <f t="shared" si="19"/>
        <v>0</v>
      </c>
      <c r="AR40" s="269">
        <f t="shared" si="19"/>
        <v>0</v>
      </c>
      <c r="AS40" s="269">
        <f t="shared" si="19"/>
        <v>0</v>
      </c>
      <c r="AT40" s="269">
        <f t="shared" si="19"/>
        <v>0</v>
      </c>
      <c r="AU40" s="269">
        <f t="shared" si="19"/>
        <v>0</v>
      </c>
      <c r="AV40" s="269">
        <f t="shared" si="19"/>
        <v>0</v>
      </c>
      <c r="AW40" s="441">
        <f t="shared" ref="AW40:AW65" si="20">SUM(P40:AV40)</f>
        <v>0</v>
      </c>
      <c r="AX40" s="442">
        <f t="shared" ref="AX40:AX65" si="21">+AW40+N40</f>
        <v>0</v>
      </c>
      <c r="AY40" s="443">
        <f t="shared" ref="AY40:AY65" si="22">+G40-AX40</f>
        <v>0</v>
      </c>
    </row>
    <row r="41" spans="1:51" s="4" customFormat="1" ht="15" customHeight="1" x14ac:dyDescent="0.2">
      <c r="A41" s="151"/>
      <c r="B41" s="463" t="str">
        <f>+B40</f>
        <v>ZK100.K213.C110</v>
      </c>
      <c r="C41" s="275" t="s">
        <v>301</v>
      </c>
      <c r="D41" s="273"/>
      <c r="E41" s="207"/>
      <c r="F41" s="370">
        <f t="shared" si="5"/>
        <v>0</v>
      </c>
      <c r="G41" s="249"/>
      <c r="H41" s="572">
        <f>SUM(N41:AV41)</f>
        <v>0</v>
      </c>
      <c r="I41" s="231"/>
      <c r="J41" s="370">
        <f t="shared" si="7"/>
        <v>0</v>
      </c>
      <c r="K41" s="249">
        <v>0</v>
      </c>
      <c r="L41" s="232"/>
      <c r="M41" s="249"/>
      <c r="N41" s="568">
        <f>+IFERROR(VLOOKUP(B40,Sheet1!B:D,2,FALSE),0)</f>
        <v>0</v>
      </c>
      <c r="O41" s="569">
        <f>+IFERROR(VLOOKUP(B40,Sheet1!B:D,3,FALSE)+VLOOKUP(B40,Sheet1!B:E,4,FALSE),0)</f>
        <v>0</v>
      </c>
      <c r="P41" s="367"/>
      <c r="Q41" s="363"/>
      <c r="R41" s="402"/>
      <c r="S41" s="412"/>
      <c r="T41" s="363"/>
      <c r="U41" s="363"/>
      <c r="V41" s="363"/>
      <c r="W41" s="363"/>
      <c r="X41" s="363"/>
      <c r="Y41" s="363"/>
      <c r="Z41" s="363"/>
      <c r="AA41" s="363"/>
      <c r="AB41" s="363"/>
      <c r="AC41" s="363"/>
      <c r="AD41" s="402"/>
      <c r="AE41" s="412"/>
      <c r="AF41" s="363"/>
      <c r="AG41" s="363"/>
      <c r="AH41" s="363"/>
      <c r="AI41" s="363"/>
      <c r="AJ41" s="363"/>
      <c r="AK41" s="363"/>
      <c r="AL41" s="363"/>
      <c r="AM41" s="363"/>
      <c r="AN41" s="363"/>
      <c r="AO41" s="363"/>
      <c r="AP41" s="402"/>
      <c r="AQ41" s="412"/>
      <c r="AR41" s="363"/>
      <c r="AS41" s="363"/>
      <c r="AT41" s="363"/>
      <c r="AU41" s="363"/>
      <c r="AV41" s="363"/>
      <c r="AW41" s="248">
        <f t="shared" si="20"/>
        <v>0</v>
      </c>
      <c r="AX41" s="244">
        <f t="shared" si="21"/>
        <v>0</v>
      </c>
      <c r="AY41" s="553">
        <f t="shared" si="22"/>
        <v>0</v>
      </c>
    </row>
    <row r="42" spans="1:51" s="4" customFormat="1" ht="15" customHeight="1" thickBot="1" x14ac:dyDescent="0.25">
      <c r="A42" s="169"/>
      <c r="B42" s="461"/>
      <c r="C42" s="274"/>
      <c r="D42" s="274"/>
      <c r="E42" s="205"/>
      <c r="F42" s="370">
        <f t="shared" si="5"/>
        <v>0</v>
      </c>
      <c r="G42" s="277">
        <v>0</v>
      </c>
      <c r="H42" s="579">
        <f>SUM(N42:AV42)</f>
        <v>0</v>
      </c>
      <c r="I42" s="227"/>
      <c r="J42" s="370">
        <f t="shared" si="7"/>
        <v>0</v>
      </c>
      <c r="K42" s="277">
        <v>0</v>
      </c>
      <c r="L42" s="228"/>
      <c r="M42" s="277"/>
      <c r="N42" s="366"/>
      <c r="O42" s="366"/>
      <c r="P42" s="368"/>
      <c r="Q42" s="365"/>
      <c r="R42" s="403"/>
      <c r="S42" s="413"/>
      <c r="T42" s="365"/>
      <c r="U42" s="365"/>
      <c r="V42" s="365"/>
      <c r="W42" s="365"/>
      <c r="X42" s="365"/>
      <c r="Y42" s="365"/>
      <c r="Z42" s="365"/>
      <c r="AA42" s="365"/>
      <c r="AB42" s="365"/>
      <c r="AC42" s="365"/>
      <c r="AD42" s="403"/>
      <c r="AE42" s="413"/>
      <c r="AF42" s="365"/>
      <c r="AG42" s="365"/>
      <c r="AH42" s="365"/>
      <c r="AI42" s="365"/>
      <c r="AJ42" s="365"/>
      <c r="AK42" s="365"/>
      <c r="AL42" s="365"/>
      <c r="AM42" s="365"/>
      <c r="AN42" s="365"/>
      <c r="AO42" s="365"/>
      <c r="AP42" s="403"/>
      <c r="AQ42" s="413"/>
      <c r="AR42" s="365"/>
      <c r="AS42" s="365"/>
      <c r="AT42" s="365"/>
      <c r="AU42" s="365"/>
      <c r="AV42" s="365"/>
      <c r="AW42" s="248">
        <f t="shared" si="20"/>
        <v>0</v>
      </c>
      <c r="AX42" s="244">
        <f t="shared" si="21"/>
        <v>0</v>
      </c>
      <c r="AY42" s="553">
        <f t="shared" si="22"/>
        <v>0</v>
      </c>
    </row>
    <row r="43" spans="1:51" s="4" customFormat="1" ht="15" customHeight="1" x14ac:dyDescent="0.2">
      <c r="A43" s="196" t="s">
        <v>96</v>
      </c>
      <c r="B43" s="548" t="str">
        <f>+LEFT($E$5,5)&amp;"."&amp;A43&amp;"."&amp;$E$3</f>
        <v>ZK100.K214.C110</v>
      </c>
      <c r="C43" s="168" t="s">
        <v>97</v>
      </c>
      <c r="D43" s="168"/>
      <c r="E43" s="206">
        <f t="shared" ref="E43:L43" si="23">SUM(E44:E45)</f>
        <v>0</v>
      </c>
      <c r="F43" s="321">
        <f t="shared" si="23"/>
        <v>0</v>
      </c>
      <c r="G43" s="206">
        <f t="shared" si="23"/>
        <v>0</v>
      </c>
      <c r="H43" s="444">
        <f t="shared" si="23"/>
        <v>0</v>
      </c>
      <c r="I43" s="206">
        <f t="shared" si="23"/>
        <v>0</v>
      </c>
      <c r="J43" s="321">
        <f t="shared" si="23"/>
        <v>0</v>
      </c>
      <c r="K43" s="206">
        <f t="shared" si="23"/>
        <v>0</v>
      </c>
      <c r="L43" s="206">
        <f t="shared" si="23"/>
        <v>0</v>
      </c>
      <c r="M43" s="206"/>
      <c r="N43" s="265">
        <f>SUM(N44:N45)</f>
        <v>0</v>
      </c>
      <c r="O43" s="265"/>
      <c r="P43" s="369">
        <f>SUM(P44:P45)</f>
        <v>0</v>
      </c>
      <c r="Q43" s="269">
        <f>SUM(Q44:Q45)</f>
        <v>0</v>
      </c>
      <c r="R43" s="401">
        <f t="shared" ref="R43:AV43" si="24">SUM(R44:R45)</f>
        <v>0</v>
      </c>
      <c r="S43" s="411">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1">
        <f t="shared" si="24"/>
        <v>0</v>
      </c>
      <c r="AE43" s="411">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1">
        <f t="shared" si="24"/>
        <v>0</v>
      </c>
      <c r="AQ43" s="411">
        <f t="shared" si="24"/>
        <v>0</v>
      </c>
      <c r="AR43" s="269">
        <f t="shared" si="24"/>
        <v>0</v>
      </c>
      <c r="AS43" s="269">
        <f t="shared" si="24"/>
        <v>0</v>
      </c>
      <c r="AT43" s="269">
        <f t="shared" si="24"/>
        <v>0</v>
      </c>
      <c r="AU43" s="269">
        <f t="shared" si="24"/>
        <v>0</v>
      </c>
      <c r="AV43" s="269">
        <f t="shared" si="24"/>
        <v>0</v>
      </c>
      <c r="AW43" s="441">
        <f t="shared" si="20"/>
        <v>0</v>
      </c>
      <c r="AX43" s="442">
        <f t="shared" si="21"/>
        <v>0</v>
      </c>
      <c r="AY43" s="443">
        <f t="shared" si="22"/>
        <v>0</v>
      </c>
    </row>
    <row r="44" spans="1:51" s="4" customFormat="1" ht="15" customHeight="1" x14ac:dyDescent="0.2">
      <c r="A44" s="151"/>
      <c r="B44" s="463" t="str">
        <f>+B43</f>
        <v>ZK100.K214.C110</v>
      </c>
      <c r="C44" s="275" t="s">
        <v>301</v>
      </c>
      <c r="D44" s="273"/>
      <c r="E44" s="207"/>
      <c r="F44" s="370">
        <f t="shared" si="5"/>
        <v>0</v>
      </c>
      <c r="G44" s="249">
        <v>0</v>
      </c>
      <c r="H44" s="572">
        <f>SUM(N44:AV44)</f>
        <v>0</v>
      </c>
      <c r="I44" s="231"/>
      <c r="J44" s="370">
        <f t="shared" si="7"/>
        <v>0</v>
      </c>
      <c r="K44" s="249">
        <v>0</v>
      </c>
      <c r="L44" s="232"/>
      <c r="M44" s="249"/>
      <c r="N44" s="568">
        <f>+IFERROR(VLOOKUP(B43,Sheet1!B:D,2,FALSE),0)</f>
        <v>0</v>
      </c>
      <c r="O44" s="569">
        <f>+IFERROR(VLOOKUP(B43,Sheet1!B:D,3,FALSE)+VLOOKUP(B43,Sheet1!B:E,4,FALSE),0)</f>
        <v>0</v>
      </c>
      <c r="P44" s="367"/>
      <c r="Q44" s="363"/>
      <c r="R44" s="402"/>
      <c r="S44" s="412"/>
      <c r="T44" s="363"/>
      <c r="U44" s="363"/>
      <c r="V44" s="363"/>
      <c r="W44" s="363"/>
      <c r="X44" s="363"/>
      <c r="Y44" s="363"/>
      <c r="Z44" s="363"/>
      <c r="AA44" s="363"/>
      <c r="AB44" s="363"/>
      <c r="AC44" s="363"/>
      <c r="AD44" s="402"/>
      <c r="AE44" s="412"/>
      <c r="AF44" s="363"/>
      <c r="AG44" s="363"/>
      <c r="AH44" s="363"/>
      <c r="AI44" s="363"/>
      <c r="AJ44" s="363"/>
      <c r="AK44" s="363"/>
      <c r="AL44" s="363"/>
      <c r="AM44" s="363"/>
      <c r="AN44" s="363"/>
      <c r="AO44" s="363"/>
      <c r="AP44" s="402"/>
      <c r="AQ44" s="412"/>
      <c r="AR44" s="363"/>
      <c r="AS44" s="363"/>
      <c r="AT44" s="363"/>
      <c r="AU44" s="363"/>
      <c r="AV44" s="363"/>
      <c r="AW44" s="248">
        <f t="shared" si="20"/>
        <v>0</v>
      </c>
      <c r="AX44" s="244">
        <f t="shared" si="21"/>
        <v>0</v>
      </c>
      <c r="AY44" s="553">
        <f t="shared" si="22"/>
        <v>0</v>
      </c>
    </row>
    <row r="45" spans="1:51" s="4" customFormat="1" ht="15" customHeight="1" thickBot="1" x14ac:dyDescent="0.25">
      <c r="A45" s="169"/>
      <c r="B45" s="461"/>
      <c r="C45" s="274"/>
      <c r="D45" s="274"/>
      <c r="E45" s="205"/>
      <c r="F45" s="370">
        <f t="shared" si="5"/>
        <v>0</v>
      </c>
      <c r="G45" s="277">
        <v>0</v>
      </c>
      <c r="H45" s="579">
        <f>SUM(N45:AV45)</f>
        <v>0</v>
      </c>
      <c r="I45" s="227"/>
      <c r="J45" s="370">
        <f t="shared" si="7"/>
        <v>0</v>
      </c>
      <c r="K45" s="277">
        <v>0</v>
      </c>
      <c r="L45" s="228"/>
      <c r="M45" s="277"/>
      <c r="N45" s="366"/>
      <c r="O45" s="366"/>
      <c r="P45" s="368"/>
      <c r="Q45" s="365"/>
      <c r="R45" s="403"/>
      <c r="S45" s="413"/>
      <c r="T45" s="365"/>
      <c r="U45" s="365"/>
      <c r="V45" s="365"/>
      <c r="W45" s="365"/>
      <c r="X45" s="365"/>
      <c r="Y45" s="365"/>
      <c r="Z45" s="365"/>
      <c r="AA45" s="365"/>
      <c r="AB45" s="365"/>
      <c r="AC45" s="365"/>
      <c r="AD45" s="403"/>
      <c r="AE45" s="413"/>
      <c r="AF45" s="365"/>
      <c r="AG45" s="365"/>
      <c r="AH45" s="365"/>
      <c r="AI45" s="365"/>
      <c r="AJ45" s="365"/>
      <c r="AK45" s="365"/>
      <c r="AL45" s="365"/>
      <c r="AM45" s="365"/>
      <c r="AN45" s="365"/>
      <c r="AO45" s="365"/>
      <c r="AP45" s="403"/>
      <c r="AQ45" s="413"/>
      <c r="AR45" s="365"/>
      <c r="AS45" s="365"/>
      <c r="AT45" s="365"/>
      <c r="AU45" s="365"/>
      <c r="AV45" s="365"/>
      <c r="AW45" s="248">
        <f t="shared" si="20"/>
        <v>0</v>
      </c>
      <c r="AX45" s="244">
        <f t="shared" si="21"/>
        <v>0</v>
      </c>
      <c r="AY45" s="553">
        <f t="shared" si="22"/>
        <v>0</v>
      </c>
    </row>
    <row r="46" spans="1:51" s="4" customFormat="1" ht="15" customHeight="1" x14ac:dyDescent="0.2">
      <c r="A46" s="196" t="s">
        <v>98</v>
      </c>
      <c r="B46" s="458" t="str">
        <f>+LEFT($E$5,5)&amp;"."&amp;A46&amp;"."&amp;$E$3</f>
        <v>ZK100.K215.C110</v>
      </c>
      <c r="C46" s="168" t="s">
        <v>99</v>
      </c>
      <c r="D46" s="168"/>
      <c r="E46" s="206">
        <f t="shared" ref="E46:L46" si="25">SUM(E47:E48)</f>
        <v>0</v>
      </c>
      <c r="F46" s="321">
        <f t="shared" si="25"/>
        <v>0</v>
      </c>
      <c r="G46" s="206">
        <f t="shared" si="25"/>
        <v>0</v>
      </c>
      <c r="H46" s="444">
        <f t="shared" si="25"/>
        <v>0</v>
      </c>
      <c r="I46" s="206">
        <f t="shared" si="25"/>
        <v>0</v>
      </c>
      <c r="J46" s="321">
        <f t="shared" si="25"/>
        <v>0</v>
      </c>
      <c r="K46" s="206">
        <f t="shared" si="25"/>
        <v>0</v>
      </c>
      <c r="L46" s="206">
        <f t="shared" si="25"/>
        <v>0</v>
      </c>
      <c r="M46" s="206"/>
      <c r="N46" s="265">
        <f>SUM(N47:N48)</f>
        <v>0</v>
      </c>
      <c r="O46" s="265"/>
      <c r="P46" s="369">
        <f>SUM(P47:P48)</f>
        <v>0</v>
      </c>
      <c r="Q46" s="269">
        <f>SUM(Q47:Q48)</f>
        <v>0</v>
      </c>
      <c r="R46" s="401">
        <f t="shared" ref="R46:AV46" si="26">SUM(R47:R48)</f>
        <v>0</v>
      </c>
      <c r="S46" s="411">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1">
        <f t="shared" si="26"/>
        <v>0</v>
      </c>
      <c r="AE46" s="411">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1">
        <f t="shared" si="26"/>
        <v>0</v>
      </c>
      <c r="AQ46" s="411">
        <f t="shared" si="26"/>
        <v>0</v>
      </c>
      <c r="AR46" s="269">
        <f t="shared" si="26"/>
        <v>0</v>
      </c>
      <c r="AS46" s="269">
        <f t="shared" si="26"/>
        <v>0</v>
      </c>
      <c r="AT46" s="269">
        <f t="shared" si="26"/>
        <v>0</v>
      </c>
      <c r="AU46" s="269">
        <f t="shared" si="26"/>
        <v>0</v>
      </c>
      <c r="AV46" s="269">
        <f t="shared" si="26"/>
        <v>0</v>
      </c>
      <c r="AW46" s="441">
        <f t="shared" si="20"/>
        <v>0</v>
      </c>
      <c r="AX46" s="442">
        <f t="shared" si="21"/>
        <v>0</v>
      </c>
      <c r="AY46" s="443">
        <f t="shared" si="22"/>
        <v>0</v>
      </c>
    </row>
    <row r="47" spans="1:51" s="4" customFormat="1" ht="15" customHeight="1" x14ac:dyDescent="0.2">
      <c r="A47" s="151"/>
      <c r="B47" s="463" t="str">
        <f>+B46</f>
        <v>ZK100.K215.C110</v>
      </c>
      <c r="C47" s="275" t="s">
        <v>301</v>
      </c>
      <c r="D47" s="273"/>
      <c r="E47" s="207"/>
      <c r="F47" s="370">
        <f t="shared" si="5"/>
        <v>0</v>
      </c>
      <c r="G47" s="249">
        <v>0</v>
      </c>
      <c r="H47" s="572">
        <f>SUM(N47:AV47)</f>
        <v>0</v>
      </c>
      <c r="I47" s="231"/>
      <c r="J47" s="370">
        <f t="shared" si="7"/>
        <v>0</v>
      </c>
      <c r="K47" s="249">
        <v>0</v>
      </c>
      <c r="L47" s="232"/>
      <c r="M47" s="249"/>
      <c r="N47" s="568">
        <f>+IFERROR(VLOOKUP(B46,Sheet1!B:D,2,FALSE),0)</f>
        <v>0</v>
      </c>
      <c r="O47" s="569">
        <f>+IFERROR(VLOOKUP(B46,Sheet1!B:D,3,FALSE)+VLOOKUP(B46,Sheet1!B:E,4,FALSE),0)</f>
        <v>0</v>
      </c>
      <c r="P47" s="367"/>
      <c r="Q47" s="363"/>
      <c r="R47" s="402"/>
      <c r="S47" s="412"/>
      <c r="T47" s="363"/>
      <c r="U47" s="363"/>
      <c r="V47" s="363"/>
      <c r="W47" s="363"/>
      <c r="X47" s="363"/>
      <c r="Y47" s="363"/>
      <c r="Z47" s="363"/>
      <c r="AA47" s="363"/>
      <c r="AB47" s="363"/>
      <c r="AC47" s="363"/>
      <c r="AD47" s="402"/>
      <c r="AE47" s="412"/>
      <c r="AF47" s="363"/>
      <c r="AG47" s="363"/>
      <c r="AH47" s="363"/>
      <c r="AI47" s="363"/>
      <c r="AJ47" s="363"/>
      <c r="AK47" s="363"/>
      <c r="AL47" s="363"/>
      <c r="AM47" s="363"/>
      <c r="AN47" s="363"/>
      <c r="AO47" s="363"/>
      <c r="AP47" s="402"/>
      <c r="AQ47" s="412"/>
      <c r="AR47" s="363"/>
      <c r="AS47" s="363"/>
      <c r="AT47" s="363"/>
      <c r="AU47" s="363"/>
      <c r="AV47" s="363"/>
      <c r="AW47" s="248">
        <f t="shared" si="20"/>
        <v>0</v>
      </c>
      <c r="AX47" s="244">
        <f t="shared" si="21"/>
        <v>0</v>
      </c>
      <c r="AY47" s="553">
        <f t="shared" si="22"/>
        <v>0</v>
      </c>
    </row>
    <row r="48" spans="1:51" s="4" customFormat="1" ht="15" customHeight="1" thickBot="1" x14ac:dyDescent="0.25">
      <c r="A48" s="169"/>
      <c r="B48" s="461"/>
      <c r="C48" s="274"/>
      <c r="D48" s="274"/>
      <c r="E48" s="205"/>
      <c r="F48" s="370">
        <f t="shared" si="5"/>
        <v>0</v>
      </c>
      <c r="G48" s="277">
        <v>0</v>
      </c>
      <c r="H48" s="579">
        <f>SUM(N48:AV48)</f>
        <v>0</v>
      </c>
      <c r="I48" s="227"/>
      <c r="J48" s="370">
        <f t="shared" si="7"/>
        <v>0</v>
      </c>
      <c r="K48" s="277">
        <v>0</v>
      </c>
      <c r="L48" s="228"/>
      <c r="M48" s="277"/>
      <c r="N48" s="366"/>
      <c r="O48" s="366"/>
      <c r="P48" s="368"/>
      <c r="Q48" s="365"/>
      <c r="R48" s="403"/>
      <c r="S48" s="413"/>
      <c r="T48" s="365"/>
      <c r="U48" s="365"/>
      <c r="V48" s="365"/>
      <c r="W48" s="365"/>
      <c r="X48" s="365"/>
      <c r="Y48" s="365"/>
      <c r="Z48" s="365"/>
      <c r="AA48" s="365"/>
      <c r="AB48" s="365"/>
      <c r="AC48" s="365"/>
      <c r="AD48" s="403"/>
      <c r="AE48" s="413"/>
      <c r="AF48" s="365"/>
      <c r="AG48" s="365"/>
      <c r="AH48" s="365"/>
      <c r="AI48" s="365"/>
      <c r="AJ48" s="365"/>
      <c r="AK48" s="365"/>
      <c r="AL48" s="365"/>
      <c r="AM48" s="365"/>
      <c r="AN48" s="365"/>
      <c r="AO48" s="365"/>
      <c r="AP48" s="403"/>
      <c r="AQ48" s="413"/>
      <c r="AR48" s="365"/>
      <c r="AS48" s="365"/>
      <c r="AT48" s="365"/>
      <c r="AU48" s="365"/>
      <c r="AV48" s="365"/>
      <c r="AW48" s="248">
        <f t="shared" si="20"/>
        <v>0</v>
      </c>
      <c r="AX48" s="244">
        <f t="shared" si="21"/>
        <v>0</v>
      </c>
      <c r="AY48" s="553">
        <f t="shared" si="22"/>
        <v>0</v>
      </c>
    </row>
    <row r="49" spans="1:51" s="4" customFormat="1" ht="15" customHeight="1" x14ac:dyDescent="0.2">
      <c r="A49" s="195" t="s">
        <v>100</v>
      </c>
      <c r="B49" s="458" t="str">
        <f>+LEFT($E$5,5)&amp;"."&amp;A49&amp;"."&amp;$E$3</f>
        <v>ZK100.K216.C110</v>
      </c>
      <c r="C49" s="168" t="s">
        <v>101</v>
      </c>
      <c r="D49" s="168"/>
      <c r="E49" s="206">
        <f t="shared" ref="E49:L49" si="27">SUM(E50:E51)</f>
        <v>0</v>
      </c>
      <c r="F49" s="321">
        <f t="shared" si="27"/>
        <v>0</v>
      </c>
      <c r="G49" s="206">
        <f t="shared" si="27"/>
        <v>0</v>
      </c>
      <c r="H49" s="444">
        <f t="shared" si="27"/>
        <v>0</v>
      </c>
      <c r="I49" s="206">
        <f t="shared" si="27"/>
        <v>0</v>
      </c>
      <c r="J49" s="321">
        <f t="shared" si="27"/>
        <v>0</v>
      </c>
      <c r="K49" s="206">
        <f t="shared" si="27"/>
        <v>0</v>
      </c>
      <c r="L49" s="206">
        <f t="shared" si="27"/>
        <v>0</v>
      </c>
      <c r="M49" s="206"/>
      <c r="N49" s="265">
        <f>SUM(N50:N51)</f>
        <v>0</v>
      </c>
      <c r="O49" s="265"/>
      <c r="P49" s="369">
        <f>SUM(P50:P51)</f>
        <v>0</v>
      </c>
      <c r="Q49" s="269">
        <f>SUM(Q50:Q51)</f>
        <v>0</v>
      </c>
      <c r="R49" s="401">
        <f t="shared" ref="R49:AV49" si="28">SUM(R50:R51)</f>
        <v>0</v>
      </c>
      <c r="S49" s="411">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1">
        <f t="shared" si="28"/>
        <v>0</v>
      </c>
      <c r="AE49" s="411">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1">
        <f t="shared" si="28"/>
        <v>0</v>
      </c>
      <c r="AQ49" s="411">
        <f t="shared" si="28"/>
        <v>0</v>
      </c>
      <c r="AR49" s="269">
        <f t="shared" si="28"/>
        <v>0</v>
      </c>
      <c r="AS49" s="269">
        <f t="shared" si="28"/>
        <v>0</v>
      </c>
      <c r="AT49" s="269">
        <f t="shared" si="28"/>
        <v>0</v>
      </c>
      <c r="AU49" s="269">
        <f t="shared" si="28"/>
        <v>0</v>
      </c>
      <c r="AV49" s="269">
        <f t="shared" si="28"/>
        <v>0</v>
      </c>
      <c r="AW49" s="441">
        <f t="shared" si="20"/>
        <v>0</v>
      </c>
      <c r="AX49" s="442">
        <f t="shared" si="21"/>
        <v>0</v>
      </c>
      <c r="AY49" s="443">
        <f t="shared" si="22"/>
        <v>0</v>
      </c>
    </row>
    <row r="50" spans="1:51" s="4" customFormat="1" ht="15" customHeight="1" x14ac:dyDescent="0.2">
      <c r="A50" s="150"/>
      <c r="B50" s="459" t="str">
        <f>+B49</f>
        <v>ZK100.K216.C110</v>
      </c>
      <c r="C50" s="275" t="s">
        <v>301</v>
      </c>
      <c r="D50" s="273"/>
      <c r="E50" s="207"/>
      <c r="F50" s="370">
        <f t="shared" si="5"/>
        <v>0</v>
      </c>
      <c r="G50" s="249"/>
      <c r="H50" s="572">
        <f>SUM(N50:AV50)</f>
        <v>0</v>
      </c>
      <c r="I50" s="231"/>
      <c r="J50" s="370">
        <f t="shared" si="7"/>
        <v>0</v>
      </c>
      <c r="K50" s="249">
        <v>0</v>
      </c>
      <c r="L50" s="232"/>
      <c r="M50" s="249"/>
      <c r="N50" s="568">
        <f>+IFERROR(VLOOKUP(B49,Sheet1!B:D,2,FALSE),0)</f>
        <v>0</v>
      </c>
      <c r="O50" s="569">
        <f>+IFERROR(VLOOKUP(B49,Sheet1!B:D,3,FALSE)+VLOOKUP(B49,Sheet1!B:E,4,FALSE),0)</f>
        <v>0</v>
      </c>
      <c r="P50" s="367"/>
      <c r="Q50" s="363"/>
      <c r="R50" s="402"/>
      <c r="S50" s="412"/>
      <c r="T50" s="363"/>
      <c r="U50" s="363"/>
      <c r="V50" s="363"/>
      <c r="W50" s="363"/>
      <c r="X50" s="363"/>
      <c r="Y50" s="363"/>
      <c r="Z50" s="363"/>
      <c r="AA50" s="363"/>
      <c r="AB50" s="363"/>
      <c r="AC50" s="363"/>
      <c r="AD50" s="402"/>
      <c r="AE50" s="412"/>
      <c r="AF50" s="363"/>
      <c r="AG50" s="363"/>
      <c r="AH50" s="363"/>
      <c r="AI50" s="363"/>
      <c r="AJ50" s="363"/>
      <c r="AK50" s="363"/>
      <c r="AL50" s="363"/>
      <c r="AM50" s="363"/>
      <c r="AN50" s="363"/>
      <c r="AO50" s="363"/>
      <c r="AP50" s="402"/>
      <c r="AQ50" s="412"/>
      <c r="AR50" s="363"/>
      <c r="AS50" s="363"/>
      <c r="AT50" s="363"/>
      <c r="AU50" s="363"/>
      <c r="AV50" s="363"/>
      <c r="AW50" s="248">
        <f t="shared" si="20"/>
        <v>0</v>
      </c>
      <c r="AX50" s="244">
        <f t="shared" si="21"/>
        <v>0</v>
      </c>
      <c r="AY50" s="553">
        <f t="shared" si="22"/>
        <v>0</v>
      </c>
    </row>
    <row r="51" spans="1:51" s="4" customFormat="1" ht="15" customHeight="1" thickBot="1" x14ac:dyDescent="0.25">
      <c r="A51" s="169"/>
      <c r="B51" s="461"/>
      <c r="C51" s="274"/>
      <c r="D51" s="274"/>
      <c r="E51" s="205"/>
      <c r="F51" s="370">
        <f t="shared" si="5"/>
        <v>0</v>
      </c>
      <c r="G51" s="277">
        <v>0</v>
      </c>
      <c r="H51" s="579">
        <f>SUM(N51:AV51)</f>
        <v>0</v>
      </c>
      <c r="I51" s="227"/>
      <c r="J51" s="370">
        <f t="shared" si="7"/>
        <v>0</v>
      </c>
      <c r="K51" s="277">
        <v>0</v>
      </c>
      <c r="L51" s="228"/>
      <c r="M51" s="277"/>
      <c r="N51" s="366"/>
      <c r="O51" s="366"/>
      <c r="P51" s="368"/>
      <c r="Q51" s="365"/>
      <c r="R51" s="403"/>
      <c r="S51" s="413"/>
      <c r="T51" s="365"/>
      <c r="U51" s="365"/>
      <c r="V51" s="365"/>
      <c r="W51" s="365"/>
      <c r="X51" s="365"/>
      <c r="Y51" s="365"/>
      <c r="Z51" s="365"/>
      <c r="AA51" s="365"/>
      <c r="AB51" s="365"/>
      <c r="AC51" s="365"/>
      <c r="AD51" s="403"/>
      <c r="AE51" s="413"/>
      <c r="AF51" s="365"/>
      <c r="AG51" s="365"/>
      <c r="AH51" s="365"/>
      <c r="AI51" s="365"/>
      <c r="AJ51" s="365"/>
      <c r="AK51" s="365"/>
      <c r="AL51" s="365"/>
      <c r="AM51" s="365"/>
      <c r="AN51" s="365"/>
      <c r="AO51" s="365"/>
      <c r="AP51" s="403"/>
      <c r="AQ51" s="413"/>
      <c r="AR51" s="365"/>
      <c r="AS51" s="365"/>
      <c r="AT51" s="365"/>
      <c r="AU51" s="365"/>
      <c r="AV51" s="365"/>
      <c r="AW51" s="248">
        <f t="shared" si="20"/>
        <v>0</v>
      </c>
      <c r="AX51" s="244">
        <f t="shared" si="21"/>
        <v>0</v>
      </c>
      <c r="AY51" s="553">
        <f t="shared" si="22"/>
        <v>0</v>
      </c>
    </row>
    <row r="52" spans="1:51" s="4" customFormat="1" ht="15" customHeight="1" x14ac:dyDescent="0.2">
      <c r="A52" s="195" t="s">
        <v>102</v>
      </c>
      <c r="B52" s="458" t="str">
        <f>+LEFT($E$5,5)&amp;"."&amp;A52&amp;"."&amp;$E$3</f>
        <v>ZK100.K217.C110</v>
      </c>
      <c r="C52" s="168" t="s">
        <v>103</v>
      </c>
      <c r="D52" s="168"/>
      <c r="E52" s="206">
        <f t="shared" ref="E52:L52" si="29">SUM(E53:E54)</f>
        <v>0</v>
      </c>
      <c r="F52" s="321">
        <f t="shared" si="29"/>
        <v>0</v>
      </c>
      <c r="G52" s="206">
        <f t="shared" si="29"/>
        <v>0</v>
      </c>
      <c r="H52" s="444">
        <f t="shared" si="29"/>
        <v>0</v>
      </c>
      <c r="I52" s="206">
        <f t="shared" si="29"/>
        <v>0</v>
      </c>
      <c r="J52" s="321">
        <f t="shared" si="29"/>
        <v>0</v>
      </c>
      <c r="K52" s="206">
        <f t="shared" si="29"/>
        <v>0</v>
      </c>
      <c r="L52" s="206">
        <f t="shared" si="29"/>
        <v>0</v>
      </c>
      <c r="M52" s="206"/>
      <c r="N52" s="265">
        <f>SUM(N53:N54)</f>
        <v>0</v>
      </c>
      <c r="O52" s="265"/>
      <c r="P52" s="369">
        <f>SUM(P53:P54)</f>
        <v>0</v>
      </c>
      <c r="Q52" s="269">
        <f>SUM(Q53:Q54)</f>
        <v>0</v>
      </c>
      <c r="R52" s="401">
        <f t="shared" ref="R52:AV52" si="30">SUM(R53:R54)</f>
        <v>0</v>
      </c>
      <c r="S52" s="411">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1">
        <f t="shared" si="30"/>
        <v>0</v>
      </c>
      <c r="AE52" s="411">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1">
        <f t="shared" si="30"/>
        <v>0</v>
      </c>
      <c r="AQ52" s="411">
        <f t="shared" si="30"/>
        <v>0</v>
      </c>
      <c r="AR52" s="269">
        <f t="shared" si="30"/>
        <v>0</v>
      </c>
      <c r="AS52" s="269">
        <f t="shared" si="30"/>
        <v>0</v>
      </c>
      <c r="AT52" s="269">
        <f t="shared" si="30"/>
        <v>0</v>
      </c>
      <c r="AU52" s="269">
        <f t="shared" si="30"/>
        <v>0</v>
      </c>
      <c r="AV52" s="269">
        <f t="shared" si="30"/>
        <v>0</v>
      </c>
      <c r="AW52" s="441">
        <f t="shared" si="20"/>
        <v>0</v>
      </c>
      <c r="AX52" s="442">
        <f t="shared" si="21"/>
        <v>0</v>
      </c>
      <c r="AY52" s="443">
        <f t="shared" si="22"/>
        <v>0</v>
      </c>
    </row>
    <row r="53" spans="1:51" s="4" customFormat="1" ht="15" customHeight="1" x14ac:dyDescent="0.2">
      <c r="A53" s="150"/>
      <c r="B53" s="459" t="str">
        <f>+B52</f>
        <v>ZK100.K217.C110</v>
      </c>
      <c r="C53" s="275" t="s">
        <v>301</v>
      </c>
      <c r="D53" s="273"/>
      <c r="E53" s="207"/>
      <c r="F53" s="370">
        <f t="shared" si="5"/>
        <v>0</v>
      </c>
      <c r="G53" s="249">
        <v>0</v>
      </c>
      <c r="H53" s="572">
        <f>SUM(N53:AV53)</f>
        <v>0</v>
      </c>
      <c r="I53" s="231"/>
      <c r="J53" s="370">
        <f t="shared" si="7"/>
        <v>0</v>
      </c>
      <c r="K53" s="249">
        <v>0</v>
      </c>
      <c r="L53" s="232"/>
      <c r="M53" s="249"/>
      <c r="N53" s="568">
        <f>+IFERROR(VLOOKUP(B52,Sheet1!B:D,2,FALSE),0)</f>
        <v>0</v>
      </c>
      <c r="O53" s="569">
        <f>+IFERROR(VLOOKUP(B52,Sheet1!B:D,3,FALSE)+VLOOKUP(B52,Sheet1!B:E,4,FALSE),0)</f>
        <v>0</v>
      </c>
      <c r="P53" s="367"/>
      <c r="Q53" s="363"/>
      <c r="R53" s="402"/>
      <c r="S53" s="412"/>
      <c r="T53" s="363"/>
      <c r="U53" s="363"/>
      <c r="V53" s="363"/>
      <c r="W53" s="363"/>
      <c r="X53" s="363"/>
      <c r="Y53" s="363"/>
      <c r="Z53" s="363"/>
      <c r="AA53" s="363"/>
      <c r="AB53" s="363"/>
      <c r="AC53" s="363"/>
      <c r="AD53" s="402"/>
      <c r="AE53" s="412"/>
      <c r="AF53" s="363"/>
      <c r="AG53" s="363"/>
      <c r="AH53" s="363"/>
      <c r="AI53" s="363"/>
      <c r="AJ53" s="363"/>
      <c r="AK53" s="363"/>
      <c r="AL53" s="363"/>
      <c r="AM53" s="363"/>
      <c r="AN53" s="363"/>
      <c r="AO53" s="363"/>
      <c r="AP53" s="402"/>
      <c r="AQ53" s="412"/>
      <c r="AR53" s="363"/>
      <c r="AS53" s="363"/>
      <c r="AT53" s="363"/>
      <c r="AU53" s="363"/>
      <c r="AV53" s="363"/>
      <c r="AW53" s="248">
        <f t="shared" si="20"/>
        <v>0</v>
      </c>
      <c r="AX53" s="244">
        <f t="shared" si="21"/>
        <v>0</v>
      </c>
      <c r="AY53" s="553">
        <f t="shared" si="22"/>
        <v>0</v>
      </c>
    </row>
    <row r="54" spans="1:51" s="4" customFormat="1" ht="15" customHeight="1" thickBot="1" x14ac:dyDescent="0.25">
      <c r="A54" s="169"/>
      <c r="B54" s="461"/>
      <c r="C54" s="274"/>
      <c r="D54" s="274"/>
      <c r="E54" s="205"/>
      <c r="F54" s="370">
        <f t="shared" si="5"/>
        <v>0</v>
      </c>
      <c r="G54" s="277">
        <v>0</v>
      </c>
      <c r="H54" s="579">
        <f>SUM(N54:AV54)</f>
        <v>0</v>
      </c>
      <c r="I54" s="227"/>
      <c r="J54" s="370">
        <f t="shared" si="7"/>
        <v>0</v>
      </c>
      <c r="K54" s="277">
        <v>0</v>
      </c>
      <c r="L54" s="228"/>
      <c r="M54" s="277"/>
      <c r="N54" s="366"/>
      <c r="O54" s="366"/>
      <c r="P54" s="368"/>
      <c r="Q54" s="365"/>
      <c r="R54" s="403"/>
      <c r="S54" s="413"/>
      <c r="T54" s="365"/>
      <c r="U54" s="365"/>
      <c r="V54" s="365"/>
      <c r="W54" s="365"/>
      <c r="X54" s="365"/>
      <c r="Y54" s="365"/>
      <c r="Z54" s="365"/>
      <c r="AA54" s="365"/>
      <c r="AB54" s="365"/>
      <c r="AC54" s="365"/>
      <c r="AD54" s="403"/>
      <c r="AE54" s="413"/>
      <c r="AF54" s="365"/>
      <c r="AG54" s="365"/>
      <c r="AH54" s="365"/>
      <c r="AI54" s="365"/>
      <c r="AJ54" s="365"/>
      <c r="AK54" s="365"/>
      <c r="AL54" s="365"/>
      <c r="AM54" s="365"/>
      <c r="AN54" s="365"/>
      <c r="AO54" s="365"/>
      <c r="AP54" s="403"/>
      <c r="AQ54" s="413"/>
      <c r="AR54" s="365"/>
      <c r="AS54" s="365"/>
      <c r="AT54" s="365"/>
      <c r="AU54" s="365"/>
      <c r="AV54" s="365"/>
      <c r="AW54" s="248">
        <f t="shared" si="20"/>
        <v>0</v>
      </c>
      <c r="AX54" s="244">
        <f t="shared" si="21"/>
        <v>0</v>
      </c>
      <c r="AY54" s="553">
        <f t="shared" si="22"/>
        <v>0</v>
      </c>
    </row>
    <row r="55" spans="1:51" s="4" customFormat="1" ht="15" customHeight="1" x14ac:dyDescent="0.2">
      <c r="A55" s="195" t="s">
        <v>104</v>
      </c>
      <c r="B55" s="458" t="str">
        <f>+LEFT($E$5,5)&amp;"."&amp;A55&amp;"."&amp;$E$3</f>
        <v>ZK100.K218.C110</v>
      </c>
      <c r="C55" s="168" t="s">
        <v>105</v>
      </c>
      <c r="D55" s="168"/>
      <c r="E55" s="206">
        <f t="shared" ref="E55:L55" si="31">SUM(E56:E57)</f>
        <v>0</v>
      </c>
      <c r="F55" s="321">
        <f t="shared" si="31"/>
        <v>0</v>
      </c>
      <c r="G55" s="206">
        <f t="shared" si="31"/>
        <v>0</v>
      </c>
      <c r="H55" s="444">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69">
        <f>SUM(P56:P57)</f>
        <v>0</v>
      </c>
      <c r="Q55" s="269">
        <f>SUM(Q56:Q57)</f>
        <v>0</v>
      </c>
      <c r="R55" s="401">
        <f t="shared" ref="R55:AV55" si="32">SUM(R56:R57)</f>
        <v>0</v>
      </c>
      <c r="S55" s="411">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1">
        <f t="shared" si="32"/>
        <v>0</v>
      </c>
      <c r="AE55" s="411">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1">
        <f t="shared" si="32"/>
        <v>0</v>
      </c>
      <c r="AQ55" s="411">
        <f t="shared" si="32"/>
        <v>0</v>
      </c>
      <c r="AR55" s="269">
        <f t="shared" si="32"/>
        <v>0</v>
      </c>
      <c r="AS55" s="269">
        <f t="shared" si="32"/>
        <v>0</v>
      </c>
      <c r="AT55" s="269">
        <f t="shared" si="32"/>
        <v>0</v>
      </c>
      <c r="AU55" s="269">
        <f t="shared" si="32"/>
        <v>0</v>
      </c>
      <c r="AV55" s="269">
        <f t="shared" si="32"/>
        <v>0</v>
      </c>
      <c r="AW55" s="441">
        <f t="shared" si="20"/>
        <v>0</v>
      </c>
      <c r="AX55" s="442">
        <f t="shared" si="21"/>
        <v>0</v>
      </c>
      <c r="AY55" s="443">
        <f t="shared" si="22"/>
        <v>0</v>
      </c>
    </row>
    <row r="56" spans="1:51" s="4" customFormat="1" ht="15" customHeight="1" x14ac:dyDescent="0.2">
      <c r="A56" s="150"/>
      <c r="B56" s="459" t="str">
        <f>+B55</f>
        <v>ZK100.K218.C110</v>
      </c>
      <c r="C56" s="275" t="s">
        <v>301</v>
      </c>
      <c r="D56" s="273"/>
      <c r="E56" s="207"/>
      <c r="F56" s="370">
        <f t="shared" si="5"/>
        <v>0</v>
      </c>
      <c r="G56" s="249">
        <v>0</v>
      </c>
      <c r="H56" s="572">
        <f>SUM(N56:AV56)</f>
        <v>0</v>
      </c>
      <c r="I56" s="231"/>
      <c r="J56" s="370">
        <f t="shared" si="7"/>
        <v>0</v>
      </c>
      <c r="K56" s="249">
        <v>0</v>
      </c>
      <c r="L56" s="232"/>
      <c r="M56" s="249"/>
      <c r="N56" s="568">
        <f>+IFERROR(VLOOKUP(B55,Sheet1!B:D,2,FALSE),0)</f>
        <v>0</v>
      </c>
      <c r="O56" s="569">
        <f>+IFERROR(VLOOKUP(B55,Sheet1!B:D,3,FALSE)+VLOOKUP(B55,Sheet1!B:E,4,FALSE),0)</f>
        <v>0</v>
      </c>
      <c r="P56" s="367"/>
      <c r="Q56" s="363"/>
      <c r="R56" s="402"/>
      <c r="S56" s="412"/>
      <c r="T56" s="363"/>
      <c r="U56" s="363"/>
      <c r="V56" s="363"/>
      <c r="W56" s="363"/>
      <c r="X56" s="363"/>
      <c r="Y56" s="363"/>
      <c r="Z56" s="363"/>
      <c r="AA56" s="363"/>
      <c r="AB56" s="363"/>
      <c r="AC56" s="363"/>
      <c r="AD56" s="402"/>
      <c r="AE56" s="412"/>
      <c r="AF56" s="363"/>
      <c r="AG56" s="363"/>
      <c r="AH56" s="363"/>
      <c r="AI56" s="363"/>
      <c r="AJ56" s="363"/>
      <c r="AK56" s="363"/>
      <c r="AL56" s="363"/>
      <c r="AM56" s="363"/>
      <c r="AN56" s="363"/>
      <c r="AO56" s="363"/>
      <c r="AP56" s="402"/>
      <c r="AQ56" s="412"/>
      <c r="AR56" s="363"/>
      <c r="AS56" s="363"/>
      <c r="AT56" s="363"/>
      <c r="AU56" s="363"/>
      <c r="AV56" s="363"/>
      <c r="AW56" s="248">
        <f t="shared" si="20"/>
        <v>0</v>
      </c>
      <c r="AX56" s="244">
        <f t="shared" si="21"/>
        <v>0</v>
      </c>
      <c r="AY56" s="553">
        <f t="shared" si="22"/>
        <v>0</v>
      </c>
    </row>
    <row r="57" spans="1:51" s="4" customFormat="1" ht="15" customHeight="1" thickBot="1" x14ac:dyDescent="0.25">
      <c r="A57" s="170"/>
      <c r="B57" s="460"/>
      <c r="C57" s="274"/>
      <c r="D57" s="274"/>
      <c r="E57" s="205"/>
      <c r="F57" s="370">
        <f t="shared" si="5"/>
        <v>0</v>
      </c>
      <c r="G57" s="277">
        <v>0</v>
      </c>
      <c r="H57" s="579">
        <f>SUM(N57:AV57)</f>
        <v>0</v>
      </c>
      <c r="I57" s="227"/>
      <c r="J57" s="370">
        <f t="shared" si="7"/>
        <v>0</v>
      </c>
      <c r="K57" s="277">
        <v>0</v>
      </c>
      <c r="L57" s="228"/>
      <c r="M57" s="277"/>
      <c r="N57" s="366"/>
      <c r="O57" s="366"/>
      <c r="P57" s="368"/>
      <c r="Q57" s="365"/>
      <c r="R57" s="403"/>
      <c r="S57" s="413"/>
      <c r="T57" s="365"/>
      <c r="U57" s="365"/>
      <c r="V57" s="365"/>
      <c r="W57" s="365"/>
      <c r="X57" s="365"/>
      <c r="Y57" s="365"/>
      <c r="Z57" s="365"/>
      <c r="AA57" s="365"/>
      <c r="AB57" s="365"/>
      <c r="AC57" s="365"/>
      <c r="AD57" s="403"/>
      <c r="AE57" s="413"/>
      <c r="AF57" s="365"/>
      <c r="AG57" s="365"/>
      <c r="AH57" s="365"/>
      <c r="AI57" s="365"/>
      <c r="AJ57" s="365"/>
      <c r="AK57" s="365"/>
      <c r="AL57" s="365"/>
      <c r="AM57" s="365"/>
      <c r="AN57" s="365"/>
      <c r="AO57" s="365"/>
      <c r="AP57" s="403"/>
      <c r="AQ57" s="413"/>
      <c r="AR57" s="365"/>
      <c r="AS57" s="365"/>
      <c r="AT57" s="365"/>
      <c r="AU57" s="365"/>
      <c r="AV57" s="365"/>
      <c r="AW57" s="248">
        <f t="shared" si="20"/>
        <v>0</v>
      </c>
      <c r="AX57" s="244">
        <f t="shared" si="21"/>
        <v>0</v>
      </c>
      <c r="AY57" s="553">
        <f t="shared" si="22"/>
        <v>0</v>
      </c>
    </row>
    <row r="58" spans="1:51" s="4" customFormat="1" ht="15" customHeight="1" x14ac:dyDescent="0.2">
      <c r="A58" s="197" t="s">
        <v>106</v>
      </c>
      <c r="B58" s="458" t="str">
        <f>+LEFT($E$5,5)&amp;"."&amp;A58&amp;"."&amp;$E$3</f>
        <v>ZK100.K219.C110</v>
      </c>
      <c r="C58" s="567" t="s">
        <v>107</v>
      </c>
      <c r="D58" s="374"/>
      <c r="E58" s="206">
        <f t="shared" ref="E58:L58" si="33">SUM(E59:E60)</f>
        <v>0</v>
      </c>
      <c r="F58" s="321">
        <f t="shared" si="33"/>
        <v>0</v>
      </c>
      <c r="G58" s="206">
        <f t="shared" si="33"/>
        <v>0</v>
      </c>
      <c r="H58" s="444">
        <f t="shared" si="33"/>
        <v>0</v>
      </c>
      <c r="I58" s="208">
        <f t="shared" si="33"/>
        <v>0</v>
      </c>
      <c r="J58" s="321">
        <f t="shared" si="33"/>
        <v>0</v>
      </c>
      <c r="K58" s="206">
        <f t="shared" si="33"/>
        <v>0</v>
      </c>
      <c r="L58" s="208">
        <f t="shared" si="33"/>
        <v>0</v>
      </c>
      <c r="M58" s="208"/>
      <c r="N58" s="265">
        <f>SUM(N59:N60)</f>
        <v>0</v>
      </c>
      <c r="O58" s="265"/>
      <c r="P58" s="369">
        <f>SUM(P59:P60)</f>
        <v>0</v>
      </c>
      <c r="Q58" s="269">
        <f>SUM(Q59:Q60)</f>
        <v>0</v>
      </c>
      <c r="R58" s="401">
        <f t="shared" ref="R58:AV58" si="34">SUM(R59:R60)</f>
        <v>0</v>
      </c>
      <c r="S58" s="411">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1">
        <f t="shared" si="34"/>
        <v>0</v>
      </c>
      <c r="AE58" s="411">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1">
        <f t="shared" si="34"/>
        <v>0</v>
      </c>
      <c r="AQ58" s="411">
        <f t="shared" si="34"/>
        <v>0</v>
      </c>
      <c r="AR58" s="269">
        <f t="shared" si="34"/>
        <v>0</v>
      </c>
      <c r="AS58" s="269">
        <f t="shared" si="34"/>
        <v>0</v>
      </c>
      <c r="AT58" s="269">
        <f t="shared" si="34"/>
        <v>0</v>
      </c>
      <c r="AU58" s="269">
        <f t="shared" si="34"/>
        <v>0</v>
      </c>
      <c r="AV58" s="269">
        <f t="shared" si="34"/>
        <v>0</v>
      </c>
      <c r="AW58" s="441">
        <f t="shared" si="20"/>
        <v>0</v>
      </c>
      <c r="AX58" s="442">
        <f t="shared" si="21"/>
        <v>0</v>
      </c>
      <c r="AY58" s="443">
        <f t="shared" si="22"/>
        <v>0</v>
      </c>
    </row>
    <row r="59" spans="1:51" s="4" customFormat="1" ht="15" customHeight="1" x14ac:dyDescent="0.2">
      <c r="A59" s="174"/>
      <c r="B59" s="465" t="str">
        <f>+B58</f>
        <v>ZK100.K219.C110</v>
      </c>
      <c r="C59" s="501" t="s">
        <v>301</v>
      </c>
      <c r="D59" s="342"/>
      <c r="E59" s="207"/>
      <c r="F59" s="370">
        <f t="shared" si="5"/>
        <v>0</v>
      </c>
      <c r="G59" s="249">
        <v>0</v>
      </c>
      <c r="H59" s="572">
        <f>SUM(N59:AV59)</f>
        <v>0</v>
      </c>
      <c r="I59" s="233"/>
      <c r="J59" s="370"/>
      <c r="K59" s="249">
        <v>0</v>
      </c>
      <c r="L59" s="234"/>
      <c r="M59" s="249"/>
      <c r="N59" s="568">
        <f>+IFERROR(VLOOKUP(B58,Sheet1!B:D,2,FALSE),0)</f>
        <v>0</v>
      </c>
      <c r="O59" s="568">
        <f>+IFERROR(VLOOKUP(B58,Sheet1!B:D,3,FALSE)+VLOOKUP(B58,Sheet1!B:E,4,FALSE),0)</f>
        <v>0</v>
      </c>
      <c r="P59" s="365"/>
      <c r="Q59" s="365"/>
      <c r="R59" s="403"/>
      <c r="S59" s="413"/>
      <c r="T59" s="365"/>
      <c r="U59" s="365"/>
      <c r="V59" s="365"/>
      <c r="W59" s="365"/>
      <c r="X59" s="365"/>
      <c r="Y59" s="365"/>
      <c r="Z59" s="365"/>
      <c r="AA59" s="365"/>
      <c r="AB59" s="365"/>
      <c r="AC59" s="365"/>
      <c r="AD59" s="403"/>
      <c r="AE59" s="413"/>
      <c r="AF59" s="365"/>
      <c r="AG59" s="365"/>
      <c r="AH59" s="365"/>
      <c r="AI59" s="365"/>
      <c r="AJ59" s="365"/>
      <c r="AK59" s="365"/>
      <c r="AL59" s="365"/>
      <c r="AM59" s="365"/>
      <c r="AN59" s="365"/>
      <c r="AO59" s="365"/>
      <c r="AP59" s="403"/>
      <c r="AQ59" s="413"/>
      <c r="AR59" s="365"/>
      <c r="AS59" s="365"/>
      <c r="AT59" s="365"/>
      <c r="AU59" s="365"/>
      <c r="AV59" s="365"/>
      <c r="AW59" s="248">
        <f t="shared" si="20"/>
        <v>0</v>
      </c>
      <c r="AX59" s="244">
        <f t="shared" si="21"/>
        <v>0</v>
      </c>
      <c r="AY59" s="553">
        <f t="shared" si="22"/>
        <v>0</v>
      </c>
    </row>
    <row r="60" spans="1:51" s="4" customFormat="1" ht="15" customHeight="1" thickBot="1" x14ac:dyDescent="0.25">
      <c r="A60" s="179"/>
      <c r="B60" s="460"/>
      <c r="C60" s="276"/>
      <c r="D60" s="274"/>
      <c r="E60" s="205"/>
      <c r="F60" s="371">
        <f t="shared" si="5"/>
        <v>0</v>
      </c>
      <c r="G60" s="277">
        <v>0</v>
      </c>
      <c r="H60" s="579">
        <f>SUM(N60:AV60)</f>
        <v>0</v>
      </c>
      <c r="I60" s="227"/>
      <c r="J60" s="371">
        <f t="shared" si="7"/>
        <v>0</v>
      </c>
      <c r="K60" s="277">
        <v>0</v>
      </c>
      <c r="L60" s="228"/>
      <c r="M60" s="277"/>
      <c r="N60" s="236"/>
      <c r="O60" s="236"/>
      <c r="P60" s="365"/>
      <c r="Q60" s="365"/>
      <c r="R60" s="403"/>
      <c r="S60" s="413"/>
      <c r="T60" s="365"/>
      <c r="U60" s="365"/>
      <c r="V60" s="365"/>
      <c r="W60" s="365"/>
      <c r="X60" s="365"/>
      <c r="Y60" s="365"/>
      <c r="Z60" s="365"/>
      <c r="AA60" s="365"/>
      <c r="AB60" s="365"/>
      <c r="AC60" s="365"/>
      <c r="AD60" s="403"/>
      <c r="AE60" s="413"/>
      <c r="AF60" s="365"/>
      <c r="AG60" s="365"/>
      <c r="AH60" s="365"/>
      <c r="AI60" s="365"/>
      <c r="AJ60" s="365"/>
      <c r="AK60" s="365"/>
      <c r="AL60" s="365"/>
      <c r="AM60" s="365"/>
      <c r="AN60" s="365"/>
      <c r="AO60" s="365"/>
      <c r="AP60" s="403"/>
      <c r="AQ60" s="413"/>
      <c r="AR60" s="365"/>
      <c r="AS60" s="365"/>
      <c r="AT60" s="365"/>
      <c r="AU60" s="365"/>
      <c r="AV60" s="365"/>
      <c r="AW60" s="248">
        <f t="shared" si="20"/>
        <v>0</v>
      </c>
      <c r="AX60" s="244">
        <f t="shared" si="21"/>
        <v>0</v>
      </c>
      <c r="AY60" s="553">
        <f t="shared" si="22"/>
        <v>0</v>
      </c>
    </row>
    <row r="61" spans="1:51" s="4" customFormat="1" ht="15" customHeight="1" x14ac:dyDescent="0.2">
      <c r="A61" s="197" t="s">
        <v>267</v>
      </c>
      <c r="B61" s="458" t="str">
        <f>+LEFT($E$5,5)&amp;"."&amp;A61&amp;"."&amp;$E$3</f>
        <v>ZK100.K200.C110</v>
      </c>
      <c r="C61" s="567" t="s">
        <v>268</v>
      </c>
      <c r="D61" s="374"/>
      <c r="E61" s="206">
        <f t="shared" ref="E61:L61" si="35">SUM(E62:E63)</f>
        <v>0</v>
      </c>
      <c r="F61" s="321">
        <f t="shared" si="35"/>
        <v>0</v>
      </c>
      <c r="G61" s="206">
        <f t="shared" si="35"/>
        <v>0</v>
      </c>
      <c r="H61" s="444">
        <f t="shared" si="35"/>
        <v>0</v>
      </c>
      <c r="I61" s="208">
        <f t="shared" si="35"/>
        <v>0</v>
      </c>
      <c r="J61" s="321">
        <f t="shared" si="35"/>
        <v>0</v>
      </c>
      <c r="K61" s="206">
        <f t="shared" si="35"/>
        <v>0</v>
      </c>
      <c r="L61" s="208">
        <f t="shared" si="35"/>
        <v>0</v>
      </c>
      <c r="M61" s="208"/>
      <c r="N61" s="265">
        <f>SUM(N62:N63)</f>
        <v>0</v>
      </c>
      <c r="O61" s="265"/>
      <c r="P61" s="369">
        <f>SUM(P62:P63)</f>
        <v>0</v>
      </c>
      <c r="Q61" s="269">
        <f>SUM(Q62:Q63)</f>
        <v>0</v>
      </c>
      <c r="R61" s="401">
        <f t="shared" ref="R61:AV61" si="36">SUM(R62:R63)</f>
        <v>0</v>
      </c>
      <c r="S61" s="411">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1">
        <f t="shared" si="36"/>
        <v>0</v>
      </c>
      <c r="AE61" s="411">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1">
        <f t="shared" si="36"/>
        <v>0</v>
      </c>
      <c r="AQ61" s="411">
        <f t="shared" si="36"/>
        <v>0</v>
      </c>
      <c r="AR61" s="269">
        <f t="shared" si="36"/>
        <v>0</v>
      </c>
      <c r="AS61" s="269">
        <f t="shared" si="36"/>
        <v>0</v>
      </c>
      <c r="AT61" s="269">
        <f t="shared" si="36"/>
        <v>0</v>
      </c>
      <c r="AU61" s="269">
        <f t="shared" si="36"/>
        <v>0</v>
      </c>
      <c r="AV61" s="269">
        <f t="shared" si="36"/>
        <v>0</v>
      </c>
      <c r="AW61" s="441">
        <f t="shared" si="20"/>
        <v>0</v>
      </c>
      <c r="AX61" s="442">
        <f t="shared" si="21"/>
        <v>0</v>
      </c>
      <c r="AY61" s="443">
        <f t="shared" si="22"/>
        <v>0</v>
      </c>
    </row>
    <row r="62" spans="1:51" s="4" customFormat="1" ht="15" customHeight="1" x14ac:dyDescent="0.2">
      <c r="A62" s="174"/>
      <c r="B62" s="465" t="str">
        <f>+B61</f>
        <v>ZK100.K200.C110</v>
      </c>
      <c r="C62" s="501" t="s">
        <v>301</v>
      </c>
      <c r="D62" s="342"/>
      <c r="E62" s="207"/>
      <c r="F62" s="370">
        <f t="shared" ref="F62:F63" si="37">-E62+G62</f>
        <v>0</v>
      </c>
      <c r="G62" s="249">
        <v>0</v>
      </c>
      <c r="H62" s="572">
        <f>SUM(N62:AV62)</f>
        <v>0</v>
      </c>
      <c r="I62" s="233"/>
      <c r="J62" s="370"/>
      <c r="K62" s="249">
        <v>0</v>
      </c>
      <c r="L62" s="234"/>
      <c r="M62" s="249"/>
      <c r="N62" s="568">
        <f>+IFERROR(VLOOKUP(B61,Sheet1!B:D,2,FALSE),0)</f>
        <v>0</v>
      </c>
      <c r="O62" s="568">
        <f>+IFERROR(VLOOKUP(B61,Sheet1!B:D,3,FALSE)+VLOOKUP(B61,Sheet1!B:E,4,FALSE),0)</f>
        <v>0</v>
      </c>
      <c r="P62" s="365"/>
      <c r="Q62" s="365"/>
      <c r="R62" s="403"/>
      <c r="S62" s="413"/>
      <c r="T62" s="365"/>
      <c r="U62" s="365"/>
      <c r="V62" s="365"/>
      <c r="W62" s="365"/>
      <c r="X62" s="365"/>
      <c r="Y62" s="365"/>
      <c r="Z62" s="365"/>
      <c r="AA62" s="365"/>
      <c r="AB62" s="365"/>
      <c r="AC62" s="365"/>
      <c r="AD62" s="403"/>
      <c r="AE62" s="413"/>
      <c r="AF62" s="365"/>
      <c r="AG62" s="365"/>
      <c r="AH62" s="365"/>
      <c r="AI62" s="365"/>
      <c r="AJ62" s="365"/>
      <c r="AK62" s="365"/>
      <c r="AL62" s="365"/>
      <c r="AM62" s="365"/>
      <c r="AN62" s="365"/>
      <c r="AO62" s="365"/>
      <c r="AP62" s="403"/>
      <c r="AQ62" s="413"/>
      <c r="AR62" s="365"/>
      <c r="AS62" s="365"/>
      <c r="AT62" s="365"/>
      <c r="AU62" s="365"/>
      <c r="AV62" s="365"/>
      <c r="AW62" s="248">
        <f t="shared" si="20"/>
        <v>0</v>
      </c>
      <c r="AX62" s="244">
        <f t="shared" si="21"/>
        <v>0</v>
      </c>
      <c r="AY62" s="553">
        <f t="shared" si="22"/>
        <v>0</v>
      </c>
    </row>
    <row r="63" spans="1:51" s="4" customFormat="1" ht="15" customHeight="1" thickBot="1" x14ac:dyDescent="0.25">
      <c r="A63" s="179"/>
      <c r="B63" s="460"/>
      <c r="C63" s="276"/>
      <c r="D63" s="274"/>
      <c r="E63" s="205"/>
      <c r="F63" s="371">
        <f t="shared" si="37"/>
        <v>0</v>
      </c>
      <c r="G63" s="277">
        <v>0</v>
      </c>
      <c r="H63" s="579">
        <f>SUM(N63:AV63)</f>
        <v>0</v>
      </c>
      <c r="I63" s="227"/>
      <c r="J63" s="371">
        <f t="shared" ref="J63" si="38">-I63+K63</f>
        <v>0</v>
      </c>
      <c r="K63" s="277">
        <v>0</v>
      </c>
      <c r="L63" s="228"/>
      <c r="M63" s="277"/>
      <c r="N63" s="236"/>
      <c r="O63" s="236"/>
      <c r="P63" s="365"/>
      <c r="Q63" s="365"/>
      <c r="R63" s="403"/>
      <c r="S63" s="413"/>
      <c r="T63" s="365"/>
      <c r="U63" s="365"/>
      <c r="V63" s="365"/>
      <c r="W63" s="365"/>
      <c r="X63" s="365"/>
      <c r="Y63" s="365"/>
      <c r="Z63" s="365"/>
      <c r="AA63" s="365"/>
      <c r="AB63" s="365"/>
      <c r="AC63" s="365"/>
      <c r="AD63" s="403"/>
      <c r="AE63" s="413"/>
      <c r="AF63" s="365"/>
      <c r="AG63" s="365"/>
      <c r="AH63" s="365"/>
      <c r="AI63" s="365"/>
      <c r="AJ63" s="365"/>
      <c r="AK63" s="365"/>
      <c r="AL63" s="365"/>
      <c r="AM63" s="365"/>
      <c r="AN63" s="365"/>
      <c r="AO63" s="365"/>
      <c r="AP63" s="403"/>
      <c r="AQ63" s="413"/>
      <c r="AR63" s="365"/>
      <c r="AS63" s="365"/>
      <c r="AT63" s="365"/>
      <c r="AU63" s="365"/>
      <c r="AV63" s="365"/>
      <c r="AW63" s="248">
        <f t="shared" si="20"/>
        <v>0</v>
      </c>
      <c r="AX63" s="244">
        <f t="shared" si="21"/>
        <v>0</v>
      </c>
      <c r="AY63" s="553">
        <f t="shared" si="22"/>
        <v>0</v>
      </c>
    </row>
    <row r="64" spans="1:51" ht="15.75" thickBot="1" x14ac:dyDescent="0.3">
      <c r="A64" s="177"/>
      <c r="B64" s="466"/>
      <c r="C64" s="178"/>
      <c r="D64" s="375"/>
      <c r="E64" s="209"/>
      <c r="F64" s="209"/>
      <c r="G64" s="209"/>
      <c r="H64" s="237"/>
      <c r="I64" s="224"/>
      <c r="J64" s="209"/>
      <c r="K64" s="238"/>
      <c r="L64" s="239"/>
      <c r="M64" s="239"/>
      <c r="N64" s="237"/>
      <c r="O64" s="237"/>
      <c r="P64" s="268"/>
      <c r="Q64" s="270"/>
      <c r="R64" s="404"/>
      <c r="S64" s="414"/>
      <c r="T64" s="270"/>
      <c r="U64" s="270"/>
      <c r="V64" s="270"/>
      <c r="W64" s="270"/>
      <c r="X64" s="270"/>
      <c r="Y64" s="270"/>
      <c r="Z64" s="270"/>
      <c r="AA64" s="270"/>
      <c r="AB64" s="270"/>
      <c r="AC64" s="270"/>
      <c r="AD64" s="404"/>
      <c r="AE64" s="414"/>
      <c r="AF64" s="270"/>
      <c r="AG64" s="270"/>
      <c r="AH64" s="270"/>
      <c r="AI64" s="270"/>
      <c r="AJ64" s="270"/>
      <c r="AK64" s="270"/>
      <c r="AL64" s="270"/>
      <c r="AM64" s="270"/>
      <c r="AN64" s="270"/>
      <c r="AO64" s="270"/>
      <c r="AP64" s="404"/>
      <c r="AQ64" s="414"/>
      <c r="AR64" s="270"/>
      <c r="AS64" s="270"/>
      <c r="AT64" s="270"/>
      <c r="AU64" s="270"/>
      <c r="AV64" s="270"/>
      <c r="AW64" s="248">
        <f t="shared" si="20"/>
        <v>0</v>
      </c>
      <c r="AX64" s="244">
        <f t="shared" si="21"/>
        <v>0</v>
      </c>
      <c r="AY64" s="553">
        <f t="shared" si="22"/>
        <v>0</v>
      </c>
    </row>
    <row r="65" spans="1:51" s="565"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5">
        <f t="shared" si="40"/>
        <v>0</v>
      </c>
      <c r="S65" s="397">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5">
        <f t="shared" si="40"/>
        <v>0</v>
      </c>
      <c r="AE65" s="397">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5">
        <f t="shared" si="40"/>
        <v>0</v>
      </c>
      <c r="AQ65" s="397">
        <f t="shared" si="40"/>
        <v>0</v>
      </c>
      <c r="AR65" s="240">
        <f t="shared" si="40"/>
        <v>0</v>
      </c>
      <c r="AS65" s="240">
        <f t="shared" si="40"/>
        <v>0</v>
      </c>
      <c r="AT65" s="240">
        <f t="shared" si="40"/>
        <v>0</v>
      </c>
      <c r="AU65" s="240">
        <f t="shared" si="40"/>
        <v>0</v>
      </c>
      <c r="AV65" s="240">
        <f t="shared" si="40"/>
        <v>0</v>
      </c>
      <c r="AW65" s="240">
        <f t="shared" si="20"/>
        <v>0</v>
      </c>
      <c r="AX65" s="240">
        <f t="shared" si="21"/>
        <v>0</v>
      </c>
      <c r="AY65" s="445">
        <f t="shared" si="22"/>
        <v>0</v>
      </c>
    </row>
    <row r="66" spans="1:51" hidden="1" x14ac:dyDescent="0.25">
      <c r="A66" s="447"/>
      <c r="B66" s="447"/>
      <c r="C66" s="447"/>
      <c r="D66" s="447"/>
      <c r="E66" s="851"/>
      <c r="F66" s="851"/>
      <c r="G66" s="851"/>
      <c r="H66" s="851"/>
      <c r="I66" s="852"/>
      <c r="J66" s="853"/>
      <c r="K66" s="853"/>
      <c r="L66" s="853"/>
      <c r="M66" s="854"/>
      <c r="N66" s="487"/>
      <c r="O66" s="487"/>
      <c r="P66" s="487"/>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row>
    <row r="67" spans="1:51" x14ac:dyDescent="0.25">
      <c r="A67" s="447"/>
      <c r="B67" s="447"/>
      <c r="C67" s="447"/>
      <c r="D67" s="447"/>
    </row>
    <row r="69" spans="1:51" ht="15.75" hidden="1" thickBot="1" x14ac:dyDescent="0.3">
      <c r="C69" s="456" t="s">
        <v>58</v>
      </c>
      <c r="E69" s="566"/>
      <c r="F69" s="566"/>
      <c r="G69" s="566"/>
      <c r="H69" s="490">
        <f>+SUM(H58,H55,H52,H49,H46,H43,H40,H37,H31,H28,H25,H8)*0.2</f>
        <v>0</v>
      </c>
      <c r="I69" s="566"/>
      <c r="J69" s="566"/>
      <c r="K69" s="566"/>
      <c r="L69" s="566"/>
      <c r="M69" s="566"/>
      <c r="N69" s="490">
        <f t="shared" ref="N69:AX69" si="41">+SUM(N58,N55,N52,N49,N46,N43,N40,N37,N31,N28,N25,N8)*0.2</f>
        <v>0</v>
      </c>
      <c r="O69" s="490"/>
      <c r="P69" s="490">
        <f t="shared" si="41"/>
        <v>0</v>
      </c>
      <c r="Q69" s="490">
        <f t="shared" si="41"/>
        <v>0</v>
      </c>
      <c r="R69" s="490">
        <f t="shared" si="41"/>
        <v>0</v>
      </c>
      <c r="S69" s="490">
        <f t="shared" si="41"/>
        <v>0</v>
      </c>
      <c r="T69" s="490">
        <f t="shared" si="41"/>
        <v>0</v>
      </c>
      <c r="U69" s="490">
        <f t="shared" si="41"/>
        <v>0</v>
      </c>
      <c r="V69" s="490">
        <f t="shared" si="41"/>
        <v>0</v>
      </c>
      <c r="W69" s="490">
        <f t="shared" si="41"/>
        <v>0</v>
      </c>
      <c r="X69" s="490">
        <f t="shared" si="41"/>
        <v>0</v>
      </c>
      <c r="Y69" s="490">
        <f t="shared" si="41"/>
        <v>0</v>
      </c>
      <c r="Z69" s="490">
        <f t="shared" si="41"/>
        <v>0</v>
      </c>
      <c r="AA69" s="490">
        <f t="shared" si="41"/>
        <v>0</v>
      </c>
      <c r="AB69" s="490">
        <f t="shared" si="41"/>
        <v>0</v>
      </c>
      <c r="AC69" s="490">
        <f t="shared" si="41"/>
        <v>0</v>
      </c>
      <c r="AD69" s="490">
        <f t="shared" si="41"/>
        <v>0</v>
      </c>
      <c r="AE69" s="490">
        <f t="shared" si="41"/>
        <v>0</v>
      </c>
      <c r="AF69" s="490">
        <f t="shared" si="41"/>
        <v>0</v>
      </c>
      <c r="AG69" s="490">
        <f t="shared" si="41"/>
        <v>0</v>
      </c>
      <c r="AH69" s="490">
        <f t="shared" si="41"/>
        <v>0</v>
      </c>
      <c r="AI69" s="490">
        <f t="shared" si="41"/>
        <v>0</v>
      </c>
      <c r="AJ69" s="490">
        <f t="shared" si="41"/>
        <v>0</v>
      </c>
      <c r="AK69" s="490">
        <f t="shared" si="41"/>
        <v>0</v>
      </c>
      <c r="AL69" s="490">
        <f t="shared" si="41"/>
        <v>0</v>
      </c>
      <c r="AM69" s="490">
        <f t="shared" si="41"/>
        <v>0</v>
      </c>
      <c r="AN69" s="490">
        <f t="shared" si="41"/>
        <v>0</v>
      </c>
      <c r="AO69" s="490">
        <f t="shared" si="41"/>
        <v>0</v>
      </c>
      <c r="AP69" s="490">
        <f t="shared" si="41"/>
        <v>0</v>
      </c>
      <c r="AQ69" s="490">
        <f t="shared" si="41"/>
        <v>0</v>
      </c>
      <c r="AR69" s="490">
        <f t="shared" si="41"/>
        <v>0</v>
      </c>
      <c r="AS69" s="490">
        <f t="shared" si="41"/>
        <v>0</v>
      </c>
      <c r="AT69" s="490">
        <f t="shared" si="41"/>
        <v>0</v>
      </c>
      <c r="AU69" s="490">
        <f t="shared" si="41"/>
        <v>0</v>
      </c>
      <c r="AV69" s="490">
        <f t="shared" si="41"/>
        <v>0</v>
      </c>
      <c r="AW69" s="490">
        <f t="shared" si="41"/>
        <v>0</v>
      </c>
      <c r="AX69" s="490">
        <f t="shared" si="41"/>
        <v>0</v>
      </c>
    </row>
    <row r="70" spans="1:51" ht="15.75" hidden="1" thickBot="1" x14ac:dyDescent="0.3">
      <c r="C70" s="456" t="s">
        <v>59</v>
      </c>
      <c r="E70" s="566"/>
      <c r="F70" s="566"/>
      <c r="G70" s="566"/>
      <c r="H70" s="490">
        <f>SUM(H65:H69)</f>
        <v>0</v>
      </c>
      <c r="I70" s="566"/>
      <c r="J70" s="566"/>
      <c r="K70" s="566"/>
      <c r="L70" s="566"/>
      <c r="M70" s="566"/>
      <c r="N70" s="490">
        <f>SUM(N65:N69)</f>
        <v>0</v>
      </c>
      <c r="O70" s="490"/>
      <c r="P70" s="490">
        <f t="shared" ref="P70:AV70" si="42">SUM(P65:P69)</f>
        <v>0</v>
      </c>
      <c r="Q70" s="490">
        <f t="shared" si="42"/>
        <v>0</v>
      </c>
      <c r="R70" s="490">
        <f t="shared" si="42"/>
        <v>0</v>
      </c>
      <c r="S70" s="490">
        <f t="shared" si="42"/>
        <v>0</v>
      </c>
      <c r="T70" s="490">
        <f t="shared" si="42"/>
        <v>0</v>
      </c>
      <c r="U70" s="490">
        <f t="shared" si="42"/>
        <v>0</v>
      </c>
      <c r="V70" s="490">
        <f t="shared" si="42"/>
        <v>0</v>
      </c>
      <c r="W70" s="490">
        <f t="shared" si="42"/>
        <v>0</v>
      </c>
      <c r="X70" s="490">
        <f t="shared" si="42"/>
        <v>0</v>
      </c>
      <c r="Y70" s="490">
        <f t="shared" si="42"/>
        <v>0</v>
      </c>
      <c r="Z70" s="490">
        <f t="shared" si="42"/>
        <v>0</v>
      </c>
      <c r="AA70" s="490">
        <f t="shared" si="42"/>
        <v>0</v>
      </c>
      <c r="AB70" s="490">
        <f t="shared" si="42"/>
        <v>0</v>
      </c>
      <c r="AC70" s="490">
        <f t="shared" si="42"/>
        <v>0</v>
      </c>
      <c r="AD70" s="490">
        <f t="shared" si="42"/>
        <v>0</v>
      </c>
      <c r="AE70" s="490">
        <f t="shared" si="42"/>
        <v>0</v>
      </c>
      <c r="AF70" s="490">
        <f t="shared" si="42"/>
        <v>0</v>
      </c>
      <c r="AG70" s="490">
        <f t="shared" si="42"/>
        <v>0</v>
      </c>
      <c r="AH70" s="490">
        <f t="shared" si="42"/>
        <v>0</v>
      </c>
      <c r="AI70" s="490">
        <f t="shared" si="42"/>
        <v>0</v>
      </c>
      <c r="AJ70" s="490">
        <f t="shared" si="42"/>
        <v>0</v>
      </c>
      <c r="AK70" s="490">
        <f t="shared" si="42"/>
        <v>0</v>
      </c>
      <c r="AL70" s="490">
        <f t="shared" si="42"/>
        <v>0</v>
      </c>
      <c r="AM70" s="490">
        <f t="shared" si="42"/>
        <v>0</v>
      </c>
      <c r="AN70" s="490">
        <f t="shared" si="42"/>
        <v>0</v>
      </c>
      <c r="AO70" s="490">
        <f t="shared" si="42"/>
        <v>0</v>
      </c>
      <c r="AP70" s="490">
        <f t="shared" si="42"/>
        <v>0</v>
      </c>
      <c r="AQ70" s="490">
        <f t="shared" si="42"/>
        <v>0</v>
      </c>
      <c r="AR70" s="490">
        <f t="shared" si="42"/>
        <v>0</v>
      </c>
      <c r="AS70" s="490">
        <f t="shared" si="42"/>
        <v>0</v>
      </c>
      <c r="AT70" s="490">
        <f t="shared" si="42"/>
        <v>0</v>
      </c>
      <c r="AU70" s="490">
        <f t="shared" si="42"/>
        <v>0</v>
      </c>
      <c r="AV70" s="490">
        <f t="shared" si="42"/>
        <v>0</v>
      </c>
      <c r="AW70" s="490">
        <f>SUM(AW65:AW69)</f>
        <v>0</v>
      </c>
      <c r="AX70" s="490">
        <f>SUM(AX65:AX69)</f>
        <v>0</v>
      </c>
    </row>
  </sheetData>
  <sheetProtection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644"/>
  <sheetViews>
    <sheetView workbookViewId="0">
      <selection activeCell="F644" sqref="F644"/>
    </sheetView>
  </sheetViews>
  <sheetFormatPr defaultRowHeight="15" x14ac:dyDescent="0.25"/>
  <cols>
    <col min="1" max="1" width="9.42578125" style="141" bestFit="1" customWidth="1"/>
    <col min="2" max="2" width="13.42578125" style="141" bestFit="1" customWidth="1"/>
    <col min="3" max="3" width="28.140625" style="141" bestFit="1" customWidth="1"/>
    <col min="4" max="4" width="10.5703125" style="141" bestFit="1" customWidth="1"/>
    <col min="5" max="5" width="7.140625" style="141" bestFit="1" customWidth="1"/>
    <col min="6" max="16384" width="9.140625" style="141"/>
  </cols>
  <sheetData>
    <row r="1" spans="1:18" x14ac:dyDescent="0.25">
      <c r="A1" s="8"/>
      <c r="B1" s="8"/>
      <c r="C1" s="9" t="s">
        <v>15</v>
      </c>
      <c r="D1" s="332" t="str">
        <f>+'Cover Sheet'!C3</f>
        <v>Hull Dance 2017</v>
      </c>
      <c r="E1" s="334"/>
      <c r="F1" s="333"/>
      <c r="M1" s="697" t="s">
        <v>5087</v>
      </c>
      <c r="N1" s="697"/>
      <c r="O1" s="697"/>
      <c r="P1" s="697"/>
      <c r="Q1" s="697"/>
      <c r="R1" s="697"/>
    </row>
    <row r="2" spans="1:18" x14ac:dyDescent="0.25">
      <c r="A2" s="8"/>
      <c r="B2" s="8"/>
      <c r="C2" s="8"/>
      <c r="D2" s="149"/>
      <c r="E2" s="149"/>
      <c r="F2" s="212"/>
      <c r="M2" s="697" t="s">
        <v>5088</v>
      </c>
      <c r="N2" s="697"/>
      <c r="O2" s="697"/>
      <c r="P2" s="697"/>
      <c r="Q2" s="697"/>
      <c r="R2" s="697"/>
    </row>
    <row r="3" spans="1:18" x14ac:dyDescent="0.25">
      <c r="A3" s="8"/>
      <c r="B3" s="8"/>
      <c r="C3" s="9" t="s">
        <v>10</v>
      </c>
      <c r="D3" s="148" t="str">
        <f>+'Cover Sheet'!C5</f>
        <v>C110</v>
      </c>
      <c r="E3" s="212"/>
      <c r="F3" s="212"/>
      <c r="M3" s="697"/>
      <c r="N3" s="697"/>
      <c r="O3" s="697"/>
      <c r="P3" s="697"/>
      <c r="Q3" s="697"/>
      <c r="R3" s="697"/>
    </row>
    <row r="4" spans="1:18" x14ac:dyDescent="0.25">
      <c r="A4" s="8"/>
      <c r="B4" s="8"/>
      <c r="C4" s="9"/>
      <c r="D4" s="147"/>
      <c r="E4" s="212"/>
      <c r="F4" s="212"/>
      <c r="M4" s="697"/>
      <c r="N4" s="697"/>
      <c r="O4" s="697"/>
      <c r="P4" s="697"/>
      <c r="Q4" s="697"/>
      <c r="R4" s="697"/>
    </row>
    <row r="5" spans="1:18" x14ac:dyDescent="0.25">
      <c r="A5" s="8"/>
      <c r="B5" s="8"/>
      <c r="C5" s="9" t="s">
        <v>67</v>
      </c>
      <c r="D5" s="330"/>
      <c r="E5" s="335"/>
      <c r="F5" s="329"/>
    </row>
    <row r="6" spans="1:18" ht="15.75" thickBot="1" x14ac:dyDescent="0.3">
      <c r="A6" s="8"/>
      <c r="B6" s="8"/>
      <c r="C6" s="8"/>
    </row>
    <row r="7" spans="1:18" ht="36.75" x14ac:dyDescent="0.25">
      <c r="A7" s="708" t="s">
        <v>36</v>
      </c>
      <c r="B7" s="709" t="s">
        <v>5086</v>
      </c>
      <c r="C7" s="710" t="s">
        <v>8</v>
      </c>
      <c r="D7" s="710" t="s">
        <v>35</v>
      </c>
      <c r="E7" s="711" t="s">
        <v>7</v>
      </c>
      <c r="F7" s="712" t="s">
        <v>287</v>
      </c>
      <c r="G7" s="712" t="s">
        <v>288</v>
      </c>
      <c r="H7" s="712" t="s">
        <v>5094</v>
      </c>
      <c r="I7" s="712" t="s">
        <v>5089</v>
      </c>
      <c r="J7" s="713" t="s">
        <v>5090</v>
      </c>
      <c r="P7" s="140" t="s">
        <v>5091</v>
      </c>
    </row>
    <row r="8" spans="1:18" x14ac:dyDescent="0.25">
      <c r="A8" s="714"/>
      <c r="B8" s="715" t="s">
        <v>303</v>
      </c>
      <c r="C8" s="716" t="s">
        <v>5096</v>
      </c>
      <c r="D8" s="716"/>
      <c r="E8" s="717">
        <v>0</v>
      </c>
      <c r="F8" s="718">
        <f>+SUMIF(Sheet1!R:R,'PROJECT SUMMARY'!B8,Sheet1!S:S)</f>
        <v>0</v>
      </c>
      <c r="G8" s="718">
        <f>+SUMIF(Sheet1!O:O,'PROJECT SUMMARY'!B8,Sheet1!T:T)</f>
        <v>0</v>
      </c>
      <c r="H8" s="718">
        <f>+E8-F8-G8</f>
        <v>0</v>
      </c>
      <c r="I8" s="718">
        <f>+SUMIF(Sheet1!O:O,'PROJECT SUMMARY'!B8,Sheet1!U:U)</f>
        <v>0</v>
      </c>
      <c r="J8" s="719">
        <f>+H8-I8</f>
        <v>0</v>
      </c>
      <c r="P8" s="698">
        <f>+IF(SUM(E8:I8)=0,1,0)</f>
        <v>1</v>
      </c>
    </row>
    <row r="9" spans="1:18" x14ac:dyDescent="0.25">
      <c r="A9" s="714" t="s">
        <v>82</v>
      </c>
      <c r="B9" s="715" t="str">
        <f>+'Commissioning &amp; Fees'!B8</f>
        <v>ZK101.K207.C110</v>
      </c>
      <c r="C9" s="716" t="s">
        <v>83</v>
      </c>
      <c r="D9" s="716"/>
      <c r="E9" s="717">
        <f>SUM(E10:E25)</f>
        <v>0</v>
      </c>
      <c r="F9" s="718">
        <f>SUM(F10:F25)</f>
        <v>0</v>
      </c>
      <c r="G9" s="718">
        <f>SUM(G10:G25)</f>
        <v>0</v>
      </c>
      <c r="H9" s="718">
        <f>+E9-F9-G9</f>
        <v>0</v>
      </c>
      <c r="I9" s="718">
        <f>SUM(I10:I25)</f>
        <v>0</v>
      </c>
      <c r="J9" s="719">
        <f>+H9-I9</f>
        <v>0</v>
      </c>
      <c r="P9" s="698">
        <f t="shared" ref="P9:P27" si="0">+IF(SUM(E9:I9)=0,1,0)</f>
        <v>1</v>
      </c>
    </row>
    <row r="10" spans="1:18" x14ac:dyDescent="0.25">
      <c r="A10" s="699"/>
      <c r="B10" s="700"/>
      <c r="C10" s="724">
        <f>+'Commissioning &amp; Fees'!C9</f>
        <v>0</v>
      </c>
      <c r="D10" s="724">
        <f>+'Commissioning &amp; Fees'!D9</f>
        <v>0</v>
      </c>
      <c r="E10" s="725">
        <f>+'Commissioning &amp; Fees'!G9</f>
        <v>0</v>
      </c>
      <c r="F10" s="720"/>
      <c r="G10" s="720"/>
      <c r="H10" s="720"/>
      <c r="I10" s="720"/>
      <c r="J10" s="721">
        <f t="shared" ref="J10:J74" si="1">+E10-F10-G10-I10</f>
        <v>0</v>
      </c>
      <c r="P10" s="698">
        <f t="shared" si="0"/>
        <v>1</v>
      </c>
    </row>
    <row r="11" spans="1:18" x14ac:dyDescent="0.25">
      <c r="A11" s="699"/>
      <c r="B11" s="700"/>
      <c r="C11" s="737">
        <f>+'Commissioning &amp; Fees'!C10</f>
        <v>0</v>
      </c>
      <c r="D11" s="737">
        <f>+'Commissioning &amp; Fees'!D10</f>
        <v>0</v>
      </c>
      <c r="E11" s="738">
        <f>+'Commissioning &amp; Fees'!G10</f>
        <v>0</v>
      </c>
      <c r="F11" s="720"/>
      <c r="G11" s="720"/>
      <c r="H11" s="720"/>
      <c r="I11" s="720"/>
      <c r="J11" s="721">
        <f t="shared" si="1"/>
        <v>0</v>
      </c>
      <c r="P11" s="698">
        <f t="shared" si="0"/>
        <v>1</v>
      </c>
    </row>
    <row r="12" spans="1:18" x14ac:dyDescent="0.25">
      <c r="A12" s="699"/>
      <c r="B12" s="700"/>
      <c r="C12" s="737">
        <f>+'Commissioning &amp; Fees'!C11</f>
        <v>0</v>
      </c>
      <c r="D12" s="737">
        <f>+'Commissioning &amp; Fees'!D11</f>
        <v>0</v>
      </c>
      <c r="E12" s="738">
        <f>+'Commissioning &amp; Fees'!G11</f>
        <v>0</v>
      </c>
      <c r="F12" s="720"/>
      <c r="G12" s="720"/>
      <c r="H12" s="720"/>
      <c r="I12" s="720"/>
      <c r="J12" s="721">
        <f t="shared" si="1"/>
        <v>0</v>
      </c>
      <c r="P12" s="698">
        <f t="shared" si="0"/>
        <v>1</v>
      </c>
    </row>
    <row r="13" spans="1:18" x14ac:dyDescent="0.25">
      <c r="A13" s="699"/>
      <c r="B13" s="700"/>
      <c r="C13" s="737">
        <f>+'Commissioning &amp; Fees'!C12</f>
        <v>0</v>
      </c>
      <c r="D13" s="737">
        <f>+'Commissioning &amp; Fees'!D12</f>
        <v>0</v>
      </c>
      <c r="E13" s="738">
        <f>+'Commissioning &amp; Fees'!G12</f>
        <v>0</v>
      </c>
      <c r="F13" s="720"/>
      <c r="G13" s="720"/>
      <c r="H13" s="720"/>
      <c r="I13" s="720"/>
      <c r="J13" s="721">
        <f t="shared" si="1"/>
        <v>0</v>
      </c>
      <c r="P13" s="698">
        <f t="shared" si="0"/>
        <v>1</v>
      </c>
    </row>
    <row r="14" spans="1:18" x14ac:dyDescent="0.25">
      <c r="A14" s="699"/>
      <c r="B14" s="700"/>
      <c r="C14" s="737">
        <f>+'Commissioning &amp; Fees'!C13</f>
        <v>0</v>
      </c>
      <c r="D14" s="737">
        <f>+'Commissioning &amp; Fees'!D13</f>
        <v>0</v>
      </c>
      <c r="E14" s="738">
        <f>+'Commissioning &amp; Fees'!G13</f>
        <v>0</v>
      </c>
      <c r="F14" s="720"/>
      <c r="G14" s="720"/>
      <c r="H14" s="720"/>
      <c r="I14" s="720"/>
      <c r="J14" s="721">
        <f t="shared" si="1"/>
        <v>0</v>
      </c>
      <c r="P14" s="698">
        <f t="shared" si="0"/>
        <v>1</v>
      </c>
    </row>
    <row r="15" spans="1:18" x14ac:dyDescent="0.25">
      <c r="A15" s="699"/>
      <c r="B15" s="700"/>
      <c r="C15" s="737">
        <f>+'Commissioning &amp; Fees'!C14</f>
        <v>0</v>
      </c>
      <c r="D15" s="737">
        <f>+'Commissioning &amp; Fees'!D14</f>
        <v>0</v>
      </c>
      <c r="E15" s="738">
        <f>+'Commissioning &amp; Fees'!G14</f>
        <v>0</v>
      </c>
      <c r="F15" s="720"/>
      <c r="G15" s="720"/>
      <c r="H15" s="720"/>
      <c r="I15" s="720"/>
      <c r="J15" s="721">
        <f t="shared" si="1"/>
        <v>0</v>
      </c>
      <c r="P15" s="698">
        <f t="shared" si="0"/>
        <v>1</v>
      </c>
    </row>
    <row r="16" spans="1:18" x14ac:dyDescent="0.25">
      <c r="A16" s="699"/>
      <c r="B16" s="700"/>
      <c r="C16" s="737">
        <f>+'Commissioning &amp; Fees'!C15</f>
        <v>0</v>
      </c>
      <c r="D16" s="737">
        <f>+'Commissioning &amp; Fees'!D15</f>
        <v>0</v>
      </c>
      <c r="E16" s="738">
        <f>+'Commissioning &amp; Fees'!G15</f>
        <v>0</v>
      </c>
      <c r="F16" s="720"/>
      <c r="G16" s="720"/>
      <c r="H16" s="720"/>
      <c r="I16" s="720"/>
      <c r="J16" s="721">
        <f t="shared" si="1"/>
        <v>0</v>
      </c>
      <c r="P16" s="698">
        <f t="shared" si="0"/>
        <v>1</v>
      </c>
    </row>
    <row r="17" spans="1:16" x14ac:dyDescent="0.25">
      <c r="A17" s="699"/>
      <c r="B17" s="700"/>
      <c r="C17" s="737">
        <f>+'Commissioning &amp; Fees'!C16</f>
        <v>0</v>
      </c>
      <c r="D17" s="737">
        <f>+'Commissioning &amp; Fees'!D16</f>
        <v>0</v>
      </c>
      <c r="E17" s="738">
        <f>+'Commissioning &amp; Fees'!G16</f>
        <v>0</v>
      </c>
      <c r="F17" s="720"/>
      <c r="G17" s="720"/>
      <c r="H17" s="720"/>
      <c r="I17" s="720"/>
      <c r="J17" s="721">
        <f t="shared" si="1"/>
        <v>0</v>
      </c>
      <c r="P17" s="698">
        <f t="shared" si="0"/>
        <v>1</v>
      </c>
    </row>
    <row r="18" spans="1:16" x14ac:dyDescent="0.25">
      <c r="A18" s="699"/>
      <c r="B18" s="700"/>
      <c r="C18" s="737">
        <f>+'Commissioning &amp; Fees'!C17</f>
        <v>0</v>
      </c>
      <c r="D18" s="737">
        <f>+'Commissioning &amp; Fees'!D17</f>
        <v>0</v>
      </c>
      <c r="E18" s="738">
        <f>+'Commissioning &amp; Fees'!G17</f>
        <v>0</v>
      </c>
      <c r="F18" s="720"/>
      <c r="G18" s="720"/>
      <c r="H18" s="720"/>
      <c r="I18" s="720"/>
      <c r="J18" s="721">
        <f t="shared" si="1"/>
        <v>0</v>
      </c>
      <c r="P18" s="698">
        <f t="shared" si="0"/>
        <v>1</v>
      </c>
    </row>
    <row r="19" spans="1:16" x14ac:dyDescent="0.25">
      <c r="A19" s="699"/>
      <c r="B19" s="700"/>
      <c r="C19" s="737">
        <f>+'Commissioning &amp; Fees'!C18</f>
        <v>0</v>
      </c>
      <c r="D19" s="737">
        <f>+'Commissioning &amp; Fees'!D18</f>
        <v>0</v>
      </c>
      <c r="E19" s="738">
        <f>+'Commissioning &amp; Fees'!G18</f>
        <v>0</v>
      </c>
      <c r="F19" s="720"/>
      <c r="G19" s="720"/>
      <c r="H19" s="720"/>
      <c r="I19" s="720"/>
      <c r="J19" s="721">
        <f t="shared" si="1"/>
        <v>0</v>
      </c>
      <c r="P19" s="698">
        <f t="shared" si="0"/>
        <v>1</v>
      </c>
    </row>
    <row r="20" spans="1:16" x14ac:dyDescent="0.25">
      <c r="A20" s="699"/>
      <c r="B20" s="700"/>
      <c r="C20" s="737">
        <f>+'Commissioning &amp; Fees'!C19</f>
        <v>0</v>
      </c>
      <c r="D20" s="737">
        <f>+'Commissioning &amp; Fees'!D19</f>
        <v>0</v>
      </c>
      <c r="E20" s="738">
        <f>+'Commissioning &amp; Fees'!G19</f>
        <v>0</v>
      </c>
      <c r="F20" s="720"/>
      <c r="G20" s="720"/>
      <c r="H20" s="720"/>
      <c r="I20" s="720"/>
      <c r="J20" s="721">
        <f t="shared" si="1"/>
        <v>0</v>
      </c>
      <c r="P20" s="698">
        <f t="shared" si="0"/>
        <v>1</v>
      </c>
    </row>
    <row r="21" spans="1:16" x14ac:dyDescent="0.25">
      <c r="A21" s="699"/>
      <c r="B21" s="700"/>
      <c r="C21" s="737">
        <f>+'Commissioning &amp; Fees'!C20</f>
        <v>0</v>
      </c>
      <c r="D21" s="737">
        <f>+'Commissioning &amp; Fees'!D20</f>
        <v>0</v>
      </c>
      <c r="E21" s="738">
        <f>+'Commissioning &amp; Fees'!G20</f>
        <v>0</v>
      </c>
      <c r="F21" s="720"/>
      <c r="G21" s="720"/>
      <c r="H21" s="720"/>
      <c r="I21" s="720"/>
      <c r="J21" s="721">
        <f t="shared" si="1"/>
        <v>0</v>
      </c>
      <c r="P21" s="698">
        <f t="shared" si="0"/>
        <v>1</v>
      </c>
    </row>
    <row r="22" spans="1:16" x14ac:dyDescent="0.25">
      <c r="A22" s="699"/>
      <c r="B22" s="700"/>
      <c r="C22" s="737">
        <f>+'Commissioning &amp; Fees'!C21</f>
        <v>0</v>
      </c>
      <c r="D22" s="737">
        <f>+'Commissioning &amp; Fees'!D21</f>
        <v>0</v>
      </c>
      <c r="E22" s="738">
        <f>+'Commissioning &amp; Fees'!G21</f>
        <v>0</v>
      </c>
      <c r="F22" s="720"/>
      <c r="G22" s="720"/>
      <c r="H22" s="720"/>
      <c r="I22" s="720"/>
      <c r="J22" s="721">
        <f t="shared" si="1"/>
        <v>0</v>
      </c>
      <c r="P22" s="698">
        <f t="shared" si="0"/>
        <v>1</v>
      </c>
    </row>
    <row r="23" spans="1:16" x14ac:dyDescent="0.25">
      <c r="A23" s="699"/>
      <c r="B23" s="700"/>
      <c r="C23" s="737">
        <f>+'Commissioning &amp; Fees'!C22</f>
        <v>0</v>
      </c>
      <c r="D23" s="737">
        <f>+'Commissioning &amp; Fees'!D22</f>
        <v>0</v>
      </c>
      <c r="E23" s="738">
        <f>+'Commissioning &amp; Fees'!G22</f>
        <v>0</v>
      </c>
      <c r="F23" s="720"/>
      <c r="G23" s="720"/>
      <c r="H23" s="720"/>
      <c r="I23" s="720"/>
      <c r="J23" s="721">
        <f t="shared" si="1"/>
        <v>0</v>
      </c>
      <c r="P23" s="698">
        <f t="shared" si="0"/>
        <v>1</v>
      </c>
    </row>
    <row r="24" spans="1:16" x14ac:dyDescent="0.25">
      <c r="A24" s="699"/>
      <c r="B24" s="700" t="str">
        <f>+B9</f>
        <v>ZK101.K207.C110</v>
      </c>
      <c r="C24" s="737">
        <f>+'Commissioning &amp; Fees'!C23</f>
        <v>0</v>
      </c>
      <c r="D24" s="737">
        <f>+'Commissioning &amp; Fees'!D23</f>
        <v>0</v>
      </c>
      <c r="E24" s="738">
        <f>+'Commissioning &amp; Fees'!G23</f>
        <v>0</v>
      </c>
      <c r="F24" s="720"/>
      <c r="G24" s="720"/>
      <c r="H24" s="720"/>
      <c r="I24" s="720"/>
      <c r="J24" s="721">
        <f t="shared" si="1"/>
        <v>0</v>
      </c>
      <c r="P24" s="698">
        <f t="shared" si="0"/>
        <v>1</v>
      </c>
    </row>
    <row r="25" spans="1:16" x14ac:dyDescent="0.25">
      <c r="A25" s="739"/>
      <c r="B25" s="740"/>
      <c r="C25" s="741" t="s">
        <v>301</v>
      </c>
      <c r="D25" s="741"/>
      <c r="E25" s="742"/>
      <c r="F25" s="720">
        <f>+IFERROR(VLOOKUP($B24,'[1]Sum table'!$A:$E,4,FALSE),0)</f>
        <v>0</v>
      </c>
      <c r="G25" s="720">
        <f>+IFERROR(VLOOKUP($B24,'[1]Sum table'!$A:$E,5,FALSE),0)</f>
        <v>0</v>
      </c>
      <c r="H25" s="720"/>
      <c r="I25" s="720">
        <f>+IFERROR(VLOOKUP($B24,'[1]Sum table'!$A:$F,6,FALSE),0)</f>
        <v>0</v>
      </c>
      <c r="J25" s="721"/>
      <c r="P25" s="698">
        <f t="shared" si="0"/>
        <v>1</v>
      </c>
    </row>
    <row r="26" spans="1:16" x14ac:dyDescent="0.25">
      <c r="A26" s="714" t="s">
        <v>84</v>
      </c>
      <c r="B26" s="715" t="str">
        <f>+'Commissioning &amp; Fees'!B25</f>
        <v>ZK101.K208.C110</v>
      </c>
      <c r="C26" s="716" t="s">
        <v>85</v>
      </c>
      <c r="D26" s="716"/>
      <c r="E26" s="718">
        <f>SUM(E27:E29)</f>
        <v>0</v>
      </c>
      <c r="F26" s="718">
        <f>SUM(F27:F29)</f>
        <v>0</v>
      </c>
      <c r="G26" s="718">
        <f>SUM(G27:G29)</f>
        <v>0</v>
      </c>
      <c r="H26" s="718">
        <f>+E26-F26-G26</f>
        <v>0</v>
      </c>
      <c r="I26" s="718">
        <f>SUM(I27:I29)</f>
        <v>0</v>
      </c>
      <c r="J26" s="719">
        <f>+H26-I26</f>
        <v>0</v>
      </c>
      <c r="P26" s="698">
        <f t="shared" si="0"/>
        <v>1</v>
      </c>
    </row>
    <row r="27" spans="1:16" x14ac:dyDescent="0.25">
      <c r="A27" s="699"/>
      <c r="B27" s="700" t="str">
        <f>+B26</f>
        <v>ZK101.K208.C110</v>
      </c>
      <c r="C27" s="724">
        <f>+'Commissioning &amp; Fees'!C26</f>
        <v>0</v>
      </c>
      <c r="D27" s="724">
        <f>+'Commissioning &amp; Fees'!D26</f>
        <v>0</v>
      </c>
      <c r="E27" s="725">
        <f>+'Commissioning &amp; Fees'!G26</f>
        <v>0</v>
      </c>
      <c r="F27" s="720"/>
      <c r="G27" s="720"/>
      <c r="H27" s="720"/>
      <c r="I27" s="720"/>
      <c r="J27" s="721">
        <f t="shared" si="1"/>
        <v>0</v>
      </c>
      <c r="P27" s="698">
        <f t="shared" si="0"/>
        <v>1</v>
      </c>
    </row>
    <row r="28" spans="1:16" x14ac:dyDescent="0.25">
      <c r="A28" s="699"/>
      <c r="B28" s="700"/>
      <c r="C28" s="724">
        <f>+'Commissioning &amp; Fees'!C27</f>
        <v>0</v>
      </c>
      <c r="D28" s="724">
        <f>+'Commissioning &amp; Fees'!D27</f>
        <v>0</v>
      </c>
      <c r="E28" s="725">
        <f>+'Commissioning &amp; Fees'!G27</f>
        <v>0</v>
      </c>
      <c r="F28" s="720"/>
      <c r="G28" s="720"/>
      <c r="H28" s="720"/>
      <c r="I28" s="720"/>
      <c r="J28" s="721">
        <f t="shared" ref="J28" si="2">+E28-F28-G28-I28</f>
        <v>0</v>
      </c>
      <c r="P28" s="698">
        <f>+IF(SUM(E28:I28)=0,1,0)</f>
        <v>1</v>
      </c>
    </row>
    <row r="29" spans="1:16" x14ac:dyDescent="0.25">
      <c r="A29" s="739"/>
      <c r="B29" s="740"/>
      <c r="C29" s="743" t="s">
        <v>301</v>
      </c>
      <c r="D29" s="743"/>
      <c r="E29" s="738"/>
      <c r="F29" s="720">
        <f>+IFERROR(VLOOKUP($B27,'[1]Sum table'!$A:$E,4,FALSE),0)</f>
        <v>0</v>
      </c>
      <c r="G29" s="720">
        <f>+IFERROR(VLOOKUP($B27,'[1]Sum table'!$A:$E,5,FALSE),0)</f>
        <v>0</v>
      </c>
      <c r="H29" s="720"/>
      <c r="I29" s="720">
        <f>+IFERROR(VLOOKUP($B27,'[1]Sum table'!$A:$F,6,FALSE),0)</f>
        <v>0</v>
      </c>
      <c r="J29" s="721"/>
      <c r="P29" s="698">
        <f t="shared" ref="P29:P92" si="3">+IF(SUM(E29:I29)=0,1,0)</f>
        <v>1</v>
      </c>
    </row>
    <row r="30" spans="1:16" x14ac:dyDescent="0.25">
      <c r="A30" s="714" t="s">
        <v>86</v>
      </c>
      <c r="B30" s="715" t="str">
        <f>+'Commissioning &amp; Fees'!B29</f>
        <v>ZK101.K209.C110</v>
      </c>
      <c r="C30" s="716" t="s">
        <v>87</v>
      </c>
      <c r="D30" s="716"/>
      <c r="E30" s="718">
        <f>SUM(E31:E32)</f>
        <v>0</v>
      </c>
      <c r="F30" s="718">
        <f>SUM(F31:F32)</f>
        <v>0</v>
      </c>
      <c r="G30" s="718">
        <f>SUM(G31:G32)</f>
        <v>0</v>
      </c>
      <c r="H30" s="718">
        <f>+E30-F30-G30</f>
        <v>0</v>
      </c>
      <c r="I30" s="718">
        <f>SUM(I31:I32)</f>
        <v>0</v>
      </c>
      <c r="J30" s="719">
        <f>+H30-I30</f>
        <v>0</v>
      </c>
      <c r="P30" s="698">
        <f t="shared" si="3"/>
        <v>1</v>
      </c>
    </row>
    <row r="31" spans="1:16" x14ac:dyDescent="0.25">
      <c r="A31" s="699"/>
      <c r="B31" s="700" t="str">
        <f>+B30</f>
        <v>ZK101.K209.C110</v>
      </c>
      <c r="C31" s="737">
        <f>+'Commissioning &amp; Fees'!C30</f>
        <v>0</v>
      </c>
      <c r="D31" s="737">
        <f>+'Commissioning &amp; Fees'!D30</f>
        <v>0</v>
      </c>
      <c r="E31" s="738">
        <f>+'Commissioning &amp; Fees'!G30</f>
        <v>0</v>
      </c>
      <c r="F31" s="720"/>
      <c r="G31" s="720"/>
      <c r="H31" s="720"/>
      <c r="I31" s="720"/>
      <c r="J31" s="721">
        <f t="shared" si="1"/>
        <v>0</v>
      </c>
      <c r="P31" s="698">
        <f t="shared" si="3"/>
        <v>1</v>
      </c>
    </row>
    <row r="32" spans="1:16" x14ac:dyDescent="0.25">
      <c r="A32" s="739"/>
      <c r="B32" s="740"/>
      <c r="C32" s="743" t="s">
        <v>301</v>
      </c>
      <c r="D32" s="743"/>
      <c r="E32" s="738"/>
      <c r="F32" s="720">
        <f>+IFERROR(VLOOKUP($B31,'[1]Sum table'!$A:$E,4,FALSE),0)</f>
        <v>0</v>
      </c>
      <c r="G32" s="720">
        <f>+IFERROR(VLOOKUP($B31,'[1]Sum table'!$A:$E,5,FALSE),0)</f>
        <v>0</v>
      </c>
      <c r="H32" s="720"/>
      <c r="I32" s="720">
        <f>+IFERROR(VLOOKUP($B31,'[1]Sum table'!$A:$F,6,FALSE),0)</f>
        <v>0</v>
      </c>
      <c r="J32" s="721"/>
      <c r="P32" s="698">
        <f t="shared" si="3"/>
        <v>1</v>
      </c>
    </row>
    <row r="33" spans="1:16" x14ac:dyDescent="0.25">
      <c r="A33" s="714" t="s">
        <v>88</v>
      </c>
      <c r="B33" s="715" t="str">
        <f>+'Commissioning &amp; Fees'!B32</f>
        <v>ZK101.K210.C110</v>
      </c>
      <c r="C33" s="716" t="s">
        <v>89</v>
      </c>
      <c r="D33" s="716"/>
      <c r="E33" s="718">
        <f>SUM(E34:E35)</f>
        <v>45000</v>
      </c>
      <c r="F33" s="718">
        <f>SUM(F34:F35)</f>
        <v>0</v>
      </c>
      <c r="G33" s="718">
        <f>SUM(G34:G35)</f>
        <v>0</v>
      </c>
      <c r="H33" s="718">
        <f>+E33-F33-G33</f>
        <v>45000</v>
      </c>
      <c r="I33" s="718">
        <f>SUM(I34:I35)</f>
        <v>0</v>
      </c>
      <c r="J33" s="719">
        <f>+H33-I33</f>
        <v>45000</v>
      </c>
      <c r="P33" s="698">
        <f t="shared" si="3"/>
        <v>0</v>
      </c>
    </row>
    <row r="34" spans="1:16" x14ac:dyDescent="0.25">
      <c r="A34" s="699"/>
      <c r="B34" s="700" t="str">
        <f>+B33</f>
        <v>ZK101.K210.C110</v>
      </c>
      <c r="C34" s="737">
        <f>+'Commissioning &amp; Fees'!C33</f>
        <v>0</v>
      </c>
      <c r="D34" s="737" t="str">
        <f>+'Commissioning &amp; Fees'!D33</f>
        <v>Holding Budget</v>
      </c>
      <c r="E34" s="738">
        <f>+'Commissioning &amp; Fees'!G33</f>
        <v>45000</v>
      </c>
      <c r="F34" s="720"/>
      <c r="G34" s="720"/>
      <c r="H34" s="720"/>
      <c r="I34" s="720"/>
      <c r="J34" s="721">
        <f t="shared" si="1"/>
        <v>45000</v>
      </c>
      <c r="P34" s="698">
        <f t="shared" si="3"/>
        <v>0</v>
      </c>
    </row>
    <row r="35" spans="1:16" x14ac:dyDescent="0.25">
      <c r="A35" s="699"/>
      <c r="B35" s="700"/>
      <c r="C35" s="743" t="s">
        <v>301</v>
      </c>
      <c r="D35" s="743"/>
      <c r="E35" s="738"/>
      <c r="F35" s="720">
        <f>+IFERROR(VLOOKUP($B34,'[1]Sum table'!$A:$E,4,FALSE),0)</f>
        <v>0</v>
      </c>
      <c r="G35" s="720">
        <f>+IFERROR(VLOOKUP($B34,'[1]Sum table'!$A:$E,5,FALSE),0)</f>
        <v>0</v>
      </c>
      <c r="H35" s="720"/>
      <c r="I35" s="720">
        <f>+IFERROR(VLOOKUP($B34,'[1]Sum table'!$A:$F,6,FALSE),0)</f>
        <v>0</v>
      </c>
      <c r="J35" s="721"/>
      <c r="P35" s="698">
        <f t="shared" si="3"/>
        <v>1</v>
      </c>
    </row>
    <row r="36" spans="1:16" x14ac:dyDescent="0.25">
      <c r="A36" s="714" t="s">
        <v>90</v>
      </c>
      <c r="B36" s="715" t="str">
        <f>+'Commissioning &amp; Fees'!B35</f>
        <v>ZK101.K211.C110</v>
      </c>
      <c r="C36" s="716" t="s">
        <v>91</v>
      </c>
      <c r="D36" s="716"/>
      <c r="E36" s="718">
        <f>SUM(E37:E38)</f>
        <v>0</v>
      </c>
      <c r="F36" s="718">
        <f>SUM(F37:F38)</f>
        <v>0</v>
      </c>
      <c r="G36" s="718">
        <f>SUM(G37:G38)</f>
        <v>0</v>
      </c>
      <c r="H36" s="718">
        <f>+E36-F36-G36</f>
        <v>0</v>
      </c>
      <c r="I36" s="718">
        <f>SUM(I37:I38)</f>
        <v>0</v>
      </c>
      <c r="J36" s="719">
        <f>+H36-I36</f>
        <v>0</v>
      </c>
      <c r="P36" s="698">
        <f t="shared" si="3"/>
        <v>1</v>
      </c>
    </row>
    <row r="37" spans="1:16" x14ac:dyDescent="0.25">
      <c r="A37" s="699"/>
      <c r="B37" s="700" t="str">
        <f>+B36</f>
        <v>ZK101.K211.C110</v>
      </c>
      <c r="C37" s="737">
        <f>+'Commissioning &amp; Fees'!C36</f>
        <v>0</v>
      </c>
      <c r="D37" s="737">
        <f>+'Commissioning &amp; Fees'!D36</f>
        <v>0</v>
      </c>
      <c r="E37" s="738">
        <f>+'Commissioning &amp; Fees'!G36</f>
        <v>0</v>
      </c>
      <c r="F37" s="720"/>
      <c r="G37" s="720"/>
      <c r="H37" s="720"/>
      <c r="I37" s="720"/>
      <c r="J37" s="721">
        <f t="shared" si="1"/>
        <v>0</v>
      </c>
      <c r="P37" s="698">
        <f t="shared" si="3"/>
        <v>1</v>
      </c>
    </row>
    <row r="38" spans="1:16" x14ac:dyDescent="0.25">
      <c r="A38" s="699"/>
      <c r="B38" s="700"/>
      <c r="C38" s="743" t="s">
        <v>301</v>
      </c>
      <c r="D38" s="743"/>
      <c r="E38" s="738"/>
      <c r="F38" s="720">
        <f>+IFERROR(VLOOKUP($B37,'[1]Sum table'!$A:$E,4,FALSE),0)</f>
        <v>0</v>
      </c>
      <c r="G38" s="720">
        <f>+IFERROR(VLOOKUP($B37,'[1]Sum table'!$A:$E,5,FALSE),0)</f>
        <v>0</v>
      </c>
      <c r="H38" s="720"/>
      <c r="I38" s="720">
        <f>+IFERROR(VLOOKUP($B37,'[1]Sum table'!$A:$F,6,FALSE),0)</f>
        <v>0</v>
      </c>
      <c r="J38" s="721"/>
      <c r="P38" s="698">
        <f t="shared" si="3"/>
        <v>1</v>
      </c>
    </row>
    <row r="39" spans="1:16" x14ac:dyDescent="0.25">
      <c r="A39" s="722" t="s">
        <v>92</v>
      </c>
      <c r="B39" s="715" t="str">
        <f>+'Commissioning &amp; Fees'!B38</f>
        <v>ZK101.K212.C110</v>
      </c>
      <c r="C39" s="716" t="s">
        <v>93</v>
      </c>
      <c r="D39" s="716"/>
      <c r="E39" s="718">
        <f>SUM(E40:E41)</f>
        <v>0</v>
      </c>
      <c r="F39" s="718">
        <f>SUM(F40:F41)</f>
        <v>0</v>
      </c>
      <c r="G39" s="718">
        <f>SUM(G40:G41)</f>
        <v>0</v>
      </c>
      <c r="H39" s="718">
        <f>+E39-F39-G39</f>
        <v>0</v>
      </c>
      <c r="I39" s="718">
        <f>SUM(I40:I41)</f>
        <v>0</v>
      </c>
      <c r="J39" s="719">
        <f>+H39-I39</f>
        <v>0</v>
      </c>
      <c r="P39" s="698">
        <f t="shared" si="3"/>
        <v>1</v>
      </c>
    </row>
    <row r="40" spans="1:16" x14ac:dyDescent="0.25">
      <c r="A40" s="703"/>
      <c r="B40" s="704" t="str">
        <f>+B39</f>
        <v>ZK101.K212.C110</v>
      </c>
      <c r="C40" s="737">
        <f>+'Commissioning &amp; Fees'!C39</f>
        <v>0</v>
      </c>
      <c r="D40" s="737">
        <f>+'Commissioning &amp; Fees'!D39</f>
        <v>0</v>
      </c>
      <c r="E40" s="738">
        <f>+'Commissioning &amp; Fees'!G39</f>
        <v>0</v>
      </c>
      <c r="F40" s="720"/>
      <c r="G40" s="720"/>
      <c r="H40" s="720"/>
      <c r="I40" s="720"/>
      <c r="J40" s="721">
        <f t="shared" si="1"/>
        <v>0</v>
      </c>
      <c r="P40" s="698">
        <f t="shared" si="3"/>
        <v>1</v>
      </c>
    </row>
    <row r="41" spans="1:16" x14ac:dyDescent="0.25">
      <c r="A41" s="699"/>
      <c r="B41" s="700"/>
      <c r="C41" s="743" t="s">
        <v>301</v>
      </c>
      <c r="D41" s="743"/>
      <c r="E41" s="738"/>
      <c r="F41" s="720">
        <f>+IFERROR(VLOOKUP($B40,'[1]Sum table'!$A:$E,4,FALSE),0)</f>
        <v>0</v>
      </c>
      <c r="G41" s="720">
        <f>+IFERROR(VLOOKUP($B40,'[1]Sum table'!$A:$E,5,FALSE),0)</f>
        <v>0</v>
      </c>
      <c r="H41" s="720"/>
      <c r="I41" s="720">
        <f>+IFERROR(VLOOKUP($B40,'[1]Sum table'!$A:$F,6,FALSE),0)</f>
        <v>0</v>
      </c>
      <c r="J41" s="721"/>
      <c r="P41" s="698">
        <f t="shared" si="3"/>
        <v>1</v>
      </c>
    </row>
    <row r="42" spans="1:16" x14ac:dyDescent="0.25">
      <c r="A42" s="722" t="s">
        <v>94</v>
      </c>
      <c r="B42" s="715" t="str">
        <f>+'Commissioning &amp; Fees'!B41</f>
        <v>ZK101.K213.C110</v>
      </c>
      <c r="C42" s="716" t="s">
        <v>95</v>
      </c>
      <c r="D42" s="716"/>
      <c r="E42" s="718">
        <f>SUM(E43:E44)</f>
        <v>0</v>
      </c>
      <c r="F42" s="718">
        <f>SUM(F43:F44)</f>
        <v>0</v>
      </c>
      <c r="G42" s="718">
        <f>SUM(G43:G44)</f>
        <v>0</v>
      </c>
      <c r="H42" s="718">
        <f>+E42-F42-G42</f>
        <v>0</v>
      </c>
      <c r="I42" s="718">
        <f>SUM(I43:I44)</f>
        <v>0</v>
      </c>
      <c r="J42" s="719">
        <f>+H42-I42</f>
        <v>0</v>
      </c>
      <c r="P42" s="698">
        <f t="shared" si="3"/>
        <v>1</v>
      </c>
    </row>
    <row r="43" spans="1:16" x14ac:dyDescent="0.25">
      <c r="A43" s="703"/>
      <c r="B43" s="704" t="str">
        <f>+B42</f>
        <v>ZK101.K213.C110</v>
      </c>
      <c r="C43" s="737">
        <f>+'Commissioning &amp; Fees'!C42</f>
        <v>0</v>
      </c>
      <c r="D43" s="737">
        <f>+'Commissioning &amp; Fees'!D42</f>
        <v>0</v>
      </c>
      <c r="E43" s="738">
        <f>+'Commissioning &amp; Fees'!G42</f>
        <v>0</v>
      </c>
      <c r="F43" s="720"/>
      <c r="G43" s="720"/>
      <c r="H43" s="720"/>
      <c r="I43" s="720"/>
      <c r="J43" s="721">
        <f t="shared" si="1"/>
        <v>0</v>
      </c>
      <c r="P43" s="698">
        <f t="shared" si="3"/>
        <v>1</v>
      </c>
    </row>
    <row r="44" spans="1:16" x14ac:dyDescent="0.25">
      <c r="A44" s="699"/>
      <c r="B44" s="700"/>
      <c r="C44" s="743" t="s">
        <v>301</v>
      </c>
      <c r="D44" s="743"/>
      <c r="E44" s="738"/>
      <c r="F44" s="720">
        <f>+IFERROR(VLOOKUP($B43,'[1]Sum table'!$A:$E,4,FALSE),0)</f>
        <v>0</v>
      </c>
      <c r="G44" s="720">
        <f>+IFERROR(VLOOKUP($B43,'[1]Sum table'!$A:$E,5,FALSE),0)</f>
        <v>0</v>
      </c>
      <c r="H44" s="720"/>
      <c r="I44" s="720">
        <f>+IFERROR(VLOOKUP($B43,'[1]Sum table'!$A:$F,6,FALSE),0)</f>
        <v>0</v>
      </c>
      <c r="J44" s="721"/>
      <c r="P44" s="698">
        <f t="shared" si="3"/>
        <v>1</v>
      </c>
    </row>
    <row r="45" spans="1:16" x14ac:dyDescent="0.25">
      <c r="A45" s="722" t="s">
        <v>96</v>
      </c>
      <c r="B45" s="715" t="str">
        <f>+'Commissioning &amp; Fees'!B44</f>
        <v>ZK101.K214.C110</v>
      </c>
      <c r="C45" s="716" t="s">
        <v>97</v>
      </c>
      <c r="D45" s="716"/>
      <c r="E45" s="718">
        <f>SUM(E46:E47)</f>
        <v>0</v>
      </c>
      <c r="F45" s="718">
        <f>SUM(F46:F47)</f>
        <v>0</v>
      </c>
      <c r="G45" s="718">
        <f>SUM(G46:G47)</f>
        <v>0</v>
      </c>
      <c r="H45" s="718">
        <f>+E45-F45-G45</f>
        <v>0</v>
      </c>
      <c r="I45" s="718">
        <f>SUM(I46:I47)</f>
        <v>0</v>
      </c>
      <c r="J45" s="719">
        <f>+H45-I45</f>
        <v>0</v>
      </c>
      <c r="P45" s="698">
        <f t="shared" si="3"/>
        <v>1</v>
      </c>
    </row>
    <row r="46" spans="1:16" x14ac:dyDescent="0.25">
      <c r="A46" s="703"/>
      <c r="B46" s="704" t="str">
        <f>+B45</f>
        <v>ZK101.K214.C110</v>
      </c>
      <c r="C46" s="737">
        <f>+'Commissioning &amp; Fees'!C45</f>
        <v>0</v>
      </c>
      <c r="D46" s="737">
        <f>+'Commissioning &amp; Fees'!D45</f>
        <v>0</v>
      </c>
      <c r="E46" s="738">
        <f>+'Commissioning &amp; Fees'!G45</f>
        <v>0</v>
      </c>
      <c r="F46" s="720"/>
      <c r="G46" s="720"/>
      <c r="H46" s="720"/>
      <c r="I46" s="720"/>
      <c r="J46" s="721">
        <f t="shared" si="1"/>
        <v>0</v>
      </c>
      <c r="P46" s="698">
        <f t="shared" si="3"/>
        <v>1</v>
      </c>
    </row>
    <row r="47" spans="1:16" x14ac:dyDescent="0.25">
      <c r="A47" s="699"/>
      <c r="B47" s="700"/>
      <c r="C47" s="743" t="s">
        <v>301</v>
      </c>
      <c r="D47" s="743"/>
      <c r="E47" s="738"/>
      <c r="F47" s="720">
        <f>+IFERROR(VLOOKUP($B46,'[1]Sum table'!$A:$E,4,FALSE),0)</f>
        <v>0</v>
      </c>
      <c r="G47" s="720">
        <f>+IFERROR(VLOOKUP($B46,'[1]Sum table'!$A:$E,5,FALSE),0)</f>
        <v>0</v>
      </c>
      <c r="H47" s="720"/>
      <c r="I47" s="720">
        <f>+IFERROR(VLOOKUP($B46,'[1]Sum table'!$A:$F,6,FALSE),0)</f>
        <v>0</v>
      </c>
      <c r="J47" s="721"/>
      <c r="P47" s="698">
        <f t="shared" si="3"/>
        <v>1</v>
      </c>
    </row>
    <row r="48" spans="1:16" x14ac:dyDescent="0.25">
      <c r="A48" s="722" t="s">
        <v>98</v>
      </c>
      <c r="B48" s="715" t="str">
        <f>+'Commissioning &amp; Fees'!B47</f>
        <v>ZK101.K215.C110</v>
      </c>
      <c r="C48" s="716" t="s">
        <v>99</v>
      </c>
      <c r="D48" s="716"/>
      <c r="E48" s="718">
        <f>SUM(E49:E50)</f>
        <v>0</v>
      </c>
      <c r="F48" s="718">
        <f>SUM(F49:F50)</f>
        <v>0</v>
      </c>
      <c r="G48" s="718">
        <f>SUM(G49:G50)</f>
        <v>0</v>
      </c>
      <c r="H48" s="718">
        <f>+E48-F48-G48</f>
        <v>0</v>
      </c>
      <c r="I48" s="718">
        <f>SUM(I49:I50)</f>
        <v>0</v>
      </c>
      <c r="J48" s="719">
        <f>+H48-I48</f>
        <v>0</v>
      </c>
      <c r="P48" s="698">
        <f t="shared" si="3"/>
        <v>1</v>
      </c>
    </row>
    <row r="49" spans="1:16" x14ac:dyDescent="0.25">
      <c r="A49" s="703"/>
      <c r="B49" s="704" t="str">
        <f>+B48</f>
        <v>ZK101.K215.C110</v>
      </c>
      <c r="C49" s="737">
        <f>+'Commissioning &amp; Fees'!C48</f>
        <v>0</v>
      </c>
      <c r="D49" s="737">
        <f>+'Commissioning &amp; Fees'!D48</f>
        <v>0</v>
      </c>
      <c r="E49" s="738">
        <f>+'Commissioning &amp; Fees'!G48</f>
        <v>0</v>
      </c>
      <c r="F49" s="720"/>
      <c r="G49" s="720"/>
      <c r="H49" s="720"/>
      <c r="I49" s="720"/>
      <c r="J49" s="721">
        <f t="shared" si="1"/>
        <v>0</v>
      </c>
      <c r="P49" s="698">
        <f t="shared" si="3"/>
        <v>1</v>
      </c>
    </row>
    <row r="50" spans="1:16" x14ac:dyDescent="0.25">
      <c r="A50" s="699"/>
      <c r="B50" s="700"/>
      <c r="C50" s="743" t="s">
        <v>301</v>
      </c>
      <c r="D50" s="743"/>
      <c r="E50" s="738"/>
      <c r="F50" s="720">
        <f>+IFERROR(VLOOKUP($B49,'[1]Sum table'!$A:$E,4,FALSE),0)</f>
        <v>0</v>
      </c>
      <c r="G50" s="720">
        <f>+IFERROR(VLOOKUP($B49,'[1]Sum table'!$A:$E,5,FALSE),0)</f>
        <v>0</v>
      </c>
      <c r="H50" s="720"/>
      <c r="I50" s="720">
        <f>+IFERROR(VLOOKUP($B49,'[1]Sum table'!$A:$F,6,FALSE),0)</f>
        <v>0</v>
      </c>
      <c r="J50" s="721"/>
      <c r="P50" s="698">
        <f t="shared" si="3"/>
        <v>1</v>
      </c>
    </row>
    <row r="51" spans="1:16" x14ac:dyDescent="0.25">
      <c r="A51" s="714" t="s">
        <v>100</v>
      </c>
      <c r="B51" s="715" t="str">
        <f>+'Commissioning &amp; Fees'!B50</f>
        <v>ZK101.K216.C110</v>
      </c>
      <c r="C51" s="716" t="s">
        <v>101</v>
      </c>
      <c r="D51" s="716"/>
      <c r="E51" s="718">
        <f>SUM(E52:E53)</f>
        <v>0</v>
      </c>
      <c r="F51" s="718">
        <f>SUM(F52:F53)</f>
        <v>0</v>
      </c>
      <c r="G51" s="718">
        <f>SUM(G52:G53)</f>
        <v>0</v>
      </c>
      <c r="H51" s="718">
        <f>+E51-F51-G51</f>
        <v>0</v>
      </c>
      <c r="I51" s="718">
        <f>SUM(I52:I53)</f>
        <v>0</v>
      </c>
      <c r="J51" s="719">
        <f>+H51-I51</f>
        <v>0</v>
      </c>
      <c r="P51" s="698">
        <f t="shared" si="3"/>
        <v>1</v>
      </c>
    </row>
    <row r="52" spans="1:16" x14ac:dyDescent="0.25">
      <c r="A52" s="699"/>
      <c r="B52" s="700" t="str">
        <f>+B51</f>
        <v>ZK101.K216.C110</v>
      </c>
      <c r="C52" s="737">
        <f>+'Commissioning &amp; Fees'!C51</f>
        <v>0</v>
      </c>
      <c r="D52" s="737">
        <f>+'Commissioning &amp; Fees'!D51</f>
        <v>0</v>
      </c>
      <c r="E52" s="738">
        <f>+'Commissioning &amp; Fees'!G51</f>
        <v>0</v>
      </c>
      <c r="F52" s="720"/>
      <c r="G52" s="720"/>
      <c r="H52" s="720"/>
      <c r="I52" s="720"/>
      <c r="J52" s="721">
        <f t="shared" si="1"/>
        <v>0</v>
      </c>
      <c r="P52" s="698">
        <f t="shared" si="3"/>
        <v>1</v>
      </c>
    </row>
    <row r="53" spans="1:16" x14ac:dyDescent="0.25">
      <c r="A53" s="699"/>
      <c r="B53" s="700"/>
      <c r="C53" s="743" t="s">
        <v>301</v>
      </c>
      <c r="D53" s="743"/>
      <c r="E53" s="738"/>
      <c r="F53" s="720">
        <f>+IFERROR(VLOOKUP($B52,'[1]Sum table'!$A:$E,4,FALSE),0)</f>
        <v>0</v>
      </c>
      <c r="G53" s="720">
        <f>+IFERROR(VLOOKUP($B52,'[1]Sum table'!$A:$E,5,FALSE),0)</f>
        <v>0</v>
      </c>
      <c r="H53" s="720"/>
      <c r="I53" s="720">
        <f>+IFERROR(VLOOKUP($B52,'[1]Sum table'!$A:$F,6,FALSE),0)</f>
        <v>0</v>
      </c>
      <c r="J53" s="721"/>
      <c r="P53" s="698">
        <f t="shared" si="3"/>
        <v>1</v>
      </c>
    </row>
    <row r="54" spans="1:16" x14ac:dyDescent="0.25">
      <c r="A54" s="714" t="s">
        <v>102</v>
      </c>
      <c r="B54" s="715" t="str">
        <f>+'Commissioning &amp; Fees'!B53</f>
        <v>ZK101.K217.C110</v>
      </c>
      <c r="C54" s="716" t="s">
        <v>103</v>
      </c>
      <c r="D54" s="716"/>
      <c r="E54" s="718">
        <f>SUM(E55:E56)</f>
        <v>0</v>
      </c>
      <c r="F54" s="718">
        <f>SUM(F55:F56)</f>
        <v>0</v>
      </c>
      <c r="G54" s="718">
        <f>SUM(G55:G56)</f>
        <v>0</v>
      </c>
      <c r="H54" s="718">
        <f>+E54-F54-G54</f>
        <v>0</v>
      </c>
      <c r="I54" s="718">
        <f>SUM(I55:I56)</f>
        <v>0</v>
      </c>
      <c r="J54" s="719">
        <f>+H54-I54</f>
        <v>0</v>
      </c>
      <c r="P54" s="698">
        <f t="shared" si="3"/>
        <v>1</v>
      </c>
    </row>
    <row r="55" spans="1:16" x14ac:dyDescent="0.25">
      <c r="A55" s="699"/>
      <c r="B55" s="700" t="str">
        <f>+B54</f>
        <v>ZK101.K217.C110</v>
      </c>
      <c r="C55" s="737">
        <f>+'Commissioning &amp; Fees'!C54</f>
        <v>0</v>
      </c>
      <c r="D55" s="737">
        <f>+'Commissioning &amp; Fees'!D54</f>
        <v>0</v>
      </c>
      <c r="E55" s="738">
        <f>+'Commissioning &amp; Fees'!G54</f>
        <v>0</v>
      </c>
      <c r="F55" s="720"/>
      <c r="G55" s="720"/>
      <c r="H55" s="720"/>
      <c r="I55" s="720"/>
      <c r="J55" s="721">
        <f t="shared" si="1"/>
        <v>0</v>
      </c>
      <c r="P55" s="698">
        <f t="shared" si="3"/>
        <v>1</v>
      </c>
    </row>
    <row r="56" spans="1:16" x14ac:dyDescent="0.25">
      <c r="A56" s="699"/>
      <c r="B56" s="700"/>
      <c r="C56" s="743" t="s">
        <v>301</v>
      </c>
      <c r="D56" s="743"/>
      <c r="E56" s="738"/>
      <c r="F56" s="720">
        <f>+IFERROR(VLOOKUP($B55,'[1]Sum table'!$A:$E,4,FALSE),0)</f>
        <v>0</v>
      </c>
      <c r="G56" s="720">
        <f>+IFERROR(VLOOKUP($B55,'[1]Sum table'!$A:$E,5,FALSE),0)</f>
        <v>0</v>
      </c>
      <c r="H56" s="720"/>
      <c r="I56" s="720">
        <f>+IFERROR(VLOOKUP($B55,'[1]Sum table'!$A:$F,6,FALSE),0)</f>
        <v>0</v>
      </c>
      <c r="J56" s="721"/>
      <c r="P56" s="698">
        <f t="shared" si="3"/>
        <v>1</v>
      </c>
    </row>
    <row r="57" spans="1:16" x14ac:dyDescent="0.25">
      <c r="A57" s="714" t="s">
        <v>104</v>
      </c>
      <c r="B57" s="715" t="str">
        <f>+'Commissioning &amp; Fees'!B56</f>
        <v>ZK101.K218.C110</v>
      </c>
      <c r="C57" s="716" t="s">
        <v>105</v>
      </c>
      <c r="D57" s="716"/>
      <c r="E57" s="718">
        <f>SUM(E58:E59)</f>
        <v>0</v>
      </c>
      <c r="F57" s="718">
        <f>SUM(F58:F59)</f>
        <v>0</v>
      </c>
      <c r="G57" s="718">
        <f>SUM(G58:G59)</f>
        <v>0</v>
      </c>
      <c r="H57" s="718">
        <f>+E57-F57-G57</f>
        <v>0</v>
      </c>
      <c r="I57" s="718">
        <f>SUM(I58:I59)</f>
        <v>0</v>
      </c>
      <c r="J57" s="719">
        <f>+H57-I57</f>
        <v>0</v>
      </c>
      <c r="P57" s="698">
        <f t="shared" si="3"/>
        <v>1</v>
      </c>
    </row>
    <row r="58" spans="1:16" x14ac:dyDescent="0.25">
      <c r="A58" s="699"/>
      <c r="B58" s="700" t="str">
        <f>+B57</f>
        <v>ZK101.K218.C110</v>
      </c>
      <c r="C58" s="737">
        <f>+'Commissioning &amp; Fees'!C57</f>
        <v>0</v>
      </c>
      <c r="D58" s="737">
        <f>+'Commissioning &amp; Fees'!D57</f>
        <v>0</v>
      </c>
      <c r="E58" s="738">
        <f>+'Commissioning &amp; Fees'!G57</f>
        <v>0</v>
      </c>
      <c r="F58" s="720"/>
      <c r="G58" s="720"/>
      <c r="H58" s="720"/>
      <c r="I58" s="720"/>
      <c r="J58" s="721">
        <f t="shared" si="1"/>
        <v>0</v>
      </c>
      <c r="P58" s="698">
        <f t="shared" si="3"/>
        <v>1</v>
      </c>
    </row>
    <row r="59" spans="1:16" x14ac:dyDescent="0.25">
      <c r="A59" s="739"/>
      <c r="B59" s="740"/>
      <c r="C59" s="743" t="s">
        <v>301</v>
      </c>
      <c r="D59" s="743"/>
      <c r="E59" s="738"/>
      <c r="F59" s="720">
        <f>+IFERROR(VLOOKUP($B58,'[1]Sum table'!$A:$E,4,FALSE),0)</f>
        <v>0</v>
      </c>
      <c r="G59" s="720">
        <f>+IFERROR(VLOOKUP($B58,'[1]Sum table'!$A:$E,5,FALSE),0)</f>
        <v>0</v>
      </c>
      <c r="H59" s="720"/>
      <c r="I59" s="720">
        <f>+IFERROR(VLOOKUP($B58,'[1]Sum table'!$A:$F,6,FALSE),0)</f>
        <v>0</v>
      </c>
      <c r="J59" s="721"/>
      <c r="P59" s="698">
        <f t="shared" si="3"/>
        <v>1</v>
      </c>
    </row>
    <row r="60" spans="1:16" x14ac:dyDescent="0.25">
      <c r="A60" s="722" t="s">
        <v>106</v>
      </c>
      <c r="B60" s="715" t="str">
        <f>+'Commissioning &amp; Fees'!B59</f>
        <v>ZK101.K219.C110</v>
      </c>
      <c r="C60" s="716" t="s">
        <v>107</v>
      </c>
      <c r="D60" s="716"/>
      <c r="E60" s="718">
        <f>SUM(E61:E62)</f>
        <v>0</v>
      </c>
      <c r="F60" s="718">
        <f>SUM(F61:F62)</f>
        <v>0</v>
      </c>
      <c r="G60" s="718">
        <f>SUM(G61:G62)</f>
        <v>0</v>
      </c>
      <c r="H60" s="718">
        <f>+E60-F60-G60</f>
        <v>0</v>
      </c>
      <c r="I60" s="718">
        <f>SUM(I61:I62)</f>
        <v>0</v>
      </c>
      <c r="J60" s="719">
        <f>+H60-I60</f>
        <v>0</v>
      </c>
      <c r="P60" s="698">
        <f t="shared" si="3"/>
        <v>1</v>
      </c>
    </row>
    <row r="61" spans="1:16" x14ac:dyDescent="0.25">
      <c r="A61" s="739"/>
      <c r="B61" s="740" t="str">
        <f>+B60</f>
        <v>ZK101.K219.C110</v>
      </c>
      <c r="C61" s="737">
        <f>+'Commissioning &amp; Fees'!C60</f>
        <v>0</v>
      </c>
      <c r="D61" s="737">
        <f>+'Commissioning &amp; Fees'!D60</f>
        <v>0</v>
      </c>
      <c r="E61" s="738">
        <f>+'Commissioning &amp; Fees'!G60</f>
        <v>0</v>
      </c>
      <c r="F61" s="720"/>
      <c r="G61" s="720"/>
      <c r="H61" s="720"/>
      <c r="I61" s="720"/>
      <c r="J61" s="721">
        <f t="shared" si="1"/>
        <v>0</v>
      </c>
      <c r="P61" s="698">
        <f t="shared" si="3"/>
        <v>1</v>
      </c>
    </row>
    <row r="62" spans="1:16" x14ac:dyDescent="0.25">
      <c r="A62" s="739"/>
      <c r="B62" s="740"/>
      <c r="C62" s="743" t="s">
        <v>301</v>
      </c>
      <c r="D62" s="743"/>
      <c r="E62" s="738"/>
      <c r="F62" s="720">
        <f>+IFERROR(VLOOKUP($B61,'[1]Sum table'!$A:$E,4,FALSE),0)</f>
        <v>0</v>
      </c>
      <c r="G62" s="720">
        <f>+IFERROR(VLOOKUP($B61,'[1]Sum table'!$A:$E,5,FALSE),0)</f>
        <v>0</v>
      </c>
      <c r="H62" s="720"/>
      <c r="I62" s="720">
        <f>+IFERROR(VLOOKUP($B61,'[1]Sum table'!$A:$F,6,FALSE),0)</f>
        <v>0</v>
      </c>
      <c r="J62" s="721"/>
      <c r="P62" s="698">
        <f t="shared" si="3"/>
        <v>1</v>
      </c>
    </row>
    <row r="63" spans="1:16" x14ac:dyDescent="0.25">
      <c r="A63" s="714" t="s">
        <v>108</v>
      </c>
      <c r="B63" s="715" t="str">
        <f>+'Development R&amp;D'!B8</f>
        <v>ZK102.K201.C110</v>
      </c>
      <c r="C63" s="716" t="s">
        <v>109</v>
      </c>
      <c r="D63" s="716"/>
      <c r="E63" s="723">
        <f>SUM(E64:E65)</f>
        <v>0</v>
      </c>
      <c r="F63" s="723">
        <f>SUM(F64:F85)</f>
        <v>0</v>
      </c>
      <c r="G63" s="723">
        <f>SUM(G64:G85)</f>
        <v>0</v>
      </c>
      <c r="H63" s="723">
        <f>+E63-F63-G63</f>
        <v>0</v>
      </c>
      <c r="I63" s="723">
        <f>SUM(I64:I85)</f>
        <v>0</v>
      </c>
      <c r="J63" s="719">
        <f>+H63-I63</f>
        <v>0</v>
      </c>
      <c r="P63" s="698">
        <f t="shared" si="3"/>
        <v>1</v>
      </c>
    </row>
    <row r="64" spans="1:16" x14ac:dyDescent="0.25">
      <c r="A64" s="699"/>
      <c r="B64" s="700"/>
      <c r="C64" s="724">
        <f>+'Development R&amp;D'!C9</f>
        <v>0</v>
      </c>
      <c r="D64" s="724" t="str">
        <f>+'Development R&amp;D'!D9</f>
        <v>Royalties</v>
      </c>
      <c r="E64" s="725">
        <f>+'Development R&amp;D'!G9</f>
        <v>0</v>
      </c>
      <c r="F64" s="701"/>
      <c r="G64" s="701"/>
      <c r="H64" s="701"/>
      <c r="I64" s="701"/>
      <c r="J64" s="702">
        <f t="shared" si="1"/>
        <v>0</v>
      </c>
      <c r="P64" s="698">
        <f t="shared" si="3"/>
        <v>1</v>
      </c>
    </row>
    <row r="65" spans="1:16" x14ac:dyDescent="0.25">
      <c r="A65" s="699"/>
      <c r="B65" s="700"/>
      <c r="C65" s="724">
        <f>+'Development R&amp;D'!C10</f>
        <v>0</v>
      </c>
      <c r="D65" s="724">
        <f>+'Development R&amp;D'!D10</f>
        <v>0</v>
      </c>
      <c r="E65" s="744">
        <f>+'Development R&amp;D'!G10</f>
        <v>0</v>
      </c>
      <c r="F65" s="720"/>
      <c r="G65" s="720"/>
      <c r="H65" s="720"/>
      <c r="I65" s="720"/>
      <c r="J65" s="721">
        <f t="shared" si="1"/>
        <v>0</v>
      </c>
      <c r="P65" s="698">
        <f t="shared" si="3"/>
        <v>1</v>
      </c>
    </row>
    <row r="66" spans="1:16" x14ac:dyDescent="0.25">
      <c r="A66" s="699"/>
      <c r="B66" s="700"/>
      <c r="C66" s="724">
        <f>+'Development R&amp;D'!C11</f>
        <v>0</v>
      </c>
      <c r="D66" s="724">
        <f>+'Development R&amp;D'!D11</f>
        <v>0</v>
      </c>
      <c r="E66" s="744">
        <f>+'Development R&amp;D'!G11</f>
        <v>0</v>
      </c>
      <c r="F66" s="720"/>
      <c r="G66" s="720"/>
      <c r="H66" s="720"/>
      <c r="I66" s="720"/>
      <c r="J66" s="721">
        <f t="shared" si="1"/>
        <v>0</v>
      </c>
      <c r="P66" s="698">
        <f t="shared" si="3"/>
        <v>1</v>
      </c>
    </row>
    <row r="67" spans="1:16" x14ac:dyDescent="0.25">
      <c r="A67" s="699"/>
      <c r="B67" s="700"/>
      <c r="C67" s="724">
        <f>+'Development R&amp;D'!C12</f>
        <v>0</v>
      </c>
      <c r="D67" s="724">
        <f>+'Development R&amp;D'!D12</f>
        <v>0</v>
      </c>
      <c r="E67" s="744">
        <f>+'Development R&amp;D'!G12</f>
        <v>0</v>
      </c>
      <c r="F67" s="720"/>
      <c r="G67" s="720"/>
      <c r="H67" s="720"/>
      <c r="I67" s="720"/>
      <c r="J67" s="721">
        <f t="shared" si="1"/>
        <v>0</v>
      </c>
      <c r="P67" s="698">
        <f t="shared" si="3"/>
        <v>1</v>
      </c>
    </row>
    <row r="68" spans="1:16" x14ac:dyDescent="0.25">
      <c r="A68" s="699"/>
      <c r="B68" s="700"/>
      <c r="C68" s="724">
        <f>+'Development R&amp;D'!C13</f>
        <v>0</v>
      </c>
      <c r="D68" s="724">
        <f>+'Development R&amp;D'!D13</f>
        <v>0</v>
      </c>
      <c r="E68" s="744">
        <f>+'Development R&amp;D'!G13</f>
        <v>0</v>
      </c>
      <c r="F68" s="720"/>
      <c r="G68" s="720"/>
      <c r="H68" s="720"/>
      <c r="I68" s="720"/>
      <c r="J68" s="721">
        <f t="shared" si="1"/>
        <v>0</v>
      </c>
      <c r="P68" s="698">
        <f t="shared" si="3"/>
        <v>1</v>
      </c>
    </row>
    <row r="69" spans="1:16" x14ac:dyDescent="0.25">
      <c r="A69" s="699"/>
      <c r="B69" s="700"/>
      <c r="C69" s="724">
        <f>+'Development R&amp;D'!C14</f>
        <v>0</v>
      </c>
      <c r="D69" s="724">
        <f>+'Development R&amp;D'!D14</f>
        <v>0</v>
      </c>
      <c r="E69" s="744">
        <f>+'Development R&amp;D'!G14</f>
        <v>0</v>
      </c>
      <c r="F69" s="720"/>
      <c r="G69" s="720"/>
      <c r="H69" s="720"/>
      <c r="I69" s="720"/>
      <c r="J69" s="721">
        <f t="shared" si="1"/>
        <v>0</v>
      </c>
      <c r="P69" s="698">
        <f t="shared" si="3"/>
        <v>1</v>
      </c>
    </row>
    <row r="70" spans="1:16" x14ac:dyDescent="0.25">
      <c r="A70" s="699"/>
      <c r="B70" s="700"/>
      <c r="C70" s="724">
        <f>+'Development R&amp;D'!C15</f>
        <v>0</v>
      </c>
      <c r="D70" s="724">
        <f>+'Development R&amp;D'!D15</f>
        <v>0</v>
      </c>
      <c r="E70" s="744">
        <f>+'Development R&amp;D'!G15</f>
        <v>0</v>
      </c>
      <c r="F70" s="720"/>
      <c r="G70" s="720"/>
      <c r="H70" s="720"/>
      <c r="I70" s="720"/>
      <c r="J70" s="721">
        <f t="shared" si="1"/>
        <v>0</v>
      </c>
      <c r="P70" s="698">
        <f t="shared" si="3"/>
        <v>1</v>
      </c>
    </row>
    <row r="71" spans="1:16" x14ac:dyDescent="0.25">
      <c r="A71" s="699"/>
      <c r="B71" s="700"/>
      <c r="C71" s="724">
        <f>+'Development R&amp;D'!C16</f>
        <v>0</v>
      </c>
      <c r="D71" s="724">
        <f>+'Development R&amp;D'!D16</f>
        <v>0</v>
      </c>
      <c r="E71" s="744">
        <f>+'Development R&amp;D'!G16</f>
        <v>0</v>
      </c>
      <c r="F71" s="720"/>
      <c r="G71" s="720"/>
      <c r="H71" s="720"/>
      <c r="I71" s="720"/>
      <c r="J71" s="721">
        <f t="shared" si="1"/>
        <v>0</v>
      </c>
      <c r="P71" s="698">
        <f t="shared" si="3"/>
        <v>1</v>
      </c>
    </row>
    <row r="72" spans="1:16" x14ac:dyDescent="0.25">
      <c r="A72" s="699"/>
      <c r="B72" s="700"/>
      <c r="C72" s="724">
        <f>+'Development R&amp;D'!C17</f>
        <v>0</v>
      </c>
      <c r="D72" s="724">
        <f>+'Development R&amp;D'!D17</f>
        <v>0</v>
      </c>
      <c r="E72" s="744">
        <f>+'Development R&amp;D'!G17</f>
        <v>0</v>
      </c>
      <c r="F72" s="720"/>
      <c r="G72" s="720"/>
      <c r="H72" s="720"/>
      <c r="I72" s="720"/>
      <c r="J72" s="721">
        <f t="shared" si="1"/>
        <v>0</v>
      </c>
      <c r="P72" s="698">
        <f t="shared" si="3"/>
        <v>1</v>
      </c>
    </row>
    <row r="73" spans="1:16" x14ac:dyDescent="0.25">
      <c r="A73" s="699"/>
      <c r="B73" s="700"/>
      <c r="C73" s="724">
        <f>+'Development R&amp;D'!C18</f>
        <v>0</v>
      </c>
      <c r="D73" s="724">
        <f>+'Development R&amp;D'!D18</f>
        <v>0</v>
      </c>
      <c r="E73" s="744">
        <f>+'Development R&amp;D'!G18</f>
        <v>0</v>
      </c>
      <c r="F73" s="720"/>
      <c r="G73" s="720"/>
      <c r="H73" s="720"/>
      <c r="I73" s="720"/>
      <c r="J73" s="721">
        <f t="shared" si="1"/>
        <v>0</v>
      </c>
      <c r="P73" s="698">
        <f t="shared" si="3"/>
        <v>1</v>
      </c>
    </row>
    <row r="74" spans="1:16" x14ac:dyDescent="0.25">
      <c r="A74" s="699"/>
      <c r="B74" s="700"/>
      <c r="C74" s="724">
        <f>+'Development R&amp;D'!C19</f>
        <v>0</v>
      </c>
      <c r="D74" s="724">
        <f>+'Development R&amp;D'!D19</f>
        <v>0</v>
      </c>
      <c r="E74" s="744">
        <f>+'Development R&amp;D'!G19</f>
        <v>0</v>
      </c>
      <c r="F74" s="720"/>
      <c r="G74" s="720"/>
      <c r="H74" s="720"/>
      <c r="I74" s="720"/>
      <c r="J74" s="721">
        <f t="shared" si="1"/>
        <v>0</v>
      </c>
      <c r="P74" s="698">
        <f t="shared" si="3"/>
        <v>1</v>
      </c>
    </row>
    <row r="75" spans="1:16" x14ac:dyDescent="0.25">
      <c r="A75" s="699"/>
      <c r="B75" s="700"/>
      <c r="C75" s="724">
        <f>+'Development R&amp;D'!C20</f>
        <v>0</v>
      </c>
      <c r="D75" s="724">
        <f>+'Development R&amp;D'!D20</f>
        <v>0</v>
      </c>
      <c r="E75" s="744">
        <f>+'Development R&amp;D'!G20</f>
        <v>0</v>
      </c>
      <c r="F75" s="720"/>
      <c r="G75" s="720"/>
      <c r="H75" s="720"/>
      <c r="I75" s="720"/>
      <c r="J75" s="721">
        <f t="shared" ref="J75:J140" si="4">+E75-F75-G75-I75</f>
        <v>0</v>
      </c>
      <c r="P75" s="698">
        <f t="shared" si="3"/>
        <v>1</v>
      </c>
    </row>
    <row r="76" spans="1:16" x14ac:dyDescent="0.25">
      <c r="A76" s="699"/>
      <c r="B76" s="700"/>
      <c r="C76" s="724">
        <f>+'Development R&amp;D'!C21</f>
        <v>0</v>
      </c>
      <c r="D76" s="724">
        <f>+'Development R&amp;D'!D21</f>
        <v>0</v>
      </c>
      <c r="E76" s="744">
        <f>+'Development R&amp;D'!G21</f>
        <v>0</v>
      </c>
      <c r="F76" s="720"/>
      <c r="G76" s="720"/>
      <c r="H76" s="720"/>
      <c r="I76" s="720"/>
      <c r="J76" s="721">
        <f t="shared" si="4"/>
        <v>0</v>
      </c>
      <c r="P76" s="698">
        <f t="shared" si="3"/>
        <v>1</v>
      </c>
    </row>
    <row r="77" spans="1:16" x14ac:dyDescent="0.25">
      <c r="A77" s="699"/>
      <c r="B77" s="700"/>
      <c r="C77" s="724">
        <f>+'Development R&amp;D'!C22</f>
        <v>0</v>
      </c>
      <c r="D77" s="724">
        <f>+'Development R&amp;D'!D22</f>
        <v>0</v>
      </c>
      <c r="E77" s="744">
        <f>+'Development R&amp;D'!G22</f>
        <v>0</v>
      </c>
      <c r="F77" s="720"/>
      <c r="G77" s="720"/>
      <c r="H77" s="720"/>
      <c r="I77" s="720"/>
      <c r="J77" s="721">
        <f t="shared" si="4"/>
        <v>0</v>
      </c>
      <c r="P77" s="698">
        <f t="shared" si="3"/>
        <v>1</v>
      </c>
    </row>
    <row r="78" spans="1:16" x14ac:dyDescent="0.25">
      <c r="A78" s="699"/>
      <c r="B78" s="700"/>
      <c r="C78" s="724">
        <f>+'Development R&amp;D'!C23</f>
        <v>0</v>
      </c>
      <c r="D78" s="724">
        <f>+'Development R&amp;D'!D23</f>
        <v>0</v>
      </c>
      <c r="E78" s="744">
        <f>+'Development R&amp;D'!G23</f>
        <v>0</v>
      </c>
      <c r="F78" s="720"/>
      <c r="G78" s="720"/>
      <c r="H78" s="720"/>
      <c r="I78" s="720"/>
      <c r="J78" s="721">
        <f t="shared" si="4"/>
        <v>0</v>
      </c>
      <c r="P78" s="698">
        <f t="shared" si="3"/>
        <v>1</v>
      </c>
    </row>
    <row r="79" spans="1:16" x14ac:dyDescent="0.25">
      <c r="A79" s="699"/>
      <c r="B79" s="700"/>
      <c r="C79" s="724">
        <f>+'Development R&amp;D'!C24</f>
        <v>0</v>
      </c>
      <c r="D79" s="724">
        <f>+'Development R&amp;D'!D24</f>
        <v>0</v>
      </c>
      <c r="E79" s="744">
        <f>+'Development R&amp;D'!G24</f>
        <v>0</v>
      </c>
      <c r="F79" s="720"/>
      <c r="G79" s="720"/>
      <c r="H79" s="720"/>
      <c r="I79" s="720"/>
      <c r="J79" s="721">
        <f t="shared" si="4"/>
        <v>0</v>
      </c>
      <c r="P79" s="698">
        <f t="shared" si="3"/>
        <v>1</v>
      </c>
    </row>
    <row r="80" spans="1:16" x14ac:dyDescent="0.25">
      <c r="A80" s="699"/>
      <c r="B80" s="700"/>
      <c r="C80" s="724" t="str">
        <f>+'Development R&amp;D'!C25</f>
        <v>Actuals</v>
      </c>
      <c r="D80" s="724">
        <f>+'Development R&amp;D'!D25</f>
        <v>0</v>
      </c>
      <c r="E80" s="744">
        <f>+'Development R&amp;D'!G25</f>
        <v>0</v>
      </c>
      <c r="F80" s="720">
        <f>+IFERROR(VLOOKUP(#REF!,#REF!,4,FALSE),0)</f>
        <v>0</v>
      </c>
      <c r="G80" s="720">
        <f>+IFERROR(VLOOKUP(#REF!,#REF!,5,FALSE)+VLOOKUP(#REF!,#REF!,5,FALSE),0)</f>
        <v>0</v>
      </c>
      <c r="H80" s="720"/>
      <c r="I80" s="720">
        <f>+IFERROR(VLOOKUP(#REF!,#REF!,3,FALSE)+VLOOKUP(#REF!,#REF!,6,FALSE),0)</f>
        <v>0</v>
      </c>
      <c r="J80" s="721">
        <f t="shared" si="4"/>
        <v>0</v>
      </c>
      <c r="P80" s="698">
        <f t="shared" si="3"/>
        <v>1</v>
      </c>
    </row>
    <row r="81" spans="1:16" x14ac:dyDescent="0.25">
      <c r="A81" s="699"/>
      <c r="B81" s="700"/>
      <c r="C81" s="724">
        <f>+'Development R&amp;D'!C26</f>
        <v>0</v>
      </c>
      <c r="D81" s="724">
        <f>+'Development R&amp;D'!D26</f>
        <v>0</v>
      </c>
      <c r="E81" s="744">
        <f>+'Development R&amp;D'!G26</f>
        <v>0</v>
      </c>
      <c r="F81" s="720"/>
      <c r="G81" s="720"/>
      <c r="H81" s="720"/>
      <c r="I81" s="720"/>
      <c r="J81" s="721">
        <f t="shared" si="4"/>
        <v>0</v>
      </c>
      <c r="P81" s="698">
        <f t="shared" si="3"/>
        <v>1</v>
      </c>
    </row>
    <row r="82" spans="1:16" x14ac:dyDescent="0.25">
      <c r="A82" s="699"/>
      <c r="B82" s="700"/>
      <c r="C82" s="724">
        <f>+'Development R&amp;D'!C27</f>
        <v>0</v>
      </c>
      <c r="D82" s="724">
        <f>+'Development R&amp;D'!D27</f>
        <v>0</v>
      </c>
      <c r="E82" s="744">
        <f>+'Development R&amp;D'!G27</f>
        <v>0</v>
      </c>
      <c r="F82" s="720"/>
      <c r="G82" s="720"/>
      <c r="H82" s="720"/>
      <c r="I82" s="720"/>
      <c r="J82" s="721">
        <f t="shared" si="4"/>
        <v>0</v>
      </c>
      <c r="P82" s="698">
        <f t="shared" si="3"/>
        <v>1</v>
      </c>
    </row>
    <row r="83" spans="1:16" x14ac:dyDescent="0.25">
      <c r="A83" s="699"/>
      <c r="B83" s="700"/>
      <c r="C83" s="724">
        <f>+'Development R&amp;D'!C28</f>
        <v>0</v>
      </c>
      <c r="D83" s="724">
        <f>+'Development R&amp;D'!D28</f>
        <v>0</v>
      </c>
      <c r="E83" s="744">
        <f>+'Development R&amp;D'!G28</f>
        <v>0</v>
      </c>
      <c r="F83" s="720"/>
      <c r="G83" s="720"/>
      <c r="H83" s="720"/>
      <c r="I83" s="720"/>
      <c r="J83" s="721">
        <f t="shared" si="4"/>
        <v>0</v>
      </c>
      <c r="P83" s="698">
        <f t="shared" si="3"/>
        <v>1</v>
      </c>
    </row>
    <row r="84" spans="1:16" x14ac:dyDescent="0.25">
      <c r="A84" s="699"/>
      <c r="B84" s="700" t="str">
        <f>+B63</f>
        <v>ZK102.K201.C110</v>
      </c>
      <c r="C84" s="724">
        <f>+'Development R&amp;D'!C29</f>
        <v>0</v>
      </c>
      <c r="D84" s="724">
        <f>+'Development R&amp;D'!D29</f>
        <v>0</v>
      </c>
      <c r="E84" s="744">
        <f>+'Development R&amp;D'!G29</f>
        <v>0</v>
      </c>
      <c r="F84" s="720"/>
      <c r="G84" s="720"/>
      <c r="H84" s="720"/>
      <c r="I84" s="720"/>
      <c r="J84" s="721">
        <f t="shared" si="4"/>
        <v>0</v>
      </c>
      <c r="P84" s="698">
        <f t="shared" si="3"/>
        <v>1</v>
      </c>
    </row>
    <row r="85" spans="1:16" x14ac:dyDescent="0.25">
      <c r="A85" s="739"/>
      <c r="B85" s="740"/>
      <c r="C85" s="741" t="s">
        <v>301</v>
      </c>
      <c r="D85" s="741"/>
      <c r="E85" s="744"/>
      <c r="F85" s="720">
        <f>+IFERROR(VLOOKUP($B84,'[1]Sum table'!$A:$E,4,FALSE),0)</f>
        <v>0</v>
      </c>
      <c r="G85" s="720">
        <f>+IFERROR(VLOOKUP($B84,'[1]Sum table'!$A:$E,5,FALSE),0)</f>
        <v>0</v>
      </c>
      <c r="H85" s="720"/>
      <c r="I85" s="720">
        <f>+IFERROR(VLOOKUP($B84,'[1]Sum table'!$A:$F,6,FALSE),0)</f>
        <v>0</v>
      </c>
      <c r="J85" s="721"/>
      <c r="P85" s="698">
        <f t="shared" si="3"/>
        <v>1</v>
      </c>
    </row>
    <row r="86" spans="1:16" x14ac:dyDescent="0.25">
      <c r="A86" s="714" t="s">
        <v>112</v>
      </c>
      <c r="B86" s="715" t="str">
        <f>+'Development R&amp;D'!B31</f>
        <v>ZK102.K115.C110</v>
      </c>
      <c r="C86" s="716" t="s">
        <v>113</v>
      </c>
      <c r="D86" s="716"/>
      <c r="E86" s="723">
        <f>SUM(E87:E90)</f>
        <v>0</v>
      </c>
      <c r="F86" s="723">
        <f>SUM(F87:F90)</f>
        <v>0</v>
      </c>
      <c r="G86" s="723">
        <f>SUM(G87:G90)</f>
        <v>0</v>
      </c>
      <c r="H86" s="723">
        <f>+E86-F86-G86</f>
        <v>0</v>
      </c>
      <c r="I86" s="723">
        <f>SUM(I87:I90)</f>
        <v>0</v>
      </c>
      <c r="J86" s="719">
        <f>+H86-I86</f>
        <v>0</v>
      </c>
      <c r="P86" s="698">
        <f t="shared" si="3"/>
        <v>1</v>
      </c>
    </row>
    <row r="87" spans="1:16" x14ac:dyDescent="0.25">
      <c r="A87" s="699"/>
      <c r="B87" s="700"/>
      <c r="C87" s="724">
        <f>+'Development R&amp;D'!C32</f>
        <v>0</v>
      </c>
      <c r="D87" s="724">
        <f>+'Development R&amp;D'!D32</f>
        <v>0</v>
      </c>
      <c r="E87" s="725">
        <f>+'Development R&amp;D'!G32</f>
        <v>0</v>
      </c>
      <c r="F87" s="701"/>
      <c r="G87" s="705"/>
      <c r="H87" s="705"/>
      <c r="I87" s="705"/>
      <c r="J87" s="706">
        <f t="shared" si="4"/>
        <v>0</v>
      </c>
      <c r="P87" s="698">
        <f t="shared" si="3"/>
        <v>1</v>
      </c>
    </row>
    <row r="88" spans="1:16" x14ac:dyDescent="0.25">
      <c r="A88" s="699"/>
      <c r="B88" s="700"/>
      <c r="C88" s="724">
        <f>+'Development R&amp;D'!C33</f>
        <v>0</v>
      </c>
      <c r="D88" s="724">
        <f>+'Development R&amp;D'!D33</f>
        <v>0</v>
      </c>
      <c r="E88" s="744">
        <f>+'Development R&amp;D'!G33</f>
        <v>0</v>
      </c>
      <c r="F88" s="727"/>
      <c r="G88" s="727"/>
      <c r="H88" s="727"/>
      <c r="I88" s="727"/>
      <c r="J88" s="728">
        <f t="shared" si="4"/>
        <v>0</v>
      </c>
      <c r="P88" s="698">
        <f t="shared" si="3"/>
        <v>1</v>
      </c>
    </row>
    <row r="89" spans="1:16" x14ac:dyDescent="0.25">
      <c r="A89" s="699"/>
      <c r="B89" s="700" t="str">
        <f>+B86</f>
        <v>ZK102.K115.C110</v>
      </c>
      <c r="C89" s="724">
        <f>+'Development R&amp;D'!C34</f>
        <v>0</v>
      </c>
      <c r="D89" s="724">
        <f>+'Development R&amp;D'!D34</f>
        <v>0</v>
      </c>
      <c r="E89" s="744">
        <f>+'Development R&amp;D'!G34</f>
        <v>0</v>
      </c>
      <c r="F89" s="727"/>
      <c r="G89" s="727"/>
      <c r="H89" s="727"/>
      <c r="I89" s="727"/>
      <c r="J89" s="728">
        <f t="shared" si="4"/>
        <v>0</v>
      </c>
      <c r="P89" s="698">
        <f t="shared" si="3"/>
        <v>1</v>
      </c>
    </row>
    <row r="90" spans="1:16" x14ac:dyDescent="0.25">
      <c r="A90" s="739"/>
      <c r="B90" s="740"/>
      <c r="C90" s="743" t="s">
        <v>301</v>
      </c>
      <c r="D90" s="743"/>
      <c r="E90" s="744"/>
      <c r="F90" s="720">
        <f>+IFERROR(VLOOKUP($B89,'[1]Sum table'!$A:$E,4,FALSE),0)</f>
        <v>0</v>
      </c>
      <c r="G90" s="720">
        <f>+IFERROR(VLOOKUP($B89,'[1]Sum table'!$A:$E,5,FALSE),0)</f>
        <v>0</v>
      </c>
      <c r="H90" s="720"/>
      <c r="I90" s="720">
        <f>+IFERROR(VLOOKUP($B89,'[1]Sum table'!$A:$F,6,FALSE),0)</f>
        <v>0</v>
      </c>
      <c r="J90" s="721"/>
      <c r="P90" s="698">
        <f t="shared" si="3"/>
        <v>1</v>
      </c>
    </row>
    <row r="91" spans="1:16" x14ac:dyDescent="0.25">
      <c r="A91" s="714" t="s">
        <v>110</v>
      </c>
      <c r="B91" s="715" t="str">
        <f>+'Development R&amp;D'!B36</f>
        <v>ZK102.K116.C110</v>
      </c>
      <c r="C91" s="716" t="s">
        <v>111</v>
      </c>
      <c r="D91" s="716"/>
      <c r="E91" s="718">
        <f>SUM(E92:E95)</f>
        <v>0</v>
      </c>
      <c r="F91" s="718">
        <f>SUM(F92:F95)</f>
        <v>0</v>
      </c>
      <c r="G91" s="718">
        <f>SUM(G92:G95)</f>
        <v>0</v>
      </c>
      <c r="H91" s="718">
        <f>+E91-F91-G91</f>
        <v>0</v>
      </c>
      <c r="I91" s="718">
        <f>SUM(I92:I95)</f>
        <v>0</v>
      </c>
      <c r="J91" s="719">
        <f>+H91-I91</f>
        <v>0</v>
      </c>
      <c r="P91" s="698">
        <f t="shared" si="3"/>
        <v>1</v>
      </c>
    </row>
    <row r="92" spans="1:16" x14ac:dyDescent="0.25">
      <c r="A92" s="699"/>
      <c r="B92" s="700"/>
      <c r="C92" s="724">
        <f>+'Development R&amp;D'!C37</f>
        <v>0</v>
      </c>
      <c r="D92" s="724">
        <f>+'Development R&amp;D'!D37</f>
        <v>0</v>
      </c>
      <c r="E92" s="744">
        <f>+'Development R&amp;D'!G37</f>
        <v>0</v>
      </c>
      <c r="F92" s="720"/>
      <c r="G92" s="727"/>
      <c r="H92" s="727"/>
      <c r="I92" s="727"/>
      <c r="J92" s="728">
        <f t="shared" si="4"/>
        <v>0</v>
      </c>
      <c r="P92" s="698">
        <f t="shared" si="3"/>
        <v>1</v>
      </c>
    </row>
    <row r="93" spans="1:16" x14ac:dyDescent="0.25">
      <c r="A93" s="699"/>
      <c r="B93" s="700"/>
      <c r="C93" s="724">
        <f>+'Development R&amp;D'!C38</f>
        <v>0</v>
      </c>
      <c r="D93" s="724">
        <f>+'Development R&amp;D'!D38</f>
        <v>0</v>
      </c>
      <c r="E93" s="744">
        <f>+'Development R&amp;D'!G38</f>
        <v>0</v>
      </c>
      <c r="F93" s="727"/>
      <c r="G93" s="727"/>
      <c r="H93" s="727"/>
      <c r="I93" s="727"/>
      <c r="J93" s="728">
        <f t="shared" si="4"/>
        <v>0</v>
      </c>
      <c r="P93" s="698">
        <f t="shared" ref="P93:P156" si="5">+IF(SUM(E93:I93)=0,1,0)</f>
        <v>1</v>
      </c>
    </row>
    <row r="94" spans="1:16" x14ac:dyDescent="0.25">
      <c r="A94" s="699"/>
      <c r="B94" s="700" t="str">
        <f>+B91</f>
        <v>ZK102.K116.C110</v>
      </c>
      <c r="C94" s="724">
        <f>+'Development R&amp;D'!C39</f>
        <v>0</v>
      </c>
      <c r="D94" s="724">
        <f>+'Development R&amp;D'!D39</f>
        <v>0</v>
      </c>
      <c r="E94" s="744">
        <f>+'Development R&amp;D'!G39</f>
        <v>0</v>
      </c>
      <c r="F94" s="720"/>
      <c r="G94" s="720"/>
      <c r="H94" s="720"/>
      <c r="I94" s="720"/>
      <c r="J94" s="721">
        <f t="shared" si="4"/>
        <v>0</v>
      </c>
      <c r="P94" s="698">
        <f t="shared" si="5"/>
        <v>1</v>
      </c>
    </row>
    <row r="95" spans="1:16" x14ac:dyDescent="0.25">
      <c r="A95" s="739"/>
      <c r="B95" s="740"/>
      <c r="C95" s="743" t="s">
        <v>301</v>
      </c>
      <c r="D95" s="743"/>
      <c r="E95" s="744"/>
      <c r="F95" s="720">
        <f>+IFERROR(VLOOKUP($B94,'[1]Sum table'!$A:$E,4,FALSE),0)</f>
        <v>0</v>
      </c>
      <c r="G95" s="720">
        <f>+IFERROR(VLOOKUP($B94,'[1]Sum table'!$A:$E,5,FALSE),0)</f>
        <v>0</v>
      </c>
      <c r="H95" s="720"/>
      <c r="I95" s="720">
        <f>+IFERROR(VLOOKUP($B94,'[1]Sum table'!$A:$F,6,FALSE),0)</f>
        <v>0</v>
      </c>
      <c r="J95" s="721"/>
      <c r="P95" s="698">
        <f t="shared" si="5"/>
        <v>1</v>
      </c>
    </row>
    <row r="96" spans="1:16" x14ac:dyDescent="0.25">
      <c r="A96" s="714" t="s">
        <v>114</v>
      </c>
      <c r="B96" s="715" t="str">
        <f>+'Development R&amp;D'!B41</f>
        <v>ZK102.K202.C110</v>
      </c>
      <c r="C96" s="716" t="s">
        <v>115</v>
      </c>
      <c r="D96" s="716"/>
      <c r="E96" s="718">
        <f>SUM(E97:E100)</f>
        <v>0</v>
      </c>
      <c r="F96" s="718">
        <f>SUM(F97:F100)</f>
        <v>0</v>
      </c>
      <c r="G96" s="718">
        <f>SUM(G97:G100)</f>
        <v>0</v>
      </c>
      <c r="H96" s="718">
        <f>+E96-F96-G96</f>
        <v>0</v>
      </c>
      <c r="I96" s="718">
        <f>SUM(I97:I100)</f>
        <v>0</v>
      </c>
      <c r="J96" s="719">
        <f>+H96-I96</f>
        <v>0</v>
      </c>
      <c r="P96" s="698">
        <f t="shared" si="5"/>
        <v>1</v>
      </c>
    </row>
    <row r="97" spans="1:16" x14ac:dyDescent="0.25">
      <c r="A97" s="703"/>
      <c r="B97" s="704"/>
      <c r="C97" s="724">
        <f>+'Development R&amp;D'!C42</f>
        <v>0</v>
      </c>
      <c r="D97" s="724">
        <f>+'Development R&amp;D'!D42</f>
        <v>0</v>
      </c>
      <c r="E97" s="744">
        <f>+'Development R&amp;D'!G42</f>
        <v>0</v>
      </c>
      <c r="F97" s="720"/>
      <c r="G97" s="727"/>
      <c r="H97" s="727"/>
      <c r="I97" s="727"/>
      <c r="J97" s="728">
        <f t="shared" si="4"/>
        <v>0</v>
      </c>
      <c r="P97" s="698">
        <f t="shared" si="5"/>
        <v>1</v>
      </c>
    </row>
    <row r="98" spans="1:16" x14ac:dyDescent="0.25">
      <c r="A98" s="699"/>
      <c r="B98" s="700"/>
      <c r="C98" s="724">
        <f>+'Development R&amp;D'!C43</f>
        <v>0</v>
      </c>
      <c r="D98" s="724">
        <f>+'Development R&amp;D'!D43</f>
        <v>0</v>
      </c>
      <c r="E98" s="744">
        <f>+'Development R&amp;D'!G43</f>
        <v>0</v>
      </c>
      <c r="F98" s="727"/>
      <c r="G98" s="727"/>
      <c r="H98" s="727"/>
      <c r="I98" s="727"/>
      <c r="J98" s="728">
        <f t="shared" si="4"/>
        <v>0</v>
      </c>
      <c r="P98" s="698">
        <f t="shared" si="5"/>
        <v>1</v>
      </c>
    </row>
    <row r="99" spans="1:16" x14ac:dyDescent="0.25">
      <c r="A99" s="703"/>
      <c r="B99" s="700" t="str">
        <f>+B96</f>
        <v>ZK102.K202.C110</v>
      </c>
      <c r="C99" s="724">
        <f>+'Development R&amp;D'!C44</f>
        <v>0</v>
      </c>
      <c r="D99" s="724">
        <f>+'Development R&amp;D'!D44</f>
        <v>0</v>
      </c>
      <c r="E99" s="744">
        <f>+'Development R&amp;D'!G44</f>
        <v>0</v>
      </c>
      <c r="F99" s="727"/>
      <c r="G99" s="727"/>
      <c r="H99" s="727"/>
      <c r="I99" s="727"/>
      <c r="J99" s="728">
        <f t="shared" si="4"/>
        <v>0</v>
      </c>
      <c r="P99" s="698">
        <f t="shared" si="5"/>
        <v>1</v>
      </c>
    </row>
    <row r="100" spans="1:16" x14ac:dyDescent="0.25">
      <c r="A100" s="699"/>
      <c r="B100" s="700"/>
      <c r="C100" s="743" t="s">
        <v>301</v>
      </c>
      <c r="D100" s="743"/>
      <c r="E100" s="744"/>
      <c r="F100" s="720">
        <f>+IFERROR(VLOOKUP($B99,'[1]Sum table'!$A:$E,4,FALSE),0)</f>
        <v>0</v>
      </c>
      <c r="G100" s="720">
        <f>+IFERROR(VLOOKUP($B99,'[1]Sum table'!$A:$E,5,FALSE),0)</f>
        <v>0</v>
      </c>
      <c r="H100" s="720"/>
      <c r="I100" s="720">
        <f>+IFERROR(VLOOKUP($B99,'[1]Sum table'!$A:$F,6,FALSE),0)</f>
        <v>0</v>
      </c>
      <c r="J100" s="721"/>
      <c r="P100" s="698">
        <f t="shared" si="5"/>
        <v>1</v>
      </c>
    </row>
    <row r="101" spans="1:16" x14ac:dyDescent="0.25">
      <c r="A101" s="714" t="s">
        <v>116</v>
      </c>
      <c r="B101" s="715" t="str">
        <f>+'Development R&amp;D'!B46</f>
        <v>ZK102.K203.C110</v>
      </c>
      <c r="C101" s="716" t="s">
        <v>117</v>
      </c>
      <c r="D101" s="716"/>
      <c r="E101" s="718">
        <f>SUM(E102:E105)</f>
        <v>0</v>
      </c>
      <c r="F101" s="718">
        <f>SUM(F102:F105)</f>
        <v>0</v>
      </c>
      <c r="G101" s="718">
        <f>SUM(G102:G105)</f>
        <v>0</v>
      </c>
      <c r="H101" s="718">
        <f>+E101-F101-G101</f>
        <v>0</v>
      </c>
      <c r="I101" s="718">
        <f>SUM(I102:I105)</f>
        <v>0</v>
      </c>
      <c r="J101" s="719">
        <f>+H101-I101</f>
        <v>0</v>
      </c>
      <c r="P101" s="698">
        <f t="shared" si="5"/>
        <v>1</v>
      </c>
    </row>
    <row r="102" spans="1:16" x14ac:dyDescent="0.25">
      <c r="A102" s="703"/>
      <c r="B102" s="704"/>
      <c r="C102" s="724">
        <f>+'Development R&amp;D'!C47</f>
        <v>0</v>
      </c>
      <c r="D102" s="724">
        <f>+'Development R&amp;D'!D47</f>
        <v>0</v>
      </c>
      <c r="E102" s="744">
        <f>+'Development R&amp;D'!G47</f>
        <v>0</v>
      </c>
      <c r="F102" s="720"/>
      <c r="G102" s="720"/>
      <c r="H102" s="720"/>
      <c r="I102" s="720"/>
      <c r="J102" s="721">
        <f t="shared" si="4"/>
        <v>0</v>
      </c>
      <c r="P102" s="698">
        <f t="shared" si="5"/>
        <v>1</v>
      </c>
    </row>
    <row r="103" spans="1:16" x14ac:dyDescent="0.25">
      <c r="A103" s="703"/>
      <c r="B103" s="704"/>
      <c r="C103" s="724">
        <f>+'Development R&amp;D'!C48</f>
        <v>0</v>
      </c>
      <c r="D103" s="724">
        <f>+'Development R&amp;D'!D48</f>
        <v>0</v>
      </c>
      <c r="E103" s="744">
        <f>+'Development R&amp;D'!G48</f>
        <v>0</v>
      </c>
      <c r="F103" s="727"/>
      <c r="G103" s="727"/>
      <c r="H103" s="727"/>
      <c r="I103" s="727"/>
      <c r="J103" s="728">
        <f t="shared" si="4"/>
        <v>0</v>
      </c>
      <c r="P103" s="698">
        <f t="shared" si="5"/>
        <v>1</v>
      </c>
    </row>
    <row r="104" spans="1:16" x14ac:dyDescent="0.25">
      <c r="A104" s="699"/>
      <c r="B104" s="700" t="str">
        <f>+B101</f>
        <v>ZK102.K203.C110</v>
      </c>
      <c r="C104" s="724">
        <f>+'Development R&amp;D'!C49</f>
        <v>0</v>
      </c>
      <c r="D104" s="724">
        <f>+'Development R&amp;D'!D49</f>
        <v>0</v>
      </c>
      <c r="E104" s="744">
        <f>+'Development R&amp;D'!G49</f>
        <v>0</v>
      </c>
      <c r="F104" s="727"/>
      <c r="G104" s="727"/>
      <c r="H104" s="727"/>
      <c r="I104" s="727"/>
      <c r="J104" s="728">
        <f t="shared" si="4"/>
        <v>0</v>
      </c>
      <c r="P104" s="698">
        <f t="shared" si="5"/>
        <v>1</v>
      </c>
    </row>
    <row r="105" spans="1:16" x14ac:dyDescent="0.25">
      <c r="A105" s="699"/>
      <c r="B105" s="700"/>
      <c r="C105" s="743" t="s">
        <v>301</v>
      </c>
      <c r="D105" s="743"/>
      <c r="E105" s="744"/>
      <c r="F105" s="720">
        <f>+IFERROR(VLOOKUP($B104,'[1]Sum table'!$A:$E,4,FALSE),0)</f>
        <v>0</v>
      </c>
      <c r="G105" s="720">
        <f>+IFERROR(VLOOKUP($B104,'[1]Sum table'!$A:$E,5,FALSE),0)</f>
        <v>0</v>
      </c>
      <c r="H105" s="720"/>
      <c r="I105" s="720">
        <f>+IFERROR(VLOOKUP($B104,'[1]Sum table'!$A:$F,6,FALSE),0)</f>
        <v>0</v>
      </c>
      <c r="J105" s="721"/>
      <c r="P105" s="698">
        <f t="shared" si="5"/>
        <v>1</v>
      </c>
    </row>
    <row r="106" spans="1:16" x14ac:dyDescent="0.25">
      <c r="A106" s="714" t="s">
        <v>317</v>
      </c>
      <c r="B106" s="715" t="str">
        <f>+'Development R&amp;D'!B51</f>
        <v>ZK102.K117.C110</v>
      </c>
      <c r="C106" s="716" t="s">
        <v>5095</v>
      </c>
      <c r="D106" s="716"/>
      <c r="E106" s="718">
        <f>SUM(E107:E109)</f>
        <v>0</v>
      </c>
      <c r="F106" s="718">
        <f>SUM(F107:F109)</f>
        <v>0</v>
      </c>
      <c r="G106" s="718">
        <f>SUM(G107:G109)</f>
        <v>0</v>
      </c>
      <c r="H106" s="718">
        <f>+E106-F106-G106</f>
        <v>0</v>
      </c>
      <c r="I106" s="718">
        <f>SUM(I107:I109)</f>
        <v>0</v>
      </c>
      <c r="J106" s="719">
        <f>+H106-I106</f>
        <v>0</v>
      </c>
      <c r="P106" s="698">
        <f t="shared" si="5"/>
        <v>1</v>
      </c>
    </row>
    <row r="107" spans="1:16" x14ac:dyDescent="0.25">
      <c r="A107" s="699"/>
      <c r="B107" s="700"/>
      <c r="C107" s="724">
        <f>+'Development R&amp;D'!C52</f>
        <v>0</v>
      </c>
      <c r="D107" s="724">
        <f>+'Development R&amp;D'!D52</f>
        <v>0</v>
      </c>
      <c r="E107" s="744">
        <f>+'Development R&amp;D'!G52</f>
        <v>0</v>
      </c>
      <c r="F107" s="720"/>
      <c r="G107" s="720"/>
      <c r="H107" s="720"/>
      <c r="I107" s="720"/>
      <c r="J107" s="721">
        <f t="shared" ref="J107:J108" si="6">+E107-F107-G107-I107</f>
        <v>0</v>
      </c>
      <c r="P107" s="698">
        <f t="shared" si="5"/>
        <v>1</v>
      </c>
    </row>
    <row r="108" spans="1:16" x14ac:dyDescent="0.25">
      <c r="A108" s="699"/>
      <c r="B108" s="700" t="str">
        <f>+B106</f>
        <v>ZK102.K117.C110</v>
      </c>
      <c r="C108" s="724">
        <f>+'Development R&amp;D'!C53</f>
        <v>0</v>
      </c>
      <c r="D108" s="724">
        <f>+'Development R&amp;D'!D53</f>
        <v>0</v>
      </c>
      <c r="E108" s="744">
        <f>+'Development R&amp;D'!G53</f>
        <v>0</v>
      </c>
      <c r="F108" s="727"/>
      <c r="G108" s="727"/>
      <c r="H108" s="727"/>
      <c r="I108" s="727"/>
      <c r="J108" s="728">
        <f t="shared" si="6"/>
        <v>0</v>
      </c>
      <c r="P108" s="698">
        <f t="shared" si="5"/>
        <v>1</v>
      </c>
    </row>
    <row r="109" spans="1:16" x14ac:dyDescent="0.25">
      <c r="A109" s="699"/>
      <c r="B109" s="700"/>
      <c r="C109" s="743" t="s">
        <v>301</v>
      </c>
      <c r="D109" s="743"/>
      <c r="E109" s="744"/>
      <c r="F109" s="720">
        <f>+IFERROR(VLOOKUP($B108,'[1]Sum table'!$A:$E,4,FALSE),0)</f>
        <v>0</v>
      </c>
      <c r="G109" s="720">
        <f>+IFERROR(VLOOKUP($B108,'[1]Sum table'!$A:$E,5,FALSE),0)</f>
        <v>0</v>
      </c>
      <c r="H109" s="720"/>
      <c r="I109" s="720">
        <f>+IFERROR(VLOOKUP($B108,'[1]Sum table'!$A:$F,6,FALSE),0)</f>
        <v>0</v>
      </c>
      <c r="J109" s="721"/>
      <c r="P109" s="698">
        <f t="shared" si="5"/>
        <v>1</v>
      </c>
    </row>
    <row r="110" spans="1:16" x14ac:dyDescent="0.25">
      <c r="A110" s="722" t="s">
        <v>118</v>
      </c>
      <c r="B110" s="715" t="str">
        <f>+'Creative &amp; Production'!B8</f>
        <v>ZK103.K161.C110</v>
      </c>
      <c r="C110" s="716" t="s">
        <v>119</v>
      </c>
      <c r="D110" s="716"/>
      <c r="E110" s="723">
        <f>SUM(E111:E127)</f>
        <v>0</v>
      </c>
      <c r="F110" s="723">
        <f>SUM(F111:F127)</f>
        <v>0</v>
      </c>
      <c r="G110" s="723">
        <f>SUM(G111:G127)</f>
        <v>0</v>
      </c>
      <c r="H110" s="723">
        <f>+E110-F110-G110</f>
        <v>0</v>
      </c>
      <c r="I110" s="723">
        <f>SUM(I111:I127)</f>
        <v>0</v>
      </c>
      <c r="J110" s="719">
        <f>+H110-I110</f>
        <v>0</v>
      </c>
      <c r="P110" s="698">
        <f t="shared" si="5"/>
        <v>1</v>
      </c>
    </row>
    <row r="111" spans="1:16" x14ac:dyDescent="0.25">
      <c r="A111" s="699"/>
      <c r="B111" s="700"/>
      <c r="C111" s="724">
        <f>+'Creative &amp; Production'!C9</f>
        <v>0</v>
      </c>
      <c r="D111" s="724">
        <f>+'Creative &amp; Production'!D9</f>
        <v>0</v>
      </c>
      <c r="E111" s="726">
        <f>+'Creative &amp; Production'!G9</f>
        <v>0</v>
      </c>
      <c r="F111" s="701"/>
      <c r="G111" s="701"/>
      <c r="H111" s="701"/>
      <c r="I111" s="701"/>
      <c r="J111" s="702">
        <f t="shared" si="4"/>
        <v>0</v>
      </c>
      <c r="P111" s="698">
        <f t="shared" si="5"/>
        <v>1</v>
      </c>
    </row>
    <row r="112" spans="1:16" x14ac:dyDescent="0.25">
      <c r="A112" s="699"/>
      <c r="B112" s="700"/>
      <c r="C112" s="724">
        <f>+'Creative &amp; Production'!C10</f>
        <v>0</v>
      </c>
      <c r="D112" s="724">
        <f>+'Creative &amp; Production'!D10</f>
        <v>0</v>
      </c>
      <c r="E112" s="726">
        <f>+'Creative &amp; Production'!G10</f>
        <v>0</v>
      </c>
      <c r="F112" s="701"/>
      <c r="G112" s="701"/>
      <c r="H112" s="701"/>
      <c r="I112" s="701"/>
      <c r="J112" s="702">
        <f t="shared" si="4"/>
        <v>0</v>
      </c>
      <c r="P112" s="698">
        <f t="shared" si="5"/>
        <v>1</v>
      </c>
    </row>
    <row r="113" spans="1:16" x14ac:dyDescent="0.25">
      <c r="A113" s="699"/>
      <c r="B113" s="700"/>
      <c r="C113" s="724">
        <f>+'Creative &amp; Production'!C11</f>
        <v>0</v>
      </c>
      <c r="D113" s="724">
        <f>+'Creative &amp; Production'!D11</f>
        <v>0</v>
      </c>
      <c r="E113" s="738">
        <f>+'Creative &amp; Production'!G11</f>
        <v>0</v>
      </c>
      <c r="F113" s="720"/>
      <c r="G113" s="720"/>
      <c r="H113" s="720"/>
      <c r="I113" s="720"/>
      <c r="J113" s="721">
        <f t="shared" si="4"/>
        <v>0</v>
      </c>
      <c r="P113" s="698">
        <f t="shared" si="5"/>
        <v>1</v>
      </c>
    </row>
    <row r="114" spans="1:16" x14ac:dyDescent="0.25">
      <c r="A114" s="699"/>
      <c r="B114" s="700"/>
      <c r="C114" s="724">
        <f>+'Creative &amp; Production'!C12</f>
        <v>0</v>
      </c>
      <c r="D114" s="724">
        <f>+'Creative &amp; Production'!D12</f>
        <v>0</v>
      </c>
      <c r="E114" s="738">
        <f>+'Creative &amp; Production'!G12</f>
        <v>0</v>
      </c>
      <c r="F114" s="720"/>
      <c r="G114" s="720"/>
      <c r="H114" s="720"/>
      <c r="I114" s="720"/>
      <c r="J114" s="721">
        <f t="shared" si="4"/>
        <v>0</v>
      </c>
      <c r="P114" s="698">
        <f t="shared" si="5"/>
        <v>1</v>
      </c>
    </row>
    <row r="115" spans="1:16" x14ac:dyDescent="0.25">
      <c r="A115" s="699"/>
      <c r="B115" s="700"/>
      <c r="C115" s="724">
        <f>+'Creative &amp; Production'!C13</f>
        <v>0</v>
      </c>
      <c r="D115" s="724">
        <f>+'Creative &amp; Production'!D13</f>
        <v>0</v>
      </c>
      <c r="E115" s="738">
        <f>+'Creative &amp; Production'!G13</f>
        <v>0</v>
      </c>
      <c r="F115" s="720"/>
      <c r="G115" s="720"/>
      <c r="H115" s="720"/>
      <c r="I115" s="720"/>
      <c r="J115" s="721">
        <f t="shared" si="4"/>
        <v>0</v>
      </c>
      <c r="P115" s="698">
        <f t="shared" si="5"/>
        <v>1</v>
      </c>
    </row>
    <row r="116" spans="1:16" x14ac:dyDescent="0.25">
      <c r="A116" s="699"/>
      <c r="B116" s="700"/>
      <c r="C116" s="724">
        <f>+'Creative &amp; Production'!C14</f>
        <v>0</v>
      </c>
      <c r="D116" s="724">
        <f>+'Creative &amp; Production'!D14</f>
        <v>0</v>
      </c>
      <c r="E116" s="738">
        <f>+'Creative &amp; Production'!G14</f>
        <v>0</v>
      </c>
      <c r="F116" s="720"/>
      <c r="G116" s="720"/>
      <c r="H116" s="720"/>
      <c r="I116" s="720"/>
      <c r="J116" s="721">
        <f t="shared" si="4"/>
        <v>0</v>
      </c>
      <c r="P116" s="698">
        <f t="shared" si="5"/>
        <v>1</v>
      </c>
    </row>
    <row r="117" spans="1:16" x14ac:dyDescent="0.25">
      <c r="A117" s="699"/>
      <c r="B117" s="700"/>
      <c r="C117" s="724">
        <f>+'Creative &amp; Production'!C15</f>
        <v>0</v>
      </c>
      <c r="D117" s="724">
        <f>+'Creative &amp; Production'!D15</f>
        <v>0</v>
      </c>
      <c r="E117" s="738">
        <f>+'Creative &amp; Production'!G15</f>
        <v>0</v>
      </c>
      <c r="F117" s="720"/>
      <c r="G117" s="720"/>
      <c r="H117" s="720"/>
      <c r="I117" s="720"/>
      <c r="J117" s="721">
        <f t="shared" si="4"/>
        <v>0</v>
      </c>
      <c r="P117" s="698">
        <f t="shared" si="5"/>
        <v>1</v>
      </c>
    </row>
    <row r="118" spans="1:16" x14ac:dyDescent="0.25">
      <c r="A118" s="699"/>
      <c r="B118" s="700"/>
      <c r="C118" s="724">
        <f>+'Creative &amp; Production'!C16</f>
        <v>0</v>
      </c>
      <c r="D118" s="724">
        <f>+'Creative &amp; Production'!D16</f>
        <v>0</v>
      </c>
      <c r="E118" s="738">
        <f>+'Creative &amp; Production'!G16</f>
        <v>0</v>
      </c>
      <c r="F118" s="720"/>
      <c r="G118" s="720"/>
      <c r="H118" s="720"/>
      <c r="I118" s="720"/>
      <c r="J118" s="721">
        <f t="shared" si="4"/>
        <v>0</v>
      </c>
      <c r="P118" s="698">
        <f t="shared" si="5"/>
        <v>1</v>
      </c>
    </row>
    <row r="119" spans="1:16" x14ac:dyDescent="0.25">
      <c r="A119" s="699"/>
      <c r="B119" s="700"/>
      <c r="C119" s="724">
        <f>+'Creative &amp; Production'!C17</f>
        <v>0</v>
      </c>
      <c r="D119" s="724">
        <f>+'Creative &amp; Production'!D17</f>
        <v>0</v>
      </c>
      <c r="E119" s="738">
        <f>+'Creative &amp; Production'!G17</f>
        <v>0</v>
      </c>
      <c r="F119" s="720"/>
      <c r="G119" s="720"/>
      <c r="H119" s="720"/>
      <c r="I119" s="720"/>
      <c r="J119" s="721">
        <f t="shared" si="4"/>
        <v>0</v>
      </c>
      <c r="P119" s="698">
        <f t="shared" si="5"/>
        <v>1</v>
      </c>
    </row>
    <row r="120" spans="1:16" x14ac:dyDescent="0.25">
      <c r="A120" s="699"/>
      <c r="B120" s="700"/>
      <c r="C120" s="724">
        <f>+'Creative &amp; Production'!C18</f>
        <v>0</v>
      </c>
      <c r="D120" s="724">
        <f>+'Creative &amp; Production'!D18</f>
        <v>0</v>
      </c>
      <c r="E120" s="738">
        <f>+'Creative &amp; Production'!G18</f>
        <v>0</v>
      </c>
      <c r="F120" s="720"/>
      <c r="G120" s="720"/>
      <c r="H120" s="720"/>
      <c r="I120" s="720"/>
      <c r="J120" s="721">
        <f t="shared" si="4"/>
        <v>0</v>
      </c>
      <c r="P120" s="698">
        <f t="shared" si="5"/>
        <v>1</v>
      </c>
    </row>
    <row r="121" spans="1:16" x14ac:dyDescent="0.25">
      <c r="A121" s="699"/>
      <c r="B121" s="700"/>
      <c r="C121" s="724">
        <f>+'Creative &amp; Production'!C19</f>
        <v>0</v>
      </c>
      <c r="D121" s="724">
        <f>+'Creative &amp; Production'!D19</f>
        <v>0</v>
      </c>
      <c r="E121" s="738">
        <f>+'Creative &amp; Production'!G19</f>
        <v>0</v>
      </c>
      <c r="F121" s="720"/>
      <c r="G121" s="720"/>
      <c r="H121" s="720"/>
      <c r="I121" s="720"/>
      <c r="J121" s="721">
        <f t="shared" si="4"/>
        <v>0</v>
      </c>
      <c r="P121" s="698">
        <f t="shared" si="5"/>
        <v>1</v>
      </c>
    </row>
    <row r="122" spans="1:16" x14ac:dyDescent="0.25">
      <c r="A122" s="699"/>
      <c r="B122" s="700"/>
      <c r="C122" s="724">
        <f>+'Creative &amp; Production'!C20</f>
        <v>0</v>
      </c>
      <c r="D122" s="724">
        <f>+'Creative &amp; Production'!D20</f>
        <v>0</v>
      </c>
      <c r="E122" s="738">
        <f>+'Creative &amp; Production'!G20</f>
        <v>0</v>
      </c>
      <c r="F122" s="720"/>
      <c r="G122" s="720"/>
      <c r="H122" s="720"/>
      <c r="I122" s="720"/>
      <c r="J122" s="721">
        <f t="shared" si="4"/>
        <v>0</v>
      </c>
      <c r="P122" s="698">
        <f t="shared" si="5"/>
        <v>1</v>
      </c>
    </row>
    <row r="123" spans="1:16" x14ac:dyDescent="0.25">
      <c r="A123" s="699"/>
      <c r="B123" s="700"/>
      <c r="C123" s="724">
        <f>+'Creative &amp; Production'!C21</f>
        <v>0</v>
      </c>
      <c r="D123" s="724">
        <f>+'Creative &amp; Production'!D21</f>
        <v>0</v>
      </c>
      <c r="E123" s="738">
        <f>+'Creative &amp; Production'!G21</f>
        <v>0</v>
      </c>
      <c r="F123" s="720"/>
      <c r="G123" s="720"/>
      <c r="H123" s="720"/>
      <c r="I123" s="720"/>
      <c r="J123" s="721">
        <f t="shared" si="4"/>
        <v>0</v>
      </c>
      <c r="P123" s="698">
        <f t="shared" si="5"/>
        <v>1</v>
      </c>
    </row>
    <row r="124" spans="1:16" x14ac:dyDescent="0.25">
      <c r="A124" s="699"/>
      <c r="B124" s="700"/>
      <c r="C124" s="724">
        <f>+'Creative &amp; Production'!C22</f>
        <v>0</v>
      </c>
      <c r="D124" s="724">
        <f>+'Creative &amp; Production'!D22</f>
        <v>0</v>
      </c>
      <c r="E124" s="738">
        <f>+'Creative &amp; Production'!G22</f>
        <v>0</v>
      </c>
      <c r="F124" s="720"/>
      <c r="G124" s="720"/>
      <c r="H124" s="720"/>
      <c r="I124" s="720"/>
      <c r="J124" s="721">
        <f t="shared" si="4"/>
        <v>0</v>
      </c>
      <c r="P124" s="698">
        <f t="shared" si="5"/>
        <v>1</v>
      </c>
    </row>
    <row r="125" spans="1:16" x14ac:dyDescent="0.25">
      <c r="A125" s="699"/>
      <c r="B125" s="700"/>
      <c r="C125" s="724">
        <f>+'Creative &amp; Production'!C23</f>
        <v>0</v>
      </c>
      <c r="D125" s="724">
        <f>+'Creative &amp; Production'!D23</f>
        <v>0</v>
      </c>
      <c r="E125" s="738">
        <f>+'Creative &amp; Production'!G23</f>
        <v>0</v>
      </c>
      <c r="F125" s="720"/>
      <c r="G125" s="720"/>
      <c r="H125" s="720"/>
      <c r="I125" s="720"/>
      <c r="J125" s="721">
        <f t="shared" si="4"/>
        <v>0</v>
      </c>
      <c r="P125" s="698">
        <f t="shared" si="5"/>
        <v>1</v>
      </c>
    </row>
    <row r="126" spans="1:16" x14ac:dyDescent="0.25">
      <c r="A126" s="699"/>
      <c r="B126" s="700" t="str">
        <f>+B110</f>
        <v>ZK103.K161.C110</v>
      </c>
      <c r="C126" s="724">
        <f>+'Creative &amp; Production'!C24</f>
        <v>0</v>
      </c>
      <c r="D126" s="724">
        <f>+'Creative &amp; Production'!D24</f>
        <v>0</v>
      </c>
      <c r="E126" s="738">
        <f>+'Creative &amp; Production'!G24</f>
        <v>0</v>
      </c>
      <c r="F126" s="720"/>
      <c r="G126" s="720"/>
      <c r="H126" s="720"/>
      <c r="I126" s="720"/>
      <c r="J126" s="721">
        <f t="shared" si="4"/>
        <v>0</v>
      </c>
      <c r="P126" s="698">
        <f t="shared" si="5"/>
        <v>1</v>
      </c>
    </row>
    <row r="127" spans="1:16" x14ac:dyDescent="0.25">
      <c r="A127" s="739"/>
      <c r="B127" s="740"/>
      <c r="C127" s="741" t="s">
        <v>301</v>
      </c>
      <c r="D127" s="741"/>
      <c r="E127" s="742"/>
      <c r="F127" s="720">
        <f>+IFERROR(VLOOKUP($B126,'[1]Sum table'!$A:$E,4,FALSE),0)</f>
        <v>0</v>
      </c>
      <c r="G127" s="720">
        <f>+IFERROR(VLOOKUP($B126,'[1]Sum table'!$A:$E,5,FALSE),0)</f>
        <v>0</v>
      </c>
      <c r="H127" s="720"/>
      <c r="I127" s="720">
        <f>+IFERROR(VLOOKUP($B126,'[1]Sum table'!$A:$F,6,FALSE),0)</f>
        <v>0</v>
      </c>
      <c r="J127" s="721"/>
      <c r="P127" s="698">
        <f t="shared" si="5"/>
        <v>1</v>
      </c>
    </row>
    <row r="128" spans="1:16" x14ac:dyDescent="0.25">
      <c r="A128" s="722" t="s">
        <v>120</v>
      </c>
      <c r="B128" s="715" t="str">
        <f>+'Creative &amp; Production'!B26</f>
        <v>ZK103.K223.C110</v>
      </c>
      <c r="C128" s="716" t="s">
        <v>121</v>
      </c>
      <c r="D128" s="716"/>
      <c r="E128" s="723">
        <f>SUM(E129:E141)</f>
        <v>0</v>
      </c>
      <c r="F128" s="723">
        <f>SUM(F129:F141)</f>
        <v>0</v>
      </c>
      <c r="G128" s="723">
        <f>SUM(G129:G141)</f>
        <v>0</v>
      </c>
      <c r="H128" s="723">
        <f>+E128-F128-G128</f>
        <v>0</v>
      </c>
      <c r="I128" s="723">
        <f>SUM(I129:I141)</f>
        <v>0</v>
      </c>
      <c r="J128" s="719">
        <f>+H128-I128</f>
        <v>0</v>
      </c>
      <c r="P128" s="698">
        <f t="shared" si="5"/>
        <v>1</v>
      </c>
    </row>
    <row r="129" spans="1:16" x14ac:dyDescent="0.25">
      <c r="A129" s="699"/>
      <c r="B129" s="700"/>
      <c r="C129" s="724">
        <f>+'Creative &amp; Production'!C27</f>
        <v>0</v>
      </c>
      <c r="D129" s="724">
        <f>+'Creative &amp; Production'!D27</f>
        <v>0</v>
      </c>
      <c r="E129" s="726">
        <f>+'Creative &amp; Production'!G27</f>
        <v>0</v>
      </c>
      <c r="F129" s="701"/>
      <c r="G129" s="701"/>
      <c r="H129" s="701"/>
      <c r="I129" s="701"/>
      <c r="J129" s="702">
        <f t="shared" si="4"/>
        <v>0</v>
      </c>
      <c r="P129" s="698">
        <f t="shared" si="5"/>
        <v>1</v>
      </c>
    </row>
    <row r="130" spans="1:16" x14ac:dyDescent="0.25">
      <c r="A130" s="699"/>
      <c r="B130" s="700"/>
      <c r="C130" s="724">
        <f>+'Creative &amp; Production'!C28</f>
        <v>0</v>
      </c>
      <c r="D130" s="724">
        <f>+'Creative &amp; Production'!D28</f>
        <v>0</v>
      </c>
      <c r="E130" s="738">
        <f>+'Creative &amp; Production'!G28</f>
        <v>0</v>
      </c>
      <c r="F130" s="727"/>
      <c r="G130" s="727"/>
      <c r="H130" s="727"/>
      <c r="I130" s="727"/>
      <c r="J130" s="728">
        <f t="shared" si="4"/>
        <v>0</v>
      </c>
      <c r="P130" s="698">
        <f t="shared" si="5"/>
        <v>1</v>
      </c>
    </row>
    <row r="131" spans="1:16" x14ac:dyDescent="0.25">
      <c r="A131" s="699"/>
      <c r="B131" s="700"/>
      <c r="C131" s="724">
        <f>+'Creative &amp; Production'!C29</f>
        <v>0</v>
      </c>
      <c r="D131" s="724">
        <f>+'Creative &amp; Production'!D29</f>
        <v>0</v>
      </c>
      <c r="E131" s="738">
        <f>+'Creative &amp; Production'!G29</f>
        <v>0</v>
      </c>
      <c r="F131" s="727"/>
      <c r="G131" s="727"/>
      <c r="H131" s="727"/>
      <c r="I131" s="727"/>
      <c r="J131" s="728">
        <f t="shared" si="4"/>
        <v>0</v>
      </c>
      <c r="P131" s="698">
        <f t="shared" si="5"/>
        <v>1</v>
      </c>
    </row>
    <row r="132" spans="1:16" x14ac:dyDescent="0.25">
      <c r="A132" s="699"/>
      <c r="B132" s="700"/>
      <c r="C132" s="724">
        <f>+'Creative &amp; Production'!C30</f>
        <v>0</v>
      </c>
      <c r="D132" s="724">
        <f>+'Creative &amp; Production'!D30</f>
        <v>0</v>
      </c>
      <c r="E132" s="738">
        <f>+'Creative &amp; Production'!G30</f>
        <v>0</v>
      </c>
      <c r="F132" s="727"/>
      <c r="G132" s="727"/>
      <c r="H132" s="727"/>
      <c r="I132" s="727"/>
      <c r="J132" s="728">
        <f t="shared" si="4"/>
        <v>0</v>
      </c>
      <c r="P132" s="698">
        <f t="shared" si="5"/>
        <v>1</v>
      </c>
    </row>
    <row r="133" spans="1:16" x14ac:dyDescent="0.25">
      <c r="A133" s="699"/>
      <c r="B133" s="700"/>
      <c r="C133" s="724">
        <f>+'Creative &amp; Production'!C31</f>
        <v>0</v>
      </c>
      <c r="D133" s="724">
        <f>+'Creative &amp; Production'!D31</f>
        <v>0</v>
      </c>
      <c r="E133" s="738">
        <f>+'Creative &amp; Production'!G31</f>
        <v>0</v>
      </c>
      <c r="F133" s="727"/>
      <c r="G133" s="727"/>
      <c r="H133" s="727"/>
      <c r="I133" s="727"/>
      <c r="J133" s="728">
        <f t="shared" si="4"/>
        <v>0</v>
      </c>
      <c r="P133" s="698">
        <f t="shared" si="5"/>
        <v>1</v>
      </c>
    </row>
    <row r="134" spans="1:16" x14ac:dyDescent="0.25">
      <c r="A134" s="699"/>
      <c r="B134" s="700"/>
      <c r="C134" s="724">
        <f>+'Creative &amp; Production'!C32</f>
        <v>0</v>
      </c>
      <c r="D134" s="724">
        <f>+'Creative &amp; Production'!D32</f>
        <v>0</v>
      </c>
      <c r="E134" s="738">
        <f>+'Creative &amp; Production'!G32</f>
        <v>0</v>
      </c>
      <c r="F134" s="727"/>
      <c r="G134" s="727"/>
      <c r="H134" s="727"/>
      <c r="I134" s="727"/>
      <c r="J134" s="728">
        <f t="shared" si="4"/>
        <v>0</v>
      </c>
      <c r="P134" s="698">
        <f t="shared" si="5"/>
        <v>1</v>
      </c>
    </row>
    <row r="135" spans="1:16" x14ac:dyDescent="0.25">
      <c r="A135" s="699"/>
      <c r="B135" s="700"/>
      <c r="C135" s="724">
        <f>+'Creative &amp; Production'!C33</f>
        <v>0</v>
      </c>
      <c r="D135" s="724">
        <f>+'Creative &amp; Production'!D33</f>
        <v>0</v>
      </c>
      <c r="E135" s="738">
        <f>+'Creative &amp; Production'!G33</f>
        <v>0</v>
      </c>
      <c r="F135" s="727"/>
      <c r="G135" s="727"/>
      <c r="H135" s="727"/>
      <c r="I135" s="727"/>
      <c r="J135" s="728">
        <f t="shared" si="4"/>
        <v>0</v>
      </c>
      <c r="P135" s="698">
        <f t="shared" si="5"/>
        <v>1</v>
      </c>
    </row>
    <row r="136" spans="1:16" x14ac:dyDescent="0.25">
      <c r="A136" s="699"/>
      <c r="B136" s="700"/>
      <c r="C136" s="724">
        <f>+'Creative &amp; Production'!C34</f>
        <v>0</v>
      </c>
      <c r="D136" s="724">
        <f>+'Creative &amp; Production'!D34</f>
        <v>0</v>
      </c>
      <c r="E136" s="738">
        <f>+'Creative &amp; Production'!G34</f>
        <v>0</v>
      </c>
      <c r="F136" s="727"/>
      <c r="G136" s="727"/>
      <c r="H136" s="727"/>
      <c r="I136" s="727"/>
      <c r="J136" s="728">
        <f t="shared" si="4"/>
        <v>0</v>
      </c>
      <c r="P136" s="698">
        <f t="shared" si="5"/>
        <v>1</v>
      </c>
    </row>
    <row r="137" spans="1:16" x14ac:dyDescent="0.25">
      <c r="A137" s="699"/>
      <c r="B137" s="700"/>
      <c r="C137" s="724">
        <f>+'Creative &amp; Production'!C35</f>
        <v>0</v>
      </c>
      <c r="D137" s="724">
        <f>+'Creative &amp; Production'!D35</f>
        <v>0</v>
      </c>
      <c r="E137" s="738">
        <f>+'Creative &amp; Production'!G35</f>
        <v>0</v>
      </c>
      <c r="F137" s="727"/>
      <c r="G137" s="727"/>
      <c r="H137" s="727"/>
      <c r="I137" s="727"/>
      <c r="J137" s="728">
        <f t="shared" si="4"/>
        <v>0</v>
      </c>
      <c r="P137" s="698">
        <f t="shared" si="5"/>
        <v>1</v>
      </c>
    </row>
    <row r="138" spans="1:16" x14ac:dyDescent="0.25">
      <c r="A138" s="699"/>
      <c r="B138" s="700"/>
      <c r="C138" s="724">
        <f>+'Creative &amp; Production'!C36</f>
        <v>0</v>
      </c>
      <c r="D138" s="724">
        <f>+'Creative &amp; Production'!D36</f>
        <v>0</v>
      </c>
      <c r="E138" s="738">
        <f>+'Creative &amp; Production'!G36</f>
        <v>0</v>
      </c>
      <c r="F138" s="727"/>
      <c r="G138" s="727"/>
      <c r="H138" s="727"/>
      <c r="I138" s="727"/>
      <c r="J138" s="728">
        <f t="shared" si="4"/>
        <v>0</v>
      </c>
      <c r="P138" s="698">
        <f t="shared" si="5"/>
        <v>1</v>
      </c>
    </row>
    <row r="139" spans="1:16" x14ac:dyDescent="0.25">
      <c r="A139" s="699"/>
      <c r="B139" s="700"/>
      <c r="C139" s="724">
        <f>+'Creative &amp; Production'!C37</f>
        <v>0</v>
      </c>
      <c r="D139" s="724">
        <f>+'Creative &amp; Production'!D37</f>
        <v>0</v>
      </c>
      <c r="E139" s="738">
        <f>+'Creative &amp; Production'!G37</f>
        <v>0</v>
      </c>
      <c r="F139" s="727"/>
      <c r="G139" s="727"/>
      <c r="H139" s="727"/>
      <c r="I139" s="727"/>
      <c r="J139" s="728">
        <f t="shared" si="4"/>
        <v>0</v>
      </c>
      <c r="P139" s="698">
        <f t="shared" si="5"/>
        <v>1</v>
      </c>
    </row>
    <row r="140" spans="1:16" x14ac:dyDescent="0.25">
      <c r="A140" s="703"/>
      <c r="B140" s="715" t="str">
        <f>+B128</f>
        <v>ZK103.K223.C110</v>
      </c>
      <c r="C140" s="724">
        <f>+'Creative &amp; Production'!C38</f>
        <v>0</v>
      </c>
      <c r="D140" s="724">
        <f>+'Creative &amp; Production'!D38</f>
        <v>0</v>
      </c>
      <c r="E140" s="738">
        <f>+'Creative &amp; Production'!G38</f>
        <v>0</v>
      </c>
      <c r="F140" s="727"/>
      <c r="G140" s="727"/>
      <c r="H140" s="727"/>
      <c r="I140" s="727"/>
      <c r="J140" s="728">
        <f t="shared" si="4"/>
        <v>0</v>
      </c>
      <c r="P140" s="698">
        <f t="shared" si="5"/>
        <v>1</v>
      </c>
    </row>
    <row r="141" spans="1:16" x14ac:dyDescent="0.25">
      <c r="A141" s="739"/>
      <c r="B141" s="740"/>
      <c r="C141" s="743" t="s">
        <v>301</v>
      </c>
      <c r="D141" s="743"/>
      <c r="E141" s="738"/>
      <c r="F141" s="720">
        <f>+IFERROR(VLOOKUP($B140,'[1]Sum table'!$A:$E,4,FALSE),0)</f>
        <v>0</v>
      </c>
      <c r="G141" s="720">
        <f>+IFERROR(VLOOKUP($B140,'[1]Sum table'!$A:$E,5,FALSE),0)</f>
        <v>0</v>
      </c>
      <c r="H141" s="720"/>
      <c r="I141" s="720">
        <f>+IFERROR(VLOOKUP($B140,'[1]Sum table'!$A:$F,6,FALSE),0)</f>
        <v>0</v>
      </c>
      <c r="J141" s="721"/>
      <c r="P141" s="698">
        <f t="shared" si="5"/>
        <v>1</v>
      </c>
    </row>
    <row r="142" spans="1:16" x14ac:dyDescent="0.25">
      <c r="A142" s="722" t="s">
        <v>122</v>
      </c>
      <c r="B142" s="715" t="str">
        <f>+'Creative &amp; Production'!B40</f>
        <v>ZK103.K224.C110</v>
      </c>
      <c r="C142" s="716" t="s">
        <v>123</v>
      </c>
      <c r="D142" s="716"/>
      <c r="E142" s="717">
        <f>SUM(E143:E147)</f>
        <v>0</v>
      </c>
      <c r="F142" s="718">
        <f>SUM(F143:F147)</f>
        <v>0</v>
      </c>
      <c r="G142" s="718">
        <f>SUM(G143:G147)</f>
        <v>0</v>
      </c>
      <c r="H142" s="718">
        <f>+E142-F142-G142</f>
        <v>0</v>
      </c>
      <c r="I142" s="718">
        <f>SUM(I143:I147)</f>
        <v>0</v>
      </c>
      <c r="J142" s="719">
        <f>+H142-I142</f>
        <v>0</v>
      </c>
      <c r="P142" s="698">
        <f t="shared" si="5"/>
        <v>1</v>
      </c>
    </row>
    <row r="143" spans="1:16" x14ac:dyDescent="0.25">
      <c r="A143" s="703"/>
      <c r="B143" s="704"/>
      <c r="C143" s="724">
        <f>+'Creative &amp; Production'!C41</f>
        <v>0</v>
      </c>
      <c r="D143" s="724">
        <f>+'Creative &amp; Production'!D41</f>
        <v>0</v>
      </c>
      <c r="E143" s="738">
        <f>+'Creative &amp; Production'!G41</f>
        <v>0</v>
      </c>
      <c r="F143" s="720"/>
      <c r="G143" s="720"/>
      <c r="H143" s="720"/>
      <c r="I143" s="720"/>
      <c r="J143" s="721">
        <f t="shared" ref="J143:J206" si="7">+E143-F143-G143-I143</f>
        <v>0</v>
      </c>
      <c r="P143" s="698">
        <f t="shared" si="5"/>
        <v>1</v>
      </c>
    </row>
    <row r="144" spans="1:16" x14ac:dyDescent="0.25">
      <c r="A144" s="703"/>
      <c r="B144" s="704"/>
      <c r="C144" s="724">
        <f>+'Creative &amp; Production'!C42</f>
        <v>0</v>
      </c>
      <c r="D144" s="724">
        <f>+'Creative &amp; Production'!D42</f>
        <v>0</v>
      </c>
      <c r="E144" s="738">
        <f>+'Creative &amp; Production'!G42</f>
        <v>0</v>
      </c>
      <c r="F144" s="727"/>
      <c r="G144" s="727"/>
      <c r="H144" s="727"/>
      <c r="I144" s="727"/>
      <c r="J144" s="728">
        <f t="shared" si="7"/>
        <v>0</v>
      </c>
      <c r="P144" s="698">
        <f t="shared" si="5"/>
        <v>1</v>
      </c>
    </row>
    <row r="145" spans="1:16" x14ac:dyDescent="0.25">
      <c r="A145" s="699"/>
      <c r="B145" s="700"/>
      <c r="C145" s="724">
        <f>+'Creative &amp; Production'!C43</f>
        <v>0</v>
      </c>
      <c r="D145" s="724">
        <f>+'Creative &amp; Production'!D43</f>
        <v>0</v>
      </c>
      <c r="E145" s="738">
        <f>+'Creative &amp; Production'!G43</f>
        <v>0</v>
      </c>
      <c r="F145" s="727"/>
      <c r="G145" s="727"/>
      <c r="H145" s="727"/>
      <c r="I145" s="727"/>
      <c r="J145" s="728">
        <f t="shared" si="7"/>
        <v>0</v>
      </c>
      <c r="P145" s="698">
        <f t="shared" si="5"/>
        <v>1</v>
      </c>
    </row>
    <row r="146" spans="1:16" x14ac:dyDescent="0.25">
      <c r="A146" s="703"/>
      <c r="B146" s="740" t="str">
        <f>+B142</f>
        <v>ZK103.K224.C110</v>
      </c>
      <c r="C146" s="724">
        <f>+'Creative &amp; Production'!C44</f>
        <v>0</v>
      </c>
      <c r="D146" s="724">
        <f>+'Creative &amp; Production'!D44</f>
        <v>0</v>
      </c>
      <c r="E146" s="738">
        <f>+'Creative &amp; Production'!G44</f>
        <v>0</v>
      </c>
      <c r="F146" s="727"/>
      <c r="G146" s="727"/>
      <c r="H146" s="727"/>
      <c r="I146" s="727"/>
      <c r="J146" s="728">
        <f t="shared" si="7"/>
        <v>0</v>
      </c>
      <c r="P146" s="698">
        <f t="shared" si="5"/>
        <v>1</v>
      </c>
    </row>
    <row r="147" spans="1:16" x14ac:dyDescent="0.25">
      <c r="A147" s="739"/>
      <c r="B147" s="740" t="s">
        <v>290</v>
      </c>
      <c r="C147" s="743" t="s">
        <v>301</v>
      </c>
      <c r="D147" s="743"/>
      <c r="E147" s="738"/>
      <c r="F147" s="720">
        <f>+IFERROR(VLOOKUP($B146,'[1]Sum table'!$A:$E,4,FALSE),0)</f>
        <v>0</v>
      </c>
      <c r="G147" s="720">
        <f>+IFERROR(VLOOKUP($B146,'[1]Sum table'!$A:$E,5,FALSE),0)</f>
        <v>0</v>
      </c>
      <c r="H147" s="720"/>
      <c r="I147" s="720">
        <f>+IFERROR(VLOOKUP($B146,'[1]Sum table'!$A:$F,6,FALSE),0)</f>
        <v>0</v>
      </c>
      <c r="J147" s="721"/>
      <c r="P147" s="698">
        <f t="shared" si="5"/>
        <v>1</v>
      </c>
    </row>
    <row r="148" spans="1:16" x14ac:dyDescent="0.25">
      <c r="A148" s="722" t="s">
        <v>124</v>
      </c>
      <c r="B148" s="715" t="str">
        <f>+'Creative &amp; Production'!B46</f>
        <v>ZK103.K225.C110</v>
      </c>
      <c r="C148" s="716" t="s">
        <v>125</v>
      </c>
      <c r="D148" s="716"/>
      <c r="E148" s="723">
        <f>SUM(E149:E154)</f>
        <v>0</v>
      </c>
      <c r="F148" s="723">
        <f>SUM(F149:F154)</f>
        <v>0</v>
      </c>
      <c r="G148" s="723">
        <f>SUM(G149:G154)</f>
        <v>0</v>
      </c>
      <c r="H148" s="723">
        <f>+E148-F148-G148</f>
        <v>0</v>
      </c>
      <c r="I148" s="723">
        <f>SUM(I149:I154)</f>
        <v>0</v>
      </c>
      <c r="J148" s="719">
        <f>+H148-I148</f>
        <v>0</v>
      </c>
      <c r="P148" s="698">
        <f t="shared" si="5"/>
        <v>1</v>
      </c>
    </row>
    <row r="149" spans="1:16" x14ac:dyDescent="0.25">
      <c r="A149" s="703"/>
      <c r="B149" s="704"/>
      <c r="C149" s="724">
        <f>+'Creative &amp; Production'!C47</f>
        <v>0</v>
      </c>
      <c r="D149" s="724">
        <f>+'Creative &amp; Production'!D47</f>
        <v>0</v>
      </c>
      <c r="E149" s="726">
        <f>+'Creative &amp; Production'!G47</f>
        <v>0</v>
      </c>
      <c r="F149" s="701"/>
      <c r="G149" s="701"/>
      <c r="H149" s="701"/>
      <c r="I149" s="701"/>
      <c r="J149" s="702">
        <f t="shared" si="7"/>
        <v>0</v>
      </c>
      <c r="P149" s="698">
        <f t="shared" si="5"/>
        <v>1</v>
      </c>
    </row>
    <row r="150" spans="1:16" x14ac:dyDescent="0.25">
      <c r="A150" s="703"/>
      <c r="B150" s="704"/>
      <c r="C150" s="724">
        <f>+'Creative &amp; Production'!C48</f>
        <v>0</v>
      </c>
      <c r="D150" s="724">
        <f>+'Creative &amp; Production'!D48</f>
        <v>0</v>
      </c>
      <c r="E150" s="726">
        <f>+'Creative &amp; Production'!G48</f>
        <v>0</v>
      </c>
      <c r="F150" s="705"/>
      <c r="G150" s="705"/>
      <c r="H150" s="705"/>
      <c r="I150" s="705"/>
      <c r="J150" s="706">
        <f t="shared" si="7"/>
        <v>0</v>
      </c>
      <c r="P150" s="698">
        <f t="shared" si="5"/>
        <v>1</v>
      </c>
    </row>
    <row r="151" spans="1:16" x14ac:dyDescent="0.25">
      <c r="A151" s="699"/>
      <c r="B151" s="700"/>
      <c r="C151" s="724">
        <f>+'Creative &amp; Production'!C49</f>
        <v>0</v>
      </c>
      <c r="D151" s="724">
        <f>+'Creative &amp; Production'!D49</f>
        <v>0</v>
      </c>
      <c r="E151" s="726">
        <f>+'Creative &amp; Production'!G49</f>
        <v>0</v>
      </c>
      <c r="F151" s="705"/>
      <c r="G151" s="705"/>
      <c r="H151" s="705"/>
      <c r="I151" s="705"/>
      <c r="J151" s="706">
        <f t="shared" si="7"/>
        <v>0</v>
      </c>
      <c r="P151" s="698">
        <f t="shared" si="5"/>
        <v>1</v>
      </c>
    </row>
    <row r="152" spans="1:16" x14ac:dyDescent="0.25">
      <c r="A152" s="699"/>
      <c r="B152" s="700"/>
      <c r="C152" s="724">
        <f>+'Creative &amp; Production'!C50</f>
        <v>0</v>
      </c>
      <c r="D152" s="724">
        <f>+'Creative &amp; Production'!D50</f>
        <v>0</v>
      </c>
      <c r="E152" s="738">
        <f>+'Creative &amp; Production'!G50</f>
        <v>0</v>
      </c>
      <c r="F152" s="727"/>
      <c r="G152" s="727"/>
      <c r="H152" s="727"/>
      <c r="I152" s="727"/>
      <c r="J152" s="728">
        <f t="shared" si="7"/>
        <v>0</v>
      </c>
      <c r="P152" s="698">
        <f t="shared" si="5"/>
        <v>1</v>
      </c>
    </row>
    <row r="153" spans="1:16" x14ac:dyDescent="0.25">
      <c r="A153" s="699"/>
      <c r="B153" s="700" t="str">
        <f>+B148</f>
        <v>ZK103.K225.C110</v>
      </c>
      <c r="C153" s="724">
        <f>+'Creative &amp; Production'!C51</f>
        <v>0</v>
      </c>
      <c r="D153" s="724">
        <f>+'Creative &amp; Production'!D51</f>
        <v>0</v>
      </c>
      <c r="E153" s="738">
        <f>+'Creative &amp; Production'!G51</f>
        <v>0</v>
      </c>
      <c r="F153" s="727"/>
      <c r="G153" s="727"/>
      <c r="H153" s="727"/>
      <c r="I153" s="727"/>
      <c r="J153" s="728">
        <f t="shared" si="7"/>
        <v>0</v>
      </c>
      <c r="P153" s="698">
        <f t="shared" si="5"/>
        <v>1</v>
      </c>
    </row>
    <row r="154" spans="1:16" x14ac:dyDescent="0.25">
      <c r="A154" s="699"/>
      <c r="B154" s="700"/>
      <c r="C154" s="743" t="s">
        <v>301</v>
      </c>
      <c r="D154" s="743"/>
      <c r="E154" s="738"/>
      <c r="F154" s="720">
        <f>+IFERROR(VLOOKUP($B153,'[1]Sum table'!$A:$E,4,FALSE),0)</f>
        <v>0</v>
      </c>
      <c r="G154" s="720">
        <f>+IFERROR(VLOOKUP($B153,'[1]Sum table'!$A:$E,5,FALSE),0)</f>
        <v>0</v>
      </c>
      <c r="H154" s="720"/>
      <c r="I154" s="720">
        <f>+IFERROR(VLOOKUP($B153,'[1]Sum table'!$A:$F,6,FALSE),0)</f>
        <v>0</v>
      </c>
      <c r="J154" s="721"/>
      <c r="P154" s="698">
        <f t="shared" si="5"/>
        <v>1</v>
      </c>
    </row>
    <row r="155" spans="1:16" x14ac:dyDescent="0.25">
      <c r="A155" s="722" t="s">
        <v>126</v>
      </c>
      <c r="B155" s="715" t="str">
        <f>+'Creative &amp; Production'!B53</f>
        <v>ZK103.K226.C110</v>
      </c>
      <c r="C155" s="716" t="s">
        <v>127</v>
      </c>
      <c r="D155" s="716"/>
      <c r="E155" s="717">
        <f>SUM(E156:E171)</f>
        <v>0</v>
      </c>
      <c r="F155" s="718">
        <f>SUM(F156:F171)</f>
        <v>0</v>
      </c>
      <c r="G155" s="718">
        <f>SUM(G156:G171)</f>
        <v>0</v>
      </c>
      <c r="H155" s="718">
        <f>+E155-F155-G155</f>
        <v>0</v>
      </c>
      <c r="I155" s="718">
        <f>SUM(I156:I171)</f>
        <v>0</v>
      </c>
      <c r="J155" s="719">
        <f>+H155-I155</f>
        <v>0</v>
      </c>
      <c r="P155" s="698">
        <f t="shared" si="5"/>
        <v>1</v>
      </c>
    </row>
    <row r="156" spans="1:16" x14ac:dyDescent="0.25">
      <c r="A156" s="699"/>
      <c r="B156" s="700"/>
      <c r="C156" s="724">
        <f>+'Creative &amp; Production'!C54</f>
        <v>0</v>
      </c>
      <c r="D156" s="724">
        <f>+'Creative &amp; Production'!D54</f>
        <v>0</v>
      </c>
      <c r="E156" s="738">
        <f>+'Creative &amp; Production'!G54</f>
        <v>0</v>
      </c>
      <c r="F156" s="720"/>
      <c r="G156" s="720"/>
      <c r="H156" s="720"/>
      <c r="I156" s="720"/>
      <c r="J156" s="721">
        <f t="shared" si="7"/>
        <v>0</v>
      </c>
      <c r="P156" s="698">
        <f t="shared" si="5"/>
        <v>1</v>
      </c>
    </row>
    <row r="157" spans="1:16" x14ac:dyDescent="0.25">
      <c r="A157" s="699"/>
      <c r="B157" s="700"/>
      <c r="C157" s="724">
        <f>+'Creative &amp; Production'!C55</f>
        <v>0</v>
      </c>
      <c r="D157" s="724">
        <f>+'Creative &amp; Production'!D55</f>
        <v>0</v>
      </c>
      <c r="E157" s="738">
        <f>+'Creative &amp; Production'!G55</f>
        <v>0</v>
      </c>
      <c r="F157" s="727"/>
      <c r="G157" s="727"/>
      <c r="H157" s="727"/>
      <c r="I157" s="727"/>
      <c r="J157" s="728">
        <f t="shared" si="7"/>
        <v>0</v>
      </c>
      <c r="P157" s="698">
        <f t="shared" ref="P157:P220" si="8">+IF(SUM(E157:I157)=0,1,0)</f>
        <v>1</v>
      </c>
    </row>
    <row r="158" spans="1:16" x14ac:dyDescent="0.25">
      <c r="A158" s="699"/>
      <c r="B158" s="700"/>
      <c r="C158" s="724">
        <f>+'Creative &amp; Production'!C56</f>
        <v>0</v>
      </c>
      <c r="D158" s="724">
        <f>+'Creative &amp; Production'!D56</f>
        <v>0</v>
      </c>
      <c r="E158" s="738">
        <f>+'Creative &amp; Production'!G56</f>
        <v>0</v>
      </c>
      <c r="F158" s="727"/>
      <c r="G158" s="727"/>
      <c r="H158" s="727"/>
      <c r="I158" s="727"/>
      <c r="J158" s="728">
        <f t="shared" si="7"/>
        <v>0</v>
      </c>
      <c r="P158" s="698">
        <f t="shared" si="8"/>
        <v>1</v>
      </c>
    </row>
    <row r="159" spans="1:16" x14ac:dyDescent="0.25">
      <c r="A159" s="699"/>
      <c r="B159" s="700"/>
      <c r="C159" s="724">
        <f>+'Creative &amp; Production'!C57</f>
        <v>0</v>
      </c>
      <c r="D159" s="724">
        <f>+'Creative &amp; Production'!D57</f>
        <v>0</v>
      </c>
      <c r="E159" s="738">
        <f>+'Creative &amp; Production'!G57</f>
        <v>0</v>
      </c>
      <c r="F159" s="727"/>
      <c r="G159" s="727"/>
      <c r="H159" s="727"/>
      <c r="I159" s="727"/>
      <c r="J159" s="728">
        <f t="shared" si="7"/>
        <v>0</v>
      </c>
      <c r="P159" s="698">
        <f t="shared" si="8"/>
        <v>1</v>
      </c>
    </row>
    <row r="160" spans="1:16" x14ac:dyDescent="0.25">
      <c r="A160" s="699"/>
      <c r="B160" s="700"/>
      <c r="C160" s="724">
        <f>+'Creative &amp; Production'!C58</f>
        <v>0</v>
      </c>
      <c r="D160" s="724">
        <f>+'Creative &amp; Production'!D58</f>
        <v>0</v>
      </c>
      <c r="E160" s="738">
        <f>+'Creative &amp; Production'!G58</f>
        <v>0</v>
      </c>
      <c r="F160" s="727"/>
      <c r="G160" s="727"/>
      <c r="H160" s="727"/>
      <c r="I160" s="727"/>
      <c r="J160" s="728">
        <f t="shared" si="7"/>
        <v>0</v>
      </c>
      <c r="P160" s="698">
        <f t="shared" si="8"/>
        <v>1</v>
      </c>
    </row>
    <row r="161" spans="1:16" x14ac:dyDescent="0.25">
      <c r="A161" s="699"/>
      <c r="B161" s="700"/>
      <c r="C161" s="724">
        <f>+'Creative &amp; Production'!C59</f>
        <v>0</v>
      </c>
      <c r="D161" s="724">
        <f>+'Creative &amp; Production'!D59</f>
        <v>0</v>
      </c>
      <c r="E161" s="738">
        <f>+'Creative &amp; Production'!G59</f>
        <v>0</v>
      </c>
      <c r="F161" s="727"/>
      <c r="G161" s="727"/>
      <c r="H161" s="727"/>
      <c r="I161" s="727"/>
      <c r="J161" s="728">
        <f t="shared" si="7"/>
        <v>0</v>
      </c>
      <c r="P161" s="698">
        <f t="shared" si="8"/>
        <v>1</v>
      </c>
    </row>
    <row r="162" spans="1:16" x14ac:dyDescent="0.25">
      <c r="A162" s="699"/>
      <c r="B162" s="700"/>
      <c r="C162" s="724">
        <f>+'Creative &amp; Production'!C60</f>
        <v>0</v>
      </c>
      <c r="D162" s="724">
        <f>+'Creative &amp; Production'!D60</f>
        <v>0</v>
      </c>
      <c r="E162" s="738">
        <f>+'Creative &amp; Production'!G60</f>
        <v>0</v>
      </c>
      <c r="F162" s="727"/>
      <c r="G162" s="727"/>
      <c r="H162" s="727"/>
      <c r="I162" s="727"/>
      <c r="J162" s="728">
        <f t="shared" si="7"/>
        <v>0</v>
      </c>
      <c r="P162" s="698">
        <f t="shared" si="8"/>
        <v>1</v>
      </c>
    </row>
    <row r="163" spans="1:16" x14ac:dyDescent="0.25">
      <c r="A163" s="699"/>
      <c r="B163" s="700"/>
      <c r="C163" s="724">
        <f>+'Creative &amp; Production'!C61</f>
        <v>0</v>
      </c>
      <c r="D163" s="724">
        <f>+'Creative &amp; Production'!D61</f>
        <v>0</v>
      </c>
      <c r="E163" s="738">
        <f>+'Creative &amp; Production'!G61</f>
        <v>0</v>
      </c>
      <c r="F163" s="727"/>
      <c r="G163" s="727"/>
      <c r="H163" s="727"/>
      <c r="I163" s="727"/>
      <c r="J163" s="728">
        <f t="shared" si="7"/>
        <v>0</v>
      </c>
      <c r="P163" s="698">
        <f t="shared" si="8"/>
        <v>1</v>
      </c>
    </row>
    <row r="164" spans="1:16" x14ac:dyDescent="0.25">
      <c r="A164" s="699"/>
      <c r="B164" s="700"/>
      <c r="C164" s="724">
        <f>+'Creative &amp; Production'!C62</f>
        <v>0</v>
      </c>
      <c r="D164" s="724">
        <f>+'Creative &amp; Production'!D62</f>
        <v>0</v>
      </c>
      <c r="E164" s="738">
        <f>+'Creative &amp; Production'!G62</f>
        <v>0</v>
      </c>
      <c r="F164" s="727"/>
      <c r="G164" s="727"/>
      <c r="H164" s="727"/>
      <c r="I164" s="727"/>
      <c r="J164" s="728">
        <f t="shared" si="7"/>
        <v>0</v>
      </c>
      <c r="P164" s="698">
        <f t="shared" si="8"/>
        <v>1</v>
      </c>
    </row>
    <row r="165" spans="1:16" x14ac:dyDescent="0.25">
      <c r="A165" s="699"/>
      <c r="B165" s="700"/>
      <c r="C165" s="724">
        <f>+'Creative &amp; Production'!C63</f>
        <v>0</v>
      </c>
      <c r="D165" s="724">
        <f>+'Creative &amp; Production'!D63</f>
        <v>0</v>
      </c>
      <c r="E165" s="738">
        <f>+'Creative &amp; Production'!G63</f>
        <v>0</v>
      </c>
      <c r="F165" s="727"/>
      <c r="G165" s="727"/>
      <c r="H165" s="727"/>
      <c r="I165" s="727"/>
      <c r="J165" s="728">
        <f t="shared" si="7"/>
        <v>0</v>
      </c>
      <c r="P165" s="698">
        <f t="shared" si="8"/>
        <v>1</v>
      </c>
    </row>
    <row r="166" spans="1:16" x14ac:dyDescent="0.25">
      <c r="A166" s="699"/>
      <c r="B166" s="700"/>
      <c r="C166" s="724">
        <f>+'Creative &amp; Production'!C64</f>
        <v>0</v>
      </c>
      <c r="D166" s="724">
        <f>+'Creative &amp; Production'!D64</f>
        <v>0</v>
      </c>
      <c r="E166" s="738">
        <f>+'Creative &amp; Production'!G64</f>
        <v>0</v>
      </c>
      <c r="F166" s="727"/>
      <c r="G166" s="727"/>
      <c r="H166" s="727"/>
      <c r="I166" s="727"/>
      <c r="J166" s="728">
        <f t="shared" si="7"/>
        <v>0</v>
      </c>
      <c r="P166" s="698">
        <f t="shared" si="8"/>
        <v>1</v>
      </c>
    </row>
    <row r="167" spans="1:16" x14ac:dyDescent="0.25">
      <c r="A167" s="699"/>
      <c r="B167" s="700"/>
      <c r="C167" s="724">
        <f>+'Creative &amp; Production'!C65</f>
        <v>0</v>
      </c>
      <c r="D167" s="724">
        <f>+'Creative &amp; Production'!D65</f>
        <v>0</v>
      </c>
      <c r="E167" s="738">
        <f>+'Creative &amp; Production'!G65</f>
        <v>0</v>
      </c>
      <c r="F167" s="727"/>
      <c r="G167" s="727"/>
      <c r="H167" s="727"/>
      <c r="I167" s="727"/>
      <c r="J167" s="728">
        <f t="shared" si="7"/>
        <v>0</v>
      </c>
      <c r="P167" s="698">
        <f t="shared" si="8"/>
        <v>1</v>
      </c>
    </row>
    <row r="168" spans="1:16" x14ac:dyDescent="0.25">
      <c r="A168" s="699"/>
      <c r="B168" s="700"/>
      <c r="C168" s="724">
        <f>+'Creative &amp; Production'!C66</f>
        <v>0</v>
      </c>
      <c r="D168" s="724">
        <f>+'Creative &amp; Production'!D66</f>
        <v>0</v>
      </c>
      <c r="E168" s="738">
        <f>+'Creative &amp; Production'!G66</f>
        <v>0</v>
      </c>
      <c r="F168" s="727"/>
      <c r="G168" s="727"/>
      <c r="H168" s="727"/>
      <c r="I168" s="727"/>
      <c r="J168" s="728">
        <f t="shared" si="7"/>
        <v>0</v>
      </c>
      <c r="P168" s="698">
        <f t="shared" si="8"/>
        <v>1</v>
      </c>
    </row>
    <row r="169" spans="1:16" x14ac:dyDescent="0.25">
      <c r="A169" s="699"/>
      <c r="B169" s="700"/>
      <c r="C169" s="724">
        <f>+'Creative &amp; Production'!C67</f>
        <v>0</v>
      </c>
      <c r="D169" s="724">
        <f>+'Creative &amp; Production'!D67</f>
        <v>0</v>
      </c>
      <c r="E169" s="738">
        <f>+'Creative &amp; Production'!G67</f>
        <v>0</v>
      </c>
      <c r="F169" s="727"/>
      <c r="G169" s="727"/>
      <c r="H169" s="727"/>
      <c r="I169" s="727"/>
      <c r="J169" s="728">
        <f t="shared" si="7"/>
        <v>0</v>
      </c>
      <c r="P169" s="698">
        <f t="shared" si="8"/>
        <v>1</v>
      </c>
    </row>
    <row r="170" spans="1:16" x14ac:dyDescent="0.25">
      <c r="A170" s="699"/>
      <c r="B170" s="700" t="str">
        <f>+B155</f>
        <v>ZK103.K226.C110</v>
      </c>
      <c r="C170" s="724">
        <f>+'Creative &amp; Production'!C68</f>
        <v>0</v>
      </c>
      <c r="D170" s="724">
        <f>+'Creative &amp; Production'!D68</f>
        <v>0</v>
      </c>
      <c r="E170" s="738">
        <f>+'Creative &amp; Production'!G68</f>
        <v>0</v>
      </c>
      <c r="F170" s="727"/>
      <c r="G170" s="727"/>
      <c r="H170" s="727"/>
      <c r="I170" s="727"/>
      <c r="J170" s="728">
        <f t="shared" si="7"/>
        <v>0</v>
      </c>
      <c r="P170" s="698">
        <f t="shared" si="8"/>
        <v>1</v>
      </c>
    </row>
    <row r="171" spans="1:16" x14ac:dyDescent="0.25">
      <c r="A171" s="699"/>
      <c r="B171" s="700"/>
      <c r="C171" s="743" t="s">
        <v>301</v>
      </c>
      <c r="D171" s="743"/>
      <c r="E171" s="738"/>
      <c r="F171" s="720">
        <f>+IFERROR(VLOOKUP($B170,'[1]Sum table'!$A:$E,4,FALSE),0)</f>
        <v>0</v>
      </c>
      <c r="G171" s="720">
        <f>+IFERROR(VLOOKUP($B170,'[1]Sum table'!$A:$E,5,FALSE),0)</f>
        <v>0</v>
      </c>
      <c r="H171" s="720"/>
      <c r="I171" s="720">
        <f>+IFERROR(VLOOKUP($B170,'[1]Sum table'!$A:$F,6,FALSE),0)</f>
        <v>0</v>
      </c>
      <c r="J171" s="721"/>
      <c r="P171" s="698">
        <f t="shared" si="8"/>
        <v>1</v>
      </c>
    </row>
    <row r="172" spans="1:16" x14ac:dyDescent="0.25">
      <c r="A172" s="722" t="s">
        <v>128</v>
      </c>
      <c r="B172" s="715" t="str">
        <f>+'Creative &amp; Production'!B70</f>
        <v>ZK103.K227.C110</v>
      </c>
      <c r="C172" s="716" t="s">
        <v>129</v>
      </c>
      <c r="D172" s="716"/>
      <c r="E172" s="717">
        <f>SUM(E173:E178)</f>
        <v>0</v>
      </c>
      <c r="F172" s="718">
        <f>SUM(F173:F178)</f>
        <v>0</v>
      </c>
      <c r="G172" s="718">
        <f>SUM(G173:G178)</f>
        <v>0</v>
      </c>
      <c r="H172" s="718">
        <f>+E172-F172-G172</f>
        <v>0</v>
      </c>
      <c r="I172" s="718">
        <f>SUM(I173:I178)</f>
        <v>0</v>
      </c>
      <c r="J172" s="719">
        <f>+H172-I172</f>
        <v>0</v>
      </c>
      <c r="P172" s="698">
        <f t="shared" si="8"/>
        <v>1</v>
      </c>
    </row>
    <row r="173" spans="1:16" x14ac:dyDescent="0.25">
      <c r="A173" s="699"/>
      <c r="B173" s="700"/>
      <c r="C173" s="724">
        <f>+'Creative &amp; Production'!C71</f>
        <v>0</v>
      </c>
      <c r="D173" s="724">
        <f>+'Creative &amp; Production'!D71</f>
        <v>0</v>
      </c>
      <c r="E173" s="738">
        <f>+'Creative &amp; Production'!G71</f>
        <v>0</v>
      </c>
      <c r="F173" s="720"/>
      <c r="G173" s="720"/>
      <c r="H173" s="720"/>
      <c r="I173" s="720"/>
      <c r="J173" s="721">
        <f t="shared" si="7"/>
        <v>0</v>
      </c>
      <c r="P173" s="698">
        <f t="shared" si="8"/>
        <v>1</v>
      </c>
    </row>
    <row r="174" spans="1:16" x14ac:dyDescent="0.25">
      <c r="A174" s="699"/>
      <c r="B174" s="700"/>
      <c r="C174" s="724">
        <f>+'Creative &amp; Production'!C72</f>
        <v>0</v>
      </c>
      <c r="D174" s="724">
        <f>+'Creative &amp; Production'!D72</f>
        <v>0</v>
      </c>
      <c r="E174" s="738">
        <f>+'Creative &amp; Production'!G72</f>
        <v>0</v>
      </c>
      <c r="F174" s="727"/>
      <c r="G174" s="727"/>
      <c r="H174" s="727"/>
      <c r="I174" s="727"/>
      <c r="J174" s="728">
        <f t="shared" si="7"/>
        <v>0</v>
      </c>
      <c r="P174" s="698">
        <f t="shared" si="8"/>
        <v>1</v>
      </c>
    </row>
    <row r="175" spans="1:16" x14ac:dyDescent="0.25">
      <c r="A175" s="699"/>
      <c r="B175" s="700"/>
      <c r="C175" s="724">
        <f>+'Creative &amp; Production'!C73</f>
        <v>0</v>
      </c>
      <c r="D175" s="724">
        <f>+'Creative &amp; Production'!D73</f>
        <v>0</v>
      </c>
      <c r="E175" s="738">
        <f>+'Creative &amp; Production'!G73</f>
        <v>0</v>
      </c>
      <c r="F175" s="727"/>
      <c r="G175" s="727"/>
      <c r="H175" s="727"/>
      <c r="I175" s="727"/>
      <c r="J175" s="728">
        <f t="shared" si="7"/>
        <v>0</v>
      </c>
      <c r="P175" s="698">
        <f t="shared" si="8"/>
        <v>1</v>
      </c>
    </row>
    <row r="176" spans="1:16" x14ac:dyDescent="0.25">
      <c r="A176" s="699"/>
      <c r="B176" s="700"/>
      <c r="C176" s="724">
        <f>+'Creative &amp; Production'!C74</f>
        <v>0</v>
      </c>
      <c r="D176" s="724">
        <f>+'Creative &amp; Production'!D74</f>
        <v>0</v>
      </c>
      <c r="E176" s="738">
        <f>+'Creative &amp; Production'!G74</f>
        <v>0</v>
      </c>
      <c r="F176" s="727"/>
      <c r="G176" s="727"/>
      <c r="H176" s="727"/>
      <c r="I176" s="727"/>
      <c r="J176" s="728">
        <f t="shared" si="7"/>
        <v>0</v>
      </c>
      <c r="P176" s="698">
        <f t="shared" si="8"/>
        <v>1</v>
      </c>
    </row>
    <row r="177" spans="1:16" x14ac:dyDescent="0.25">
      <c r="A177" s="699"/>
      <c r="B177" s="700" t="str">
        <f>+B172</f>
        <v>ZK103.K227.C110</v>
      </c>
      <c r="C177" s="724">
        <f>+'Creative &amp; Production'!C75</f>
        <v>0</v>
      </c>
      <c r="D177" s="724">
        <f>+'Creative &amp; Production'!D75</f>
        <v>0</v>
      </c>
      <c r="E177" s="738">
        <f>+'Creative &amp; Production'!G75</f>
        <v>0</v>
      </c>
      <c r="F177" s="727"/>
      <c r="G177" s="727"/>
      <c r="H177" s="727"/>
      <c r="I177" s="727"/>
      <c r="J177" s="728">
        <f t="shared" si="7"/>
        <v>0</v>
      </c>
      <c r="P177" s="698">
        <f t="shared" si="8"/>
        <v>1</v>
      </c>
    </row>
    <row r="178" spans="1:16" x14ac:dyDescent="0.25">
      <c r="A178" s="699"/>
      <c r="B178" s="700"/>
      <c r="C178" s="743" t="s">
        <v>301</v>
      </c>
      <c r="D178" s="743"/>
      <c r="E178" s="738"/>
      <c r="F178" s="720">
        <f>+IFERROR(VLOOKUP($B177,'[1]Sum table'!$A:$E,4,FALSE),0)</f>
        <v>0</v>
      </c>
      <c r="G178" s="720">
        <f>+IFERROR(VLOOKUP($B177,'[1]Sum table'!$A:$E,5,FALSE),0)</f>
        <v>0</v>
      </c>
      <c r="H178" s="720"/>
      <c r="I178" s="720">
        <f>+IFERROR(VLOOKUP($B177,'[1]Sum table'!$A:$F,6,FALSE),0)</f>
        <v>0</v>
      </c>
      <c r="J178" s="721"/>
      <c r="P178" s="698">
        <f t="shared" si="8"/>
        <v>1</v>
      </c>
    </row>
    <row r="179" spans="1:16" x14ac:dyDescent="0.25">
      <c r="A179" s="722" t="s">
        <v>130</v>
      </c>
      <c r="B179" s="715" t="str">
        <f>+Performers!B8</f>
        <v>ZK104.K231.C110</v>
      </c>
      <c r="C179" s="716" t="s">
        <v>131</v>
      </c>
      <c r="D179" s="716"/>
      <c r="E179" s="717">
        <f>SUM(E180:E187)</f>
        <v>0</v>
      </c>
      <c r="F179" s="718">
        <f>SUM(F180:F187)</f>
        <v>0</v>
      </c>
      <c r="G179" s="718">
        <f>SUM(G180:G187)</f>
        <v>0</v>
      </c>
      <c r="H179" s="718">
        <f>+E179-F179-G179</f>
        <v>0</v>
      </c>
      <c r="I179" s="718">
        <f>SUM(I180:I187)</f>
        <v>0</v>
      </c>
      <c r="J179" s="719">
        <f>+H179-I179</f>
        <v>0</v>
      </c>
      <c r="P179" s="698">
        <f t="shared" si="8"/>
        <v>1</v>
      </c>
    </row>
    <row r="180" spans="1:16" x14ac:dyDescent="0.25">
      <c r="A180" s="699"/>
      <c r="B180" s="700"/>
      <c r="C180" s="724">
        <f>+Performers!C9</f>
        <v>0</v>
      </c>
      <c r="D180" s="724">
        <f>+Performers!D9</f>
        <v>0</v>
      </c>
      <c r="E180" s="738">
        <f>+Performers!G9</f>
        <v>0</v>
      </c>
      <c r="F180" s="720"/>
      <c r="G180" s="720"/>
      <c r="H180" s="720"/>
      <c r="I180" s="720"/>
      <c r="J180" s="721">
        <f t="shared" si="7"/>
        <v>0</v>
      </c>
      <c r="P180" s="698">
        <f t="shared" si="8"/>
        <v>1</v>
      </c>
    </row>
    <row r="181" spans="1:16" x14ac:dyDescent="0.25">
      <c r="A181" s="699"/>
      <c r="B181" s="700"/>
      <c r="C181" s="724">
        <f>+Performers!C10</f>
        <v>0</v>
      </c>
      <c r="D181" s="724">
        <f>+Performers!D10</f>
        <v>0</v>
      </c>
      <c r="E181" s="738">
        <f>+Performers!G10</f>
        <v>0</v>
      </c>
      <c r="F181" s="720"/>
      <c r="G181" s="720"/>
      <c r="H181" s="720"/>
      <c r="I181" s="720"/>
      <c r="J181" s="721">
        <f t="shared" si="7"/>
        <v>0</v>
      </c>
      <c r="P181" s="698">
        <f t="shared" si="8"/>
        <v>1</v>
      </c>
    </row>
    <row r="182" spans="1:16" x14ac:dyDescent="0.25">
      <c r="A182" s="699"/>
      <c r="B182" s="700"/>
      <c r="C182" s="724">
        <f>+Performers!C11</f>
        <v>0</v>
      </c>
      <c r="D182" s="724">
        <f>+Performers!D11</f>
        <v>0</v>
      </c>
      <c r="E182" s="738">
        <f>+Performers!G11</f>
        <v>0</v>
      </c>
      <c r="F182" s="720"/>
      <c r="G182" s="720"/>
      <c r="H182" s="720"/>
      <c r="I182" s="720"/>
      <c r="J182" s="721">
        <f t="shared" si="7"/>
        <v>0</v>
      </c>
      <c r="P182" s="698">
        <f t="shared" si="8"/>
        <v>1</v>
      </c>
    </row>
    <row r="183" spans="1:16" x14ac:dyDescent="0.25">
      <c r="A183" s="699"/>
      <c r="B183" s="700"/>
      <c r="C183" s="724">
        <f>+Performers!C12</f>
        <v>0</v>
      </c>
      <c r="D183" s="724">
        <f>+Performers!D12</f>
        <v>0</v>
      </c>
      <c r="E183" s="738">
        <f>+Performers!G12</f>
        <v>0</v>
      </c>
      <c r="F183" s="720"/>
      <c r="G183" s="720"/>
      <c r="H183" s="720"/>
      <c r="I183" s="720"/>
      <c r="J183" s="721">
        <f t="shared" si="7"/>
        <v>0</v>
      </c>
      <c r="P183" s="698">
        <f t="shared" si="8"/>
        <v>1</v>
      </c>
    </row>
    <row r="184" spans="1:16" x14ac:dyDescent="0.25">
      <c r="A184" s="699"/>
      <c r="B184" s="700"/>
      <c r="C184" s="724">
        <f>+Performers!C13</f>
        <v>0</v>
      </c>
      <c r="D184" s="724">
        <f>+Performers!D13</f>
        <v>0</v>
      </c>
      <c r="E184" s="738">
        <f>+Performers!G13</f>
        <v>0</v>
      </c>
      <c r="F184" s="720"/>
      <c r="G184" s="720"/>
      <c r="H184" s="720"/>
      <c r="I184" s="720"/>
      <c r="J184" s="721">
        <f t="shared" si="7"/>
        <v>0</v>
      </c>
      <c r="P184" s="698">
        <f t="shared" si="8"/>
        <v>1</v>
      </c>
    </row>
    <row r="185" spans="1:16" x14ac:dyDescent="0.25">
      <c r="A185" s="699"/>
      <c r="B185" s="700"/>
      <c r="C185" s="724">
        <f>+Performers!C14</f>
        <v>0</v>
      </c>
      <c r="D185" s="724">
        <f>+Performers!D14</f>
        <v>0</v>
      </c>
      <c r="E185" s="738">
        <f>+Performers!G14</f>
        <v>0</v>
      </c>
      <c r="F185" s="720"/>
      <c r="G185" s="720"/>
      <c r="H185" s="720"/>
      <c r="I185" s="720"/>
      <c r="J185" s="721">
        <f t="shared" si="7"/>
        <v>0</v>
      </c>
      <c r="P185" s="698">
        <f t="shared" si="8"/>
        <v>1</v>
      </c>
    </row>
    <row r="186" spans="1:16" x14ac:dyDescent="0.25">
      <c r="A186" s="699"/>
      <c r="B186" s="700" t="str">
        <f>+B179</f>
        <v>ZK104.K231.C110</v>
      </c>
      <c r="C186" s="724">
        <f>+Performers!C15</f>
        <v>0</v>
      </c>
      <c r="D186" s="724">
        <f>+Performers!D15</f>
        <v>0</v>
      </c>
      <c r="E186" s="738">
        <f>+Performers!G15</f>
        <v>0</v>
      </c>
      <c r="F186" s="720"/>
      <c r="G186" s="720"/>
      <c r="H186" s="720"/>
      <c r="I186" s="720"/>
      <c r="J186" s="721">
        <f t="shared" si="7"/>
        <v>0</v>
      </c>
      <c r="P186" s="698">
        <f t="shared" si="8"/>
        <v>1</v>
      </c>
    </row>
    <row r="187" spans="1:16" x14ac:dyDescent="0.25">
      <c r="A187" s="739"/>
      <c r="B187" s="740"/>
      <c r="C187" s="741" t="s">
        <v>301</v>
      </c>
      <c r="D187" s="741"/>
      <c r="E187" s="742"/>
      <c r="F187" s="720">
        <f>+IFERROR(VLOOKUP($B186,'[1]Sum table'!$A:$E,4,FALSE),0)</f>
        <v>0</v>
      </c>
      <c r="G187" s="720">
        <f>+IFERROR(VLOOKUP($B186,'[1]Sum table'!$A:$E,5,FALSE),0)</f>
        <v>0</v>
      </c>
      <c r="H187" s="720"/>
      <c r="I187" s="720">
        <f>+IFERROR(VLOOKUP($B186,'[1]Sum table'!$A:$F,6,FALSE),0)</f>
        <v>0</v>
      </c>
      <c r="J187" s="721"/>
      <c r="P187" s="698">
        <f t="shared" si="8"/>
        <v>1</v>
      </c>
    </row>
    <row r="188" spans="1:16" x14ac:dyDescent="0.25">
      <c r="A188" s="722" t="s">
        <v>132</v>
      </c>
      <c r="B188" s="715" t="str">
        <f>+Performers!B17</f>
        <v>ZK104.K232.C110</v>
      </c>
      <c r="C188" s="716" t="s">
        <v>133</v>
      </c>
      <c r="D188" s="716"/>
      <c r="E188" s="717">
        <f>SUM(E189:E196)</f>
        <v>0</v>
      </c>
      <c r="F188" s="718">
        <f>SUM(F189:F196)</f>
        <v>0</v>
      </c>
      <c r="G188" s="718">
        <f>SUM(G189:G196)</f>
        <v>0</v>
      </c>
      <c r="H188" s="718">
        <f>+E188-F188-G188</f>
        <v>0</v>
      </c>
      <c r="I188" s="718">
        <f>SUM(I189:I196)</f>
        <v>0</v>
      </c>
      <c r="J188" s="719">
        <f>+H188-I188</f>
        <v>0</v>
      </c>
      <c r="P188" s="698">
        <f t="shared" si="8"/>
        <v>1</v>
      </c>
    </row>
    <row r="189" spans="1:16" x14ac:dyDescent="0.25">
      <c r="A189" s="699"/>
      <c r="B189" s="700"/>
      <c r="C189" s="724">
        <f>+Performers!C18</f>
        <v>0</v>
      </c>
      <c r="D189" s="724">
        <f>+Performers!D18</f>
        <v>0</v>
      </c>
      <c r="E189" s="738">
        <f>+Performers!G18</f>
        <v>0</v>
      </c>
      <c r="F189" s="720">
        <f>+IFERROR(VLOOKUP(#REF!,#REF!,4,FALSE),0)</f>
        <v>0</v>
      </c>
      <c r="G189" s="727"/>
      <c r="H189" s="727"/>
      <c r="I189" s="727"/>
      <c r="J189" s="728">
        <f t="shared" si="7"/>
        <v>0</v>
      </c>
      <c r="P189" s="698">
        <f t="shared" si="8"/>
        <v>1</v>
      </c>
    </row>
    <row r="190" spans="1:16" x14ac:dyDescent="0.25">
      <c r="A190" s="699"/>
      <c r="B190" s="700"/>
      <c r="C190" s="724">
        <f>+Performers!C19</f>
        <v>0</v>
      </c>
      <c r="D190" s="724">
        <f>+Performers!D19</f>
        <v>0</v>
      </c>
      <c r="E190" s="738">
        <f>+Performers!G19</f>
        <v>0</v>
      </c>
      <c r="F190" s="727"/>
      <c r="G190" s="727"/>
      <c r="H190" s="727"/>
      <c r="I190" s="727"/>
      <c r="J190" s="728">
        <f t="shared" si="7"/>
        <v>0</v>
      </c>
      <c r="P190" s="698">
        <f t="shared" si="8"/>
        <v>1</v>
      </c>
    </row>
    <row r="191" spans="1:16" x14ac:dyDescent="0.25">
      <c r="A191" s="699"/>
      <c r="B191" s="700"/>
      <c r="C191" s="724">
        <f>+Performers!C20</f>
        <v>0</v>
      </c>
      <c r="D191" s="724">
        <f>+Performers!D20</f>
        <v>0</v>
      </c>
      <c r="E191" s="738">
        <f>+Performers!G20</f>
        <v>0</v>
      </c>
      <c r="F191" s="727"/>
      <c r="G191" s="727"/>
      <c r="H191" s="727"/>
      <c r="I191" s="727"/>
      <c r="J191" s="728">
        <f t="shared" si="7"/>
        <v>0</v>
      </c>
      <c r="P191" s="698">
        <f t="shared" si="8"/>
        <v>1</v>
      </c>
    </row>
    <row r="192" spans="1:16" x14ac:dyDescent="0.25">
      <c r="A192" s="699"/>
      <c r="B192" s="700"/>
      <c r="C192" s="724">
        <f>+Performers!C21</f>
        <v>0</v>
      </c>
      <c r="D192" s="724">
        <f>+Performers!D21</f>
        <v>0</v>
      </c>
      <c r="E192" s="738">
        <f>+Performers!G21</f>
        <v>0</v>
      </c>
      <c r="F192" s="727"/>
      <c r="G192" s="727"/>
      <c r="H192" s="727"/>
      <c r="I192" s="727"/>
      <c r="J192" s="728">
        <f t="shared" si="7"/>
        <v>0</v>
      </c>
      <c r="P192" s="698">
        <f t="shared" si="8"/>
        <v>1</v>
      </c>
    </row>
    <row r="193" spans="1:16" x14ac:dyDescent="0.25">
      <c r="A193" s="699"/>
      <c r="B193" s="700"/>
      <c r="C193" s="724">
        <f>+Performers!C22</f>
        <v>0</v>
      </c>
      <c r="D193" s="724">
        <f>+Performers!D22</f>
        <v>0</v>
      </c>
      <c r="E193" s="738">
        <f>+Performers!G22</f>
        <v>0</v>
      </c>
      <c r="F193" s="727"/>
      <c r="G193" s="727"/>
      <c r="H193" s="727"/>
      <c r="I193" s="727"/>
      <c r="J193" s="728">
        <f t="shared" si="7"/>
        <v>0</v>
      </c>
      <c r="P193" s="698">
        <f t="shared" si="8"/>
        <v>1</v>
      </c>
    </row>
    <row r="194" spans="1:16" x14ac:dyDescent="0.25">
      <c r="A194" s="699"/>
      <c r="B194" s="700"/>
      <c r="C194" s="724">
        <f>+Performers!C23</f>
        <v>0</v>
      </c>
      <c r="D194" s="724">
        <f>+Performers!D23</f>
        <v>0</v>
      </c>
      <c r="E194" s="738">
        <f>+Performers!G23</f>
        <v>0</v>
      </c>
      <c r="F194" s="727"/>
      <c r="G194" s="727"/>
      <c r="H194" s="727"/>
      <c r="I194" s="727"/>
      <c r="J194" s="728">
        <f t="shared" si="7"/>
        <v>0</v>
      </c>
      <c r="P194" s="698">
        <f t="shared" si="8"/>
        <v>1</v>
      </c>
    </row>
    <row r="195" spans="1:16" x14ac:dyDescent="0.25">
      <c r="A195" s="699"/>
      <c r="B195" s="700" t="str">
        <f>+B188</f>
        <v>ZK104.K232.C110</v>
      </c>
      <c r="C195" s="724">
        <f>+Performers!C24</f>
        <v>0</v>
      </c>
      <c r="D195" s="724">
        <f>+Performers!D24</f>
        <v>0</v>
      </c>
      <c r="E195" s="738">
        <f>+Performers!G24</f>
        <v>0</v>
      </c>
      <c r="F195" s="727"/>
      <c r="G195" s="727"/>
      <c r="H195" s="727"/>
      <c r="I195" s="727"/>
      <c r="J195" s="728">
        <f t="shared" si="7"/>
        <v>0</v>
      </c>
      <c r="P195" s="698">
        <f t="shared" si="8"/>
        <v>1</v>
      </c>
    </row>
    <row r="196" spans="1:16" x14ac:dyDescent="0.25">
      <c r="A196" s="739"/>
      <c r="B196" s="740"/>
      <c r="C196" s="743" t="s">
        <v>301</v>
      </c>
      <c r="D196" s="743"/>
      <c r="E196" s="738"/>
      <c r="F196" s="720">
        <f>+IFERROR(VLOOKUP($B195,'[1]Sum table'!$A:$E,4,FALSE),0)</f>
        <v>0</v>
      </c>
      <c r="G196" s="720">
        <f>+IFERROR(VLOOKUP($B195,'[1]Sum table'!$A:$E,5,FALSE),0)</f>
        <v>0</v>
      </c>
      <c r="H196" s="720"/>
      <c r="I196" s="720">
        <f>+IFERROR(VLOOKUP($B195,'[1]Sum table'!$A:$F,6,FALSE),0)</f>
        <v>0</v>
      </c>
      <c r="J196" s="721"/>
      <c r="P196" s="698">
        <f t="shared" si="8"/>
        <v>1</v>
      </c>
    </row>
    <row r="197" spans="1:16" x14ac:dyDescent="0.25">
      <c r="A197" s="722" t="s">
        <v>134</v>
      </c>
      <c r="B197" s="715" t="str">
        <f>+Performers!B26</f>
        <v>ZK104.K233.C110</v>
      </c>
      <c r="C197" s="716" t="s">
        <v>135</v>
      </c>
      <c r="D197" s="716"/>
      <c r="E197" s="717">
        <f>SUM(E198:E202)</f>
        <v>0</v>
      </c>
      <c r="F197" s="718">
        <f>SUM(F198:F202)</f>
        <v>0</v>
      </c>
      <c r="G197" s="718">
        <f>SUM(G198:G202)</f>
        <v>0</v>
      </c>
      <c r="H197" s="718">
        <f>+E197-F197-G197</f>
        <v>0</v>
      </c>
      <c r="I197" s="718">
        <f>SUM(I198:I202)</f>
        <v>0</v>
      </c>
      <c r="J197" s="719">
        <f>+H197-I197</f>
        <v>0</v>
      </c>
      <c r="P197" s="698">
        <f t="shared" si="8"/>
        <v>1</v>
      </c>
    </row>
    <row r="198" spans="1:16" x14ac:dyDescent="0.25">
      <c r="A198" s="703"/>
      <c r="B198" s="704"/>
      <c r="C198" s="724">
        <f>+Performers!C27</f>
        <v>0</v>
      </c>
      <c r="D198" s="724">
        <f>+Performers!D27</f>
        <v>0</v>
      </c>
      <c r="E198" s="738">
        <f>+Performers!G27</f>
        <v>0</v>
      </c>
      <c r="F198" s="720"/>
      <c r="G198" s="720"/>
      <c r="H198" s="720"/>
      <c r="I198" s="720"/>
      <c r="J198" s="721">
        <f t="shared" si="7"/>
        <v>0</v>
      </c>
      <c r="P198" s="698">
        <f t="shared" si="8"/>
        <v>1</v>
      </c>
    </row>
    <row r="199" spans="1:16" x14ac:dyDescent="0.25">
      <c r="A199" s="703"/>
      <c r="B199" s="704"/>
      <c r="C199" s="724">
        <f>+Performers!C28</f>
        <v>0</v>
      </c>
      <c r="D199" s="724">
        <f>+Performers!D28</f>
        <v>0</v>
      </c>
      <c r="E199" s="738">
        <f>+Performers!G28</f>
        <v>0</v>
      </c>
      <c r="F199" s="727"/>
      <c r="G199" s="727"/>
      <c r="H199" s="727"/>
      <c r="I199" s="727"/>
      <c r="J199" s="728">
        <f t="shared" si="7"/>
        <v>0</v>
      </c>
      <c r="P199" s="698">
        <f t="shared" si="8"/>
        <v>1</v>
      </c>
    </row>
    <row r="200" spans="1:16" x14ac:dyDescent="0.25">
      <c r="A200" s="699"/>
      <c r="B200" s="700"/>
      <c r="C200" s="724">
        <f>+Performers!C29</f>
        <v>0</v>
      </c>
      <c r="D200" s="724">
        <f>+Performers!D29</f>
        <v>0</v>
      </c>
      <c r="E200" s="738">
        <f>+Performers!G29</f>
        <v>0</v>
      </c>
      <c r="F200" s="727"/>
      <c r="G200" s="727"/>
      <c r="H200" s="727"/>
      <c r="I200" s="727"/>
      <c r="J200" s="728">
        <f t="shared" si="7"/>
        <v>0</v>
      </c>
      <c r="P200" s="698">
        <f t="shared" si="8"/>
        <v>1</v>
      </c>
    </row>
    <row r="201" spans="1:16" x14ac:dyDescent="0.25">
      <c r="A201" s="703"/>
      <c r="B201" s="704" t="str">
        <f>+B197</f>
        <v>ZK104.K233.C110</v>
      </c>
      <c r="C201" s="724">
        <f>+Performers!C30</f>
        <v>0</v>
      </c>
      <c r="D201" s="724">
        <f>+Performers!D30</f>
        <v>0</v>
      </c>
      <c r="E201" s="738">
        <f>+Performers!G30</f>
        <v>0</v>
      </c>
      <c r="F201" s="727"/>
      <c r="G201" s="727"/>
      <c r="H201" s="727"/>
      <c r="I201" s="727"/>
      <c r="J201" s="728">
        <f t="shared" si="7"/>
        <v>0</v>
      </c>
      <c r="P201" s="698">
        <f t="shared" si="8"/>
        <v>1</v>
      </c>
    </row>
    <row r="202" spans="1:16" x14ac:dyDescent="0.25">
      <c r="A202" s="739"/>
      <c r="B202" s="740"/>
      <c r="C202" s="743" t="s">
        <v>301</v>
      </c>
      <c r="D202" s="743"/>
      <c r="E202" s="738"/>
      <c r="F202" s="720">
        <f>+IFERROR(VLOOKUP($B201,'[1]Sum table'!$A:$E,4,FALSE),0)</f>
        <v>0</v>
      </c>
      <c r="G202" s="720">
        <f>+IFERROR(VLOOKUP($B201,'[1]Sum table'!$A:$E,5,FALSE),0)</f>
        <v>0</v>
      </c>
      <c r="H202" s="720"/>
      <c r="I202" s="720">
        <f>+IFERROR(VLOOKUP($B201,'[1]Sum table'!$A:$F,6,FALSE),0)</f>
        <v>0</v>
      </c>
      <c r="J202" s="721"/>
      <c r="P202" s="698">
        <f t="shared" si="8"/>
        <v>1</v>
      </c>
    </row>
    <row r="203" spans="1:16" x14ac:dyDescent="0.25">
      <c r="A203" s="722" t="s">
        <v>136</v>
      </c>
      <c r="B203" s="715" t="str">
        <f>+'Rehearsal Costs'!B8</f>
        <v>ZK105.K237.C110</v>
      </c>
      <c r="C203" s="716" t="s">
        <v>137</v>
      </c>
      <c r="D203" s="716"/>
      <c r="E203" s="717">
        <f>SUM(E204:E218)</f>
        <v>0</v>
      </c>
      <c r="F203" s="718">
        <f>SUM(F204:F218)</f>
        <v>0</v>
      </c>
      <c r="G203" s="718">
        <f>SUM(G204:G218)</f>
        <v>0</v>
      </c>
      <c r="H203" s="718">
        <f>+E203-F203-G203</f>
        <v>0</v>
      </c>
      <c r="I203" s="718">
        <f>SUM(I204:I218)</f>
        <v>0</v>
      </c>
      <c r="J203" s="719">
        <f>+H203-I203</f>
        <v>0</v>
      </c>
      <c r="P203" s="698">
        <f t="shared" si="8"/>
        <v>1</v>
      </c>
    </row>
    <row r="204" spans="1:16" x14ac:dyDescent="0.25">
      <c r="A204" s="699"/>
      <c r="B204" s="700"/>
      <c r="C204" s="724">
        <f>+'Rehearsal Costs'!C9</f>
        <v>0</v>
      </c>
      <c r="D204" s="724">
        <f>+'Rehearsal Costs'!D9</f>
        <v>0</v>
      </c>
      <c r="E204" s="738">
        <f>+'Rehearsal Costs'!G9</f>
        <v>0</v>
      </c>
      <c r="F204" s="720"/>
      <c r="G204" s="720"/>
      <c r="H204" s="720"/>
      <c r="I204" s="720"/>
      <c r="J204" s="728">
        <f t="shared" si="7"/>
        <v>0</v>
      </c>
      <c r="P204" s="698">
        <f t="shared" si="8"/>
        <v>1</v>
      </c>
    </row>
    <row r="205" spans="1:16" x14ac:dyDescent="0.25">
      <c r="A205" s="699"/>
      <c r="B205" s="700"/>
      <c r="C205" s="724">
        <f>+'Rehearsal Costs'!C10</f>
        <v>0</v>
      </c>
      <c r="D205" s="724">
        <f>+'Rehearsal Costs'!D10</f>
        <v>0</v>
      </c>
      <c r="E205" s="738">
        <f>+'Rehearsal Costs'!G10</f>
        <v>0</v>
      </c>
      <c r="F205" s="720"/>
      <c r="G205" s="720"/>
      <c r="H205" s="720"/>
      <c r="I205" s="720"/>
      <c r="J205" s="728">
        <f t="shared" si="7"/>
        <v>0</v>
      </c>
      <c r="P205" s="698">
        <f t="shared" si="8"/>
        <v>1</v>
      </c>
    </row>
    <row r="206" spans="1:16" x14ac:dyDescent="0.25">
      <c r="A206" s="699"/>
      <c r="B206" s="700"/>
      <c r="C206" s="724">
        <f>+'Rehearsal Costs'!C11</f>
        <v>0</v>
      </c>
      <c r="D206" s="724">
        <f>+'Rehearsal Costs'!D11</f>
        <v>0</v>
      </c>
      <c r="E206" s="738">
        <f>+'Rehearsal Costs'!G11</f>
        <v>0</v>
      </c>
      <c r="F206" s="720"/>
      <c r="G206" s="720"/>
      <c r="H206" s="720"/>
      <c r="I206" s="720"/>
      <c r="J206" s="728">
        <f t="shared" si="7"/>
        <v>0</v>
      </c>
      <c r="P206" s="698">
        <f t="shared" si="8"/>
        <v>1</v>
      </c>
    </row>
    <row r="207" spans="1:16" x14ac:dyDescent="0.25">
      <c r="A207" s="699"/>
      <c r="B207" s="700"/>
      <c r="C207" s="724">
        <f>+'Rehearsal Costs'!C12</f>
        <v>0</v>
      </c>
      <c r="D207" s="724">
        <f>+'Rehearsal Costs'!D12</f>
        <v>0</v>
      </c>
      <c r="E207" s="738">
        <f>+'Rehearsal Costs'!G12</f>
        <v>0</v>
      </c>
      <c r="F207" s="720"/>
      <c r="G207" s="720"/>
      <c r="H207" s="720"/>
      <c r="I207" s="720"/>
      <c r="J207" s="728">
        <f t="shared" ref="J207:J217" si="9">+E207-F207-G207-I207</f>
        <v>0</v>
      </c>
      <c r="P207" s="698">
        <f t="shared" si="8"/>
        <v>1</v>
      </c>
    </row>
    <row r="208" spans="1:16" x14ac:dyDescent="0.25">
      <c r="A208" s="699"/>
      <c r="B208" s="700"/>
      <c r="C208" s="724">
        <f>+'Rehearsal Costs'!C13</f>
        <v>0</v>
      </c>
      <c r="D208" s="724">
        <f>+'Rehearsal Costs'!D13</f>
        <v>0</v>
      </c>
      <c r="E208" s="738">
        <f>+'Rehearsal Costs'!G13</f>
        <v>0</v>
      </c>
      <c r="F208" s="720"/>
      <c r="G208" s="720"/>
      <c r="H208" s="720"/>
      <c r="I208" s="720"/>
      <c r="J208" s="728">
        <f t="shared" si="9"/>
        <v>0</v>
      </c>
      <c r="P208" s="698">
        <f t="shared" si="8"/>
        <v>1</v>
      </c>
    </row>
    <row r="209" spans="1:16" x14ac:dyDescent="0.25">
      <c r="A209" s="699"/>
      <c r="B209" s="700"/>
      <c r="C209" s="724">
        <f>+'Rehearsal Costs'!C14</f>
        <v>0</v>
      </c>
      <c r="D209" s="724">
        <f>+'Rehearsal Costs'!D14</f>
        <v>0</v>
      </c>
      <c r="E209" s="738">
        <f>+'Rehearsal Costs'!G14</f>
        <v>0</v>
      </c>
      <c r="F209" s="720"/>
      <c r="G209" s="720"/>
      <c r="H209" s="720"/>
      <c r="I209" s="720"/>
      <c r="J209" s="728">
        <f t="shared" si="9"/>
        <v>0</v>
      </c>
      <c r="P209" s="698">
        <f t="shared" si="8"/>
        <v>1</v>
      </c>
    </row>
    <row r="210" spans="1:16" x14ac:dyDescent="0.25">
      <c r="A210" s="699"/>
      <c r="B210" s="700"/>
      <c r="C210" s="724">
        <f>+'Rehearsal Costs'!C15</f>
        <v>0</v>
      </c>
      <c r="D210" s="724">
        <f>+'Rehearsal Costs'!D15</f>
        <v>0</v>
      </c>
      <c r="E210" s="738">
        <f>+'Rehearsal Costs'!G15</f>
        <v>0</v>
      </c>
      <c r="F210" s="720"/>
      <c r="G210" s="720"/>
      <c r="H210" s="720"/>
      <c r="I210" s="720"/>
      <c r="J210" s="728">
        <f t="shared" si="9"/>
        <v>0</v>
      </c>
      <c r="P210" s="698">
        <f t="shared" si="8"/>
        <v>1</v>
      </c>
    </row>
    <row r="211" spans="1:16" x14ac:dyDescent="0.25">
      <c r="A211" s="699"/>
      <c r="B211" s="700"/>
      <c r="C211" s="724">
        <f>+'Rehearsal Costs'!C16</f>
        <v>0</v>
      </c>
      <c r="D211" s="724">
        <f>+'Rehearsal Costs'!D16</f>
        <v>0</v>
      </c>
      <c r="E211" s="738">
        <f>+'Rehearsal Costs'!G16</f>
        <v>0</v>
      </c>
      <c r="F211" s="720"/>
      <c r="G211" s="720"/>
      <c r="H211" s="720"/>
      <c r="I211" s="720"/>
      <c r="J211" s="728">
        <f t="shared" si="9"/>
        <v>0</v>
      </c>
      <c r="P211" s="698">
        <f t="shared" si="8"/>
        <v>1</v>
      </c>
    </row>
    <row r="212" spans="1:16" x14ac:dyDescent="0.25">
      <c r="A212" s="699"/>
      <c r="B212" s="700"/>
      <c r="C212" s="724">
        <f>+'Rehearsal Costs'!C17</f>
        <v>0</v>
      </c>
      <c r="D212" s="724">
        <f>+'Rehearsal Costs'!D17</f>
        <v>0</v>
      </c>
      <c r="E212" s="738">
        <f>+'Rehearsal Costs'!G17</f>
        <v>0</v>
      </c>
      <c r="F212" s="720"/>
      <c r="G212" s="720"/>
      <c r="H212" s="720"/>
      <c r="I212" s="720"/>
      <c r="J212" s="728">
        <f t="shared" si="9"/>
        <v>0</v>
      </c>
      <c r="P212" s="698">
        <f t="shared" si="8"/>
        <v>1</v>
      </c>
    </row>
    <row r="213" spans="1:16" x14ac:dyDescent="0.25">
      <c r="A213" s="699"/>
      <c r="B213" s="700"/>
      <c r="C213" s="724">
        <f>+'Rehearsal Costs'!C18</f>
        <v>0</v>
      </c>
      <c r="D213" s="724">
        <f>+'Rehearsal Costs'!D18</f>
        <v>0</v>
      </c>
      <c r="E213" s="738">
        <f>+'Rehearsal Costs'!G18</f>
        <v>0</v>
      </c>
      <c r="F213" s="720"/>
      <c r="G213" s="720"/>
      <c r="H213" s="720"/>
      <c r="I213" s="720"/>
      <c r="J213" s="728">
        <f t="shared" si="9"/>
        <v>0</v>
      </c>
      <c r="P213" s="698">
        <f t="shared" si="8"/>
        <v>1</v>
      </c>
    </row>
    <row r="214" spans="1:16" x14ac:dyDescent="0.25">
      <c r="A214" s="699"/>
      <c r="B214" s="700"/>
      <c r="C214" s="724">
        <f>+'Rehearsal Costs'!C19</f>
        <v>0</v>
      </c>
      <c r="D214" s="724">
        <f>+'Rehearsal Costs'!D19</f>
        <v>0</v>
      </c>
      <c r="E214" s="738">
        <f>+'Rehearsal Costs'!G19</f>
        <v>0</v>
      </c>
      <c r="F214" s="720"/>
      <c r="G214" s="720"/>
      <c r="H214" s="720"/>
      <c r="I214" s="720"/>
      <c r="J214" s="728">
        <f t="shared" si="9"/>
        <v>0</v>
      </c>
      <c r="P214" s="698">
        <f t="shared" si="8"/>
        <v>1</v>
      </c>
    </row>
    <row r="215" spans="1:16" x14ac:dyDescent="0.25">
      <c r="A215" s="699"/>
      <c r="B215" s="700"/>
      <c r="C215" s="724">
        <f>+'Rehearsal Costs'!C20</f>
        <v>0</v>
      </c>
      <c r="D215" s="724">
        <f>+'Rehearsal Costs'!D20</f>
        <v>0</v>
      </c>
      <c r="E215" s="738">
        <f>+'Rehearsal Costs'!G20</f>
        <v>0</v>
      </c>
      <c r="F215" s="720"/>
      <c r="G215" s="720"/>
      <c r="H215" s="720"/>
      <c r="I215" s="720"/>
      <c r="J215" s="728">
        <f t="shared" si="9"/>
        <v>0</v>
      </c>
      <c r="P215" s="698">
        <f t="shared" si="8"/>
        <v>1</v>
      </c>
    </row>
    <row r="216" spans="1:16" x14ac:dyDescent="0.25">
      <c r="A216" s="699"/>
      <c r="B216" s="700"/>
      <c r="C216" s="724">
        <f>+'Rehearsal Costs'!C21</f>
        <v>0</v>
      </c>
      <c r="D216" s="724">
        <f>+'Rehearsal Costs'!D21</f>
        <v>0</v>
      </c>
      <c r="E216" s="738">
        <f>+'Rehearsal Costs'!G21</f>
        <v>0</v>
      </c>
      <c r="F216" s="720"/>
      <c r="G216" s="720"/>
      <c r="H216" s="720"/>
      <c r="I216" s="720"/>
      <c r="J216" s="728">
        <f t="shared" si="9"/>
        <v>0</v>
      </c>
      <c r="P216" s="698">
        <f t="shared" si="8"/>
        <v>1</v>
      </c>
    </row>
    <row r="217" spans="1:16" x14ac:dyDescent="0.25">
      <c r="A217" s="699"/>
      <c r="B217" s="700" t="str">
        <f>+B203</f>
        <v>ZK105.K237.C110</v>
      </c>
      <c r="C217" s="724">
        <f>+'Rehearsal Costs'!C22</f>
        <v>0</v>
      </c>
      <c r="D217" s="724">
        <f>+'Rehearsal Costs'!D22</f>
        <v>0</v>
      </c>
      <c r="E217" s="738">
        <f>+'Rehearsal Costs'!G22</f>
        <v>0</v>
      </c>
      <c r="F217" s="720"/>
      <c r="G217" s="720"/>
      <c r="H217" s="720"/>
      <c r="I217" s="720"/>
      <c r="J217" s="728">
        <f t="shared" si="9"/>
        <v>0</v>
      </c>
      <c r="P217" s="698">
        <f t="shared" si="8"/>
        <v>1</v>
      </c>
    </row>
    <row r="218" spans="1:16" x14ac:dyDescent="0.25">
      <c r="A218" s="739"/>
      <c r="B218" s="740"/>
      <c r="C218" s="741" t="s">
        <v>301</v>
      </c>
      <c r="D218" s="741"/>
      <c r="E218" s="742"/>
      <c r="F218" s="720">
        <f>+IFERROR(VLOOKUP($B217,'[1]Sum table'!$A:$E,4,FALSE),0)</f>
        <v>0</v>
      </c>
      <c r="G218" s="720">
        <f>+IFERROR(VLOOKUP($B217,'[1]Sum table'!$A:$E,5,FALSE),0)</f>
        <v>0</v>
      </c>
      <c r="H218" s="720"/>
      <c r="I218" s="720">
        <f>+IFERROR(VLOOKUP($B217,'[1]Sum table'!$A:$F,6,FALSE),0)</f>
        <v>0</v>
      </c>
      <c r="J218" s="721"/>
      <c r="P218" s="698">
        <f t="shared" si="8"/>
        <v>1</v>
      </c>
    </row>
    <row r="219" spans="1:16" x14ac:dyDescent="0.25">
      <c r="A219" s="722" t="s">
        <v>138</v>
      </c>
      <c r="B219" s="715" t="str">
        <f>+'Rehearsal Costs'!B24</f>
        <v>ZK105.K238.C110</v>
      </c>
      <c r="C219" s="716" t="s">
        <v>139</v>
      </c>
      <c r="D219" s="716"/>
      <c r="E219" s="717">
        <f>SUM(E220:E227)</f>
        <v>0</v>
      </c>
      <c r="F219" s="718">
        <f>SUM(F220:F227)</f>
        <v>0</v>
      </c>
      <c r="G219" s="718">
        <f>SUM(G220:G227)</f>
        <v>0</v>
      </c>
      <c r="H219" s="718">
        <f>+E219-F219-G219</f>
        <v>0</v>
      </c>
      <c r="I219" s="718">
        <f>SUM(I220:I227)</f>
        <v>0</v>
      </c>
      <c r="J219" s="719">
        <f>+H219-I219</f>
        <v>0</v>
      </c>
      <c r="P219" s="698">
        <f t="shared" si="8"/>
        <v>1</v>
      </c>
    </row>
    <row r="220" spans="1:16" x14ac:dyDescent="0.25">
      <c r="A220" s="699"/>
      <c r="B220" s="700"/>
      <c r="C220" s="724">
        <f>+'Rehearsal Costs'!C25</f>
        <v>0</v>
      </c>
      <c r="D220" s="724">
        <f>+'Rehearsal Costs'!D25</f>
        <v>0</v>
      </c>
      <c r="E220" s="738">
        <f>+'Rehearsal Costs'!G25</f>
        <v>0</v>
      </c>
      <c r="F220" s="720"/>
      <c r="G220" s="720"/>
      <c r="H220" s="720"/>
      <c r="I220" s="720"/>
      <c r="J220" s="728">
        <f t="shared" ref="J220:J226" si="10">+E220-F220-G220-I220</f>
        <v>0</v>
      </c>
      <c r="P220" s="698">
        <f t="shared" si="8"/>
        <v>1</v>
      </c>
    </row>
    <row r="221" spans="1:16" x14ac:dyDescent="0.25">
      <c r="A221" s="699"/>
      <c r="B221" s="700"/>
      <c r="C221" s="724">
        <f>+'Rehearsal Costs'!C26</f>
        <v>0</v>
      </c>
      <c r="D221" s="724">
        <f>+'Rehearsal Costs'!D26</f>
        <v>0</v>
      </c>
      <c r="E221" s="738">
        <f>+'Rehearsal Costs'!G26</f>
        <v>0</v>
      </c>
      <c r="F221" s="727"/>
      <c r="G221" s="727"/>
      <c r="H221" s="727"/>
      <c r="I221" s="727"/>
      <c r="J221" s="728">
        <f t="shared" si="10"/>
        <v>0</v>
      </c>
      <c r="P221" s="698">
        <f t="shared" ref="P221:P284" si="11">+IF(SUM(E221:I221)=0,1,0)</f>
        <v>1</v>
      </c>
    </row>
    <row r="222" spans="1:16" x14ac:dyDescent="0.25">
      <c r="A222" s="699"/>
      <c r="B222" s="700"/>
      <c r="C222" s="724">
        <f>+'Rehearsal Costs'!C27</f>
        <v>0</v>
      </c>
      <c r="D222" s="724">
        <f>+'Rehearsal Costs'!D27</f>
        <v>0</v>
      </c>
      <c r="E222" s="738">
        <f>+'Rehearsal Costs'!G27</f>
        <v>0</v>
      </c>
      <c r="F222" s="727"/>
      <c r="G222" s="727"/>
      <c r="H222" s="727"/>
      <c r="I222" s="727"/>
      <c r="J222" s="728">
        <f t="shared" si="10"/>
        <v>0</v>
      </c>
      <c r="P222" s="698">
        <f t="shared" si="11"/>
        <v>1</v>
      </c>
    </row>
    <row r="223" spans="1:16" x14ac:dyDescent="0.25">
      <c r="A223" s="699"/>
      <c r="B223" s="700"/>
      <c r="C223" s="724">
        <f>+'Rehearsal Costs'!C28</f>
        <v>0</v>
      </c>
      <c r="D223" s="724">
        <f>+'Rehearsal Costs'!D28</f>
        <v>0</v>
      </c>
      <c r="E223" s="738">
        <f>+'Rehearsal Costs'!G28</f>
        <v>0</v>
      </c>
      <c r="F223" s="727"/>
      <c r="G223" s="727"/>
      <c r="H223" s="727"/>
      <c r="I223" s="727"/>
      <c r="J223" s="728">
        <f t="shared" si="10"/>
        <v>0</v>
      </c>
      <c r="P223" s="698">
        <f t="shared" si="11"/>
        <v>1</v>
      </c>
    </row>
    <row r="224" spans="1:16" x14ac:dyDescent="0.25">
      <c r="A224" s="699"/>
      <c r="B224" s="700"/>
      <c r="C224" s="724">
        <f>+'Rehearsal Costs'!C29</f>
        <v>0</v>
      </c>
      <c r="D224" s="724">
        <f>+'Rehearsal Costs'!D29</f>
        <v>0</v>
      </c>
      <c r="E224" s="738">
        <f>+'Rehearsal Costs'!G29</f>
        <v>0</v>
      </c>
      <c r="F224" s="727"/>
      <c r="G224" s="727"/>
      <c r="H224" s="727"/>
      <c r="I224" s="727"/>
      <c r="J224" s="728">
        <f t="shared" si="10"/>
        <v>0</v>
      </c>
      <c r="P224" s="698">
        <f t="shared" si="11"/>
        <v>1</v>
      </c>
    </row>
    <row r="225" spans="1:16" x14ac:dyDescent="0.25">
      <c r="A225" s="699"/>
      <c r="B225" s="700"/>
      <c r="C225" s="724">
        <f>+'Rehearsal Costs'!C30</f>
        <v>0</v>
      </c>
      <c r="D225" s="724">
        <f>+'Rehearsal Costs'!D30</f>
        <v>0</v>
      </c>
      <c r="E225" s="738">
        <f>+'Rehearsal Costs'!G30</f>
        <v>0</v>
      </c>
      <c r="F225" s="727"/>
      <c r="G225" s="727"/>
      <c r="H225" s="727"/>
      <c r="I225" s="727"/>
      <c r="J225" s="728">
        <f t="shared" si="10"/>
        <v>0</v>
      </c>
      <c r="P225" s="698">
        <f t="shared" si="11"/>
        <v>1</v>
      </c>
    </row>
    <row r="226" spans="1:16" x14ac:dyDescent="0.25">
      <c r="A226" s="699"/>
      <c r="B226" s="700" t="str">
        <f>+B219</f>
        <v>ZK105.K238.C110</v>
      </c>
      <c r="C226" s="724">
        <f>+'Rehearsal Costs'!C31</f>
        <v>0</v>
      </c>
      <c r="D226" s="724">
        <f>+'Rehearsal Costs'!D31</f>
        <v>0</v>
      </c>
      <c r="E226" s="738">
        <f>+'Rehearsal Costs'!G31</f>
        <v>0</v>
      </c>
      <c r="F226" s="727"/>
      <c r="G226" s="727"/>
      <c r="H226" s="727"/>
      <c r="I226" s="727"/>
      <c r="J226" s="728">
        <f t="shared" si="10"/>
        <v>0</v>
      </c>
      <c r="P226" s="698">
        <f t="shared" si="11"/>
        <v>1</v>
      </c>
    </row>
    <row r="227" spans="1:16" x14ac:dyDescent="0.25">
      <c r="A227" s="739"/>
      <c r="B227" s="740"/>
      <c r="C227" s="743" t="s">
        <v>301</v>
      </c>
      <c r="D227" s="743"/>
      <c r="E227" s="738"/>
      <c r="F227" s="720">
        <f>+IFERROR(VLOOKUP($B226,'[1]Sum table'!$A:$E,4,FALSE),0)</f>
        <v>0</v>
      </c>
      <c r="G227" s="720">
        <f>+IFERROR(VLOOKUP($B226,'[1]Sum table'!$A:$E,5,FALSE),0)</f>
        <v>0</v>
      </c>
      <c r="H227" s="720"/>
      <c r="I227" s="720">
        <f>+IFERROR(VLOOKUP($B226,'[1]Sum table'!$A:$F,6,FALSE),0)</f>
        <v>0</v>
      </c>
      <c r="J227" s="721"/>
      <c r="P227" s="698">
        <f t="shared" si="11"/>
        <v>1</v>
      </c>
    </row>
    <row r="228" spans="1:16" x14ac:dyDescent="0.25">
      <c r="A228" s="722" t="s">
        <v>140</v>
      </c>
      <c r="B228" s="715" t="str">
        <f>+'Rehearsal Costs'!B33</f>
        <v>ZK105.K239.C110</v>
      </c>
      <c r="C228" s="716" t="s">
        <v>141</v>
      </c>
      <c r="D228" s="716"/>
      <c r="E228" s="718">
        <f>SUM(E229:E232)</f>
        <v>0</v>
      </c>
      <c r="F228" s="718">
        <f>SUM(F229:F232)</f>
        <v>0</v>
      </c>
      <c r="G228" s="718">
        <f>SUM(G229:G232)</f>
        <v>0</v>
      </c>
      <c r="H228" s="718">
        <f>+E228-F228-G228</f>
        <v>0</v>
      </c>
      <c r="I228" s="718">
        <f>SUM(I229:I232)</f>
        <v>0</v>
      </c>
      <c r="J228" s="719">
        <f>+H228-I228</f>
        <v>0</v>
      </c>
      <c r="P228" s="698">
        <f t="shared" si="11"/>
        <v>1</v>
      </c>
    </row>
    <row r="229" spans="1:16" x14ac:dyDescent="0.25">
      <c r="A229" s="699"/>
      <c r="B229" s="700"/>
      <c r="C229" s="724">
        <f>+'Rehearsal Costs'!C34</f>
        <v>0</v>
      </c>
      <c r="D229" s="724">
        <f>+'Rehearsal Costs'!D34</f>
        <v>0</v>
      </c>
      <c r="E229" s="738">
        <f>+'Rehearsal Costs'!G34</f>
        <v>0</v>
      </c>
      <c r="F229" s="720"/>
      <c r="G229" s="720"/>
      <c r="H229" s="720"/>
      <c r="I229" s="720"/>
      <c r="J229" s="728">
        <f>+E229-F229-G229-I229</f>
        <v>0</v>
      </c>
      <c r="P229" s="698">
        <f t="shared" si="11"/>
        <v>1</v>
      </c>
    </row>
    <row r="230" spans="1:16" x14ac:dyDescent="0.25">
      <c r="A230" s="699"/>
      <c r="B230" s="700"/>
      <c r="C230" s="724">
        <f>+'Rehearsal Costs'!C35</f>
        <v>0</v>
      </c>
      <c r="D230" s="724">
        <f>+'Rehearsal Costs'!D35</f>
        <v>0</v>
      </c>
      <c r="E230" s="738">
        <f>+'Rehearsal Costs'!G35</f>
        <v>0</v>
      </c>
      <c r="F230" s="727"/>
      <c r="G230" s="727"/>
      <c r="H230" s="727"/>
      <c r="I230" s="727"/>
      <c r="J230" s="728">
        <f>+E230-F230-G230-I230</f>
        <v>0</v>
      </c>
      <c r="P230" s="698">
        <f t="shared" si="11"/>
        <v>1</v>
      </c>
    </row>
    <row r="231" spans="1:16" x14ac:dyDescent="0.25">
      <c r="A231" s="703"/>
      <c r="B231" s="704" t="str">
        <f>+B228</f>
        <v>ZK105.K239.C110</v>
      </c>
      <c r="C231" s="724">
        <f>+'Rehearsal Costs'!C36</f>
        <v>0</v>
      </c>
      <c r="D231" s="724">
        <f>+'Rehearsal Costs'!D36</f>
        <v>0</v>
      </c>
      <c r="E231" s="738">
        <f>+'Rehearsal Costs'!G36</f>
        <v>0</v>
      </c>
      <c r="F231" s="727"/>
      <c r="G231" s="727"/>
      <c r="H231" s="727"/>
      <c r="I231" s="727"/>
      <c r="J231" s="728">
        <f>+E231-F231-G231-I231</f>
        <v>0</v>
      </c>
      <c r="P231" s="698">
        <f t="shared" si="11"/>
        <v>1</v>
      </c>
    </row>
    <row r="232" spans="1:16" x14ac:dyDescent="0.25">
      <c r="A232" s="739"/>
      <c r="B232" s="740"/>
      <c r="C232" s="743" t="s">
        <v>301</v>
      </c>
      <c r="D232" s="743"/>
      <c r="E232" s="738"/>
      <c r="F232" s="720">
        <f>+IFERROR(VLOOKUP($B231,'[1]Sum table'!$A:$E,4,FALSE),0)</f>
        <v>0</v>
      </c>
      <c r="G232" s="720">
        <f>+IFERROR(VLOOKUP($B231,'[1]Sum table'!$A:$E,5,FALSE),0)</f>
        <v>0</v>
      </c>
      <c r="H232" s="720"/>
      <c r="I232" s="720">
        <f>+IFERROR(VLOOKUP($B231,'[1]Sum table'!$A:$F,6,FALSE),0)</f>
        <v>0</v>
      </c>
      <c r="J232" s="721"/>
      <c r="P232" s="698">
        <f t="shared" si="11"/>
        <v>1</v>
      </c>
    </row>
    <row r="233" spans="1:16" x14ac:dyDescent="0.25">
      <c r="A233" s="722" t="s">
        <v>142</v>
      </c>
      <c r="B233" s="715" t="str">
        <f>+'Rehearsal Costs'!B38</f>
        <v>ZK105.K240.C110</v>
      </c>
      <c r="C233" s="716" t="s">
        <v>143</v>
      </c>
      <c r="D233" s="716"/>
      <c r="E233" s="718">
        <f>SUM(E234:E236)</f>
        <v>0</v>
      </c>
      <c r="F233" s="718">
        <f>SUM(F234:F236)</f>
        <v>0</v>
      </c>
      <c r="G233" s="718">
        <f>SUM(G234:G236)</f>
        <v>0</v>
      </c>
      <c r="H233" s="718">
        <f>+E233-F233-G233</f>
        <v>0</v>
      </c>
      <c r="I233" s="718">
        <f>SUM(I234:I236)</f>
        <v>0</v>
      </c>
      <c r="J233" s="719">
        <f>+H233-I233</f>
        <v>0</v>
      </c>
      <c r="P233" s="698">
        <f t="shared" si="11"/>
        <v>1</v>
      </c>
    </row>
    <row r="234" spans="1:16" x14ac:dyDescent="0.25">
      <c r="A234" s="703"/>
      <c r="B234" s="700" t="str">
        <f>+B233</f>
        <v>ZK105.K240.C110</v>
      </c>
      <c r="C234" s="724">
        <f>+'Rehearsal Costs'!C39</f>
        <v>0</v>
      </c>
      <c r="D234" s="724">
        <f>+'Rehearsal Costs'!D39</f>
        <v>0</v>
      </c>
      <c r="E234" s="738">
        <f>+'Rehearsal Costs'!G39</f>
        <v>0</v>
      </c>
      <c r="F234" s="720"/>
      <c r="G234" s="720"/>
      <c r="H234" s="720"/>
      <c r="I234" s="720"/>
      <c r="J234" s="728">
        <f>+E234-F234-G234-I234</f>
        <v>0</v>
      </c>
      <c r="P234" s="698">
        <f t="shared" si="11"/>
        <v>1</v>
      </c>
    </row>
    <row r="235" spans="1:16" x14ac:dyDescent="0.25">
      <c r="A235" s="703"/>
      <c r="B235" s="704" t="str">
        <f>+B233</f>
        <v>ZK105.K240.C110</v>
      </c>
      <c r="C235" s="724">
        <f>+'Rehearsal Costs'!C40</f>
        <v>0</v>
      </c>
      <c r="D235" s="724">
        <f>+'Rehearsal Costs'!D40</f>
        <v>0</v>
      </c>
      <c r="E235" s="738">
        <f>+'Rehearsal Costs'!G40</f>
        <v>0</v>
      </c>
      <c r="F235" s="727"/>
      <c r="G235" s="727"/>
      <c r="H235" s="727"/>
      <c r="I235" s="727"/>
      <c r="J235" s="728">
        <f>+E235-F235-G235-I235</f>
        <v>0</v>
      </c>
      <c r="P235" s="698">
        <f t="shared" si="11"/>
        <v>1</v>
      </c>
    </row>
    <row r="236" spans="1:16" x14ac:dyDescent="0.25">
      <c r="A236" s="699"/>
      <c r="B236" s="700"/>
      <c r="C236" s="743" t="s">
        <v>301</v>
      </c>
      <c r="D236" s="743"/>
      <c r="E236" s="738"/>
      <c r="F236" s="720">
        <f>+IFERROR(VLOOKUP($B235,'[1]Sum table'!$A:$E,4,FALSE),0)</f>
        <v>0</v>
      </c>
      <c r="G236" s="720">
        <f>+IFERROR(VLOOKUP($B235,'[1]Sum table'!$A:$E,5,FALSE),0)</f>
        <v>0</v>
      </c>
      <c r="H236" s="720"/>
      <c r="I236" s="720">
        <f>+IFERROR(VLOOKUP($B235,'[1]Sum table'!$A:$F,6,FALSE),0)</f>
        <v>0</v>
      </c>
      <c r="J236" s="721"/>
      <c r="P236" s="698">
        <f t="shared" si="11"/>
        <v>1</v>
      </c>
    </row>
    <row r="237" spans="1:16" x14ac:dyDescent="0.25">
      <c r="A237" s="722" t="s">
        <v>144</v>
      </c>
      <c r="B237" s="715" t="str">
        <f>+'Technical &amp; Production'!B8</f>
        <v>ZK106.K244.C110</v>
      </c>
      <c r="C237" s="716" t="s">
        <v>145</v>
      </c>
      <c r="D237" s="716"/>
      <c r="E237" s="717">
        <f>SUM(E238:E249)</f>
        <v>0</v>
      </c>
      <c r="F237" s="718">
        <f>SUM(F238:F249)</f>
        <v>0</v>
      </c>
      <c r="G237" s="718">
        <f>SUM(G238:G249)</f>
        <v>0</v>
      </c>
      <c r="H237" s="718">
        <f>+E237-F237-G237</f>
        <v>0</v>
      </c>
      <c r="I237" s="718">
        <f>SUM(I238:I249)</f>
        <v>0</v>
      </c>
      <c r="J237" s="719">
        <f>+H237-I237</f>
        <v>0</v>
      </c>
      <c r="P237" s="698">
        <f t="shared" si="11"/>
        <v>1</v>
      </c>
    </row>
    <row r="238" spans="1:16" x14ac:dyDescent="0.25">
      <c r="A238" s="699"/>
      <c r="B238" s="700"/>
      <c r="C238" s="724">
        <f>+'Technical &amp; Production'!C9</f>
        <v>0</v>
      </c>
      <c r="D238" s="724">
        <f>+'Technical &amp; Production'!D9</f>
        <v>0</v>
      </c>
      <c r="E238" s="738">
        <f>+'Technical &amp; Production'!G9</f>
        <v>0</v>
      </c>
      <c r="F238" s="720"/>
      <c r="G238" s="720"/>
      <c r="H238" s="720"/>
      <c r="I238" s="720"/>
      <c r="J238" s="728">
        <f t="shared" ref="J238:J248" si="12">+E238-F238-G238-I238</f>
        <v>0</v>
      </c>
      <c r="P238" s="698">
        <f t="shared" si="11"/>
        <v>1</v>
      </c>
    </row>
    <row r="239" spans="1:16" x14ac:dyDescent="0.25">
      <c r="A239" s="699"/>
      <c r="B239" s="700"/>
      <c r="C239" s="724">
        <f>+'Technical &amp; Production'!C10</f>
        <v>0</v>
      </c>
      <c r="D239" s="724">
        <f>+'Technical &amp; Production'!D10</f>
        <v>0</v>
      </c>
      <c r="E239" s="738">
        <f>+'Technical &amp; Production'!G10</f>
        <v>0</v>
      </c>
      <c r="F239" s="720"/>
      <c r="G239" s="720"/>
      <c r="H239" s="720"/>
      <c r="I239" s="720"/>
      <c r="J239" s="728">
        <f t="shared" si="12"/>
        <v>0</v>
      </c>
      <c r="P239" s="698">
        <f t="shared" si="11"/>
        <v>1</v>
      </c>
    </row>
    <row r="240" spans="1:16" x14ac:dyDescent="0.25">
      <c r="A240" s="699"/>
      <c r="B240" s="700"/>
      <c r="C240" s="724">
        <f>+'Technical &amp; Production'!C11</f>
        <v>0</v>
      </c>
      <c r="D240" s="724">
        <f>+'Technical &amp; Production'!D11</f>
        <v>0</v>
      </c>
      <c r="E240" s="738">
        <f>+'Technical &amp; Production'!G11</f>
        <v>0</v>
      </c>
      <c r="F240" s="720"/>
      <c r="G240" s="720"/>
      <c r="H240" s="720"/>
      <c r="I240" s="720"/>
      <c r="J240" s="728">
        <f t="shared" si="12"/>
        <v>0</v>
      </c>
      <c r="P240" s="698">
        <f t="shared" si="11"/>
        <v>1</v>
      </c>
    </row>
    <row r="241" spans="1:16" x14ac:dyDescent="0.25">
      <c r="A241" s="699"/>
      <c r="B241" s="700"/>
      <c r="C241" s="724">
        <f>+'Technical &amp; Production'!C12</f>
        <v>0</v>
      </c>
      <c r="D241" s="724">
        <f>+'Technical &amp; Production'!D12</f>
        <v>0</v>
      </c>
      <c r="E241" s="738">
        <f>+'Technical &amp; Production'!G12</f>
        <v>0</v>
      </c>
      <c r="F241" s="720"/>
      <c r="G241" s="720"/>
      <c r="H241" s="720"/>
      <c r="I241" s="720"/>
      <c r="J241" s="728">
        <f t="shared" si="12"/>
        <v>0</v>
      </c>
      <c r="P241" s="698">
        <f t="shared" si="11"/>
        <v>1</v>
      </c>
    </row>
    <row r="242" spans="1:16" x14ac:dyDescent="0.25">
      <c r="A242" s="699"/>
      <c r="B242" s="700"/>
      <c r="C242" s="724">
        <f>+'Technical &amp; Production'!C13</f>
        <v>0</v>
      </c>
      <c r="D242" s="724">
        <f>+'Technical &amp; Production'!D13</f>
        <v>0</v>
      </c>
      <c r="E242" s="738">
        <f>+'Technical &amp; Production'!G13</f>
        <v>0</v>
      </c>
      <c r="F242" s="720"/>
      <c r="G242" s="720"/>
      <c r="H242" s="720"/>
      <c r="I242" s="720"/>
      <c r="J242" s="728">
        <f t="shared" si="12"/>
        <v>0</v>
      </c>
      <c r="P242" s="698">
        <f t="shared" si="11"/>
        <v>1</v>
      </c>
    </row>
    <row r="243" spans="1:16" x14ac:dyDescent="0.25">
      <c r="A243" s="699"/>
      <c r="B243" s="700"/>
      <c r="C243" s="724">
        <f>+'Technical &amp; Production'!C14</f>
        <v>0</v>
      </c>
      <c r="D243" s="724">
        <f>+'Technical &amp; Production'!D14</f>
        <v>0</v>
      </c>
      <c r="E243" s="738">
        <f>+'Technical &amp; Production'!G14</f>
        <v>0</v>
      </c>
      <c r="F243" s="720"/>
      <c r="G243" s="720"/>
      <c r="H243" s="720"/>
      <c r="I243" s="720"/>
      <c r="J243" s="728">
        <f t="shared" si="12"/>
        <v>0</v>
      </c>
      <c r="P243" s="698">
        <f t="shared" si="11"/>
        <v>1</v>
      </c>
    </row>
    <row r="244" spans="1:16" x14ac:dyDescent="0.25">
      <c r="A244" s="699"/>
      <c r="B244" s="700"/>
      <c r="C244" s="724">
        <f>+'Technical &amp; Production'!C15</f>
        <v>0</v>
      </c>
      <c r="D244" s="724">
        <f>+'Technical &amp; Production'!D15</f>
        <v>0</v>
      </c>
      <c r="E244" s="738">
        <f>+'Technical &amp; Production'!G15</f>
        <v>0</v>
      </c>
      <c r="F244" s="720"/>
      <c r="G244" s="720"/>
      <c r="H244" s="720"/>
      <c r="I244" s="720"/>
      <c r="J244" s="728">
        <f t="shared" si="12"/>
        <v>0</v>
      </c>
      <c r="P244" s="698">
        <f t="shared" si="11"/>
        <v>1</v>
      </c>
    </row>
    <row r="245" spans="1:16" x14ac:dyDescent="0.25">
      <c r="A245" s="699"/>
      <c r="B245" s="700"/>
      <c r="C245" s="724">
        <f>+'Technical &amp; Production'!C16</f>
        <v>0</v>
      </c>
      <c r="D245" s="724">
        <f>+'Technical &amp; Production'!D16</f>
        <v>0</v>
      </c>
      <c r="E245" s="738">
        <f>+'Technical &amp; Production'!G16</f>
        <v>0</v>
      </c>
      <c r="F245" s="720"/>
      <c r="G245" s="720"/>
      <c r="H245" s="720"/>
      <c r="I245" s="720"/>
      <c r="J245" s="728">
        <f t="shared" si="12"/>
        <v>0</v>
      </c>
      <c r="P245" s="698">
        <f t="shared" si="11"/>
        <v>1</v>
      </c>
    </row>
    <row r="246" spans="1:16" x14ac:dyDescent="0.25">
      <c r="A246" s="699"/>
      <c r="B246" s="700"/>
      <c r="C246" s="724">
        <f>+'Technical &amp; Production'!C17</f>
        <v>0</v>
      </c>
      <c r="D246" s="724">
        <f>+'Technical &amp; Production'!D17</f>
        <v>0</v>
      </c>
      <c r="E246" s="738">
        <f>+'Technical &amp; Production'!G17</f>
        <v>0</v>
      </c>
      <c r="F246" s="720"/>
      <c r="G246" s="720"/>
      <c r="H246" s="720"/>
      <c r="I246" s="720"/>
      <c r="J246" s="728">
        <f t="shared" si="12"/>
        <v>0</v>
      </c>
      <c r="P246" s="698">
        <f t="shared" si="11"/>
        <v>1</v>
      </c>
    </row>
    <row r="247" spans="1:16" x14ac:dyDescent="0.25">
      <c r="A247" s="699"/>
      <c r="B247" s="700"/>
      <c r="C247" s="724">
        <f>+'Technical &amp; Production'!C18</f>
        <v>0</v>
      </c>
      <c r="D247" s="724">
        <f>+'Technical &amp; Production'!D18</f>
        <v>0</v>
      </c>
      <c r="E247" s="738">
        <f>+'Technical &amp; Production'!G18</f>
        <v>0</v>
      </c>
      <c r="F247" s="720"/>
      <c r="G247" s="720"/>
      <c r="H247" s="720"/>
      <c r="I247" s="720"/>
      <c r="J247" s="728">
        <f t="shared" si="12"/>
        <v>0</v>
      </c>
      <c r="P247" s="698">
        <f t="shared" si="11"/>
        <v>1</v>
      </c>
    </row>
    <row r="248" spans="1:16" x14ac:dyDescent="0.25">
      <c r="A248" s="699"/>
      <c r="B248" s="700" t="str">
        <f>+B237</f>
        <v>ZK106.K244.C110</v>
      </c>
      <c r="C248" s="724">
        <f>+'Technical &amp; Production'!C19</f>
        <v>0</v>
      </c>
      <c r="D248" s="724">
        <f>+'Technical &amp; Production'!D19</f>
        <v>0</v>
      </c>
      <c r="E248" s="738">
        <f>+'Technical &amp; Production'!G19</f>
        <v>0</v>
      </c>
      <c r="F248" s="720"/>
      <c r="G248" s="720"/>
      <c r="H248" s="720"/>
      <c r="I248" s="720"/>
      <c r="J248" s="728">
        <f t="shared" si="12"/>
        <v>0</v>
      </c>
      <c r="P248" s="698">
        <f t="shared" si="11"/>
        <v>1</v>
      </c>
    </row>
    <row r="249" spans="1:16" x14ac:dyDescent="0.25">
      <c r="A249" s="739"/>
      <c r="B249" s="740"/>
      <c r="C249" s="741" t="s">
        <v>301</v>
      </c>
      <c r="D249" s="741"/>
      <c r="E249" s="742"/>
      <c r="F249" s="720">
        <f>+IFERROR(VLOOKUP($B248,'[1]Sum table'!$A:$E,4,FALSE),0)</f>
        <v>0</v>
      </c>
      <c r="G249" s="720">
        <f>+IFERROR(VLOOKUP($B248,'[1]Sum table'!$A:$E,5,FALSE),0)</f>
        <v>0</v>
      </c>
      <c r="H249" s="720"/>
      <c r="I249" s="720">
        <f>+IFERROR(VLOOKUP($B248,'[1]Sum table'!$A:$F,6,FALSE),0)</f>
        <v>0</v>
      </c>
      <c r="J249" s="721"/>
      <c r="P249" s="698">
        <f t="shared" si="11"/>
        <v>1</v>
      </c>
    </row>
    <row r="250" spans="1:16" x14ac:dyDescent="0.25">
      <c r="A250" s="722" t="s">
        <v>146</v>
      </c>
      <c r="B250" s="715" t="str">
        <f>+'Technical &amp; Production'!B21</f>
        <v>ZK106.K245.C110</v>
      </c>
      <c r="C250" s="716" t="s">
        <v>147</v>
      </c>
      <c r="D250" s="716"/>
      <c r="E250" s="717">
        <f>SUM(E251:E260)</f>
        <v>0</v>
      </c>
      <c r="F250" s="718">
        <f>SUM(F251:F260)</f>
        <v>0</v>
      </c>
      <c r="G250" s="718">
        <f>SUM(G251:G260)</f>
        <v>0</v>
      </c>
      <c r="H250" s="718">
        <f>+E250-F250-G250</f>
        <v>0</v>
      </c>
      <c r="I250" s="718">
        <f>SUM(I251:I260)</f>
        <v>0</v>
      </c>
      <c r="J250" s="719">
        <f>+H250-I250</f>
        <v>0</v>
      </c>
      <c r="P250" s="698">
        <f t="shared" si="11"/>
        <v>1</v>
      </c>
    </row>
    <row r="251" spans="1:16" x14ac:dyDescent="0.25">
      <c r="A251" s="699"/>
      <c r="B251" s="700"/>
      <c r="C251" s="724">
        <f>+'Technical &amp; Production'!C22</f>
        <v>0</v>
      </c>
      <c r="D251" s="724">
        <f>+'Technical &amp; Production'!D22</f>
        <v>0</v>
      </c>
      <c r="E251" s="738">
        <f>+'Technical &amp; Production'!G22</f>
        <v>0</v>
      </c>
      <c r="F251" s="720"/>
      <c r="G251" s="720"/>
      <c r="H251" s="720"/>
      <c r="I251" s="720"/>
      <c r="J251" s="728">
        <f t="shared" ref="J251:J259" si="13">+E251-F251-G251-I251</f>
        <v>0</v>
      </c>
      <c r="P251" s="698">
        <f t="shared" si="11"/>
        <v>1</v>
      </c>
    </row>
    <row r="252" spans="1:16" x14ac:dyDescent="0.25">
      <c r="A252" s="699"/>
      <c r="B252" s="700"/>
      <c r="C252" s="724">
        <f>+'Technical &amp; Production'!C23</f>
        <v>0</v>
      </c>
      <c r="D252" s="724">
        <f>+'Technical &amp; Production'!D23</f>
        <v>0</v>
      </c>
      <c r="E252" s="738">
        <f>+'Technical &amp; Production'!G23</f>
        <v>0</v>
      </c>
      <c r="F252" s="727"/>
      <c r="G252" s="727"/>
      <c r="H252" s="727"/>
      <c r="I252" s="727"/>
      <c r="J252" s="728">
        <f t="shared" si="13"/>
        <v>0</v>
      </c>
      <c r="P252" s="698">
        <f t="shared" si="11"/>
        <v>1</v>
      </c>
    </row>
    <row r="253" spans="1:16" x14ac:dyDescent="0.25">
      <c r="A253" s="699"/>
      <c r="B253" s="700"/>
      <c r="C253" s="724">
        <f>+'Technical &amp; Production'!C24</f>
        <v>0</v>
      </c>
      <c r="D253" s="724">
        <f>+'Technical &amp; Production'!D24</f>
        <v>0</v>
      </c>
      <c r="E253" s="738">
        <f>+'Technical &amp; Production'!G24</f>
        <v>0</v>
      </c>
      <c r="F253" s="727"/>
      <c r="G253" s="727"/>
      <c r="H253" s="727"/>
      <c r="I253" s="727"/>
      <c r="J253" s="728">
        <f t="shared" si="13"/>
        <v>0</v>
      </c>
      <c r="P253" s="698">
        <f t="shared" si="11"/>
        <v>1</v>
      </c>
    </row>
    <row r="254" spans="1:16" x14ac:dyDescent="0.25">
      <c r="A254" s="699"/>
      <c r="B254" s="700"/>
      <c r="C254" s="724">
        <f>+'Technical &amp; Production'!C25</f>
        <v>0</v>
      </c>
      <c r="D254" s="724">
        <f>+'Technical &amp; Production'!D25</f>
        <v>0</v>
      </c>
      <c r="E254" s="738">
        <f>+'Technical &amp; Production'!G25</f>
        <v>0</v>
      </c>
      <c r="F254" s="720"/>
      <c r="G254" s="720"/>
      <c r="H254" s="720"/>
      <c r="I254" s="720"/>
      <c r="J254" s="728">
        <f t="shared" si="13"/>
        <v>0</v>
      </c>
      <c r="P254" s="698">
        <f t="shared" si="11"/>
        <v>1</v>
      </c>
    </row>
    <row r="255" spans="1:16" x14ac:dyDescent="0.25">
      <c r="A255" s="699"/>
      <c r="B255" s="700"/>
      <c r="C255" s="724">
        <f>+'Technical &amp; Production'!C26</f>
        <v>0</v>
      </c>
      <c r="D255" s="724">
        <f>+'Technical &amp; Production'!D26</f>
        <v>0</v>
      </c>
      <c r="E255" s="738">
        <f>+'Technical &amp; Production'!G26</f>
        <v>0</v>
      </c>
      <c r="F255" s="727"/>
      <c r="G255" s="727"/>
      <c r="H255" s="727"/>
      <c r="I255" s="727"/>
      <c r="J255" s="728">
        <f t="shared" si="13"/>
        <v>0</v>
      </c>
      <c r="P255" s="698">
        <f t="shared" si="11"/>
        <v>1</v>
      </c>
    </row>
    <row r="256" spans="1:16" x14ac:dyDescent="0.25">
      <c r="A256" s="699"/>
      <c r="B256" s="700"/>
      <c r="C256" s="724">
        <f>+'Technical &amp; Production'!C27</f>
        <v>0</v>
      </c>
      <c r="D256" s="724">
        <f>+'Technical &amp; Production'!D27</f>
        <v>0</v>
      </c>
      <c r="E256" s="738">
        <f>+'Technical &amp; Production'!G27</f>
        <v>0</v>
      </c>
      <c r="F256" s="727"/>
      <c r="G256" s="727"/>
      <c r="H256" s="727"/>
      <c r="I256" s="727"/>
      <c r="J256" s="728">
        <f t="shared" si="13"/>
        <v>0</v>
      </c>
      <c r="P256" s="698">
        <f t="shared" si="11"/>
        <v>1</v>
      </c>
    </row>
    <row r="257" spans="1:16" x14ac:dyDescent="0.25">
      <c r="A257" s="699"/>
      <c r="B257" s="700"/>
      <c r="C257" s="724">
        <f>+'Technical &amp; Production'!C28</f>
        <v>0</v>
      </c>
      <c r="D257" s="724">
        <f>+'Technical &amp; Production'!D28</f>
        <v>0</v>
      </c>
      <c r="E257" s="738">
        <f>+'Technical &amp; Production'!G28</f>
        <v>0</v>
      </c>
      <c r="F257" s="727"/>
      <c r="G257" s="727"/>
      <c r="H257" s="727"/>
      <c r="I257" s="727"/>
      <c r="J257" s="728">
        <f t="shared" si="13"/>
        <v>0</v>
      </c>
      <c r="P257" s="698">
        <f t="shared" si="11"/>
        <v>1</v>
      </c>
    </row>
    <row r="258" spans="1:16" x14ac:dyDescent="0.25">
      <c r="A258" s="699"/>
      <c r="B258" s="700"/>
      <c r="C258" s="724">
        <f>+'Technical &amp; Production'!C29</f>
        <v>0</v>
      </c>
      <c r="D258" s="724">
        <f>+'Technical &amp; Production'!D29</f>
        <v>0</v>
      </c>
      <c r="E258" s="738">
        <f>+'Technical &amp; Production'!G29</f>
        <v>0</v>
      </c>
      <c r="F258" s="727"/>
      <c r="G258" s="727"/>
      <c r="H258" s="727"/>
      <c r="I258" s="727"/>
      <c r="J258" s="728">
        <f t="shared" si="13"/>
        <v>0</v>
      </c>
      <c r="P258" s="698">
        <f t="shared" si="11"/>
        <v>1</v>
      </c>
    </row>
    <row r="259" spans="1:16" x14ac:dyDescent="0.25">
      <c r="A259" s="699"/>
      <c r="B259" s="700" t="str">
        <f>+B250</f>
        <v>ZK106.K245.C110</v>
      </c>
      <c r="C259" s="724">
        <f>+'Technical &amp; Production'!C30</f>
        <v>0</v>
      </c>
      <c r="D259" s="724">
        <f>+'Technical &amp; Production'!D30</f>
        <v>0</v>
      </c>
      <c r="E259" s="738">
        <f>+'Technical &amp; Production'!G30</f>
        <v>0</v>
      </c>
      <c r="F259" s="727"/>
      <c r="G259" s="727"/>
      <c r="H259" s="727"/>
      <c r="I259" s="727"/>
      <c r="J259" s="728">
        <f t="shared" si="13"/>
        <v>0</v>
      </c>
      <c r="P259" s="698">
        <f t="shared" si="11"/>
        <v>1</v>
      </c>
    </row>
    <row r="260" spans="1:16" x14ac:dyDescent="0.25">
      <c r="A260" s="739"/>
      <c r="B260" s="740"/>
      <c r="C260" s="743" t="s">
        <v>301</v>
      </c>
      <c r="D260" s="743"/>
      <c r="E260" s="738"/>
      <c r="F260" s="720">
        <f>+IFERROR(VLOOKUP($B259,'[1]Sum table'!$A:$E,4,FALSE),0)</f>
        <v>0</v>
      </c>
      <c r="G260" s="720">
        <f>+IFERROR(VLOOKUP($B259,'[1]Sum table'!$A:$E,5,FALSE),0)</f>
        <v>0</v>
      </c>
      <c r="H260" s="720"/>
      <c r="I260" s="720">
        <f>+IFERROR(VLOOKUP($B259,'[1]Sum table'!$A:$F,6,FALSE),0)</f>
        <v>0</v>
      </c>
      <c r="J260" s="721"/>
      <c r="P260" s="698">
        <f t="shared" si="11"/>
        <v>1</v>
      </c>
    </row>
    <row r="261" spans="1:16" x14ac:dyDescent="0.25">
      <c r="A261" s="722" t="s">
        <v>148</v>
      </c>
      <c r="B261" s="715" t="str">
        <f>+'Technical &amp; Production'!B32</f>
        <v>ZK106.K246.C110</v>
      </c>
      <c r="C261" s="716" t="s">
        <v>149</v>
      </c>
      <c r="D261" s="716"/>
      <c r="E261" s="717">
        <f>SUM(E262:E270)</f>
        <v>0</v>
      </c>
      <c r="F261" s="718">
        <f>SUM(F262:F270)</f>
        <v>0</v>
      </c>
      <c r="G261" s="718">
        <f>SUM(G262:G270)</f>
        <v>0</v>
      </c>
      <c r="H261" s="718">
        <f>+E261-F261-G261</f>
        <v>0</v>
      </c>
      <c r="I261" s="718">
        <f>SUM(I262:I270)</f>
        <v>0</v>
      </c>
      <c r="J261" s="719">
        <f>+H261-I261</f>
        <v>0</v>
      </c>
      <c r="P261" s="698">
        <f t="shared" si="11"/>
        <v>1</v>
      </c>
    </row>
    <row r="262" spans="1:16" x14ac:dyDescent="0.25">
      <c r="A262" s="703"/>
      <c r="B262" s="704"/>
      <c r="C262" s="724">
        <f>+'Technical &amp; Production'!C33</f>
        <v>0</v>
      </c>
      <c r="D262" s="724">
        <f>+'Technical &amp; Production'!D33</f>
        <v>0</v>
      </c>
      <c r="E262" s="738">
        <f>+'Technical &amp; Production'!G33</f>
        <v>0</v>
      </c>
      <c r="F262" s="720"/>
      <c r="G262" s="720"/>
      <c r="H262" s="720"/>
      <c r="I262" s="720"/>
      <c r="J262" s="728">
        <f t="shared" ref="J262:J269" si="14">+E262-F262-G262-I262</f>
        <v>0</v>
      </c>
      <c r="P262" s="698">
        <f t="shared" si="11"/>
        <v>1</v>
      </c>
    </row>
    <row r="263" spans="1:16" x14ac:dyDescent="0.25">
      <c r="A263" s="703"/>
      <c r="B263" s="704"/>
      <c r="C263" s="724">
        <f>+'Technical &amp; Production'!C34</f>
        <v>0</v>
      </c>
      <c r="D263" s="724">
        <f>+'Technical &amp; Production'!D34</f>
        <v>0</v>
      </c>
      <c r="E263" s="738">
        <f>+'Technical &amp; Production'!G34</f>
        <v>0</v>
      </c>
      <c r="F263" s="727"/>
      <c r="G263" s="727"/>
      <c r="H263" s="727"/>
      <c r="I263" s="727"/>
      <c r="J263" s="728">
        <f t="shared" si="14"/>
        <v>0</v>
      </c>
      <c r="P263" s="698">
        <f t="shared" si="11"/>
        <v>1</v>
      </c>
    </row>
    <row r="264" spans="1:16" x14ac:dyDescent="0.25">
      <c r="A264" s="699"/>
      <c r="B264" s="700"/>
      <c r="C264" s="724">
        <f>+'Technical &amp; Production'!C35</f>
        <v>0</v>
      </c>
      <c r="D264" s="724">
        <f>+'Technical &amp; Production'!D35</f>
        <v>0</v>
      </c>
      <c r="E264" s="738">
        <f>+'Technical &amp; Production'!G35</f>
        <v>0</v>
      </c>
      <c r="F264" s="727"/>
      <c r="G264" s="727"/>
      <c r="H264" s="727"/>
      <c r="I264" s="727"/>
      <c r="J264" s="728">
        <f t="shared" si="14"/>
        <v>0</v>
      </c>
      <c r="P264" s="698">
        <f t="shared" si="11"/>
        <v>1</v>
      </c>
    </row>
    <row r="265" spans="1:16" x14ac:dyDescent="0.25">
      <c r="A265" s="703"/>
      <c r="B265" s="704"/>
      <c r="C265" s="724">
        <f>+'Technical &amp; Production'!C36</f>
        <v>0</v>
      </c>
      <c r="D265" s="724">
        <f>+'Technical &amp; Production'!D36</f>
        <v>0</v>
      </c>
      <c r="E265" s="738">
        <f>+'Technical &amp; Production'!G36</f>
        <v>0</v>
      </c>
      <c r="F265" s="727"/>
      <c r="G265" s="727"/>
      <c r="H265" s="727"/>
      <c r="I265" s="727"/>
      <c r="J265" s="728">
        <f t="shared" si="14"/>
        <v>0</v>
      </c>
      <c r="P265" s="698">
        <f t="shared" si="11"/>
        <v>1</v>
      </c>
    </row>
    <row r="266" spans="1:16" x14ac:dyDescent="0.25">
      <c r="A266" s="703"/>
      <c r="B266" s="704"/>
      <c r="C266" s="724">
        <f>+'Technical &amp; Production'!C37</f>
        <v>0</v>
      </c>
      <c r="D266" s="724">
        <f>+'Technical &amp; Production'!D37</f>
        <v>0</v>
      </c>
      <c r="E266" s="738">
        <f>+'Technical &amp; Production'!G37</f>
        <v>0</v>
      </c>
      <c r="F266" s="727"/>
      <c r="G266" s="727"/>
      <c r="H266" s="727"/>
      <c r="I266" s="727"/>
      <c r="J266" s="728">
        <f t="shared" si="14"/>
        <v>0</v>
      </c>
      <c r="P266" s="698">
        <f t="shared" si="11"/>
        <v>1</v>
      </c>
    </row>
    <row r="267" spans="1:16" x14ac:dyDescent="0.25">
      <c r="A267" s="703"/>
      <c r="B267" s="700"/>
      <c r="C267" s="724">
        <f>+'Technical &amp; Production'!C38</f>
        <v>0</v>
      </c>
      <c r="D267" s="724">
        <f>+'Technical &amp; Production'!D38</f>
        <v>0</v>
      </c>
      <c r="E267" s="738">
        <f>+'Technical &amp; Production'!G38</f>
        <v>0</v>
      </c>
      <c r="F267" s="727"/>
      <c r="G267" s="727"/>
      <c r="H267" s="727"/>
      <c r="I267" s="727"/>
      <c r="J267" s="728">
        <f t="shared" si="14"/>
        <v>0</v>
      </c>
      <c r="P267" s="698">
        <f t="shared" si="11"/>
        <v>1</v>
      </c>
    </row>
    <row r="268" spans="1:16" x14ac:dyDescent="0.25">
      <c r="A268" s="699"/>
      <c r="B268" s="700"/>
      <c r="C268" s="724">
        <f>+'Technical &amp; Production'!C39</f>
        <v>0</v>
      </c>
      <c r="D268" s="724">
        <f>+'Technical &amp; Production'!D39</f>
        <v>0</v>
      </c>
      <c r="E268" s="738">
        <f>+'Technical &amp; Production'!G39</f>
        <v>0</v>
      </c>
      <c r="F268" s="720"/>
      <c r="G268" s="720"/>
      <c r="H268" s="720"/>
      <c r="I268" s="720"/>
      <c r="J268" s="728">
        <f t="shared" si="14"/>
        <v>0</v>
      </c>
      <c r="P268" s="698">
        <f t="shared" si="11"/>
        <v>1</v>
      </c>
    </row>
    <row r="269" spans="1:16" x14ac:dyDescent="0.25">
      <c r="A269" s="703"/>
      <c r="B269" s="704" t="str">
        <f>+B261</f>
        <v>ZK106.K246.C110</v>
      </c>
      <c r="C269" s="724">
        <f>+'Technical &amp; Production'!C40</f>
        <v>0</v>
      </c>
      <c r="D269" s="724">
        <f>+'Technical &amp; Production'!D40</f>
        <v>0</v>
      </c>
      <c r="E269" s="738">
        <f>+'Technical &amp; Production'!G40</f>
        <v>0</v>
      </c>
      <c r="F269" s="727"/>
      <c r="G269" s="727"/>
      <c r="H269" s="727"/>
      <c r="I269" s="727"/>
      <c r="J269" s="728">
        <f t="shared" si="14"/>
        <v>0</v>
      </c>
      <c r="P269" s="698">
        <f t="shared" si="11"/>
        <v>1</v>
      </c>
    </row>
    <row r="270" spans="1:16" x14ac:dyDescent="0.25">
      <c r="A270" s="739"/>
      <c r="B270" s="740"/>
      <c r="C270" s="743" t="s">
        <v>301</v>
      </c>
      <c r="D270" s="743"/>
      <c r="E270" s="738"/>
      <c r="F270" s="720">
        <f>+IFERROR(VLOOKUP($B269,'[1]Sum table'!$A:$E,4,FALSE),0)</f>
        <v>0</v>
      </c>
      <c r="G270" s="720">
        <f>+IFERROR(VLOOKUP($B269,'[1]Sum table'!$A:$E,5,FALSE),0)</f>
        <v>0</v>
      </c>
      <c r="H270" s="720"/>
      <c r="I270" s="720">
        <f>+IFERROR(VLOOKUP($B269,'[1]Sum table'!$A:$F,6,FALSE),0)</f>
        <v>0</v>
      </c>
      <c r="J270" s="721"/>
      <c r="P270" s="698">
        <f t="shared" si="11"/>
        <v>1</v>
      </c>
    </row>
    <row r="271" spans="1:16" x14ac:dyDescent="0.25">
      <c r="A271" s="722" t="s">
        <v>150</v>
      </c>
      <c r="B271" s="715" t="str">
        <f>+'Technical &amp; Production'!B42</f>
        <v>ZK106.K247.C110</v>
      </c>
      <c r="C271" s="716" t="s">
        <v>151</v>
      </c>
      <c r="D271" s="716"/>
      <c r="E271" s="717">
        <f>SUM(E272:E279)</f>
        <v>0</v>
      </c>
      <c r="F271" s="718">
        <f>SUM(F272:F279)</f>
        <v>0</v>
      </c>
      <c r="G271" s="718">
        <f>SUM(G272:G279)</f>
        <v>0</v>
      </c>
      <c r="H271" s="718">
        <f>+E271-F271-G271</f>
        <v>0</v>
      </c>
      <c r="I271" s="718">
        <f>SUM(I272:I279)</f>
        <v>0</v>
      </c>
      <c r="J271" s="719">
        <f>+H271-I271</f>
        <v>0</v>
      </c>
      <c r="P271" s="698">
        <f t="shared" si="11"/>
        <v>1</v>
      </c>
    </row>
    <row r="272" spans="1:16" x14ac:dyDescent="0.25">
      <c r="A272" s="703"/>
      <c r="B272" s="704"/>
      <c r="C272" s="724">
        <f>+'Technical &amp; Production'!C43</f>
        <v>0</v>
      </c>
      <c r="D272" s="724">
        <f>+'Technical &amp; Production'!D43</f>
        <v>0</v>
      </c>
      <c r="E272" s="738">
        <f>+'Technical &amp; Production'!G43</f>
        <v>0</v>
      </c>
      <c r="F272" s="720"/>
      <c r="G272" s="720"/>
      <c r="H272" s="720"/>
      <c r="I272" s="720"/>
      <c r="J272" s="728">
        <f t="shared" ref="J272:J278" si="15">+E272-F272-G272-I272</f>
        <v>0</v>
      </c>
      <c r="P272" s="698">
        <f t="shared" si="11"/>
        <v>1</v>
      </c>
    </row>
    <row r="273" spans="1:16" x14ac:dyDescent="0.25">
      <c r="A273" s="703"/>
      <c r="B273" s="700" t="str">
        <f>+B271</f>
        <v>ZK106.K247.C110</v>
      </c>
      <c r="C273" s="724">
        <f>+'Technical &amp; Production'!C44</f>
        <v>0</v>
      </c>
      <c r="D273" s="724">
        <f>+'Technical &amp; Production'!D44</f>
        <v>0</v>
      </c>
      <c r="E273" s="738">
        <f>+'Technical &amp; Production'!G44</f>
        <v>0</v>
      </c>
      <c r="F273" s="727"/>
      <c r="G273" s="727"/>
      <c r="H273" s="727"/>
      <c r="I273" s="727"/>
      <c r="J273" s="728">
        <f t="shared" si="15"/>
        <v>0</v>
      </c>
      <c r="P273" s="698">
        <f t="shared" si="11"/>
        <v>1</v>
      </c>
    </row>
    <row r="274" spans="1:16" x14ac:dyDescent="0.25">
      <c r="A274" s="699"/>
      <c r="B274" s="700"/>
      <c r="C274" s="724">
        <f>+'Technical &amp; Production'!C45</f>
        <v>0</v>
      </c>
      <c r="D274" s="724">
        <f>+'Technical &amp; Production'!D45</f>
        <v>0</v>
      </c>
      <c r="E274" s="738">
        <f>+'Technical &amp; Production'!G45</f>
        <v>0</v>
      </c>
      <c r="F274" s="720"/>
      <c r="G274" s="720"/>
      <c r="H274" s="720"/>
      <c r="I274" s="720"/>
      <c r="J274" s="728">
        <f t="shared" si="15"/>
        <v>0</v>
      </c>
      <c r="P274" s="698">
        <f t="shared" si="11"/>
        <v>1</v>
      </c>
    </row>
    <row r="275" spans="1:16" x14ac:dyDescent="0.25">
      <c r="A275" s="699"/>
      <c r="B275" s="700"/>
      <c r="C275" s="724">
        <f>+'Technical &amp; Production'!C46</f>
        <v>0</v>
      </c>
      <c r="D275" s="724">
        <f>+'Technical &amp; Production'!D46</f>
        <v>0</v>
      </c>
      <c r="E275" s="738">
        <f>+'Technical &amp; Production'!G46</f>
        <v>0</v>
      </c>
      <c r="F275" s="727"/>
      <c r="G275" s="727"/>
      <c r="H275" s="727"/>
      <c r="I275" s="727"/>
      <c r="J275" s="728">
        <f t="shared" si="15"/>
        <v>0</v>
      </c>
      <c r="P275" s="698">
        <f t="shared" si="11"/>
        <v>1</v>
      </c>
    </row>
    <row r="276" spans="1:16" x14ac:dyDescent="0.25">
      <c r="A276" s="699"/>
      <c r="B276" s="700"/>
      <c r="C276" s="724">
        <f>+'Technical &amp; Production'!C47</f>
        <v>0</v>
      </c>
      <c r="D276" s="724">
        <f>+'Technical &amp; Production'!D47</f>
        <v>0</v>
      </c>
      <c r="E276" s="738">
        <f>+'Technical &amp; Production'!G47</f>
        <v>0</v>
      </c>
      <c r="F276" s="727"/>
      <c r="G276" s="727"/>
      <c r="H276" s="727"/>
      <c r="I276" s="727"/>
      <c r="J276" s="728">
        <f t="shared" si="15"/>
        <v>0</v>
      </c>
      <c r="P276" s="698">
        <f t="shared" si="11"/>
        <v>1</v>
      </c>
    </row>
    <row r="277" spans="1:16" x14ac:dyDescent="0.25">
      <c r="A277" s="699"/>
      <c r="B277" s="700"/>
      <c r="C277" s="724">
        <f>+'Technical &amp; Production'!C48</f>
        <v>0</v>
      </c>
      <c r="D277" s="724">
        <f>+'Technical &amp; Production'!D48</f>
        <v>0</v>
      </c>
      <c r="E277" s="738">
        <f>+'Technical &amp; Production'!G48</f>
        <v>0</v>
      </c>
      <c r="F277" s="727"/>
      <c r="G277" s="727"/>
      <c r="H277" s="727"/>
      <c r="I277" s="727"/>
      <c r="J277" s="728">
        <f t="shared" si="15"/>
        <v>0</v>
      </c>
      <c r="P277" s="698">
        <f t="shared" si="11"/>
        <v>1</v>
      </c>
    </row>
    <row r="278" spans="1:16" x14ac:dyDescent="0.25">
      <c r="A278" s="699"/>
      <c r="B278" s="700" t="str">
        <f>+B271</f>
        <v>ZK106.K247.C110</v>
      </c>
      <c r="C278" s="724">
        <f>+'Technical &amp; Production'!C49</f>
        <v>0</v>
      </c>
      <c r="D278" s="724">
        <f>+'Technical &amp; Production'!D49</f>
        <v>0</v>
      </c>
      <c r="E278" s="738">
        <f>+'Technical &amp; Production'!G49</f>
        <v>0</v>
      </c>
      <c r="F278" s="727"/>
      <c r="G278" s="727"/>
      <c r="H278" s="727"/>
      <c r="I278" s="727"/>
      <c r="J278" s="728">
        <f t="shared" si="15"/>
        <v>0</v>
      </c>
      <c r="P278" s="698">
        <f t="shared" si="11"/>
        <v>1</v>
      </c>
    </row>
    <row r="279" spans="1:16" x14ac:dyDescent="0.25">
      <c r="A279" s="699"/>
      <c r="B279" s="700"/>
      <c r="C279" s="743" t="s">
        <v>301</v>
      </c>
      <c r="D279" s="743"/>
      <c r="E279" s="738"/>
      <c r="F279" s="720">
        <f>+IFERROR(VLOOKUP($B278,'[1]Sum table'!$A:$E,4,FALSE),0)</f>
        <v>0</v>
      </c>
      <c r="G279" s="720">
        <f>+IFERROR(VLOOKUP($B278,'[1]Sum table'!$A:$E,5,FALSE),0)</f>
        <v>0</v>
      </c>
      <c r="H279" s="720"/>
      <c r="I279" s="720">
        <f>+IFERROR(VLOOKUP($B278,'[1]Sum table'!$A:$F,6,FALSE),0)</f>
        <v>0</v>
      </c>
      <c r="J279" s="721"/>
      <c r="P279" s="698">
        <f t="shared" si="11"/>
        <v>1</v>
      </c>
    </row>
    <row r="280" spans="1:16" x14ac:dyDescent="0.25">
      <c r="A280" s="722" t="s">
        <v>152</v>
      </c>
      <c r="B280" s="715" t="str">
        <f>+'Technical &amp; Production'!B51</f>
        <v>ZK106.K128.C110</v>
      </c>
      <c r="C280" s="716" t="s">
        <v>153</v>
      </c>
      <c r="D280" s="716"/>
      <c r="E280" s="717">
        <f>SUM(E281:E288)</f>
        <v>0</v>
      </c>
      <c r="F280" s="718">
        <f>SUM(F281:F288)</f>
        <v>0</v>
      </c>
      <c r="G280" s="718">
        <f>SUM(G281:G288)</f>
        <v>0</v>
      </c>
      <c r="H280" s="718">
        <f>+E280-F280-G280</f>
        <v>0</v>
      </c>
      <c r="I280" s="718">
        <f>SUM(I281:I288)</f>
        <v>0</v>
      </c>
      <c r="J280" s="719">
        <f>+H280-I280</f>
        <v>0</v>
      </c>
      <c r="P280" s="698">
        <f t="shared" si="11"/>
        <v>1</v>
      </c>
    </row>
    <row r="281" spans="1:16" x14ac:dyDescent="0.25">
      <c r="A281" s="699"/>
      <c r="B281" s="700"/>
      <c r="C281" s="724">
        <f>+'Technical &amp; Production'!C52</f>
        <v>0</v>
      </c>
      <c r="D281" s="724">
        <f>+'Technical &amp; Production'!D52</f>
        <v>0</v>
      </c>
      <c r="E281" s="738">
        <f>+'Technical &amp; Production'!G52</f>
        <v>0</v>
      </c>
      <c r="F281" s="727"/>
      <c r="G281" s="727"/>
      <c r="H281" s="727"/>
      <c r="I281" s="727"/>
      <c r="J281" s="728">
        <f t="shared" ref="J281:J287" si="16">+E281-F281-G281-I281</f>
        <v>0</v>
      </c>
      <c r="P281" s="698">
        <f t="shared" si="11"/>
        <v>1</v>
      </c>
    </row>
    <row r="282" spans="1:16" x14ac:dyDescent="0.25">
      <c r="A282" s="699"/>
      <c r="B282" s="700"/>
      <c r="C282" s="724">
        <f>+'Technical &amp; Production'!C53</f>
        <v>0</v>
      </c>
      <c r="D282" s="724">
        <f>+'Technical &amp; Production'!D53</f>
        <v>0</v>
      </c>
      <c r="E282" s="738">
        <f>+'Technical &amp; Production'!G53</f>
        <v>0</v>
      </c>
      <c r="F282" s="727"/>
      <c r="G282" s="727"/>
      <c r="H282" s="727"/>
      <c r="I282" s="727"/>
      <c r="J282" s="728">
        <f t="shared" si="16"/>
        <v>0</v>
      </c>
      <c r="P282" s="698">
        <f t="shared" si="11"/>
        <v>1</v>
      </c>
    </row>
    <row r="283" spans="1:16" x14ac:dyDescent="0.25">
      <c r="A283" s="699"/>
      <c r="B283" s="700"/>
      <c r="C283" s="724">
        <f>+'Technical &amp; Production'!C54</f>
        <v>0</v>
      </c>
      <c r="D283" s="724">
        <f>+'Technical &amp; Production'!D54</f>
        <v>0</v>
      </c>
      <c r="E283" s="738">
        <f>+'Technical &amp; Production'!G54</f>
        <v>0</v>
      </c>
      <c r="F283" s="727"/>
      <c r="G283" s="727"/>
      <c r="H283" s="727"/>
      <c r="I283" s="727"/>
      <c r="J283" s="728">
        <f t="shared" si="16"/>
        <v>0</v>
      </c>
      <c r="P283" s="698">
        <f t="shared" si="11"/>
        <v>1</v>
      </c>
    </row>
    <row r="284" spans="1:16" x14ac:dyDescent="0.25">
      <c r="A284" s="699"/>
      <c r="B284" s="700"/>
      <c r="C284" s="724">
        <f>+'Technical &amp; Production'!C55</f>
        <v>0</v>
      </c>
      <c r="D284" s="724">
        <f>+'Technical &amp; Production'!D55</f>
        <v>0</v>
      </c>
      <c r="E284" s="738">
        <f>+'Technical &amp; Production'!G55</f>
        <v>0</v>
      </c>
      <c r="F284" s="727"/>
      <c r="G284" s="727"/>
      <c r="H284" s="727"/>
      <c r="I284" s="727"/>
      <c r="J284" s="728">
        <f t="shared" si="16"/>
        <v>0</v>
      </c>
      <c r="P284" s="698">
        <f t="shared" si="11"/>
        <v>1</v>
      </c>
    </row>
    <row r="285" spans="1:16" x14ac:dyDescent="0.25">
      <c r="A285" s="699"/>
      <c r="B285" s="700"/>
      <c r="C285" s="724">
        <f>+'Technical &amp; Production'!C56</f>
        <v>0</v>
      </c>
      <c r="D285" s="724">
        <f>+'Technical &amp; Production'!D56</f>
        <v>0</v>
      </c>
      <c r="E285" s="738">
        <f>+'Technical &amp; Production'!G56</f>
        <v>0</v>
      </c>
      <c r="F285" s="727"/>
      <c r="G285" s="727"/>
      <c r="H285" s="727"/>
      <c r="I285" s="727"/>
      <c r="J285" s="728">
        <f t="shared" si="16"/>
        <v>0</v>
      </c>
      <c r="P285" s="698">
        <f t="shared" ref="P285:P348" si="17">+IF(SUM(E285:I285)=0,1,0)</f>
        <v>1</v>
      </c>
    </row>
    <row r="286" spans="1:16" x14ac:dyDescent="0.25">
      <c r="A286" s="699"/>
      <c r="B286" s="700"/>
      <c r="C286" s="724">
        <f>+'Technical &amp; Production'!C57</f>
        <v>0</v>
      </c>
      <c r="D286" s="724">
        <f>+'Technical &amp; Production'!D57</f>
        <v>0</v>
      </c>
      <c r="E286" s="738">
        <f>+'Technical &amp; Production'!G57</f>
        <v>0</v>
      </c>
      <c r="F286" s="727"/>
      <c r="G286" s="727"/>
      <c r="H286" s="727"/>
      <c r="I286" s="727"/>
      <c r="J286" s="728">
        <f t="shared" si="16"/>
        <v>0</v>
      </c>
      <c r="P286" s="698">
        <f t="shared" si="17"/>
        <v>1</v>
      </c>
    </row>
    <row r="287" spans="1:16" x14ac:dyDescent="0.25">
      <c r="A287" s="699"/>
      <c r="B287" s="700" t="str">
        <f>+B280</f>
        <v>ZK106.K128.C110</v>
      </c>
      <c r="C287" s="724">
        <f>+'Technical &amp; Production'!C58</f>
        <v>0</v>
      </c>
      <c r="D287" s="724">
        <f>+'Technical &amp; Production'!D58</f>
        <v>0</v>
      </c>
      <c r="E287" s="738">
        <f>+'Technical &amp; Production'!G58</f>
        <v>0</v>
      </c>
      <c r="F287" s="727"/>
      <c r="G287" s="727"/>
      <c r="H287" s="727"/>
      <c r="I287" s="727"/>
      <c r="J287" s="728">
        <f t="shared" si="16"/>
        <v>0</v>
      </c>
      <c r="P287" s="698">
        <f t="shared" si="17"/>
        <v>1</v>
      </c>
    </row>
    <row r="288" spans="1:16" x14ac:dyDescent="0.25">
      <c r="A288" s="699"/>
      <c r="B288" s="700"/>
      <c r="C288" s="743" t="s">
        <v>301</v>
      </c>
      <c r="D288" s="743"/>
      <c r="E288" s="738"/>
      <c r="F288" s="720">
        <f>+IFERROR(VLOOKUP($B287,'[1]Sum table'!$A:$E,4,FALSE),0)</f>
        <v>0</v>
      </c>
      <c r="G288" s="720">
        <f>+IFERROR(VLOOKUP($B287,'[1]Sum table'!$A:$E,5,FALSE),0)</f>
        <v>0</v>
      </c>
      <c r="H288" s="720"/>
      <c r="I288" s="720">
        <f>+IFERROR(VLOOKUP($B287,'[1]Sum table'!$A:$F,6,FALSE),0)</f>
        <v>0</v>
      </c>
      <c r="J288" s="721"/>
      <c r="P288" s="698">
        <f t="shared" si="17"/>
        <v>1</v>
      </c>
    </row>
    <row r="289" spans="1:16" x14ac:dyDescent="0.25">
      <c r="A289" s="722" t="s">
        <v>154</v>
      </c>
      <c r="B289" s="715" t="str">
        <f>+'Technical &amp; Production'!B60</f>
        <v>ZK106.K248.C110</v>
      </c>
      <c r="C289" s="716" t="s">
        <v>155</v>
      </c>
      <c r="D289" s="716"/>
      <c r="E289" s="717">
        <f>SUM(E290:E297)</f>
        <v>0</v>
      </c>
      <c r="F289" s="718">
        <f>SUM(F290:F297)</f>
        <v>0</v>
      </c>
      <c r="G289" s="718">
        <f>SUM(G290:G297)</f>
        <v>0</v>
      </c>
      <c r="H289" s="718">
        <f>+E289-F289-G289</f>
        <v>0</v>
      </c>
      <c r="I289" s="718">
        <f>SUM(I290:I297)</f>
        <v>0</v>
      </c>
      <c r="J289" s="719">
        <f>+H289-I289</f>
        <v>0</v>
      </c>
      <c r="P289" s="698">
        <f t="shared" si="17"/>
        <v>1</v>
      </c>
    </row>
    <row r="290" spans="1:16" x14ac:dyDescent="0.25">
      <c r="A290" s="699"/>
      <c r="B290" s="700"/>
      <c r="C290" s="724">
        <f>+'Technical &amp; Production'!C61</f>
        <v>0</v>
      </c>
      <c r="D290" s="724">
        <f>+'Technical &amp; Production'!D61</f>
        <v>0</v>
      </c>
      <c r="E290" s="738">
        <f>+'Technical &amp; Production'!G61</f>
        <v>0</v>
      </c>
      <c r="F290" s="720"/>
      <c r="G290" s="720"/>
      <c r="H290" s="720"/>
      <c r="I290" s="720"/>
      <c r="J290" s="728">
        <f t="shared" ref="J290:J296" si="18">+E290-F290-G290-I290</f>
        <v>0</v>
      </c>
      <c r="P290" s="698">
        <f t="shared" si="17"/>
        <v>1</v>
      </c>
    </row>
    <row r="291" spans="1:16" x14ac:dyDescent="0.25">
      <c r="A291" s="699"/>
      <c r="B291" s="700"/>
      <c r="C291" s="724">
        <f>+'Technical &amp; Production'!C62</f>
        <v>0</v>
      </c>
      <c r="D291" s="724">
        <f>+'Technical &amp; Production'!D62</f>
        <v>0</v>
      </c>
      <c r="E291" s="738">
        <f>+'Technical &amp; Production'!G62</f>
        <v>0</v>
      </c>
      <c r="F291" s="727"/>
      <c r="G291" s="727"/>
      <c r="H291" s="727"/>
      <c r="I291" s="727"/>
      <c r="J291" s="728">
        <f t="shared" si="18"/>
        <v>0</v>
      </c>
      <c r="P291" s="698">
        <f t="shared" si="17"/>
        <v>1</v>
      </c>
    </row>
    <row r="292" spans="1:16" x14ac:dyDescent="0.25">
      <c r="A292" s="699"/>
      <c r="B292" s="700"/>
      <c r="C292" s="724">
        <f>+'Technical &amp; Production'!C63</f>
        <v>0</v>
      </c>
      <c r="D292" s="724">
        <f>+'Technical &amp; Production'!D63</f>
        <v>0</v>
      </c>
      <c r="E292" s="738">
        <f>+'Technical &amp; Production'!G63</f>
        <v>0</v>
      </c>
      <c r="F292" s="727"/>
      <c r="G292" s="727"/>
      <c r="H292" s="727"/>
      <c r="I292" s="727"/>
      <c r="J292" s="728">
        <f t="shared" si="18"/>
        <v>0</v>
      </c>
      <c r="P292" s="698">
        <f t="shared" si="17"/>
        <v>1</v>
      </c>
    </row>
    <row r="293" spans="1:16" x14ac:dyDescent="0.25">
      <c r="A293" s="699"/>
      <c r="B293" s="700"/>
      <c r="C293" s="724">
        <f>+'Technical &amp; Production'!C64</f>
        <v>0</v>
      </c>
      <c r="D293" s="724">
        <f>+'Technical &amp; Production'!D64</f>
        <v>0</v>
      </c>
      <c r="E293" s="738">
        <f>+'Technical &amp; Production'!G64</f>
        <v>0</v>
      </c>
      <c r="F293" s="727"/>
      <c r="G293" s="727"/>
      <c r="H293" s="727"/>
      <c r="I293" s="727"/>
      <c r="J293" s="728">
        <f t="shared" si="18"/>
        <v>0</v>
      </c>
      <c r="P293" s="698">
        <f t="shared" si="17"/>
        <v>1</v>
      </c>
    </row>
    <row r="294" spans="1:16" x14ac:dyDescent="0.25">
      <c r="A294" s="699"/>
      <c r="B294" s="700"/>
      <c r="C294" s="724">
        <f>+'Technical &amp; Production'!C65</f>
        <v>0</v>
      </c>
      <c r="D294" s="724">
        <f>+'Technical &amp; Production'!D65</f>
        <v>0</v>
      </c>
      <c r="E294" s="738">
        <f>+'Technical &amp; Production'!G65</f>
        <v>0</v>
      </c>
      <c r="F294" s="727"/>
      <c r="G294" s="727"/>
      <c r="H294" s="727"/>
      <c r="I294" s="727"/>
      <c r="J294" s="728">
        <f t="shared" si="18"/>
        <v>0</v>
      </c>
      <c r="P294" s="698">
        <f t="shared" si="17"/>
        <v>1</v>
      </c>
    </row>
    <row r="295" spans="1:16" x14ac:dyDescent="0.25">
      <c r="A295" s="699"/>
      <c r="B295" s="700"/>
      <c r="C295" s="724">
        <f>+'Technical &amp; Production'!C66</f>
        <v>0</v>
      </c>
      <c r="D295" s="724">
        <f>+'Technical &amp; Production'!D66</f>
        <v>0</v>
      </c>
      <c r="E295" s="738">
        <f>+'Technical &amp; Production'!G66</f>
        <v>0</v>
      </c>
      <c r="F295" s="727"/>
      <c r="G295" s="727"/>
      <c r="H295" s="727"/>
      <c r="I295" s="727"/>
      <c r="J295" s="728">
        <f t="shared" si="18"/>
        <v>0</v>
      </c>
      <c r="P295" s="698">
        <f t="shared" si="17"/>
        <v>1</v>
      </c>
    </row>
    <row r="296" spans="1:16" x14ac:dyDescent="0.25">
      <c r="A296" s="699"/>
      <c r="B296" s="700" t="str">
        <f>+B289</f>
        <v>ZK106.K248.C110</v>
      </c>
      <c r="C296" s="724">
        <f>+'Technical &amp; Production'!C67</f>
        <v>0</v>
      </c>
      <c r="D296" s="724">
        <f>+'Technical &amp; Production'!D67</f>
        <v>0</v>
      </c>
      <c r="E296" s="738">
        <f>+'Technical &amp; Production'!G67</f>
        <v>0</v>
      </c>
      <c r="F296" s="727"/>
      <c r="G296" s="727"/>
      <c r="H296" s="727"/>
      <c r="I296" s="727"/>
      <c r="J296" s="728">
        <f t="shared" si="18"/>
        <v>0</v>
      </c>
      <c r="P296" s="698">
        <f t="shared" si="17"/>
        <v>1</v>
      </c>
    </row>
    <row r="297" spans="1:16" x14ac:dyDescent="0.25">
      <c r="A297" s="699"/>
      <c r="B297" s="700"/>
      <c r="C297" s="743" t="s">
        <v>301</v>
      </c>
      <c r="D297" s="743"/>
      <c r="E297" s="738"/>
      <c r="F297" s="720">
        <f>+IFERROR(VLOOKUP($B296,'[1]Sum table'!$A:$E,4,FALSE),0)</f>
        <v>0</v>
      </c>
      <c r="G297" s="720">
        <f>+IFERROR(VLOOKUP($B296,'[1]Sum table'!$A:$E,5,FALSE),0)</f>
        <v>0</v>
      </c>
      <c r="H297" s="720"/>
      <c r="I297" s="720">
        <f>+IFERROR(VLOOKUP($B296,'[1]Sum table'!$A:$F,6,FALSE),0)</f>
        <v>0</v>
      </c>
      <c r="J297" s="721"/>
      <c r="P297" s="698">
        <f t="shared" si="17"/>
        <v>1</v>
      </c>
    </row>
    <row r="298" spans="1:16" x14ac:dyDescent="0.25">
      <c r="A298" s="722" t="s">
        <v>156</v>
      </c>
      <c r="B298" s="715" t="str">
        <f>+'Technical &amp; Production'!B69</f>
        <v>ZK106.K249.C110</v>
      </c>
      <c r="C298" s="716" t="s">
        <v>301</v>
      </c>
      <c r="D298" s="716"/>
      <c r="E298" s="717">
        <f>SUM(E299:E306)</f>
        <v>0</v>
      </c>
      <c r="F298" s="727"/>
      <c r="G298" s="727"/>
      <c r="H298" s="727">
        <f>+E298-F298-G298</f>
        <v>0</v>
      </c>
      <c r="I298" s="727"/>
      <c r="J298" s="719">
        <f>+H298-I298</f>
        <v>0</v>
      </c>
      <c r="P298" s="698">
        <f t="shared" si="17"/>
        <v>1</v>
      </c>
    </row>
    <row r="299" spans="1:16" x14ac:dyDescent="0.25">
      <c r="A299" s="699"/>
      <c r="B299" s="700"/>
      <c r="C299" s="724">
        <f>+'Technical &amp; Production'!C70</f>
        <v>0</v>
      </c>
      <c r="D299" s="724">
        <f>+'Technical &amp; Production'!D70</f>
        <v>0</v>
      </c>
      <c r="E299" s="738">
        <f>+'Technical &amp; Production'!G70</f>
        <v>0</v>
      </c>
      <c r="F299" s="720"/>
      <c r="G299" s="720"/>
      <c r="H299" s="720"/>
      <c r="I299" s="720"/>
      <c r="J299" s="728">
        <f t="shared" ref="J299:J305" si="19">+E299-F299-G299-I299</f>
        <v>0</v>
      </c>
      <c r="P299" s="698">
        <f t="shared" si="17"/>
        <v>1</v>
      </c>
    </row>
    <row r="300" spans="1:16" x14ac:dyDescent="0.25">
      <c r="A300" s="699"/>
      <c r="B300" s="700"/>
      <c r="C300" s="724">
        <f>+'Technical &amp; Production'!C71</f>
        <v>0</v>
      </c>
      <c r="D300" s="724">
        <f>+'Technical &amp; Production'!D71</f>
        <v>0</v>
      </c>
      <c r="E300" s="738">
        <f>+'Technical &amp; Production'!G71</f>
        <v>0</v>
      </c>
      <c r="F300" s="727"/>
      <c r="G300" s="727"/>
      <c r="H300" s="727"/>
      <c r="I300" s="727"/>
      <c r="J300" s="728">
        <f t="shared" si="19"/>
        <v>0</v>
      </c>
      <c r="P300" s="698">
        <f t="shared" si="17"/>
        <v>1</v>
      </c>
    </row>
    <row r="301" spans="1:16" x14ac:dyDescent="0.25">
      <c r="A301" s="699"/>
      <c r="B301" s="700"/>
      <c r="C301" s="724">
        <f>+'Technical &amp; Production'!C72</f>
        <v>0</v>
      </c>
      <c r="D301" s="724">
        <f>+'Technical &amp; Production'!D72</f>
        <v>0</v>
      </c>
      <c r="E301" s="738">
        <f>+'Technical &amp; Production'!G72</f>
        <v>0</v>
      </c>
      <c r="F301" s="727"/>
      <c r="G301" s="727"/>
      <c r="H301" s="727"/>
      <c r="I301" s="727"/>
      <c r="J301" s="728">
        <f t="shared" si="19"/>
        <v>0</v>
      </c>
      <c r="P301" s="698">
        <f t="shared" si="17"/>
        <v>1</v>
      </c>
    </row>
    <row r="302" spans="1:16" x14ac:dyDescent="0.25">
      <c r="A302" s="699"/>
      <c r="B302" s="700"/>
      <c r="C302" s="724">
        <f>+'Technical &amp; Production'!C73</f>
        <v>0</v>
      </c>
      <c r="D302" s="724">
        <f>+'Technical &amp; Production'!D73</f>
        <v>0</v>
      </c>
      <c r="E302" s="738">
        <f>+'Technical &amp; Production'!G73</f>
        <v>0</v>
      </c>
      <c r="F302" s="727"/>
      <c r="G302" s="727"/>
      <c r="H302" s="727"/>
      <c r="I302" s="727"/>
      <c r="J302" s="728">
        <f t="shared" si="19"/>
        <v>0</v>
      </c>
      <c r="P302" s="698">
        <f t="shared" si="17"/>
        <v>1</v>
      </c>
    </row>
    <row r="303" spans="1:16" x14ac:dyDescent="0.25">
      <c r="A303" s="699"/>
      <c r="B303" s="700"/>
      <c r="C303" s="724">
        <f>+'Technical &amp; Production'!C74</f>
        <v>0</v>
      </c>
      <c r="D303" s="724">
        <f>+'Technical &amp; Production'!D74</f>
        <v>0</v>
      </c>
      <c r="E303" s="738">
        <f>+'Technical &amp; Production'!G74</f>
        <v>0</v>
      </c>
      <c r="F303" s="727"/>
      <c r="G303" s="727"/>
      <c r="H303" s="727"/>
      <c r="I303" s="727"/>
      <c r="J303" s="728">
        <f t="shared" si="19"/>
        <v>0</v>
      </c>
      <c r="P303" s="698">
        <f t="shared" si="17"/>
        <v>1</v>
      </c>
    </row>
    <row r="304" spans="1:16" x14ac:dyDescent="0.25">
      <c r="A304" s="699"/>
      <c r="B304" s="700" t="str">
        <f>+B298</f>
        <v>ZK106.K249.C110</v>
      </c>
      <c r="C304" s="724">
        <f>+'Technical &amp; Production'!C75</f>
        <v>0</v>
      </c>
      <c r="D304" s="724">
        <f>+'Technical &amp; Production'!D75</f>
        <v>0</v>
      </c>
      <c r="E304" s="738">
        <f>+'Technical &amp; Production'!G75</f>
        <v>0</v>
      </c>
      <c r="F304" s="727"/>
      <c r="G304" s="727"/>
      <c r="H304" s="727"/>
      <c r="I304" s="727"/>
      <c r="J304" s="728">
        <f t="shared" si="19"/>
        <v>0</v>
      </c>
      <c r="P304" s="698">
        <f t="shared" si="17"/>
        <v>1</v>
      </c>
    </row>
    <row r="305" spans="1:16" x14ac:dyDescent="0.25">
      <c r="A305" s="699"/>
      <c r="B305" s="700" t="str">
        <f>+B298</f>
        <v>ZK106.K249.C110</v>
      </c>
      <c r="C305" s="724">
        <f>+'Technical &amp; Production'!C76</f>
        <v>0</v>
      </c>
      <c r="D305" s="724">
        <f>+'Technical &amp; Production'!D76</f>
        <v>0</v>
      </c>
      <c r="E305" s="738">
        <f>+'Technical &amp; Production'!G76</f>
        <v>0</v>
      </c>
      <c r="F305" s="720"/>
      <c r="G305" s="720"/>
      <c r="H305" s="720"/>
      <c r="I305" s="720"/>
      <c r="J305" s="728">
        <f t="shared" si="19"/>
        <v>0</v>
      </c>
      <c r="P305" s="698">
        <f t="shared" si="17"/>
        <v>1</v>
      </c>
    </row>
    <row r="306" spans="1:16" x14ac:dyDescent="0.25">
      <c r="A306" s="699"/>
      <c r="B306" s="700"/>
      <c r="C306" s="743" t="s">
        <v>301</v>
      </c>
      <c r="D306" s="743"/>
      <c r="E306" s="738"/>
      <c r="F306" s="720">
        <f>+IFERROR(VLOOKUP($B305,'[1]Sum table'!$A:$E,4,FALSE),0)</f>
        <v>0</v>
      </c>
      <c r="G306" s="720">
        <f>+IFERROR(VLOOKUP($B305,'[1]Sum table'!$A:$E,5,FALSE),0)</f>
        <v>0</v>
      </c>
      <c r="H306" s="720"/>
      <c r="I306" s="720">
        <f>+IFERROR(VLOOKUP($B305,'[1]Sum table'!$A:$F,6,FALSE),0)</f>
        <v>0</v>
      </c>
      <c r="J306" s="721"/>
      <c r="P306" s="698">
        <f t="shared" si="17"/>
        <v>1</v>
      </c>
    </row>
    <row r="307" spans="1:16" x14ac:dyDescent="0.25">
      <c r="A307" s="722" t="s">
        <v>157</v>
      </c>
      <c r="B307" s="715" t="str">
        <f>+'Technical &amp; Production'!B78</f>
        <v>ZK106.K250.C110</v>
      </c>
      <c r="C307" s="716" t="s">
        <v>158</v>
      </c>
      <c r="D307" s="716"/>
      <c r="E307" s="717">
        <f>SUM(E308:E315)</f>
        <v>0</v>
      </c>
      <c r="F307" s="718">
        <f>SUM(F308:F315)</f>
        <v>0</v>
      </c>
      <c r="G307" s="718">
        <f>+IFERROR(VLOOKUP(#REF!,#REF!,5,FALSE)+VLOOKUP(#REF!,#REF!,5,FALSE),0)</f>
        <v>0</v>
      </c>
      <c r="H307" s="718">
        <f>+E307-F307-G307</f>
        <v>0</v>
      </c>
      <c r="I307" s="718">
        <f>+IFERROR(VLOOKUP(#REF!,#REF!,3,FALSE)+VLOOKUP(#REF!,#REF!,6,FALSE),0)</f>
        <v>0</v>
      </c>
      <c r="J307" s="719">
        <f>+H307-I307</f>
        <v>0</v>
      </c>
      <c r="P307" s="698">
        <f t="shared" si="17"/>
        <v>1</v>
      </c>
    </row>
    <row r="308" spans="1:16" x14ac:dyDescent="0.25">
      <c r="A308" s="699"/>
      <c r="B308" s="700"/>
      <c r="C308" s="724">
        <f>+'Technical &amp; Production'!C79</f>
        <v>0</v>
      </c>
      <c r="D308" s="724">
        <f>+'Technical &amp; Production'!D79</f>
        <v>0</v>
      </c>
      <c r="E308" s="738">
        <f>+'Technical &amp; Production'!G79</f>
        <v>0</v>
      </c>
      <c r="F308" s="720"/>
      <c r="G308" s="720"/>
      <c r="H308" s="720"/>
      <c r="I308" s="720"/>
      <c r="J308" s="728">
        <f t="shared" ref="J308:J314" si="20">+E308-F308-G308-I308</f>
        <v>0</v>
      </c>
      <c r="P308" s="698">
        <f t="shared" si="17"/>
        <v>1</v>
      </c>
    </row>
    <row r="309" spans="1:16" x14ac:dyDescent="0.25">
      <c r="A309" s="699"/>
      <c r="B309" s="700"/>
      <c r="C309" s="724">
        <f>+'Technical &amp; Production'!C80</f>
        <v>0</v>
      </c>
      <c r="D309" s="724">
        <f>+'Technical &amp; Production'!D80</f>
        <v>0</v>
      </c>
      <c r="E309" s="738">
        <f>+'Technical &amp; Production'!G80</f>
        <v>0</v>
      </c>
      <c r="F309" s="727"/>
      <c r="G309" s="727"/>
      <c r="H309" s="727"/>
      <c r="I309" s="727"/>
      <c r="J309" s="728">
        <f t="shared" si="20"/>
        <v>0</v>
      </c>
      <c r="P309" s="698">
        <f t="shared" si="17"/>
        <v>1</v>
      </c>
    </row>
    <row r="310" spans="1:16" x14ac:dyDescent="0.25">
      <c r="A310" s="699"/>
      <c r="B310" s="700"/>
      <c r="C310" s="724">
        <f>+'Technical &amp; Production'!C81</f>
        <v>0</v>
      </c>
      <c r="D310" s="724">
        <f>+'Technical &amp; Production'!D81</f>
        <v>0</v>
      </c>
      <c r="E310" s="738">
        <f>+'Technical &amp; Production'!G81</f>
        <v>0</v>
      </c>
      <c r="F310" s="727"/>
      <c r="G310" s="727"/>
      <c r="H310" s="727"/>
      <c r="I310" s="727"/>
      <c r="J310" s="728">
        <f t="shared" si="20"/>
        <v>0</v>
      </c>
      <c r="P310" s="698">
        <f t="shared" si="17"/>
        <v>1</v>
      </c>
    </row>
    <row r="311" spans="1:16" x14ac:dyDescent="0.25">
      <c r="A311" s="699"/>
      <c r="B311" s="700"/>
      <c r="C311" s="724">
        <f>+'Technical &amp; Production'!C82</f>
        <v>0</v>
      </c>
      <c r="D311" s="724">
        <f>+'Technical &amp; Production'!D82</f>
        <v>0</v>
      </c>
      <c r="E311" s="738">
        <f>+'Technical &amp; Production'!G82</f>
        <v>0</v>
      </c>
      <c r="F311" s="727"/>
      <c r="G311" s="727"/>
      <c r="H311" s="727"/>
      <c r="I311" s="727"/>
      <c r="J311" s="728">
        <f t="shared" si="20"/>
        <v>0</v>
      </c>
      <c r="P311" s="698">
        <f t="shared" si="17"/>
        <v>1</v>
      </c>
    </row>
    <row r="312" spans="1:16" x14ac:dyDescent="0.25">
      <c r="A312" s="699"/>
      <c r="B312" s="700"/>
      <c r="C312" s="724">
        <f>+'Technical &amp; Production'!C83</f>
        <v>0</v>
      </c>
      <c r="D312" s="724">
        <f>+'Technical &amp; Production'!D83</f>
        <v>0</v>
      </c>
      <c r="E312" s="738">
        <f>+'Technical &amp; Production'!G83</f>
        <v>0</v>
      </c>
      <c r="F312" s="727"/>
      <c r="G312" s="727"/>
      <c r="H312" s="727"/>
      <c r="I312" s="727"/>
      <c r="J312" s="728">
        <f t="shared" si="20"/>
        <v>0</v>
      </c>
      <c r="P312" s="698">
        <f t="shared" si="17"/>
        <v>1</v>
      </c>
    </row>
    <row r="313" spans="1:16" x14ac:dyDescent="0.25">
      <c r="A313" s="699"/>
      <c r="B313" s="700"/>
      <c r="C313" s="724">
        <f>+'Technical &amp; Production'!C84</f>
        <v>0</v>
      </c>
      <c r="D313" s="724">
        <f>+'Technical &amp; Production'!D84</f>
        <v>0</v>
      </c>
      <c r="E313" s="738">
        <f>+'Technical &amp; Production'!G84</f>
        <v>0</v>
      </c>
      <c r="F313" s="727"/>
      <c r="G313" s="727"/>
      <c r="H313" s="727"/>
      <c r="I313" s="727"/>
      <c r="J313" s="728">
        <f t="shared" si="20"/>
        <v>0</v>
      </c>
      <c r="P313" s="698">
        <f t="shared" si="17"/>
        <v>1</v>
      </c>
    </row>
    <row r="314" spans="1:16" x14ac:dyDescent="0.25">
      <c r="A314" s="699"/>
      <c r="B314" s="700" t="str">
        <f>+B307</f>
        <v>ZK106.K250.C110</v>
      </c>
      <c r="C314" s="724">
        <f>+'Technical &amp; Production'!C85</f>
        <v>0</v>
      </c>
      <c r="D314" s="724">
        <f>+'Technical &amp; Production'!D85</f>
        <v>0</v>
      </c>
      <c r="E314" s="738">
        <f>+'Technical &amp; Production'!G85</f>
        <v>0</v>
      </c>
      <c r="F314" s="727"/>
      <c r="G314" s="727"/>
      <c r="H314" s="727"/>
      <c r="I314" s="727"/>
      <c r="J314" s="728">
        <f t="shared" si="20"/>
        <v>0</v>
      </c>
      <c r="P314" s="698">
        <f t="shared" si="17"/>
        <v>1</v>
      </c>
    </row>
    <row r="315" spans="1:16" x14ac:dyDescent="0.25">
      <c r="A315" s="699"/>
      <c r="B315" s="700"/>
      <c r="C315" s="743" t="s">
        <v>301</v>
      </c>
      <c r="D315" s="743"/>
      <c r="E315" s="738"/>
      <c r="F315" s="720">
        <f>+IFERROR(VLOOKUP($B314,'[1]Sum table'!$A:$E,4,FALSE),0)</f>
        <v>0</v>
      </c>
      <c r="G315" s="720">
        <f>+IFERROR(VLOOKUP($B314,'[1]Sum table'!$A:$E,5,FALSE),0)</f>
        <v>0</v>
      </c>
      <c r="H315" s="720"/>
      <c r="I315" s="720">
        <f>+IFERROR(VLOOKUP($B314,'[1]Sum table'!$A:$F,6,FALSE),0)</f>
        <v>0</v>
      </c>
      <c r="J315" s="721"/>
      <c r="P315" s="698">
        <f t="shared" si="17"/>
        <v>1</v>
      </c>
    </row>
    <row r="316" spans="1:16" x14ac:dyDescent="0.25">
      <c r="A316" s="722" t="s">
        <v>159</v>
      </c>
      <c r="B316" s="715" t="str">
        <f>+'Technical &amp; Production'!B87</f>
        <v>ZK106.K251.C110</v>
      </c>
      <c r="C316" s="716" t="s">
        <v>160</v>
      </c>
      <c r="D316" s="716"/>
      <c r="E316" s="717">
        <f>SUM(E317:E324)</f>
        <v>0</v>
      </c>
      <c r="F316" s="718">
        <f>SUM(F317:F324)</f>
        <v>0</v>
      </c>
      <c r="G316" s="718">
        <f>+IFERROR(VLOOKUP(#REF!,#REF!,5,FALSE)+VLOOKUP(#REF!,#REF!,5,FALSE),0)</f>
        <v>0</v>
      </c>
      <c r="H316" s="718">
        <f>+E316-F316-G316</f>
        <v>0</v>
      </c>
      <c r="I316" s="718">
        <f>+IFERROR(VLOOKUP(#REF!,#REF!,3,FALSE)+VLOOKUP(#REF!,#REF!,6,FALSE),0)</f>
        <v>0</v>
      </c>
      <c r="J316" s="719">
        <f>+H316-I316</f>
        <v>0</v>
      </c>
      <c r="P316" s="698">
        <f t="shared" si="17"/>
        <v>1</v>
      </c>
    </row>
    <row r="317" spans="1:16" x14ac:dyDescent="0.25">
      <c r="A317" s="699"/>
      <c r="B317" s="700"/>
      <c r="C317" s="724">
        <f>+'Technical &amp; Production'!C88</f>
        <v>0</v>
      </c>
      <c r="D317" s="724">
        <f>+'Technical &amp; Production'!D88</f>
        <v>0</v>
      </c>
      <c r="E317" s="738">
        <f>+'Technical &amp; Production'!G88</f>
        <v>0</v>
      </c>
      <c r="F317" s="720"/>
      <c r="G317" s="720"/>
      <c r="H317" s="720"/>
      <c r="I317" s="720"/>
      <c r="J317" s="728">
        <f t="shared" ref="J317:J323" si="21">+E317-F317-G317-I317</f>
        <v>0</v>
      </c>
      <c r="P317" s="698">
        <f t="shared" si="17"/>
        <v>1</v>
      </c>
    </row>
    <row r="318" spans="1:16" x14ac:dyDescent="0.25">
      <c r="A318" s="699"/>
      <c r="B318" s="700"/>
      <c r="C318" s="724">
        <f>+'Technical &amp; Production'!C89</f>
        <v>0</v>
      </c>
      <c r="D318" s="724">
        <f>+'Technical &amp; Production'!D89</f>
        <v>0</v>
      </c>
      <c r="E318" s="738">
        <f>+'Technical &amp; Production'!G89</f>
        <v>0</v>
      </c>
      <c r="F318" s="727"/>
      <c r="G318" s="727"/>
      <c r="H318" s="727"/>
      <c r="I318" s="727"/>
      <c r="J318" s="728">
        <f t="shared" si="21"/>
        <v>0</v>
      </c>
      <c r="P318" s="698">
        <f t="shared" si="17"/>
        <v>1</v>
      </c>
    </row>
    <row r="319" spans="1:16" x14ac:dyDescent="0.25">
      <c r="A319" s="699"/>
      <c r="B319" s="700"/>
      <c r="C319" s="724">
        <f>+'Technical &amp; Production'!C90</f>
        <v>0</v>
      </c>
      <c r="D319" s="724">
        <f>+'Technical &amp; Production'!D90</f>
        <v>0</v>
      </c>
      <c r="E319" s="738">
        <f>+'Technical &amp; Production'!G90</f>
        <v>0</v>
      </c>
      <c r="F319" s="727"/>
      <c r="G319" s="727"/>
      <c r="H319" s="727"/>
      <c r="I319" s="727"/>
      <c r="J319" s="728">
        <f t="shared" si="21"/>
        <v>0</v>
      </c>
      <c r="P319" s="698">
        <f t="shared" si="17"/>
        <v>1</v>
      </c>
    </row>
    <row r="320" spans="1:16" x14ac:dyDescent="0.25">
      <c r="A320" s="699"/>
      <c r="B320" s="700"/>
      <c r="C320" s="724">
        <f>+'Technical &amp; Production'!C91</f>
        <v>0</v>
      </c>
      <c r="D320" s="724">
        <f>+'Technical &amp; Production'!D91</f>
        <v>0</v>
      </c>
      <c r="E320" s="738">
        <f>+'Technical &amp; Production'!G91</f>
        <v>0</v>
      </c>
      <c r="F320" s="727"/>
      <c r="G320" s="727"/>
      <c r="H320" s="727"/>
      <c r="I320" s="727"/>
      <c r="J320" s="728">
        <f t="shared" si="21"/>
        <v>0</v>
      </c>
      <c r="P320" s="698">
        <f t="shared" si="17"/>
        <v>1</v>
      </c>
    </row>
    <row r="321" spans="1:16" x14ac:dyDescent="0.25">
      <c r="A321" s="699"/>
      <c r="B321" s="700"/>
      <c r="C321" s="724">
        <f>+'Technical &amp; Production'!C92</f>
        <v>0</v>
      </c>
      <c r="D321" s="724">
        <f>+'Technical &amp; Production'!D92</f>
        <v>0</v>
      </c>
      <c r="E321" s="738">
        <f>+'Technical &amp; Production'!G92</f>
        <v>0</v>
      </c>
      <c r="F321" s="727"/>
      <c r="G321" s="727"/>
      <c r="H321" s="727"/>
      <c r="I321" s="727"/>
      <c r="J321" s="728">
        <f t="shared" si="21"/>
        <v>0</v>
      </c>
      <c r="P321" s="698">
        <f t="shared" si="17"/>
        <v>1</v>
      </c>
    </row>
    <row r="322" spans="1:16" x14ac:dyDescent="0.25">
      <c r="A322" s="699"/>
      <c r="B322" s="700"/>
      <c r="C322" s="724">
        <f>+'Technical &amp; Production'!C93</f>
        <v>0</v>
      </c>
      <c r="D322" s="724">
        <f>+'Technical &amp; Production'!D93</f>
        <v>0</v>
      </c>
      <c r="E322" s="738">
        <f>+'Technical &amp; Production'!G93</f>
        <v>0</v>
      </c>
      <c r="F322" s="727"/>
      <c r="G322" s="727"/>
      <c r="H322" s="727"/>
      <c r="I322" s="727"/>
      <c r="J322" s="728">
        <f t="shared" si="21"/>
        <v>0</v>
      </c>
      <c r="P322" s="698">
        <f t="shared" si="17"/>
        <v>1</v>
      </c>
    </row>
    <row r="323" spans="1:16" x14ac:dyDescent="0.25">
      <c r="A323" s="699"/>
      <c r="B323" s="700" t="str">
        <f>+B316</f>
        <v>ZK106.K251.C110</v>
      </c>
      <c r="C323" s="724">
        <f>+'Technical &amp; Production'!C94</f>
        <v>0</v>
      </c>
      <c r="D323" s="724">
        <f>+'Technical &amp; Production'!D94</f>
        <v>0</v>
      </c>
      <c r="E323" s="738">
        <f>+'Technical &amp; Production'!G94</f>
        <v>0</v>
      </c>
      <c r="F323" s="727"/>
      <c r="G323" s="727"/>
      <c r="H323" s="727"/>
      <c r="I323" s="727"/>
      <c r="J323" s="728">
        <f t="shared" si="21"/>
        <v>0</v>
      </c>
      <c r="P323" s="698">
        <f t="shared" si="17"/>
        <v>1</v>
      </c>
    </row>
    <row r="324" spans="1:16" x14ac:dyDescent="0.25">
      <c r="A324" s="699"/>
      <c r="B324" s="700"/>
      <c r="C324" s="743" t="s">
        <v>301</v>
      </c>
      <c r="D324" s="743"/>
      <c r="E324" s="738"/>
      <c r="F324" s="720">
        <f>+IFERROR(VLOOKUP($B323,'[1]Sum table'!$A:$E,4,FALSE),0)</f>
        <v>0</v>
      </c>
      <c r="G324" s="720">
        <f>+IFERROR(VLOOKUP($B323,'[1]Sum table'!$A:$E,5,FALSE),0)</f>
        <v>0</v>
      </c>
      <c r="H324" s="720"/>
      <c r="I324" s="720">
        <f>+IFERROR(VLOOKUP($B323,'[1]Sum table'!$A:$F,6,FALSE),0)</f>
        <v>0</v>
      </c>
      <c r="J324" s="721"/>
      <c r="P324" s="698">
        <f t="shared" si="17"/>
        <v>1</v>
      </c>
    </row>
    <row r="325" spans="1:16" x14ac:dyDescent="0.25">
      <c r="A325" s="722" t="s">
        <v>161</v>
      </c>
      <c r="B325" s="715" t="str">
        <f>+'Technical &amp; Production'!B96</f>
        <v>ZK106.K252.C110</v>
      </c>
      <c r="C325" s="716" t="s">
        <v>162</v>
      </c>
      <c r="D325" s="716"/>
      <c r="E325" s="717">
        <f>SUM(E326:E333)</f>
        <v>0</v>
      </c>
      <c r="F325" s="718">
        <f>SUM(F326:F333)</f>
        <v>0</v>
      </c>
      <c r="G325" s="718">
        <f>+IFERROR(VLOOKUP(#REF!,#REF!,5,FALSE)+VLOOKUP(#REF!,#REF!,5,FALSE),0)</f>
        <v>0</v>
      </c>
      <c r="H325" s="718">
        <f>+E325-F325-G325</f>
        <v>0</v>
      </c>
      <c r="I325" s="718">
        <f>+IFERROR(VLOOKUP(#REF!,#REF!,3,FALSE)+VLOOKUP(#REF!,#REF!,6,FALSE),0)</f>
        <v>0</v>
      </c>
      <c r="J325" s="719">
        <f>+H325-I325</f>
        <v>0</v>
      </c>
      <c r="P325" s="698">
        <f t="shared" si="17"/>
        <v>1</v>
      </c>
    </row>
    <row r="326" spans="1:16" x14ac:dyDescent="0.25">
      <c r="A326" s="703"/>
      <c r="B326" s="704"/>
      <c r="C326" s="724">
        <f>+'Technical &amp; Production'!C97</f>
        <v>0</v>
      </c>
      <c r="D326" s="724">
        <f>+'Technical &amp; Production'!D97</f>
        <v>0</v>
      </c>
      <c r="E326" s="738">
        <f>+'Technical &amp; Production'!G97</f>
        <v>0</v>
      </c>
      <c r="F326" s="720"/>
      <c r="G326" s="720"/>
      <c r="H326" s="720"/>
      <c r="I326" s="720"/>
      <c r="J326" s="728">
        <f t="shared" ref="J326:J332" si="22">+E326-F326-G326-I326</f>
        <v>0</v>
      </c>
      <c r="P326" s="698">
        <f t="shared" si="17"/>
        <v>1</v>
      </c>
    </row>
    <row r="327" spans="1:16" x14ac:dyDescent="0.25">
      <c r="A327" s="703"/>
      <c r="B327" s="704"/>
      <c r="C327" s="724">
        <f>+'Technical &amp; Production'!C98</f>
        <v>0</v>
      </c>
      <c r="D327" s="724">
        <f>+'Technical &amp; Production'!D98</f>
        <v>0</v>
      </c>
      <c r="E327" s="738">
        <f>+'Technical &amp; Production'!G98</f>
        <v>0</v>
      </c>
      <c r="F327" s="727"/>
      <c r="G327" s="727"/>
      <c r="H327" s="727"/>
      <c r="I327" s="727"/>
      <c r="J327" s="728">
        <f t="shared" si="22"/>
        <v>0</v>
      </c>
      <c r="P327" s="698">
        <f t="shared" si="17"/>
        <v>1</v>
      </c>
    </row>
    <row r="328" spans="1:16" x14ac:dyDescent="0.25">
      <c r="A328" s="703"/>
      <c r="B328" s="704"/>
      <c r="C328" s="724">
        <f>+'Technical &amp; Production'!C99</f>
        <v>0</v>
      </c>
      <c r="D328" s="724">
        <f>+'Technical &amp; Production'!D99</f>
        <v>0</v>
      </c>
      <c r="E328" s="738">
        <f>+'Technical &amp; Production'!G99</f>
        <v>0</v>
      </c>
      <c r="F328" s="727"/>
      <c r="G328" s="727"/>
      <c r="H328" s="727"/>
      <c r="I328" s="727"/>
      <c r="J328" s="728">
        <f t="shared" si="22"/>
        <v>0</v>
      </c>
      <c r="P328" s="698">
        <f t="shared" si="17"/>
        <v>1</v>
      </c>
    </row>
    <row r="329" spans="1:16" x14ac:dyDescent="0.25">
      <c r="A329" s="703"/>
      <c r="B329" s="704"/>
      <c r="C329" s="724">
        <f>+'Technical &amp; Production'!C100</f>
        <v>0</v>
      </c>
      <c r="D329" s="724">
        <f>+'Technical &amp; Production'!D100</f>
        <v>0</v>
      </c>
      <c r="E329" s="738">
        <f>+'Technical &amp; Production'!G100</f>
        <v>0</v>
      </c>
      <c r="F329" s="727"/>
      <c r="G329" s="727"/>
      <c r="H329" s="727"/>
      <c r="I329" s="727"/>
      <c r="J329" s="728">
        <f t="shared" si="22"/>
        <v>0</v>
      </c>
      <c r="P329" s="698">
        <f t="shared" si="17"/>
        <v>1</v>
      </c>
    </row>
    <row r="330" spans="1:16" x14ac:dyDescent="0.25">
      <c r="A330" s="703"/>
      <c r="B330" s="704"/>
      <c r="C330" s="724">
        <f>+'Technical &amp; Production'!C101</f>
        <v>0</v>
      </c>
      <c r="D330" s="724">
        <f>+'Technical &amp; Production'!D101</f>
        <v>0</v>
      </c>
      <c r="E330" s="738">
        <f>+'Technical &amp; Production'!G101</f>
        <v>0</v>
      </c>
      <c r="F330" s="727"/>
      <c r="G330" s="727"/>
      <c r="H330" s="727"/>
      <c r="I330" s="727"/>
      <c r="J330" s="728">
        <f t="shared" si="22"/>
        <v>0</v>
      </c>
      <c r="P330" s="698">
        <f t="shared" si="17"/>
        <v>1</v>
      </c>
    </row>
    <row r="331" spans="1:16" x14ac:dyDescent="0.25">
      <c r="A331" s="703"/>
      <c r="B331" s="704"/>
      <c r="C331" s="724">
        <f>+'Technical &amp; Production'!C102</f>
        <v>0</v>
      </c>
      <c r="D331" s="724">
        <f>+'Technical &amp; Production'!D102</f>
        <v>0</v>
      </c>
      <c r="E331" s="738">
        <f>+'Technical &amp; Production'!G102</f>
        <v>0</v>
      </c>
      <c r="F331" s="727"/>
      <c r="G331" s="727"/>
      <c r="H331" s="727"/>
      <c r="I331" s="727"/>
      <c r="J331" s="728">
        <f t="shared" si="22"/>
        <v>0</v>
      </c>
      <c r="P331" s="698">
        <f t="shared" si="17"/>
        <v>1</v>
      </c>
    </row>
    <row r="332" spans="1:16" x14ac:dyDescent="0.25">
      <c r="A332" s="703"/>
      <c r="B332" s="704" t="str">
        <f>+B325</f>
        <v>ZK106.K252.C110</v>
      </c>
      <c r="C332" s="724">
        <f>+'Technical &amp; Production'!C103</f>
        <v>0</v>
      </c>
      <c r="D332" s="724">
        <f>+'Technical &amp; Production'!D103</f>
        <v>0</v>
      </c>
      <c r="E332" s="738">
        <f>+'Technical &amp; Production'!G103</f>
        <v>0</v>
      </c>
      <c r="F332" s="727"/>
      <c r="G332" s="727"/>
      <c r="H332" s="727"/>
      <c r="I332" s="727"/>
      <c r="J332" s="728">
        <f t="shared" si="22"/>
        <v>0</v>
      </c>
      <c r="P332" s="698">
        <f t="shared" si="17"/>
        <v>1</v>
      </c>
    </row>
    <row r="333" spans="1:16" x14ac:dyDescent="0.25">
      <c r="A333" s="699"/>
      <c r="B333" s="700"/>
      <c r="C333" s="743" t="s">
        <v>301</v>
      </c>
      <c r="D333" s="743"/>
      <c r="E333" s="738"/>
      <c r="F333" s="720">
        <f>+IFERROR(VLOOKUP($B332,'[1]Sum table'!$A:$E,4,FALSE),0)</f>
        <v>0</v>
      </c>
      <c r="G333" s="720">
        <f>+IFERROR(VLOOKUP($B332,'[1]Sum table'!$A:$E,5,FALSE),0)</f>
        <v>0</v>
      </c>
      <c r="H333" s="720"/>
      <c r="I333" s="720">
        <f>+IFERROR(VLOOKUP($B332,'[1]Sum table'!$A:$F,6,FALSE),0)</f>
        <v>0</v>
      </c>
      <c r="J333" s="721"/>
      <c r="P333" s="698">
        <f t="shared" si="17"/>
        <v>1</v>
      </c>
    </row>
    <row r="334" spans="1:16" x14ac:dyDescent="0.25">
      <c r="A334" s="722" t="s">
        <v>163</v>
      </c>
      <c r="B334" s="715" t="str">
        <f>+'Technical &amp; Production'!B105</f>
        <v>ZK106.K253.C110</v>
      </c>
      <c r="C334" s="716" t="s">
        <v>164</v>
      </c>
      <c r="D334" s="716"/>
      <c r="E334" s="717">
        <f>SUM(E335:E336)</f>
        <v>0</v>
      </c>
      <c r="F334" s="718">
        <f>SUM(F335:F336)</f>
        <v>0</v>
      </c>
      <c r="G334" s="718">
        <f>SUM(G335:G336)</f>
        <v>0</v>
      </c>
      <c r="H334" s="718">
        <f>+E334-F334-G334</f>
        <v>0</v>
      </c>
      <c r="I334" s="718">
        <f>SUM(I335:I336)</f>
        <v>0</v>
      </c>
      <c r="J334" s="719">
        <f>+H334-I334</f>
        <v>0</v>
      </c>
      <c r="P334" s="698">
        <f t="shared" si="17"/>
        <v>1</v>
      </c>
    </row>
    <row r="335" spans="1:16" x14ac:dyDescent="0.25">
      <c r="A335" s="699"/>
      <c r="B335" s="700" t="str">
        <f>+B334</f>
        <v>ZK106.K253.C110</v>
      </c>
      <c r="C335" s="724">
        <f>+'Technical &amp; Production'!C106</f>
        <v>0</v>
      </c>
      <c r="D335" s="724">
        <f>+'Technical &amp; Production'!D106</f>
        <v>0</v>
      </c>
      <c r="E335" s="738">
        <f>+'Technical &amp; Production'!G106</f>
        <v>0</v>
      </c>
      <c r="F335" s="720"/>
      <c r="G335" s="720"/>
      <c r="H335" s="720"/>
      <c r="I335" s="720"/>
      <c r="J335" s="728">
        <f>+E335-F335-G335-I335</f>
        <v>0</v>
      </c>
      <c r="P335" s="698">
        <f t="shared" si="17"/>
        <v>1</v>
      </c>
    </row>
    <row r="336" spans="1:16" x14ac:dyDescent="0.25">
      <c r="A336" s="699"/>
      <c r="B336" s="700"/>
      <c r="C336" s="743" t="s">
        <v>301</v>
      </c>
      <c r="D336" s="743"/>
      <c r="E336" s="738"/>
      <c r="F336" s="720">
        <f>+IFERROR(VLOOKUP($B335,'[1]Sum table'!$A:$E,4,FALSE),0)</f>
        <v>0</v>
      </c>
      <c r="G336" s="720">
        <f>+IFERROR(VLOOKUP($B335,'[1]Sum table'!$A:$E,5,FALSE),0)</f>
        <v>0</v>
      </c>
      <c r="H336" s="720"/>
      <c r="I336" s="720">
        <f>+IFERROR(VLOOKUP($B335,'[1]Sum table'!$A:$F,6,FALSE),0)</f>
        <v>0</v>
      </c>
      <c r="J336" s="721"/>
      <c r="P336" s="698">
        <f t="shared" si="17"/>
        <v>1</v>
      </c>
    </row>
    <row r="337" spans="1:16" x14ac:dyDescent="0.25">
      <c r="A337" s="722" t="s">
        <v>165</v>
      </c>
      <c r="B337" s="715" t="str">
        <f>+Venue_Logistics!B8</f>
        <v>ZK107.K136.C110</v>
      </c>
      <c r="C337" s="716" t="s">
        <v>166</v>
      </c>
      <c r="D337" s="716"/>
      <c r="E337" s="717">
        <f>SUM(E338:E354)</f>
        <v>0</v>
      </c>
      <c r="F337" s="718">
        <f>SUM(F338:F354)</f>
        <v>0</v>
      </c>
      <c r="G337" s="718">
        <f>SUM(G338:G354)</f>
        <v>0</v>
      </c>
      <c r="H337" s="718">
        <f>+E337-F337-G337</f>
        <v>0</v>
      </c>
      <c r="I337" s="718">
        <f>SUM(I338:I354)</f>
        <v>0</v>
      </c>
      <c r="J337" s="719">
        <f>+H337-I337</f>
        <v>0</v>
      </c>
      <c r="P337" s="698">
        <f t="shared" si="17"/>
        <v>1</v>
      </c>
    </row>
    <row r="338" spans="1:16" x14ac:dyDescent="0.25">
      <c r="A338" s="699"/>
      <c r="B338" s="700"/>
      <c r="C338" s="724">
        <f>+Venue_Logistics!C9</f>
        <v>0</v>
      </c>
      <c r="D338" s="724">
        <f>+Venue_Logistics!D9</f>
        <v>0</v>
      </c>
      <c r="E338" s="738">
        <f>+Venue_Logistics!G9</f>
        <v>0</v>
      </c>
      <c r="F338" s="720"/>
      <c r="G338" s="720"/>
      <c r="H338" s="720"/>
      <c r="I338" s="720"/>
      <c r="J338" s="728">
        <f t="shared" ref="J338:J353" si="23">+E338-F338-G338-I338</f>
        <v>0</v>
      </c>
      <c r="P338" s="698">
        <f t="shared" si="17"/>
        <v>1</v>
      </c>
    </row>
    <row r="339" spans="1:16" x14ac:dyDescent="0.25">
      <c r="A339" s="699"/>
      <c r="B339" s="700"/>
      <c r="C339" s="724">
        <f>+Venue_Logistics!C10</f>
        <v>0</v>
      </c>
      <c r="D339" s="724">
        <f>+Venue_Logistics!D10</f>
        <v>0</v>
      </c>
      <c r="E339" s="738">
        <f>+Venue_Logistics!G10</f>
        <v>0</v>
      </c>
      <c r="F339" s="720"/>
      <c r="G339" s="720"/>
      <c r="H339" s="720"/>
      <c r="I339" s="720"/>
      <c r="J339" s="728">
        <f t="shared" si="23"/>
        <v>0</v>
      </c>
      <c r="P339" s="698">
        <f t="shared" si="17"/>
        <v>1</v>
      </c>
    </row>
    <row r="340" spans="1:16" x14ac:dyDescent="0.25">
      <c r="A340" s="699"/>
      <c r="B340" s="700"/>
      <c r="C340" s="724">
        <f>+Venue_Logistics!C11</f>
        <v>0</v>
      </c>
      <c r="D340" s="724">
        <f>+Venue_Logistics!D11</f>
        <v>0</v>
      </c>
      <c r="E340" s="738">
        <f>+Venue_Logistics!G11</f>
        <v>0</v>
      </c>
      <c r="F340" s="720"/>
      <c r="G340" s="720"/>
      <c r="H340" s="720"/>
      <c r="I340" s="720"/>
      <c r="J340" s="728">
        <f t="shared" si="23"/>
        <v>0</v>
      </c>
      <c r="P340" s="698">
        <f t="shared" si="17"/>
        <v>1</v>
      </c>
    </row>
    <row r="341" spans="1:16" x14ac:dyDescent="0.25">
      <c r="A341" s="699"/>
      <c r="B341" s="700"/>
      <c r="C341" s="724">
        <f>+Venue_Logistics!C12</f>
        <v>0</v>
      </c>
      <c r="D341" s="724">
        <f>+Venue_Logistics!D12</f>
        <v>0</v>
      </c>
      <c r="E341" s="738">
        <f>+Venue_Logistics!G12</f>
        <v>0</v>
      </c>
      <c r="F341" s="720"/>
      <c r="G341" s="720"/>
      <c r="H341" s="720"/>
      <c r="I341" s="720"/>
      <c r="J341" s="728">
        <f t="shared" si="23"/>
        <v>0</v>
      </c>
      <c r="P341" s="698">
        <f t="shared" si="17"/>
        <v>1</v>
      </c>
    </row>
    <row r="342" spans="1:16" x14ac:dyDescent="0.25">
      <c r="A342" s="699"/>
      <c r="B342" s="700"/>
      <c r="C342" s="724">
        <f>+Venue_Logistics!C13</f>
        <v>0</v>
      </c>
      <c r="D342" s="724">
        <f>+Venue_Logistics!D13</f>
        <v>0</v>
      </c>
      <c r="E342" s="738">
        <f>+Venue_Logistics!G13</f>
        <v>0</v>
      </c>
      <c r="F342" s="720"/>
      <c r="G342" s="720"/>
      <c r="H342" s="720"/>
      <c r="I342" s="720"/>
      <c r="J342" s="728">
        <f t="shared" si="23"/>
        <v>0</v>
      </c>
      <c r="P342" s="698">
        <f t="shared" si="17"/>
        <v>1</v>
      </c>
    </row>
    <row r="343" spans="1:16" x14ac:dyDescent="0.25">
      <c r="A343" s="699"/>
      <c r="B343" s="700"/>
      <c r="C343" s="724">
        <f>+Venue_Logistics!C14</f>
        <v>0</v>
      </c>
      <c r="D343" s="724">
        <f>+Venue_Logistics!D14</f>
        <v>0</v>
      </c>
      <c r="E343" s="738">
        <f>+Venue_Logistics!G14</f>
        <v>0</v>
      </c>
      <c r="F343" s="720"/>
      <c r="G343" s="720"/>
      <c r="H343" s="720"/>
      <c r="I343" s="720"/>
      <c r="J343" s="728">
        <f t="shared" si="23"/>
        <v>0</v>
      </c>
      <c r="P343" s="698">
        <f t="shared" si="17"/>
        <v>1</v>
      </c>
    </row>
    <row r="344" spans="1:16" x14ac:dyDescent="0.25">
      <c r="A344" s="699"/>
      <c r="B344" s="700"/>
      <c r="C344" s="724">
        <f>+Venue_Logistics!C15</f>
        <v>0</v>
      </c>
      <c r="D344" s="724">
        <f>+Venue_Logistics!D15</f>
        <v>0</v>
      </c>
      <c r="E344" s="738">
        <f>+Venue_Logistics!G15</f>
        <v>0</v>
      </c>
      <c r="F344" s="720"/>
      <c r="G344" s="720"/>
      <c r="H344" s="720"/>
      <c r="I344" s="720"/>
      <c r="J344" s="728">
        <f t="shared" si="23"/>
        <v>0</v>
      </c>
      <c r="P344" s="698">
        <f t="shared" si="17"/>
        <v>1</v>
      </c>
    </row>
    <row r="345" spans="1:16" x14ac:dyDescent="0.25">
      <c r="A345" s="699"/>
      <c r="B345" s="700"/>
      <c r="C345" s="724">
        <f>+Venue_Logistics!C16</f>
        <v>0</v>
      </c>
      <c r="D345" s="724">
        <f>+Venue_Logistics!D16</f>
        <v>0</v>
      </c>
      <c r="E345" s="738">
        <f>+Venue_Logistics!G16</f>
        <v>0</v>
      </c>
      <c r="F345" s="720"/>
      <c r="G345" s="720"/>
      <c r="H345" s="720"/>
      <c r="I345" s="720"/>
      <c r="J345" s="728">
        <f t="shared" si="23"/>
        <v>0</v>
      </c>
      <c r="P345" s="698">
        <f t="shared" si="17"/>
        <v>1</v>
      </c>
    </row>
    <row r="346" spans="1:16" x14ac:dyDescent="0.25">
      <c r="A346" s="699"/>
      <c r="B346" s="700"/>
      <c r="C346" s="724">
        <f>+Venue_Logistics!C17</f>
        <v>0</v>
      </c>
      <c r="D346" s="724">
        <f>+Venue_Logistics!D17</f>
        <v>0</v>
      </c>
      <c r="E346" s="738">
        <f>+Venue_Logistics!G17</f>
        <v>0</v>
      </c>
      <c r="F346" s="720"/>
      <c r="G346" s="720"/>
      <c r="H346" s="720"/>
      <c r="I346" s="720"/>
      <c r="J346" s="728">
        <f t="shared" si="23"/>
        <v>0</v>
      </c>
      <c r="P346" s="698">
        <f t="shared" si="17"/>
        <v>1</v>
      </c>
    </row>
    <row r="347" spans="1:16" x14ac:dyDescent="0.25">
      <c r="A347" s="699"/>
      <c r="B347" s="700"/>
      <c r="C347" s="724">
        <f>+Venue_Logistics!C18</f>
        <v>0</v>
      </c>
      <c r="D347" s="724">
        <f>+Venue_Logistics!D18</f>
        <v>0</v>
      </c>
      <c r="E347" s="738">
        <f>+Venue_Logistics!G18</f>
        <v>0</v>
      </c>
      <c r="F347" s="720"/>
      <c r="G347" s="720"/>
      <c r="H347" s="720"/>
      <c r="I347" s="720"/>
      <c r="J347" s="728">
        <f t="shared" si="23"/>
        <v>0</v>
      </c>
      <c r="P347" s="698">
        <f t="shared" si="17"/>
        <v>1</v>
      </c>
    </row>
    <row r="348" spans="1:16" x14ac:dyDescent="0.25">
      <c r="A348" s="699"/>
      <c r="B348" s="700"/>
      <c r="C348" s="724">
        <f>+Venue_Logistics!C19</f>
        <v>0</v>
      </c>
      <c r="D348" s="724">
        <f>+Venue_Logistics!D19</f>
        <v>0</v>
      </c>
      <c r="E348" s="738">
        <f>+Venue_Logistics!G19</f>
        <v>0</v>
      </c>
      <c r="F348" s="720"/>
      <c r="G348" s="720"/>
      <c r="H348" s="720"/>
      <c r="I348" s="720"/>
      <c r="J348" s="728">
        <f t="shared" si="23"/>
        <v>0</v>
      </c>
      <c r="P348" s="698">
        <f t="shared" si="17"/>
        <v>1</v>
      </c>
    </row>
    <row r="349" spans="1:16" x14ac:dyDescent="0.25">
      <c r="A349" s="699"/>
      <c r="B349" s="700"/>
      <c r="C349" s="724">
        <f>+Venue_Logistics!C20</f>
        <v>0</v>
      </c>
      <c r="D349" s="724">
        <f>+Venue_Logistics!D20</f>
        <v>0</v>
      </c>
      <c r="E349" s="738">
        <f>+Venue_Logistics!G20</f>
        <v>0</v>
      </c>
      <c r="F349" s="720"/>
      <c r="G349" s="720"/>
      <c r="H349" s="720"/>
      <c r="I349" s="720"/>
      <c r="J349" s="728">
        <f t="shared" si="23"/>
        <v>0</v>
      </c>
      <c r="P349" s="698">
        <f t="shared" ref="P349:P412" si="24">+IF(SUM(E349:I349)=0,1,0)</f>
        <v>1</v>
      </c>
    </row>
    <row r="350" spans="1:16" x14ac:dyDescent="0.25">
      <c r="A350" s="699"/>
      <c r="B350" s="700"/>
      <c r="C350" s="724">
        <f>+Venue_Logistics!C21</f>
        <v>0</v>
      </c>
      <c r="D350" s="724">
        <f>+Venue_Logistics!D21</f>
        <v>0</v>
      </c>
      <c r="E350" s="738">
        <f>+Venue_Logistics!G21</f>
        <v>0</v>
      </c>
      <c r="F350" s="720"/>
      <c r="G350" s="720"/>
      <c r="H350" s="720"/>
      <c r="I350" s="720"/>
      <c r="J350" s="728">
        <f t="shared" si="23"/>
        <v>0</v>
      </c>
      <c r="P350" s="698">
        <f t="shared" si="24"/>
        <v>1</v>
      </c>
    </row>
    <row r="351" spans="1:16" x14ac:dyDescent="0.25">
      <c r="A351" s="699"/>
      <c r="B351" s="700"/>
      <c r="C351" s="724">
        <f>+Venue_Logistics!C22</f>
        <v>0</v>
      </c>
      <c r="D351" s="724">
        <f>+Venue_Logistics!D22</f>
        <v>0</v>
      </c>
      <c r="E351" s="738">
        <f>+Venue_Logistics!G22</f>
        <v>0</v>
      </c>
      <c r="F351" s="720"/>
      <c r="G351" s="720"/>
      <c r="H351" s="720"/>
      <c r="I351" s="720"/>
      <c r="J351" s="728">
        <f t="shared" si="23"/>
        <v>0</v>
      </c>
      <c r="P351" s="698">
        <f t="shared" si="24"/>
        <v>1</v>
      </c>
    </row>
    <row r="352" spans="1:16" x14ac:dyDescent="0.25">
      <c r="A352" s="699"/>
      <c r="B352" s="700"/>
      <c r="C352" s="724">
        <f>+Venue_Logistics!C23</f>
        <v>0</v>
      </c>
      <c r="D352" s="724">
        <f>+Venue_Logistics!D23</f>
        <v>0</v>
      </c>
      <c r="E352" s="738">
        <f>+Venue_Logistics!G23</f>
        <v>0</v>
      </c>
      <c r="F352" s="720"/>
      <c r="G352" s="720"/>
      <c r="H352" s="720"/>
      <c r="I352" s="720"/>
      <c r="J352" s="728">
        <f t="shared" si="23"/>
        <v>0</v>
      </c>
      <c r="P352" s="698">
        <f t="shared" si="24"/>
        <v>1</v>
      </c>
    </row>
    <row r="353" spans="1:16" x14ac:dyDescent="0.25">
      <c r="A353" s="699"/>
      <c r="B353" s="700" t="str">
        <f>+B337</f>
        <v>ZK107.K136.C110</v>
      </c>
      <c r="C353" s="724">
        <f>+Venue_Logistics!C24</f>
        <v>0</v>
      </c>
      <c r="D353" s="724">
        <f>+Venue_Logistics!D24</f>
        <v>0</v>
      </c>
      <c r="E353" s="738">
        <f>+Venue_Logistics!G24</f>
        <v>0</v>
      </c>
      <c r="F353" s="720"/>
      <c r="G353" s="720"/>
      <c r="H353" s="720"/>
      <c r="I353" s="720"/>
      <c r="J353" s="728">
        <f t="shared" si="23"/>
        <v>0</v>
      </c>
      <c r="P353" s="698">
        <f t="shared" si="24"/>
        <v>1</v>
      </c>
    </row>
    <row r="354" spans="1:16" x14ac:dyDescent="0.25">
      <c r="A354" s="739"/>
      <c r="B354" s="740"/>
      <c r="C354" s="741" t="s">
        <v>301</v>
      </c>
      <c r="D354" s="741"/>
      <c r="E354" s="742"/>
      <c r="F354" s="720">
        <f>+IFERROR(VLOOKUP($B353,'[1]Sum table'!$A:$E,4,FALSE),0)</f>
        <v>0</v>
      </c>
      <c r="G354" s="720">
        <f>+IFERROR(VLOOKUP($B353,'[1]Sum table'!$A:$E,5,FALSE),0)</f>
        <v>0</v>
      </c>
      <c r="H354" s="720"/>
      <c r="I354" s="720">
        <f>+IFERROR(VLOOKUP($B353,'[1]Sum table'!$A:$F,6,FALSE),0)</f>
        <v>0</v>
      </c>
      <c r="J354" s="721"/>
      <c r="P354" s="698">
        <f t="shared" si="24"/>
        <v>1</v>
      </c>
    </row>
    <row r="355" spans="1:16" x14ac:dyDescent="0.25">
      <c r="A355" s="722" t="s">
        <v>167</v>
      </c>
      <c r="B355" s="715" t="str">
        <f>+Venue_Logistics!B26</f>
        <v>ZK107.K257.C110</v>
      </c>
      <c r="C355" s="716" t="s">
        <v>168</v>
      </c>
      <c r="D355" s="716"/>
      <c r="E355" s="717">
        <f>SUM(E356:E358)</f>
        <v>0</v>
      </c>
      <c r="F355" s="718">
        <f>SUM(F356:F358)</f>
        <v>0</v>
      </c>
      <c r="G355" s="718">
        <f>SUM(G356:G358)</f>
        <v>0</v>
      </c>
      <c r="H355" s="718">
        <f>+E355-F355-G355</f>
        <v>0</v>
      </c>
      <c r="I355" s="718">
        <f>SUM(I356:I358)</f>
        <v>0</v>
      </c>
      <c r="J355" s="719">
        <f>+H355-I355</f>
        <v>0</v>
      </c>
      <c r="P355" s="698">
        <f t="shared" si="24"/>
        <v>1</v>
      </c>
    </row>
    <row r="356" spans="1:16" x14ac:dyDescent="0.25">
      <c r="A356" s="699"/>
      <c r="B356" s="700"/>
      <c r="C356" s="724">
        <f>+Venue_Logistics!C27</f>
        <v>0</v>
      </c>
      <c r="D356" s="724">
        <f>+Venue_Logistics!D27</f>
        <v>0</v>
      </c>
      <c r="E356" s="738">
        <f>+Venue_Logistics!G27</f>
        <v>0</v>
      </c>
      <c r="F356" s="720"/>
      <c r="G356" s="720"/>
      <c r="H356" s="720"/>
      <c r="I356" s="720"/>
      <c r="J356" s="728">
        <f>+E356-F356-G356-I356</f>
        <v>0</v>
      </c>
      <c r="P356" s="698">
        <f t="shared" si="24"/>
        <v>1</v>
      </c>
    </row>
    <row r="357" spans="1:16" x14ac:dyDescent="0.25">
      <c r="A357" s="699"/>
      <c r="B357" s="700" t="str">
        <f>+B355</f>
        <v>ZK107.K257.C110</v>
      </c>
      <c r="C357" s="724">
        <f>+Venue_Logistics!C28</f>
        <v>0</v>
      </c>
      <c r="D357" s="724">
        <f>+Venue_Logistics!D28</f>
        <v>0</v>
      </c>
      <c r="E357" s="738">
        <f>+Venue_Logistics!G28</f>
        <v>0</v>
      </c>
      <c r="F357" s="727"/>
      <c r="G357" s="727"/>
      <c r="H357" s="727"/>
      <c r="I357" s="727"/>
      <c r="J357" s="728">
        <f>+E357-F357-G357-I357</f>
        <v>0</v>
      </c>
      <c r="P357" s="698">
        <f t="shared" si="24"/>
        <v>1</v>
      </c>
    </row>
    <row r="358" spans="1:16" x14ac:dyDescent="0.25">
      <c r="A358" s="739"/>
      <c r="B358" s="740"/>
      <c r="C358" s="743" t="s">
        <v>301</v>
      </c>
      <c r="D358" s="743"/>
      <c r="E358" s="738"/>
      <c r="F358" s="720">
        <f>+IFERROR(VLOOKUP($B357,'[1]Sum table'!$A:$E,4,FALSE),0)</f>
        <v>0</v>
      </c>
      <c r="G358" s="720">
        <f>+IFERROR(VLOOKUP($B357,'[1]Sum table'!$A:$E,5,FALSE),0)</f>
        <v>0</v>
      </c>
      <c r="H358" s="720"/>
      <c r="I358" s="720">
        <f>+IFERROR(VLOOKUP($B357,'[1]Sum table'!$A:$F,6,FALSE),0)</f>
        <v>0</v>
      </c>
      <c r="J358" s="721"/>
      <c r="P358" s="698">
        <f t="shared" si="24"/>
        <v>1</v>
      </c>
    </row>
    <row r="359" spans="1:16" x14ac:dyDescent="0.25">
      <c r="A359" s="722" t="s">
        <v>169</v>
      </c>
      <c r="B359" s="715" t="str">
        <f>+Venue_Logistics!B30</f>
        <v>ZK107.K258.C110</v>
      </c>
      <c r="C359" s="716" t="s">
        <v>170</v>
      </c>
      <c r="D359" s="716"/>
      <c r="E359" s="723">
        <f>SUM(E360:E370)</f>
        <v>0</v>
      </c>
      <c r="F359" s="723">
        <f>SUM(F360:F370)</f>
        <v>0</v>
      </c>
      <c r="G359" s="723">
        <f>SUM(G360:G370)</f>
        <v>0</v>
      </c>
      <c r="H359" s="723">
        <f>+E359-F359-G359</f>
        <v>0</v>
      </c>
      <c r="I359" s="723">
        <f>SUM(I360:I370)</f>
        <v>0</v>
      </c>
      <c r="J359" s="719">
        <f>+H359-I359</f>
        <v>0</v>
      </c>
      <c r="P359" s="698">
        <f t="shared" si="24"/>
        <v>1</v>
      </c>
    </row>
    <row r="360" spans="1:16" x14ac:dyDescent="0.25">
      <c r="A360" s="699"/>
      <c r="B360" s="700"/>
      <c r="C360" s="724">
        <f>+Venue_Logistics!C31</f>
        <v>0</v>
      </c>
      <c r="D360" s="724">
        <f>+Venue_Logistics!D31</f>
        <v>0</v>
      </c>
      <c r="E360" s="726">
        <f>+Venue_Logistics!G31</f>
        <v>0</v>
      </c>
      <c r="F360" s="701"/>
      <c r="G360" s="701"/>
      <c r="H360" s="701"/>
      <c r="I360" s="701"/>
      <c r="J360" s="706">
        <f t="shared" ref="J360:J369" si="25">+E360-F360-G360-I360</f>
        <v>0</v>
      </c>
      <c r="P360" s="698">
        <f t="shared" si="24"/>
        <v>1</v>
      </c>
    </row>
    <row r="361" spans="1:16" x14ac:dyDescent="0.25">
      <c r="A361" s="699"/>
      <c r="B361" s="700"/>
      <c r="C361" s="724">
        <f>+Venue_Logistics!C32</f>
        <v>0</v>
      </c>
      <c r="D361" s="724">
        <f>+Venue_Logistics!D32</f>
        <v>0</v>
      </c>
      <c r="E361" s="738">
        <f>+Venue_Logistics!G32</f>
        <v>0</v>
      </c>
      <c r="F361" s="727"/>
      <c r="G361" s="727"/>
      <c r="H361" s="727"/>
      <c r="I361" s="727"/>
      <c r="J361" s="728">
        <f t="shared" si="25"/>
        <v>0</v>
      </c>
      <c r="P361" s="698">
        <f t="shared" si="24"/>
        <v>1</v>
      </c>
    </row>
    <row r="362" spans="1:16" x14ac:dyDescent="0.25">
      <c r="A362" s="699"/>
      <c r="B362" s="700"/>
      <c r="C362" s="724">
        <f>+Venue_Logistics!C33</f>
        <v>0</v>
      </c>
      <c r="D362" s="724">
        <f>+Venue_Logistics!D33</f>
        <v>0</v>
      </c>
      <c r="E362" s="738">
        <f>+Venue_Logistics!G33</f>
        <v>0</v>
      </c>
      <c r="F362" s="727"/>
      <c r="G362" s="727"/>
      <c r="H362" s="727"/>
      <c r="I362" s="727"/>
      <c r="J362" s="728">
        <f t="shared" si="25"/>
        <v>0</v>
      </c>
      <c r="P362" s="698">
        <f t="shared" si="24"/>
        <v>1</v>
      </c>
    </row>
    <row r="363" spans="1:16" x14ac:dyDescent="0.25">
      <c r="A363" s="699"/>
      <c r="B363" s="700"/>
      <c r="C363" s="724">
        <f>+Venue_Logistics!C34</f>
        <v>0</v>
      </c>
      <c r="D363" s="724">
        <f>+Venue_Logistics!D34</f>
        <v>0</v>
      </c>
      <c r="E363" s="738">
        <f>+Venue_Logistics!G34</f>
        <v>0</v>
      </c>
      <c r="F363" s="727"/>
      <c r="G363" s="727"/>
      <c r="H363" s="727"/>
      <c r="I363" s="727"/>
      <c r="J363" s="728">
        <f t="shared" si="25"/>
        <v>0</v>
      </c>
      <c r="P363" s="698">
        <f t="shared" si="24"/>
        <v>1</v>
      </c>
    </row>
    <row r="364" spans="1:16" x14ac:dyDescent="0.25">
      <c r="A364" s="699"/>
      <c r="B364" s="700"/>
      <c r="C364" s="724">
        <f>+Venue_Logistics!C35</f>
        <v>0</v>
      </c>
      <c r="D364" s="724">
        <f>+Venue_Logistics!D35</f>
        <v>0</v>
      </c>
      <c r="E364" s="738">
        <f>+Venue_Logistics!G35</f>
        <v>0</v>
      </c>
      <c r="F364" s="727"/>
      <c r="G364" s="727"/>
      <c r="H364" s="727"/>
      <c r="I364" s="727"/>
      <c r="J364" s="728">
        <f t="shared" si="25"/>
        <v>0</v>
      </c>
      <c r="P364" s="698">
        <f t="shared" si="24"/>
        <v>1</v>
      </c>
    </row>
    <row r="365" spans="1:16" x14ac:dyDescent="0.25">
      <c r="A365" s="699"/>
      <c r="B365" s="700"/>
      <c r="C365" s="724">
        <f>+Venue_Logistics!C36</f>
        <v>0</v>
      </c>
      <c r="D365" s="724">
        <f>+Venue_Logistics!D36</f>
        <v>0</v>
      </c>
      <c r="E365" s="738">
        <f>+Venue_Logistics!G36</f>
        <v>0</v>
      </c>
      <c r="F365" s="727"/>
      <c r="G365" s="727"/>
      <c r="H365" s="727"/>
      <c r="I365" s="727"/>
      <c r="J365" s="728">
        <f t="shared" si="25"/>
        <v>0</v>
      </c>
      <c r="P365" s="698">
        <f t="shared" si="24"/>
        <v>1</v>
      </c>
    </row>
    <row r="366" spans="1:16" x14ac:dyDescent="0.25">
      <c r="A366" s="699"/>
      <c r="B366" s="700"/>
      <c r="C366" s="724">
        <f>+Venue_Logistics!C37</f>
        <v>0</v>
      </c>
      <c r="D366" s="724">
        <f>+Venue_Logistics!D37</f>
        <v>0</v>
      </c>
      <c r="E366" s="738">
        <f>+Venue_Logistics!G37</f>
        <v>0</v>
      </c>
      <c r="F366" s="727"/>
      <c r="G366" s="727"/>
      <c r="H366" s="727"/>
      <c r="I366" s="727"/>
      <c r="J366" s="728">
        <f t="shared" si="25"/>
        <v>0</v>
      </c>
      <c r="P366" s="698">
        <f t="shared" si="24"/>
        <v>1</v>
      </c>
    </row>
    <row r="367" spans="1:16" x14ac:dyDescent="0.25">
      <c r="A367" s="699"/>
      <c r="B367" s="715" t="s">
        <v>295</v>
      </c>
      <c r="C367" s="724">
        <f>+Venue_Logistics!C38</f>
        <v>0</v>
      </c>
      <c r="D367" s="724">
        <f>+Venue_Logistics!D38</f>
        <v>0</v>
      </c>
      <c r="E367" s="738">
        <f>+Venue_Logistics!G38</f>
        <v>0</v>
      </c>
      <c r="F367" s="727"/>
      <c r="G367" s="727"/>
      <c r="H367" s="727"/>
      <c r="I367" s="727"/>
      <c r="J367" s="728">
        <f t="shared" si="25"/>
        <v>0</v>
      </c>
      <c r="P367" s="698">
        <f t="shared" si="24"/>
        <v>1</v>
      </c>
    </row>
    <row r="368" spans="1:16" x14ac:dyDescent="0.25">
      <c r="A368" s="699"/>
      <c r="B368" s="700"/>
      <c r="C368" s="724">
        <f>+Venue_Logistics!C39</f>
        <v>0</v>
      </c>
      <c r="D368" s="724">
        <f>+Venue_Logistics!D39</f>
        <v>0</v>
      </c>
      <c r="E368" s="738">
        <f>+Venue_Logistics!G39</f>
        <v>0</v>
      </c>
      <c r="F368" s="720"/>
      <c r="G368" s="720"/>
      <c r="H368" s="720"/>
      <c r="I368" s="720"/>
      <c r="J368" s="728">
        <f t="shared" si="25"/>
        <v>0</v>
      </c>
      <c r="P368" s="698">
        <f t="shared" si="24"/>
        <v>1</v>
      </c>
    </row>
    <row r="369" spans="1:16" x14ac:dyDescent="0.25">
      <c r="A369" s="699"/>
      <c r="B369" s="700" t="str">
        <f>+B359</f>
        <v>ZK107.K258.C110</v>
      </c>
      <c r="C369" s="724">
        <f>+Venue_Logistics!C40</f>
        <v>0</v>
      </c>
      <c r="D369" s="724">
        <f>+Venue_Logistics!D40</f>
        <v>0</v>
      </c>
      <c r="E369" s="738">
        <f>+Venue_Logistics!G40</f>
        <v>0</v>
      </c>
      <c r="F369" s="727"/>
      <c r="G369" s="727"/>
      <c r="H369" s="727"/>
      <c r="I369" s="727"/>
      <c r="J369" s="728">
        <f t="shared" si="25"/>
        <v>0</v>
      </c>
      <c r="P369" s="698">
        <f t="shared" si="24"/>
        <v>1</v>
      </c>
    </row>
    <row r="370" spans="1:16" x14ac:dyDescent="0.25">
      <c r="A370" s="739"/>
      <c r="B370" s="740"/>
      <c r="C370" s="743" t="s">
        <v>301</v>
      </c>
      <c r="D370" s="743"/>
      <c r="E370" s="738"/>
      <c r="F370" s="720">
        <f>+IFERROR(VLOOKUP($B369,'[1]Sum table'!$A:$E,4,FALSE),0)</f>
        <v>0</v>
      </c>
      <c r="G370" s="720">
        <f>+IFERROR(VLOOKUP($B369,'[1]Sum table'!$A:$E,5,FALSE),0)</f>
        <v>0</v>
      </c>
      <c r="H370" s="720"/>
      <c r="I370" s="720">
        <f>+IFERROR(VLOOKUP($B369,'[1]Sum table'!$A:$F,6,FALSE),0)</f>
        <v>0</v>
      </c>
      <c r="J370" s="721"/>
      <c r="P370" s="698">
        <f t="shared" si="24"/>
        <v>1</v>
      </c>
    </row>
    <row r="371" spans="1:16" x14ac:dyDescent="0.25">
      <c r="A371" s="722" t="s">
        <v>171</v>
      </c>
      <c r="B371" s="715" t="str">
        <f>+Venue_Logistics!B42</f>
        <v>ZK107.K259.C110</v>
      </c>
      <c r="C371" s="716" t="s">
        <v>172</v>
      </c>
      <c r="D371" s="716"/>
      <c r="E371" s="717">
        <f>SUM(E372:E375)</f>
        <v>0</v>
      </c>
      <c r="F371" s="718">
        <f>SUM(F372:F375)</f>
        <v>0</v>
      </c>
      <c r="G371" s="718">
        <f>SUM(G372:G375)</f>
        <v>0</v>
      </c>
      <c r="H371" s="718">
        <f>+E371-F371-G371</f>
        <v>0</v>
      </c>
      <c r="I371" s="718">
        <f>SUM(I372:I375)</f>
        <v>0</v>
      </c>
      <c r="J371" s="719">
        <f>+H371-I371</f>
        <v>0</v>
      </c>
      <c r="P371" s="698">
        <f t="shared" si="24"/>
        <v>1</v>
      </c>
    </row>
    <row r="372" spans="1:16" x14ac:dyDescent="0.25">
      <c r="A372" s="703"/>
      <c r="B372" s="704"/>
      <c r="C372" s="724">
        <f>+Venue_Logistics!C43</f>
        <v>0</v>
      </c>
      <c r="D372" s="724">
        <f>+Venue_Logistics!D43</f>
        <v>0</v>
      </c>
      <c r="E372" s="738">
        <f>+Venue_Logistics!G43</f>
        <v>0</v>
      </c>
      <c r="F372" s="720"/>
      <c r="G372" s="720"/>
      <c r="H372" s="720"/>
      <c r="I372" s="720"/>
      <c r="J372" s="728">
        <f>+E372-F372-G372-I372</f>
        <v>0</v>
      </c>
      <c r="P372" s="698">
        <f t="shared" si="24"/>
        <v>1</v>
      </c>
    </row>
    <row r="373" spans="1:16" x14ac:dyDescent="0.25">
      <c r="A373" s="699"/>
      <c r="B373" s="704"/>
      <c r="C373" s="724">
        <f>+Venue_Logistics!C44</f>
        <v>0</v>
      </c>
      <c r="D373" s="724">
        <f>+Venue_Logistics!D44</f>
        <v>0</v>
      </c>
      <c r="E373" s="738">
        <f>+Venue_Logistics!G44</f>
        <v>0</v>
      </c>
      <c r="F373" s="727"/>
      <c r="G373" s="727"/>
      <c r="H373" s="727"/>
      <c r="I373" s="727"/>
      <c r="J373" s="728">
        <f>+E373-F373-G373-I373</f>
        <v>0</v>
      </c>
      <c r="P373" s="698">
        <f t="shared" si="24"/>
        <v>1</v>
      </c>
    </row>
    <row r="374" spans="1:16" x14ac:dyDescent="0.25">
      <c r="A374" s="703"/>
      <c r="B374" s="704" t="str">
        <f>+B371</f>
        <v>ZK107.K259.C110</v>
      </c>
      <c r="C374" s="724">
        <f>+Venue_Logistics!C45</f>
        <v>0</v>
      </c>
      <c r="D374" s="724">
        <f>+Venue_Logistics!D45</f>
        <v>0</v>
      </c>
      <c r="E374" s="738">
        <f>+Venue_Logistics!G45</f>
        <v>0</v>
      </c>
      <c r="F374" s="720"/>
      <c r="G374" s="720"/>
      <c r="H374" s="720"/>
      <c r="I374" s="720"/>
      <c r="J374" s="728">
        <f>+E374-F374-G374-I374</f>
        <v>0</v>
      </c>
      <c r="P374" s="698">
        <f t="shared" si="24"/>
        <v>1</v>
      </c>
    </row>
    <row r="375" spans="1:16" x14ac:dyDescent="0.25">
      <c r="A375" s="699"/>
      <c r="B375" s="700"/>
      <c r="C375" s="743" t="s">
        <v>301</v>
      </c>
      <c r="D375" s="743"/>
      <c r="E375" s="738"/>
      <c r="F375" s="720">
        <f>+IFERROR(VLOOKUP($B374,'[1]Sum table'!$A:$E,4,FALSE),0)</f>
        <v>0</v>
      </c>
      <c r="G375" s="720">
        <f>+IFERROR(VLOOKUP($B374,'[1]Sum table'!$A:$E,5,FALSE),0)</f>
        <v>0</v>
      </c>
      <c r="H375" s="720"/>
      <c r="I375" s="720">
        <f>+IFERROR(VLOOKUP($B374,'[1]Sum table'!$A:$F,6,FALSE),0)</f>
        <v>0</v>
      </c>
      <c r="J375" s="721"/>
      <c r="P375" s="698">
        <f t="shared" si="24"/>
        <v>1</v>
      </c>
    </row>
    <row r="376" spans="1:16" x14ac:dyDescent="0.25">
      <c r="A376" s="722" t="s">
        <v>173</v>
      </c>
      <c r="B376" s="715" t="str">
        <f>+Venue_Logistics!B47</f>
        <v>ZK107.K260.C110</v>
      </c>
      <c r="C376" s="716" t="s">
        <v>174</v>
      </c>
      <c r="D376" s="716"/>
      <c r="E376" s="717">
        <f>SUM(E377:E382)</f>
        <v>0</v>
      </c>
      <c r="F376" s="718"/>
      <c r="G376" s="718"/>
      <c r="H376" s="718">
        <f>+E376-F376-G376</f>
        <v>0</v>
      </c>
      <c r="I376" s="718"/>
      <c r="J376" s="719">
        <f>+H376-I376</f>
        <v>0</v>
      </c>
      <c r="P376" s="698">
        <f t="shared" si="24"/>
        <v>1</v>
      </c>
    </row>
    <row r="377" spans="1:16" x14ac:dyDescent="0.25">
      <c r="A377" s="703"/>
      <c r="B377" s="704"/>
      <c r="C377" s="724">
        <f>+Venue_Logistics!C48</f>
        <v>0</v>
      </c>
      <c r="D377" s="724">
        <f>+Venue_Logistics!D48</f>
        <v>0</v>
      </c>
      <c r="E377" s="738">
        <f>+Venue_Logistics!G48</f>
        <v>0</v>
      </c>
      <c r="F377" s="720"/>
      <c r="G377" s="720"/>
      <c r="H377" s="720"/>
      <c r="I377" s="720"/>
      <c r="J377" s="728">
        <f>+E377-F377-G377-I377</f>
        <v>0</v>
      </c>
      <c r="P377" s="698">
        <f t="shared" si="24"/>
        <v>1</v>
      </c>
    </row>
    <row r="378" spans="1:16" x14ac:dyDescent="0.25">
      <c r="A378" s="703"/>
      <c r="B378" s="704"/>
      <c r="C378" s="724">
        <f>+Venue_Logistics!C49</f>
        <v>0</v>
      </c>
      <c r="D378" s="724">
        <f>+Venue_Logistics!D49</f>
        <v>0</v>
      </c>
      <c r="E378" s="738">
        <f>+Venue_Logistics!G49</f>
        <v>0</v>
      </c>
      <c r="F378" s="727"/>
      <c r="G378" s="727"/>
      <c r="H378" s="727"/>
      <c r="I378" s="727"/>
      <c r="J378" s="728">
        <f>+E378-F378-G378-I378</f>
        <v>0</v>
      </c>
      <c r="P378" s="698">
        <f t="shared" si="24"/>
        <v>1</v>
      </c>
    </row>
    <row r="379" spans="1:16" x14ac:dyDescent="0.25">
      <c r="A379" s="703"/>
      <c r="B379" s="704"/>
      <c r="C379" s="724">
        <f>+Venue_Logistics!C50</f>
        <v>0</v>
      </c>
      <c r="D379" s="724">
        <f>+Venue_Logistics!D50</f>
        <v>0</v>
      </c>
      <c r="E379" s="738">
        <f>+Venue_Logistics!G50</f>
        <v>0</v>
      </c>
      <c r="F379" s="727"/>
      <c r="G379" s="727"/>
      <c r="H379" s="727"/>
      <c r="I379" s="727"/>
      <c r="J379" s="728">
        <f>+E379-F379-G379-I379</f>
        <v>0</v>
      </c>
      <c r="P379" s="698">
        <f t="shared" si="24"/>
        <v>1</v>
      </c>
    </row>
    <row r="380" spans="1:16" x14ac:dyDescent="0.25">
      <c r="A380" s="699"/>
      <c r="B380" s="700"/>
      <c r="C380" s="724">
        <f>+Venue_Logistics!C51</f>
        <v>0</v>
      </c>
      <c r="D380" s="724">
        <f>+Venue_Logistics!D51</f>
        <v>0</v>
      </c>
      <c r="E380" s="738">
        <f>+Venue_Logistics!G51</f>
        <v>0</v>
      </c>
      <c r="F380" s="727"/>
      <c r="G380" s="727"/>
      <c r="H380" s="727"/>
      <c r="I380" s="727"/>
      <c r="J380" s="728">
        <f>+E380-F380-G380-I380</f>
        <v>0</v>
      </c>
      <c r="P380" s="698">
        <f t="shared" si="24"/>
        <v>1</v>
      </c>
    </row>
    <row r="381" spans="1:16" x14ac:dyDescent="0.25">
      <c r="A381" s="703"/>
      <c r="B381" s="704" t="str">
        <f>+B376</f>
        <v>ZK107.K260.C110</v>
      </c>
      <c r="C381" s="724">
        <f>+Venue_Logistics!C52</f>
        <v>0</v>
      </c>
      <c r="D381" s="724">
        <f>+Venue_Logistics!D52</f>
        <v>0</v>
      </c>
      <c r="E381" s="738">
        <f>+Venue_Logistics!G52</f>
        <v>0</v>
      </c>
      <c r="F381" s="720"/>
      <c r="G381" s="720"/>
      <c r="H381" s="720"/>
      <c r="I381" s="720"/>
      <c r="J381" s="728">
        <f>+E381-F381-G381-I381</f>
        <v>0</v>
      </c>
      <c r="P381" s="698">
        <f t="shared" si="24"/>
        <v>1</v>
      </c>
    </row>
    <row r="382" spans="1:16" x14ac:dyDescent="0.25">
      <c r="A382" s="703"/>
      <c r="B382" s="704"/>
      <c r="C382" s="724" t="s">
        <v>301</v>
      </c>
      <c r="D382" s="724"/>
      <c r="E382" s="738"/>
      <c r="F382" s="720">
        <f>+IFERROR(VLOOKUP($B381,'[1]Sum table'!$A:$E,4,FALSE),0)</f>
        <v>0</v>
      </c>
      <c r="G382" s="720">
        <f>+IFERROR(VLOOKUP($B381,'[1]Sum table'!$A:$E,5,FALSE),0)</f>
        <v>0</v>
      </c>
      <c r="H382" s="720"/>
      <c r="I382" s="720">
        <f>+IFERROR(VLOOKUP($B381,'[1]Sum table'!$A:$F,6,FALSE),0)</f>
        <v>0</v>
      </c>
      <c r="J382" s="721"/>
      <c r="P382" s="698">
        <f t="shared" si="24"/>
        <v>1</v>
      </c>
    </row>
    <row r="383" spans="1:16" x14ac:dyDescent="0.25">
      <c r="A383" s="722" t="s">
        <v>175</v>
      </c>
      <c r="B383" s="715" t="str">
        <f>+Venue_Logistics!B54</f>
        <v>ZK107.K261.C110</v>
      </c>
      <c r="C383" s="716" t="s">
        <v>176</v>
      </c>
      <c r="D383" s="716"/>
      <c r="E383" s="717">
        <f>SUM(E384:E392)</f>
        <v>0</v>
      </c>
      <c r="F383" s="718"/>
      <c r="G383" s="718"/>
      <c r="H383" s="718">
        <f>+E383-F383-G383</f>
        <v>0</v>
      </c>
      <c r="I383" s="718"/>
      <c r="J383" s="719">
        <f>+H383-I383</f>
        <v>0</v>
      </c>
      <c r="P383" s="698">
        <f t="shared" si="24"/>
        <v>1</v>
      </c>
    </row>
    <row r="384" spans="1:16" x14ac:dyDescent="0.25">
      <c r="A384" s="699"/>
      <c r="B384" s="700"/>
      <c r="C384" s="724">
        <f>+Venue_Logistics!C55</f>
        <v>0</v>
      </c>
      <c r="D384" s="724">
        <f>+Venue_Logistics!D55</f>
        <v>0</v>
      </c>
      <c r="E384" s="738">
        <f>+Venue_Logistics!G55</f>
        <v>0</v>
      </c>
      <c r="F384" s="720"/>
      <c r="G384" s="720"/>
      <c r="H384" s="720"/>
      <c r="I384" s="720"/>
      <c r="J384" s="728">
        <f t="shared" ref="J384:J391" si="26">+E384-F384-G384-I384</f>
        <v>0</v>
      </c>
      <c r="P384" s="698">
        <f t="shared" si="24"/>
        <v>1</v>
      </c>
    </row>
    <row r="385" spans="1:16" x14ac:dyDescent="0.25">
      <c r="A385" s="699"/>
      <c r="B385" s="700"/>
      <c r="C385" s="724">
        <f>+Venue_Logistics!C56</f>
        <v>0</v>
      </c>
      <c r="D385" s="724">
        <f>+Venue_Logistics!D56</f>
        <v>0</v>
      </c>
      <c r="E385" s="738">
        <f>+Venue_Logistics!G56</f>
        <v>0</v>
      </c>
      <c r="F385" s="727"/>
      <c r="G385" s="727"/>
      <c r="H385" s="727"/>
      <c r="I385" s="727"/>
      <c r="J385" s="728">
        <f t="shared" si="26"/>
        <v>0</v>
      </c>
      <c r="P385" s="698">
        <f t="shared" si="24"/>
        <v>1</v>
      </c>
    </row>
    <row r="386" spans="1:16" x14ac:dyDescent="0.25">
      <c r="A386" s="699"/>
      <c r="B386" s="700"/>
      <c r="C386" s="724">
        <f>+Venue_Logistics!C57</f>
        <v>0</v>
      </c>
      <c r="D386" s="724">
        <f>+Venue_Logistics!D57</f>
        <v>0</v>
      </c>
      <c r="E386" s="738">
        <f>+Venue_Logistics!G57</f>
        <v>0</v>
      </c>
      <c r="F386" s="727"/>
      <c r="G386" s="727"/>
      <c r="H386" s="727"/>
      <c r="I386" s="727"/>
      <c r="J386" s="728">
        <f t="shared" si="26"/>
        <v>0</v>
      </c>
      <c r="P386" s="698">
        <f t="shared" si="24"/>
        <v>1</v>
      </c>
    </row>
    <row r="387" spans="1:16" x14ac:dyDescent="0.25">
      <c r="A387" s="699"/>
      <c r="B387" s="700"/>
      <c r="C387" s="724">
        <f>+Venue_Logistics!C58</f>
        <v>0</v>
      </c>
      <c r="D387" s="724">
        <f>+Venue_Logistics!D58</f>
        <v>0</v>
      </c>
      <c r="E387" s="738">
        <f>+Venue_Logistics!G58</f>
        <v>0</v>
      </c>
      <c r="F387" s="727"/>
      <c r="G387" s="727"/>
      <c r="H387" s="727"/>
      <c r="I387" s="727"/>
      <c r="J387" s="728">
        <f t="shared" si="26"/>
        <v>0</v>
      </c>
      <c r="P387" s="698">
        <f t="shared" si="24"/>
        <v>1</v>
      </c>
    </row>
    <row r="388" spans="1:16" x14ac:dyDescent="0.25">
      <c r="A388" s="699"/>
      <c r="B388" s="700"/>
      <c r="C388" s="724">
        <f>+Venue_Logistics!C59</f>
        <v>0</v>
      </c>
      <c r="D388" s="724">
        <f>+Venue_Logistics!D59</f>
        <v>0</v>
      </c>
      <c r="E388" s="738">
        <f>+Venue_Logistics!G59</f>
        <v>0</v>
      </c>
      <c r="F388" s="727"/>
      <c r="G388" s="727"/>
      <c r="H388" s="727"/>
      <c r="I388" s="727"/>
      <c r="J388" s="728">
        <f t="shared" si="26"/>
        <v>0</v>
      </c>
      <c r="P388" s="698">
        <f t="shared" si="24"/>
        <v>1</v>
      </c>
    </row>
    <row r="389" spans="1:16" x14ac:dyDescent="0.25">
      <c r="A389" s="699"/>
      <c r="B389" s="700"/>
      <c r="C389" s="724">
        <f>+Venue_Logistics!C60</f>
        <v>0</v>
      </c>
      <c r="D389" s="724">
        <f>+Venue_Logistics!D60</f>
        <v>0</v>
      </c>
      <c r="E389" s="738">
        <f>+Venue_Logistics!G60</f>
        <v>0</v>
      </c>
      <c r="F389" s="727"/>
      <c r="G389" s="727"/>
      <c r="H389" s="727"/>
      <c r="I389" s="727"/>
      <c r="J389" s="728">
        <f t="shared" si="26"/>
        <v>0</v>
      </c>
      <c r="P389" s="698">
        <f t="shared" si="24"/>
        <v>1</v>
      </c>
    </row>
    <row r="390" spans="1:16" x14ac:dyDescent="0.25">
      <c r="A390" s="699"/>
      <c r="B390" s="700"/>
      <c r="C390" s="724">
        <f>+Venue_Logistics!C61</f>
        <v>0</v>
      </c>
      <c r="D390" s="724">
        <f>+Venue_Logistics!D61</f>
        <v>0</v>
      </c>
      <c r="E390" s="738">
        <f>+Venue_Logistics!G61</f>
        <v>0</v>
      </c>
      <c r="F390" s="727"/>
      <c r="G390" s="727"/>
      <c r="H390" s="727"/>
      <c r="I390" s="727"/>
      <c r="J390" s="728">
        <f t="shared" si="26"/>
        <v>0</v>
      </c>
      <c r="P390" s="698">
        <f t="shared" si="24"/>
        <v>1</v>
      </c>
    </row>
    <row r="391" spans="1:16" x14ac:dyDescent="0.25">
      <c r="A391" s="699"/>
      <c r="B391" s="700" t="str">
        <f>+B383</f>
        <v>ZK107.K261.C110</v>
      </c>
      <c r="C391" s="724">
        <f>+Venue_Logistics!C62</f>
        <v>0</v>
      </c>
      <c r="D391" s="724">
        <f>+Venue_Logistics!D62</f>
        <v>0</v>
      </c>
      <c r="E391" s="738">
        <f>+Venue_Logistics!G62</f>
        <v>0</v>
      </c>
      <c r="F391" s="727"/>
      <c r="G391" s="727"/>
      <c r="H391" s="727"/>
      <c r="I391" s="727"/>
      <c r="J391" s="728">
        <f t="shared" si="26"/>
        <v>0</v>
      </c>
      <c r="P391" s="698">
        <f t="shared" si="24"/>
        <v>1</v>
      </c>
    </row>
    <row r="392" spans="1:16" x14ac:dyDescent="0.25">
      <c r="A392" s="699"/>
      <c r="B392" s="700"/>
      <c r="C392" s="743" t="s">
        <v>301</v>
      </c>
      <c r="D392" s="743"/>
      <c r="E392" s="738"/>
      <c r="F392" s="720">
        <f>+IFERROR(VLOOKUP($B391,'[1]Sum table'!$A:$E,4,FALSE),0)</f>
        <v>0</v>
      </c>
      <c r="G392" s="720">
        <f>+IFERROR(VLOOKUP($B391,'[1]Sum table'!$A:$E,5,FALSE),0)</f>
        <v>0</v>
      </c>
      <c r="H392" s="720"/>
      <c r="I392" s="720">
        <f>+IFERROR(VLOOKUP($B391,'[1]Sum table'!$A:$F,6,FALSE),0)</f>
        <v>0</v>
      </c>
      <c r="J392" s="721"/>
      <c r="P392" s="698">
        <f t="shared" si="24"/>
        <v>1</v>
      </c>
    </row>
    <row r="393" spans="1:16" x14ac:dyDescent="0.25">
      <c r="A393" s="722" t="s">
        <v>178</v>
      </c>
      <c r="B393" s="715" t="str">
        <f>+Venue_Logistics!B64</f>
        <v>ZK107.K145.C110</v>
      </c>
      <c r="C393" s="716" t="s">
        <v>179</v>
      </c>
      <c r="D393" s="716"/>
      <c r="E393" s="717">
        <f>SUM(E394:E398)</f>
        <v>0</v>
      </c>
      <c r="F393" s="718">
        <f>SUM(F394:F398)</f>
        <v>0</v>
      </c>
      <c r="G393" s="718">
        <f>SUM(G394:G398)</f>
        <v>0</v>
      </c>
      <c r="H393" s="718">
        <f>+E393-F393-G393</f>
        <v>0</v>
      </c>
      <c r="I393" s="718">
        <f>SUM(I394:I398)</f>
        <v>0</v>
      </c>
      <c r="J393" s="719">
        <f>+H393-I393</f>
        <v>0</v>
      </c>
      <c r="P393" s="698">
        <f t="shared" si="24"/>
        <v>1</v>
      </c>
    </row>
    <row r="394" spans="1:16" x14ac:dyDescent="0.25">
      <c r="A394" s="699"/>
      <c r="B394" s="700"/>
      <c r="C394" s="724">
        <f>+Venue_Logistics!C65</f>
        <v>0</v>
      </c>
      <c r="D394" s="724">
        <f>+Venue_Logistics!D65</f>
        <v>0</v>
      </c>
      <c r="E394" s="738">
        <f>+Venue_Logistics!G65</f>
        <v>0</v>
      </c>
      <c r="F394" s="720"/>
      <c r="G394" s="720"/>
      <c r="H394" s="720"/>
      <c r="I394" s="720"/>
      <c r="J394" s="728">
        <f>+E394-F394-G394-I394</f>
        <v>0</v>
      </c>
      <c r="P394" s="698">
        <f t="shared" si="24"/>
        <v>1</v>
      </c>
    </row>
    <row r="395" spans="1:16" x14ac:dyDescent="0.25">
      <c r="A395" s="699"/>
      <c r="B395" s="700"/>
      <c r="C395" s="724">
        <f>+Venue_Logistics!C66</f>
        <v>0</v>
      </c>
      <c r="D395" s="724">
        <f>+Venue_Logistics!D66</f>
        <v>0</v>
      </c>
      <c r="E395" s="738">
        <f>+Venue_Logistics!G66</f>
        <v>0</v>
      </c>
      <c r="F395" s="727"/>
      <c r="G395" s="727"/>
      <c r="H395" s="727"/>
      <c r="I395" s="727"/>
      <c r="J395" s="728">
        <f>+E395-F395-G395-I395</f>
        <v>0</v>
      </c>
      <c r="P395" s="698">
        <f t="shared" si="24"/>
        <v>1</v>
      </c>
    </row>
    <row r="396" spans="1:16" x14ac:dyDescent="0.25">
      <c r="A396" s="699"/>
      <c r="B396" s="700"/>
      <c r="C396" s="724">
        <f>+Venue_Logistics!C67</f>
        <v>0</v>
      </c>
      <c r="D396" s="724">
        <f>+Venue_Logistics!D67</f>
        <v>0</v>
      </c>
      <c r="E396" s="738">
        <f>+Venue_Logistics!G67</f>
        <v>0</v>
      </c>
      <c r="F396" s="727"/>
      <c r="G396" s="727"/>
      <c r="H396" s="727"/>
      <c r="I396" s="727"/>
      <c r="J396" s="728">
        <f>+E396-F396-G396-I396</f>
        <v>0</v>
      </c>
      <c r="P396" s="698">
        <f t="shared" si="24"/>
        <v>1</v>
      </c>
    </row>
    <row r="397" spans="1:16" x14ac:dyDescent="0.25">
      <c r="A397" s="699"/>
      <c r="B397" s="700" t="str">
        <f>+B393</f>
        <v>ZK107.K145.C110</v>
      </c>
      <c r="C397" s="724">
        <f>+Venue_Logistics!C68</f>
        <v>0</v>
      </c>
      <c r="D397" s="724">
        <f>+Venue_Logistics!D68</f>
        <v>0</v>
      </c>
      <c r="E397" s="738">
        <f>+Venue_Logistics!G68</f>
        <v>0</v>
      </c>
      <c r="F397" s="727"/>
      <c r="G397" s="727"/>
      <c r="H397" s="727"/>
      <c r="I397" s="727"/>
      <c r="J397" s="728">
        <f>+E397-F397-G397-I397</f>
        <v>0</v>
      </c>
      <c r="P397" s="698">
        <f t="shared" si="24"/>
        <v>1</v>
      </c>
    </row>
    <row r="398" spans="1:16" x14ac:dyDescent="0.25">
      <c r="A398" s="699"/>
      <c r="B398" s="700"/>
      <c r="C398" s="743" t="s">
        <v>301</v>
      </c>
      <c r="D398" s="743"/>
      <c r="E398" s="738"/>
      <c r="F398" s="720">
        <f>+IFERROR(VLOOKUP($B397,'[1]Sum table'!$A:$E,4,FALSE),0)</f>
        <v>0</v>
      </c>
      <c r="G398" s="720">
        <f>+IFERROR(VLOOKUP($B397,'[1]Sum table'!$A:$E,5,FALSE),0)</f>
        <v>0</v>
      </c>
      <c r="H398" s="720"/>
      <c r="I398" s="720">
        <f>+IFERROR(VLOOKUP($B397,'[1]Sum table'!$A:$F,6,FALSE),0)</f>
        <v>0</v>
      </c>
      <c r="J398" s="721"/>
      <c r="P398" s="698">
        <f t="shared" si="24"/>
        <v>1</v>
      </c>
    </row>
    <row r="399" spans="1:16" x14ac:dyDescent="0.25">
      <c r="A399" s="722" t="s">
        <v>180</v>
      </c>
      <c r="B399" s="715" t="str">
        <f>+Venue_Logistics!B70</f>
        <v>ZK107.K137.C110</v>
      </c>
      <c r="C399" s="716" t="s">
        <v>181</v>
      </c>
      <c r="D399" s="716"/>
      <c r="E399" s="717">
        <f>SUM(E400:E401)</f>
        <v>0</v>
      </c>
      <c r="F399" s="718">
        <f>SUM(F400:F401)</f>
        <v>0</v>
      </c>
      <c r="G399" s="718">
        <f>SUM(G400:G401)</f>
        <v>0</v>
      </c>
      <c r="H399" s="718"/>
      <c r="I399" s="718">
        <f>SUM(I400:I401)</f>
        <v>0</v>
      </c>
      <c r="J399" s="719">
        <f>+H399-I399</f>
        <v>0</v>
      </c>
      <c r="P399" s="698">
        <f t="shared" si="24"/>
        <v>1</v>
      </c>
    </row>
    <row r="400" spans="1:16" x14ac:dyDescent="0.25">
      <c r="A400" s="699"/>
      <c r="B400" s="700" t="str">
        <f>+B399</f>
        <v>ZK107.K137.C110</v>
      </c>
      <c r="C400" s="724">
        <f>+Venue_Logistics!C71</f>
        <v>0</v>
      </c>
      <c r="D400" s="724">
        <f>+Venue_Logistics!D71</f>
        <v>0</v>
      </c>
      <c r="E400" s="738">
        <f>+Venue_Logistics!G71</f>
        <v>0</v>
      </c>
      <c r="F400" s="720"/>
      <c r="G400" s="720"/>
      <c r="H400" s="720"/>
      <c r="I400" s="720"/>
      <c r="J400" s="728">
        <f>+E400-F400-G400-I400</f>
        <v>0</v>
      </c>
      <c r="P400" s="698">
        <f t="shared" si="24"/>
        <v>1</v>
      </c>
    </row>
    <row r="401" spans="1:16" x14ac:dyDescent="0.25">
      <c r="A401" s="699"/>
      <c r="B401" s="700"/>
      <c r="C401" s="743" t="s">
        <v>301</v>
      </c>
      <c r="D401" s="743"/>
      <c r="E401" s="738"/>
      <c r="F401" s="720">
        <f>+IFERROR(VLOOKUP($B400,'[1]Sum table'!$A:$E,4,FALSE),0)</f>
        <v>0</v>
      </c>
      <c r="G401" s="720">
        <f>+IFERROR(VLOOKUP($B400,'[1]Sum table'!$A:$E,5,FALSE),0)</f>
        <v>0</v>
      </c>
      <c r="H401" s="720"/>
      <c r="I401" s="720">
        <f>+IFERROR(VLOOKUP($B400,'[1]Sum table'!$A:$F,6,FALSE),0)</f>
        <v>0</v>
      </c>
      <c r="J401" s="721"/>
      <c r="P401" s="698">
        <f t="shared" si="24"/>
        <v>1</v>
      </c>
    </row>
    <row r="402" spans="1:16" x14ac:dyDescent="0.25">
      <c r="A402" s="722" t="s">
        <v>182</v>
      </c>
      <c r="B402" s="715" t="str">
        <f>+Venue_Logistics!B73</f>
        <v>ZK107.K265.C110</v>
      </c>
      <c r="C402" s="716" t="s">
        <v>183</v>
      </c>
      <c r="D402" s="716"/>
      <c r="E402" s="717">
        <f>SUM(E403:E408)</f>
        <v>0</v>
      </c>
      <c r="F402" s="718">
        <f>SUM(F403:F408)</f>
        <v>0</v>
      </c>
      <c r="G402" s="718">
        <f>SUM(G403:G408)</f>
        <v>0</v>
      </c>
      <c r="H402" s="718">
        <f>+E402-F402-G402</f>
        <v>0</v>
      </c>
      <c r="I402" s="718">
        <f>SUM(I403:I408)</f>
        <v>0</v>
      </c>
      <c r="J402" s="719">
        <f>+H402-I402</f>
        <v>0</v>
      </c>
      <c r="P402" s="698">
        <f t="shared" si="24"/>
        <v>1</v>
      </c>
    </row>
    <row r="403" spans="1:16" x14ac:dyDescent="0.25">
      <c r="A403" s="699"/>
      <c r="B403" s="700"/>
      <c r="C403" s="724">
        <f>+Venue_Logistics!C74</f>
        <v>0</v>
      </c>
      <c r="D403" s="724">
        <f>+Venue_Logistics!D74</f>
        <v>0</v>
      </c>
      <c r="E403" s="738">
        <f>+Venue_Logistics!G74</f>
        <v>0</v>
      </c>
      <c r="F403" s="720"/>
      <c r="G403" s="720"/>
      <c r="H403" s="720"/>
      <c r="I403" s="720"/>
      <c r="J403" s="728">
        <f>+E403-F403-G403-I403</f>
        <v>0</v>
      </c>
      <c r="P403" s="698">
        <f t="shared" si="24"/>
        <v>1</v>
      </c>
    </row>
    <row r="404" spans="1:16" x14ac:dyDescent="0.25">
      <c r="A404" s="699"/>
      <c r="B404" s="700"/>
      <c r="C404" s="724">
        <f>+Venue_Logistics!C75</f>
        <v>0</v>
      </c>
      <c r="D404" s="724">
        <f>+Venue_Logistics!D75</f>
        <v>0</v>
      </c>
      <c r="E404" s="738">
        <f>+Venue_Logistics!G75</f>
        <v>0</v>
      </c>
      <c r="F404" s="727"/>
      <c r="G404" s="727"/>
      <c r="H404" s="727"/>
      <c r="I404" s="727"/>
      <c r="J404" s="728">
        <f>+E404-F404-G404-I404</f>
        <v>0</v>
      </c>
      <c r="P404" s="698">
        <f t="shared" si="24"/>
        <v>1</v>
      </c>
    </row>
    <row r="405" spans="1:16" x14ac:dyDescent="0.25">
      <c r="A405" s="699"/>
      <c r="B405" s="700"/>
      <c r="C405" s="724">
        <f>+Venue_Logistics!C76</f>
        <v>0</v>
      </c>
      <c r="D405" s="724">
        <f>+Venue_Logistics!D76</f>
        <v>0</v>
      </c>
      <c r="E405" s="738">
        <f>+Venue_Logistics!G76</f>
        <v>0</v>
      </c>
      <c r="F405" s="720"/>
      <c r="G405" s="720"/>
      <c r="H405" s="720"/>
      <c r="I405" s="720"/>
      <c r="J405" s="728">
        <f>+E405-F405-G405-I405</f>
        <v>0</v>
      </c>
      <c r="P405" s="698">
        <f t="shared" si="24"/>
        <v>1</v>
      </c>
    </row>
    <row r="406" spans="1:16" x14ac:dyDescent="0.25">
      <c r="A406" s="699"/>
      <c r="B406" s="700"/>
      <c r="C406" s="724">
        <f>+Venue_Logistics!C77</f>
        <v>0</v>
      </c>
      <c r="D406" s="724">
        <f>+Venue_Logistics!D77</f>
        <v>0</v>
      </c>
      <c r="E406" s="738">
        <f>+Venue_Logistics!G77</f>
        <v>0</v>
      </c>
      <c r="F406" s="727"/>
      <c r="G406" s="727"/>
      <c r="H406" s="727"/>
      <c r="I406" s="727"/>
      <c r="J406" s="728">
        <f>+E406-F406-G406-I406</f>
        <v>0</v>
      </c>
      <c r="P406" s="698">
        <f t="shared" si="24"/>
        <v>1</v>
      </c>
    </row>
    <row r="407" spans="1:16" x14ac:dyDescent="0.25">
      <c r="A407" s="699"/>
      <c r="B407" s="700" t="str">
        <f>+B402</f>
        <v>ZK107.K265.C110</v>
      </c>
      <c r="C407" s="724">
        <f>+Venue_Logistics!C78</f>
        <v>0</v>
      </c>
      <c r="D407" s="724">
        <f>+Venue_Logistics!D78</f>
        <v>0</v>
      </c>
      <c r="E407" s="738">
        <f>+Venue_Logistics!G78</f>
        <v>0</v>
      </c>
      <c r="F407" s="727"/>
      <c r="G407" s="727"/>
      <c r="H407" s="727"/>
      <c r="I407" s="727"/>
      <c r="J407" s="728">
        <f>+E407-F407-G407-I407</f>
        <v>0</v>
      </c>
      <c r="P407" s="698">
        <f t="shared" si="24"/>
        <v>1</v>
      </c>
    </row>
    <row r="408" spans="1:16" x14ac:dyDescent="0.25">
      <c r="A408" s="699"/>
      <c r="B408" s="700"/>
      <c r="C408" s="724" t="s">
        <v>301</v>
      </c>
      <c r="D408" s="724"/>
      <c r="E408" s="738"/>
      <c r="F408" s="720">
        <f>+IFERROR(VLOOKUP($B407,'[1]Sum table'!$A:$E,4,FALSE),0)</f>
        <v>0</v>
      </c>
      <c r="G408" s="720">
        <f>+IFERROR(VLOOKUP($B407,'[1]Sum table'!$A:$E,5,FALSE),0)</f>
        <v>0</v>
      </c>
      <c r="H408" s="720"/>
      <c r="I408" s="720">
        <f>+IFERROR(VLOOKUP($B407,'[1]Sum table'!$A:$F,6,FALSE),0)</f>
        <v>0</v>
      </c>
      <c r="J408" s="721"/>
      <c r="P408" s="698">
        <f t="shared" si="24"/>
        <v>1</v>
      </c>
    </row>
    <row r="409" spans="1:16" x14ac:dyDescent="0.25">
      <c r="A409" s="722" t="s">
        <v>184</v>
      </c>
      <c r="B409" s="715" t="str">
        <f>+'Legal &amp; Documentation'!B8</f>
        <v>ZK108.K162.C110</v>
      </c>
      <c r="C409" s="729" t="s">
        <v>185</v>
      </c>
      <c r="D409" s="729"/>
      <c r="E409" s="723">
        <f>SUM(E410:E423)</f>
        <v>0</v>
      </c>
      <c r="F409" s="723">
        <f>SUM(F410:F423)</f>
        <v>0</v>
      </c>
      <c r="G409" s="723">
        <f>SUM(G410:G423)</f>
        <v>0</v>
      </c>
      <c r="H409" s="723">
        <f>+E409-F409-G409</f>
        <v>0</v>
      </c>
      <c r="I409" s="723">
        <f>SUM(I410:I423)</f>
        <v>0</v>
      </c>
      <c r="J409" s="719">
        <f>+H409-I409</f>
        <v>0</v>
      </c>
      <c r="P409" s="698">
        <f t="shared" si="24"/>
        <v>1</v>
      </c>
    </row>
    <row r="410" spans="1:16" x14ac:dyDescent="0.25">
      <c r="A410" s="699"/>
      <c r="B410" s="700"/>
      <c r="C410" s="730">
        <f>+'Legal &amp; Documentation'!C9</f>
        <v>0</v>
      </c>
      <c r="D410" s="730">
        <f>+'Legal &amp; Documentation'!D9</f>
        <v>0</v>
      </c>
      <c r="E410" s="726">
        <f>+'Legal &amp; Documentation'!G9</f>
        <v>0</v>
      </c>
      <c r="F410" s="701"/>
      <c r="G410" s="701"/>
      <c r="H410" s="701"/>
      <c r="I410" s="701"/>
      <c r="J410" s="706">
        <f t="shared" ref="J410:J422" si="27">+E410-F410-G410-I410</f>
        <v>0</v>
      </c>
      <c r="P410" s="698">
        <f t="shared" si="24"/>
        <v>1</v>
      </c>
    </row>
    <row r="411" spans="1:16" x14ac:dyDescent="0.25">
      <c r="A411" s="699"/>
      <c r="B411" s="700"/>
      <c r="C411" s="730">
        <f>+'Legal &amp; Documentation'!C10</f>
        <v>0</v>
      </c>
      <c r="D411" s="730">
        <f>+'Legal &amp; Documentation'!D10</f>
        <v>0</v>
      </c>
      <c r="E411" s="726">
        <f>+'Legal &amp; Documentation'!G10</f>
        <v>0</v>
      </c>
      <c r="F411" s="701"/>
      <c r="G411" s="701"/>
      <c r="H411" s="701"/>
      <c r="I411" s="701"/>
      <c r="J411" s="706">
        <f t="shared" si="27"/>
        <v>0</v>
      </c>
      <c r="P411" s="698">
        <f t="shared" si="24"/>
        <v>1</v>
      </c>
    </row>
    <row r="412" spans="1:16" x14ac:dyDescent="0.25">
      <c r="A412" s="699"/>
      <c r="B412" s="700"/>
      <c r="C412" s="730">
        <f>+'Legal &amp; Documentation'!C11</f>
        <v>0</v>
      </c>
      <c r="D412" s="730">
        <f>+'Legal &amp; Documentation'!D11</f>
        <v>0</v>
      </c>
      <c r="E412" s="738">
        <f>+'Legal &amp; Documentation'!G11</f>
        <v>0</v>
      </c>
      <c r="F412" s="720"/>
      <c r="G412" s="720"/>
      <c r="H412" s="720"/>
      <c r="I412" s="720"/>
      <c r="J412" s="728">
        <f t="shared" si="27"/>
        <v>0</v>
      </c>
      <c r="P412" s="698">
        <f t="shared" si="24"/>
        <v>1</v>
      </c>
    </row>
    <row r="413" spans="1:16" x14ac:dyDescent="0.25">
      <c r="A413" s="699"/>
      <c r="B413" s="700"/>
      <c r="C413" s="730">
        <f>+'Legal &amp; Documentation'!C12</f>
        <v>0</v>
      </c>
      <c r="D413" s="730">
        <f>+'Legal &amp; Documentation'!D12</f>
        <v>0</v>
      </c>
      <c r="E413" s="738">
        <f>+'Legal &amp; Documentation'!G12</f>
        <v>0</v>
      </c>
      <c r="F413" s="720"/>
      <c r="G413" s="720"/>
      <c r="H413" s="720"/>
      <c r="I413" s="720"/>
      <c r="J413" s="728">
        <f t="shared" si="27"/>
        <v>0</v>
      </c>
      <c r="P413" s="698">
        <f t="shared" ref="P413:P476" si="28">+IF(SUM(E413:I413)=0,1,0)</f>
        <v>1</v>
      </c>
    </row>
    <row r="414" spans="1:16" x14ac:dyDescent="0.25">
      <c r="A414" s="699"/>
      <c r="B414" s="700"/>
      <c r="C414" s="730">
        <f>+'Legal &amp; Documentation'!C13</f>
        <v>0</v>
      </c>
      <c r="D414" s="730">
        <f>+'Legal &amp; Documentation'!D13</f>
        <v>0</v>
      </c>
      <c r="E414" s="738">
        <f>+'Legal &amp; Documentation'!G13</f>
        <v>0</v>
      </c>
      <c r="F414" s="720"/>
      <c r="G414" s="720"/>
      <c r="H414" s="720"/>
      <c r="I414" s="720"/>
      <c r="J414" s="728">
        <f t="shared" si="27"/>
        <v>0</v>
      </c>
      <c r="P414" s="698">
        <f t="shared" si="28"/>
        <v>1</v>
      </c>
    </row>
    <row r="415" spans="1:16" x14ac:dyDescent="0.25">
      <c r="A415" s="699"/>
      <c r="B415" s="700"/>
      <c r="C415" s="730">
        <f>+'Legal &amp; Documentation'!C14</f>
        <v>0</v>
      </c>
      <c r="D415" s="730">
        <f>+'Legal &amp; Documentation'!D14</f>
        <v>0</v>
      </c>
      <c r="E415" s="738">
        <f>+'Legal &amp; Documentation'!G14</f>
        <v>0</v>
      </c>
      <c r="F415" s="720"/>
      <c r="G415" s="720"/>
      <c r="H415" s="720"/>
      <c r="I415" s="720"/>
      <c r="J415" s="728">
        <f t="shared" si="27"/>
        <v>0</v>
      </c>
      <c r="P415" s="698">
        <f t="shared" si="28"/>
        <v>1</v>
      </c>
    </row>
    <row r="416" spans="1:16" x14ac:dyDescent="0.25">
      <c r="A416" s="699"/>
      <c r="B416" s="700"/>
      <c r="C416" s="730">
        <f>+'Legal &amp; Documentation'!C15</f>
        <v>0</v>
      </c>
      <c r="D416" s="730">
        <f>+'Legal &amp; Documentation'!D15</f>
        <v>0</v>
      </c>
      <c r="E416" s="738">
        <f>+'Legal &amp; Documentation'!G15</f>
        <v>0</v>
      </c>
      <c r="F416" s="720"/>
      <c r="G416" s="720"/>
      <c r="H416" s="720"/>
      <c r="I416" s="720"/>
      <c r="J416" s="728">
        <f t="shared" si="27"/>
        <v>0</v>
      </c>
      <c r="P416" s="698">
        <f t="shared" si="28"/>
        <v>1</v>
      </c>
    </row>
    <row r="417" spans="1:16" x14ac:dyDescent="0.25">
      <c r="A417" s="699"/>
      <c r="B417" s="700"/>
      <c r="C417" s="730">
        <f>+'Legal &amp; Documentation'!C16</f>
        <v>0</v>
      </c>
      <c r="D417" s="730">
        <f>+'Legal &amp; Documentation'!D16</f>
        <v>0</v>
      </c>
      <c r="E417" s="738">
        <f>+'Legal &amp; Documentation'!G16</f>
        <v>0</v>
      </c>
      <c r="F417" s="720"/>
      <c r="G417" s="720"/>
      <c r="H417" s="720"/>
      <c r="I417" s="720"/>
      <c r="J417" s="728">
        <f t="shared" si="27"/>
        <v>0</v>
      </c>
      <c r="P417" s="698">
        <f t="shared" si="28"/>
        <v>1</v>
      </c>
    </row>
    <row r="418" spans="1:16" x14ac:dyDescent="0.25">
      <c r="A418" s="699"/>
      <c r="B418" s="700"/>
      <c r="C418" s="730">
        <f>+'Legal &amp; Documentation'!C17</f>
        <v>0</v>
      </c>
      <c r="D418" s="730">
        <f>+'Legal &amp; Documentation'!D17</f>
        <v>0</v>
      </c>
      <c r="E418" s="738">
        <f>+'Legal &amp; Documentation'!G17</f>
        <v>0</v>
      </c>
      <c r="F418" s="720"/>
      <c r="G418" s="720"/>
      <c r="H418" s="720"/>
      <c r="I418" s="720"/>
      <c r="J418" s="728">
        <f t="shared" si="27"/>
        <v>0</v>
      </c>
      <c r="P418" s="698">
        <f t="shared" si="28"/>
        <v>1</v>
      </c>
    </row>
    <row r="419" spans="1:16" x14ac:dyDescent="0.25">
      <c r="A419" s="699"/>
      <c r="B419" s="700"/>
      <c r="C419" s="730">
        <f>+'Legal &amp; Documentation'!C18</f>
        <v>0</v>
      </c>
      <c r="D419" s="730">
        <f>+'Legal &amp; Documentation'!D18</f>
        <v>0</v>
      </c>
      <c r="E419" s="738">
        <f>+'Legal &amp; Documentation'!G18</f>
        <v>0</v>
      </c>
      <c r="F419" s="720"/>
      <c r="G419" s="720"/>
      <c r="H419" s="720"/>
      <c r="I419" s="720"/>
      <c r="J419" s="728">
        <f t="shared" si="27"/>
        <v>0</v>
      </c>
      <c r="P419" s="698">
        <f t="shared" si="28"/>
        <v>1</v>
      </c>
    </row>
    <row r="420" spans="1:16" x14ac:dyDescent="0.25">
      <c r="A420" s="699"/>
      <c r="B420" s="700"/>
      <c r="C420" s="730">
        <f>+'Legal &amp; Documentation'!C19</f>
        <v>0</v>
      </c>
      <c r="D420" s="730">
        <f>+'Legal &amp; Documentation'!D19</f>
        <v>0</v>
      </c>
      <c r="E420" s="738">
        <f>+'Legal &amp; Documentation'!G19</f>
        <v>0</v>
      </c>
      <c r="F420" s="720"/>
      <c r="G420" s="720"/>
      <c r="H420" s="720"/>
      <c r="I420" s="720"/>
      <c r="J420" s="728">
        <f t="shared" si="27"/>
        <v>0</v>
      </c>
      <c r="P420" s="698">
        <f t="shared" si="28"/>
        <v>1</v>
      </c>
    </row>
    <row r="421" spans="1:16" x14ac:dyDescent="0.25">
      <c r="A421" s="699"/>
      <c r="B421" s="700"/>
      <c r="C421" s="730">
        <f>+'Legal &amp; Documentation'!C20</f>
        <v>0</v>
      </c>
      <c r="D421" s="730">
        <f>+'Legal &amp; Documentation'!D20</f>
        <v>0</v>
      </c>
      <c r="E421" s="738">
        <f>+'Legal &amp; Documentation'!G20</f>
        <v>0</v>
      </c>
      <c r="F421" s="720"/>
      <c r="G421" s="720"/>
      <c r="H421" s="720"/>
      <c r="I421" s="720"/>
      <c r="J421" s="728">
        <f t="shared" si="27"/>
        <v>0</v>
      </c>
      <c r="P421" s="698">
        <f t="shared" si="28"/>
        <v>1</v>
      </c>
    </row>
    <row r="422" spans="1:16" x14ac:dyDescent="0.25">
      <c r="A422" s="699"/>
      <c r="B422" s="700" t="str">
        <f>+B409</f>
        <v>ZK108.K162.C110</v>
      </c>
      <c r="C422" s="730">
        <f>+'Legal &amp; Documentation'!C21</f>
        <v>0</v>
      </c>
      <c r="D422" s="730">
        <f>+'Legal &amp; Documentation'!D21</f>
        <v>0</v>
      </c>
      <c r="E422" s="738">
        <f>+'Legal &amp; Documentation'!G21</f>
        <v>0</v>
      </c>
      <c r="F422" s="720"/>
      <c r="G422" s="720"/>
      <c r="H422" s="720"/>
      <c r="I422" s="720"/>
      <c r="J422" s="728">
        <f t="shared" si="27"/>
        <v>0</v>
      </c>
      <c r="P422" s="698">
        <f t="shared" si="28"/>
        <v>1</v>
      </c>
    </row>
    <row r="423" spans="1:16" x14ac:dyDescent="0.25">
      <c r="A423" s="739"/>
      <c r="B423" s="740"/>
      <c r="C423" s="741" t="s">
        <v>301</v>
      </c>
      <c r="D423" s="741"/>
      <c r="E423" s="742"/>
      <c r="F423" s="720">
        <f>+IFERROR(VLOOKUP($B422,'[1]Sum table'!$A:$E,4,FALSE),0)</f>
        <v>0</v>
      </c>
      <c r="G423" s="720">
        <f>+IFERROR(VLOOKUP($B422,'[1]Sum table'!$A:$E,5,FALSE),0)</f>
        <v>0</v>
      </c>
      <c r="H423" s="720"/>
      <c r="I423" s="720">
        <f>+IFERROR(VLOOKUP($B422,'[1]Sum table'!$A:$F,6,FALSE),0)</f>
        <v>0</v>
      </c>
      <c r="J423" s="721"/>
      <c r="P423" s="698">
        <f t="shared" si="28"/>
        <v>1</v>
      </c>
    </row>
    <row r="424" spans="1:16" x14ac:dyDescent="0.25">
      <c r="A424" s="722" t="s">
        <v>186</v>
      </c>
      <c r="B424" s="715" t="str">
        <f>+'Legal &amp; Documentation'!B23</f>
        <v>ZK108.K266.C110</v>
      </c>
      <c r="C424" s="729" t="s">
        <v>187</v>
      </c>
      <c r="D424" s="729"/>
      <c r="E424" s="717">
        <f>SUM(E425:E430)</f>
        <v>0</v>
      </c>
      <c r="F424" s="718">
        <f>SUM(F425:F430)</f>
        <v>0</v>
      </c>
      <c r="G424" s="718">
        <f>SUM(G425:G430)</f>
        <v>0</v>
      </c>
      <c r="H424" s="718">
        <f>+E424-F424-G424</f>
        <v>0</v>
      </c>
      <c r="I424" s="718">
        <f>SUM(I425:I430)</f>
        <v>0</v>
      </c>
      <c r="J424" s="719">
        <f>+H424-I424</f>
        <v>0</v>
      </c>
      <c r="P424" s="698">
        <f t="shared" si="28"/>
        <v>1</v>
      </c>
    </row>
    <row r="425" spans="1:16" x14ac:dyDescent="0.25">
      <c r="A425" s="699"/>
      <c r="B425" s="700"/>
      <c r="C425" s="730">
        <f>+'Legal &amp; Documentation'!C24</f>
        <v>0</v>
      </c>
      <c r="D425" s="730">
        <f>+'Legal &amp; Documentation'!D24</f>
        <v>0</v>
      </c>
      <c r="E425" s="738">
        <f>+'Legal &amp; Documentation'!G24</f>
        <v>0</v>
      </c>
      <c r="F425" s="720"/>
      <c r="G425" s="727"/>
      <c r="H425" s="727"/>
      <c r="I425" s="727"/>
      <c r="J425" s="728">
        <f>+E425-F425-G425-I425</f>
        <v>0</v>
      </c>
      <c r="P425" s="698">
        <f t="shared" si="28"/>
        <v>1</v>
      </c>
    </row>
    <row r="426" spans="1:16" x14ac:dyDescent="0.25">
      <c r="A426" s="699"/>
      <c r="B426" s="700"/>
      <c r="C426" s="730">
        <f>+'Legal &amp; Documentation'!C25</f>
        <v>0</v>
      </c>
      <c r="D426" s="730">
        <f>+'Legal &amp; Documentation'!D25</f>
        <v>0</v>
      </c>
      <c r="E426" s="738">
        <f>+'Legal &amp; Documentation'!G25</f>
        <v>0</v>
      </c>
      <c r="F426" s="720">
        <f>+IFERROR(VLOOKUP(#REF!,#REF!,4,FALSE),0)</f>
        <v>0</v>
      </c>
      <c r="G426" s="720">
        <f>+IFERROR(VLOOKUP(#REF!,#REF!,5,FALSE)+VLOOKUP(#REF!,#REF!,5,FALSE),0)</f>
        <v>0</v>
      </c>
      <c r="H426" s="720"/>
      <c r="I426" s="720">
        <f>+IFERROR(VLOOKUP(#REF!,#REF!,3,FALSE)+VLOOKUP(#REF!,#REF!,6,FALSE),0)</f>
        <v>0</v>
      </c>
      <c r="J426" s="728">
        <f>+E426-F426-G426-I426</f>
        <v>0</v>
      </c>
      <c r="P426" s="698">
        <f t="shared" si="28"/>
        <v>1</v>
      </c>
    </row>
    <row r="427" spans="1:16" x14ac:dyDescent="0.25">
      <c r="A427" s="699"/>
      <c r="B427" s="700"/>
      <c r="C427" s="730">
        <f>+'Legal &amp; Documentation'!C26</f>
        <v>0</v>
      </c>
      <c r="D427" s="730">
        <f>+'Legal &amp; Documentation'!D26</f>
        <v>0</v>
      </c>
      <c r="E427" s="738">
        <f>+'Legal &amp; Documentation'!G26</f>
        <v>0</v>
      </c>
      <c r="F427" s="727"/>
      <c r="G427" s="727"/>
      <c r="H427" s="727"/>
      <c r="I427" s="727"/>
      <c r="J427" s="728">
        <f>+E427-F427-G427-I427</f>
        <v>0</v>
      </c>
      <c r="P427" s="698">
        <f t="shared" si="28"/>
        <v>1</v>
      </c>
    </row>
    <row r="428" spans="1:16" x14ac:dyDescent="0.25">
      <c r="A428" s="699"/>
      <c r="B428" s="700"/>
      <c r="C428" s="730">
        <f>+'Legal &amp; Documentation'!C27</f>
        <v>0</v>
      </c>
      <c r="D428" s="730">
        <f>+'Legal &amp; Documentation'!D27</f>
        <v>0</v>
      </c>
      <c r="E428" s="738">
        <f>+'Legal &amp; Documentation'!G27</f>
        <v>0</v>
      </c>
      <c r="F428" s="727"/>
      <c r="G428" s="720"/>
      <c r="H428" s="720"/>
      <c r="I428" s="720"/>
      <c r="J428" s="728">
        <f>+E428-F428-G428-I428</f>
        <v>0</v>
      </c>
      <c r="P428" s="698">
        <f t="shared" si="28"/>
        <v>1</v>
      </c>
    </row>
    <row r="429" spans="1:16" x14ac:dyDescent="0.25">
      <c r="A429" s="699"/>
      <c r="B429" s="700" t="str">
        <f>+B424</f>
        <v>ZK108.K266.C110</v>
      </c>
      <c r="C429" s="730">
        <f>+'Legal &amp; Documentation'!C28</f>
        <v>0</v>
      </c>
      <c r="D429" s="730">
        <f>+'Legal &amp; Documentation'!D28</f>
        <v>0</v>
      </c>
      <c r="E429" s="738">
        <f>+'Legal &amp; Documentation'!G28</f>
        <v>0</v>
      </c>
      <c r="F429" s="727"/>
      <c r="G429" s="727"/>
      <c r="H429" s="727"/>
      <c r="I429" s="727"/>
      <c r="J429" s="728">
        <f>+E429-F429-G429-I429</f>
        <v>0</v>
      </c>
      <c r="P429" s="698">
        <f t="shared" si="28"/>
        <v>1</v>
      </c>
    </row>
    <row r="430" spans="1:16" x14ac:dyDescent="0.25">
      <c r="A430" s="739"/>
      <c r="B430" s="740"/>
      <c r="C430" s="743" t="s">
        <v>301</v>
      </c>
      <c r="D430" s="743"/>
      <c r="E430" s="738"/>
      <c r="F430" s="720">
        <f>+IFERROR(VLOOKUP($B429,'[1]Sum table'!$A:$E,4,FALSE),0)</f>
        <v>0</v>
      </c>
      <c r="G430" s="720">
        <f>+IFERROR(VLOOKUP($B429,'[1]Sum table'!$A:$E,5,FALSE),0)</f>
        <v>0</v>
      </c>
      <c r="H430" s="720"/>
      <c r="I430" s="720">
        <f>+IFERROR(VLOOKUP($B429,'[1]Sum table'!$A:$F,6,FALSE),0)</f>
        <v>0</v>
      </c>
      <c r="J430" s="721"/>
      <c r="P430" s="698">
        <f t="shared" si="28"/>
        <v>1</v>
      </c>
    </row>
    <row r="431" spans="1:16" x14ac:dyDescent="0.25">
      <c r="A431" s="722" t="s">
        <v>188</v>
      </c>
      <c r="B431" s="715" t="str">
        <f>+'Marketing Digital Comms'!B8</f>
        <v>ZK109.K270.C110</v>
      </c>
      <c r="C431" s="716" t="s">
        <v>189</v>
      </c>
      <c r="D431" s="716"/>
      <c r="E431" s="723">
        <f>SUM(E432:E442)</f>
        <v>0</v>
      </c>
      <c r="F431" s="723">
        <f>SUM(F432:F442)</f>
        <v>0</v>
      </c>
      <c r="G431" s="723">
        <f>SUM(G432:G442)</f>
        <v>0</v>
      </c>
      <c r="H431" s="723">
        <f>+E431-F431-G431</f>
        <v>0</v>
      </c>
      <c r="I431" s="723">
        <f>SUM(I432:I442)</f>
        <v>0</v>
      </c>
      <c r="J431" s="719">
        <f>+H431-I431</f>
        <v>0</v>
      </c>
      <c r="P431" s="698">
        <f t="shared" si="28"/>
        <v>1</v>
      </c>
    </row>
    <row r="432" spans="1:16" x14ac:dyDescent="0.25">
      <c r="A432" s="699"/>
      <c r="B432" s="700"/>
      <c r="C432" s="724">
        <f>+'Marketing Digital Comms'!C9</f>
        <v>0</v>
      </c>
      <c r="D432" s="724">
        <f>+'Marketing Digital Comms'!D9</f>
        <v>0</v>
      </c>
      <c r="E432" s="726">
        <f>+'Marketing Digital Comms'!G9</f>
        <v>0</v>
      </c>
      <c r="F432" s="701"/>
      <c r="G432" s="701"/>
      <c r="H432" s="701"/>
      <c r="I432" s="701"/>
      <c r="J432" s="706">
        <f t="shared" ref="J432:J441" si="29">+E432-F432-G432-I432</f>
        <v>0</v>
      </c>
      <c r="P432" s="698">
        <f t="shared" si="28"/>
        <v>1</v>
      </c>
    </row>
    <row r="433" spans="1:16" x14ac:dyDescent="0.25">
      <c r="A433" s="699"/>
      <c r="B433" s="700"/>
      <c r="C433" s="724">
        <f>+'Marketing Digital Comms'!C10</f>
        <v>0</v>
      </c>
      <c r="D433" s="724">
        <f>+'Marketing Digital Comms'!D10</f>
        <v>0</v>
      </c>
      <c r="E433" s="738">
        <f>+'Marketing Digital Comms'!G10</f>
        <v>0</v>
      </c>
      <c r="F433" s="720"/>
      <c r="G433" s="720"/>
      <c r="H433" s="720"/>
      <c r="I433" s="720"/>
      <c r="J433" s="728">
        <f t="shared" si="29"/>
        <v>0</v>
      </c>
      <c r="P433" s="698">
        <f t="shared" si="28"/>
        <v>1</v>
      </c>
    </row>
    <row r="434" spans="1:16" x14ac:dyDescent="0.25">
      <c r="A434" s="699"/>
      <c r="B434" s="700"/>
      <c r="C434" s="724">
        <f>+'Marketing Digital Comms'!C11</f>
        <v>0</v>
      </c>
      <c r="D434" s="724">
        <f>+'Marketing Digital Comms'!D11</f>
        <v>0</v>
      </c>
      <c r="E434" s="738">
        <f>+'Marketing Digital Comms'!G11</f>
        <v>0</v>
      </c>
      <c r="F434" s="720"/>
      <c r="G434" s="720"/>
      <c r="H434" s="720"/>
      <c r="I434" s="720"/>
      <c r="J434" s="728">
        <f t="shared" si="29"/>
        <v>0</v>
      </c>
      <c r="P434" s="698">
        <f t="shared" si="28"/>
        <v>1</v>
      </c>
    </row>
    <row r="435" spans="1:16" x14ac:dyDescent="0.25">
      <c r="A435" s="699"/>
      <c r="B435" s="700"/>
      <c r="C435" s="724">
        <f>+'Marketing Digital Comms'!C12</f>
        <v>0</v>
      </c>
      <c r="D435" s="724">
        <f>+'Marketing Digital Comms'!D12</f>
        <v>0</v>
      </c>
      <c r="E435" s="738">
        <f>+'Marketing Digital Comms'!G12</f>
        <v>0</v>
      </c>
      <c r="F435" s="720"/>
      <c r="G435" s="720"/>
      <c r="H435" s="720"/>
      <c r="I435" s="720"/>
      <c r="J435" s="728">
        <f t="shared" si="29"/>
        <v>0</v>
      </c>
      <c r="P435" s="698">
        <f t="shared" si="28"/>
        <v>1</v>
      </c>
    </row>
    <row r="436" spans="1:16" x14ac:dyDescent="0.25">
      <c r="A436" s="699"/>
      <c r="B436" s="700"/>
      <c r="C436" s="724">
        <f>+'Marketing Digital Comms'!C13</f>
        <v>0</v>
      </c>
      <c r="D436" s="724">
        <f>+'Marketing Digital Comms'!D13</f>
        <v>0</v>
      </c>
      <c r="E436" s="738">
        <f>+'Marketing Digital Comms'!G13</f>
        <v>0</v>
      </c>
      <c r="F436" s="720"/>
      <c r="G436" s="720"/>
      <c r="H436" s="720"/>
      <c r="I436" s="720"/>
      <c r="J436" s="728">
        <f t="shared" si="29"/>
        <v>0</v>
      </c>
      <c r="P436" s="698">
        <f t="shared" si="28"/>
        <v>1</v>
      </c>
    </row>
    <row r="437" spans="1:16" x14ac:dyDescent="0.25">
      <c r="A437" s="699"/>
      <c r="B437" s="700"/>
      <c r="C437" s="724">
        <f>+'Marketing Digital Comms'!C14</f>
        <v>0</v>
      </c>
      <c r="D437" s="724">
        <f>+'Marketing Digital Comms'!D14</f>
        <v>0</v>
      </c>
      <c r="E437" s="738">
        <f>+'Marketing Digital Comms'!G14</f>
        <v>0</v>
      </c>
      <c r="F437" s="720"/>
      <c r="G437" s="720"/>
      <c r="H437" s="720"/>
      <c r="I437" s="720"/>
      <c r="J437" s="728">
        <f t="shared" si="29"/>
        <v>0</v>
      </c>
      <c r="P437" s="698">
        <f t="shared" si="28"/>
        <v>1</v>
      </c>
    </row>
    <row r="438" spans="1:16" x14ac:dyDescent="0.25">
      <c r="A438" s="699"/>
      <c r="B438" s="700"/>
      <c r="C438" s="724">
        <f>+'Marketing Digital Comms'!C15</f>
        <v>0</v>
      </c>
      <c r="D438" s="724">
        <f>+'Marketing Digital Comms'!D15</f>
        <v>0</v>
      </c>
      <c r="E438" s="738">
        <f>+'Marketing Digital Comms'!G15</f>
        <v>0</v>
      </c>
      <c r="F438" s="720"/>
      <c r="G438" s="720"/>
      <c r="H438" s="720"/>
      <c r="I438" s="720"/>
      <c r="J438" s="728">
        <f t="shared" si="29"/>
        <v>0</v>
      </c>
      <c r="P438" s="698">
        <f t="shared" si="28"/>
        <v>1</v>
      </c>
    </row>
    <row r="439" spans="1:16" x14ac:dyDescent="0.25">
      <c r="A439" s="699"/>
      <c r="B439" s="700"/>
      <c r="C439" s="724">
        <f>+'Marketing Digital Comms'!C16</f>
        <v>0</v>
      </c>
      <c r="D439" s="724">
        <f>+'Marketing Digital Comms'!D16</f>
        <v>0</v>
      </c>
      <c r="E439" s="738">
        <f>+'Marketing Digital Comms'!G16</f>
        <v>0</v>
      </c>
      <c r="F439" s="720"/>
      <c r="G439" s="720"/>
      <c r="H439" s="720"/>
      <c r="I439" s="720"/>
      <c r="J439" s="728">
        <f t="shared" si="29"/>
        <v>0</v>
      </c>
      <c r="P439" s="698">
        <f t="shared" si="28"/>
        <v>1</v>
      </c>
    </row>
    <row r="440" spans="1:16" x14ac:dyDescent="0.25">
      <c r="A440" s="699"/>
      <c r="B440" s="700"/>
      <c r="C440" s="724">
        <f>+'Marketing Digital Comms'!C17</f>
        <v>0</v>
      </c>
      <c r="D440" s="724">
        <f>+'Marketing Digital Comms'!D17</f>
        <v>0</v>
      </c>
      <c r="E440" s="738">
        <f>+'Marketing Digital Comms'!G17</f>
        <v>0</v>
      </c>
      <c r="F440" s="720"/>
      <c r="G440" s="720"/>
      <c r="H440" s="720"/>
      <c r="I440" s="720"/>
      <c r="J440" s="728">
        <f t="shared" si="29"/>
        <v>0</v>
      </c>
      <c r="P440" s="698">
        <f t="shared" si="28"/>
        <v>1</v>
      </c>
    </row>
    <row r="441" spans="1:16" x14ac:dyDescent="0.25">
      <c r="A441" s="699"/>
      <c r="B441" s="700" t="str">
        <f>+B431</f>
        <v>ZK109.K270.C110</v>
      </c>
      <c r="C441" s="724">
        <f>+'Marketing Digital Comms'!C18</f>
        <v>0</v>
      </c>
      <c r="D441" s="724">
        <f>+'Marketing Digital Comms'!D18</f>
        <v>0</v>
      </c>
      <c r="E441" s="738">
        <f>+'Marketing Digital Comms'!G18</f>
        <v>0</v>
      </c>
      <c r="F441" s="720"/>
      <c r="G441" s="720"/>
      <c r="H441" s="720"/>
      <c r="I441" s="720"/>
      <c r="J441" s="728">
        <f t="shared" si="29"/>
        <v>0</v>
      </c>
      <c r="P441" s="698">
        <f t="shared" si="28"/>
        <v>1</v>
      </c>
    </row>
    <row r="442" spans="1:16" x14ac:dyDescent="0.25">
      <c r="A442" s="739"/>
      <c r="B442" s="740"/>
      <c r="C442" s="741" t="s">
        <v>301</v>
      </c>
      <c r="D442" s="741"/>
      <c r="E442" s="742"/>
      <c r="F442" s="720">
        <f>+IFERROR(VLOOKUP($B441,'[1]Sum table'!$A:$E,4,FALSE),0)</f>
        <v>0</v>
      </c>
      <c r="G442" s="720">
        <f>+IFERROR(VLOOKUP($B441,'[1]Sum table'!$A:$E,5,FALSE),0)</f>
        <v>0</v>
      </c>
      <c r="H442" s="720"/>
      <c r="I442" s="720">
        <f>+IFERROR(VLOOKUP($B441,'[1]Sum table'!$A:$F,6,FALSE),0)</f>
        <v>0</v>
      </c>
      <c r="J442" s="721"/>
      <c r="P442" s="698">
        <f t="shared" si="28"/>
        <v>1</v>
      </c>
    </row>
    <row r="443" spans="1:16" x14ac:dyDescent="0.25">
      <c r="A443" s="722" t="s">
        <v>190</v>
      </c>
      <c r="B443" s="715" t="str">
        <f>+'Marketing Digital Comms'!B20</f>
        <v>ZK109.K271.C110</v>
      </c>
      <c r="C443" s="716" t="s">
        <v>191</v>
      </c>
      <c r="D443" s="716"/>
      <c r="E443" s="717">
        <f>SUM(E444:E449)</f>
        <v>0</v>
      </c>
      <c r="F443" s="718">
        <f>SUM(F444:F449)</f>
        <v>0</v>
      </c>
      <c r="G443" s="718">
        <f>SUM(G444:G449)</f>
        <v>0</v>
      </c>
      <c r="H443" s="718">
        <f>+E443-F443-G443</f>
        <v>0</v>
      </c>
      <c r="I443" s="718">
        <f>SUM(I444:I449)</f>
        <v>0</v>
      </c>
      <c r="J443" s="719">
        <f>+H443-I443</f>
        <v>0</v>
      </c>
      <c r="P443" s="698">
        <f t="shared" si="28"/>
        <v>1</v>
      </c>
    </row>
    <row r="444" spans="1:16" x14ac:dyDescent="0.25">
      <c r="A444" s="699"/>
      <c r="B444" s="700"/>
      <c r="C444" s="724">
        <f>+'Marketing Digital Comms'!C21</f>
        <v>0</v>
      </c>
      <c r="D444" s="724">
        <f>+'Marketing Digital Comms'!D21</f>
        <v>0</v>
      </c>
      <c r="E444" s="738">
        <f>+'Marketing Digital Comms'!G21</f>
        <v>0</v>
      </c>
      <c r="F444" s="720"/>
      <c r="G444" s="720"/>
      <c r="H444" s="720"/>
      <c r="I444" s="720"/>
      <c r="J444" s="728">
        <f>+E444-F444-G444-I444</f>
        <v>0</v>
      </c>
      <c r="P444" s="698">
        <f t="shared" si="28"/>
        <v>1</v>
      </c>
    </row>
    <row r="445" spans="1:16" x14ac:dyDescent="0.25">
      <c r="A445" s="699"/>
      <c r="B445" s="700"/>
      <c r="C445" s="724">
        <f>+'Marketing Digital Comms'!C22</f>
        <v>0</v>
      </c>
      <c r="D445" s="724">
        <f>+'Marketing Digital Comms'!D22</f>
        <v>0</v>
      </c>
      <c r="E445" s="738">
        <f>+'Marketing Digital Comms'!G22</f>
        <v>0</v>
      </c>
      <c r="F445" s="727"/>
      <c r="G445" s="727"/>
      <c r="H445" s="727"/>
      <c r="I445" s="727"/>
      <c r="J445" s="728">
        <f>+E445-F445-G445-I445</f>
        <v>0</v>
      </c>
      <c r="P445" s="698">
        <f t="shared" si="28"/>
        <v>1</v>
      </c>
    </row>
    <row r="446" spans="1:16" x14ac:dyDescent="0.25">
      <c r="A446" s="699"/>
      <c r="B446" s="700"/>
      <c r="C446" s="724">
        <f>+'Marketing Digital Comms'!C23</f>
        <v>0</v>
      </c>
      <c r="D446" s="724">
        <f>+'Marketing Digital Comms'!D23</f>
        <v>0</v>
      </c>
      <c r="E446" s="738">
        <f>+'Marketing Digital Comms'!G23</f>
        <v>0</v>
      </c>
      <c r="F446" s="727"/>
      <c r="G446" s="727"/>
      <c r="H446" s="727"/>
      <c r="I446" s="727"/>
      <c r="J446" s="728">
        <f>+E446-F446-G446-I446</f>
        <v>0</v>
      </c>
      <c r="P446" s="698">
        <f t="shared" si="28"/>
        <v>1</v>
      </c>
    </row>
    <row r="447" spans="1:16" x14ac:dyDescent="0.25">
      <c r="A447" s="699"/>
      <c r="B447" s="700"/>
      <c r="C447" s="724">
        <f>+'Marketing Digital Comms'!C24</f>
        <v>0</v>
      </c>
      <c r="D447" s="724">
        <f>+'Marketing Digital Comms'!D24</f>
        <v>0</v>
      </c>
      <c r="E447" s="738">
        <f>+'Marketing Digital Comms'!G24</f>
        <v>0</v>
      </c>
      <c r="F447" s="727"/>
      <c r="G447" s="727"/>
      <c r="H447" s="727"/>
      <c r="I447" s="727"/>
      <c r="J447" s="728">
        <f>+E447-F447-G447-I447</f>
        <v>0</v>
      </c>
      <c r="P447" s="698">
        <f t="shared" si="28"/>
        <v>1</v>
      </c>
    </row>
    <row r="448" spans="1:16" x14ac:dyDescent="0.25">
      <c r="A448" s="699"/>
      <c r="B448" s="700" t="str">
        <f>+B443</f>
        <v>ZK109.K271.C110</v>
      </c>
      <c r="C448" s="724">
        <f>+'Marketing Digital Comms'!C25</f>
        <v>0</v>
      </c>
      <c r="D448" s="724">
        <f>+'Marketing Digital Comms'!D25</f>
        <v>0</v>
      </c>
      <c r="E448" s="738">
        <f>+'Marketing Digital Comms'!G25</f>
        <v>0</v>
      </c>
      <c r="F448" s="720"/>
      <c r="G448" s="720"/>
      <c r="H448" s="720"/>
      <c r="I448" s="720"/>
      <c r="J448" s="728">
        <f>+E448-F448-G448-I448</f>
        <v>0</v>
      </c>
      <c r="P448" s="698">
        <f t="shared" si="28"/>
        <v>1</v>
      </c>
    </row>
    <row r="449" spans="1:16" x14ac:dyDescent="0.25">
      <c r="A449" s="739"/>
      <c r="B449" s="740"/>
      <c r="C449" s="743" t="s">
        <v>301</v>
      </c>
      <c r="D449" s="743"/>
      <c r="E449" s="738"/>
      <c r="F449" s="720">
        <f>+IFERROR(VLOOKUP($B448,'[1]Sum table'!$A:$E,4,FALSE),0)</f>
        <v>0</v>
      </c>
      <c r="G449" s="720">
        <f>+IFERROR(VLOOKUP($B448,'[1]Sum table'!$A:$E,5,FALSE),0)</f>
        <v>0</v>
      </c>
      <c r="H449" s="720"/>
      <c r="I449" s="720">
        <f>+IFERROR(VLOOKUP($B448,'[1]Sum table'!$A:$F,6,FALSE),0)</f>
        <v>0</v>
      </c>
      <c r="J449" s="721"/>
      <c r="P449" s="698">
        <f t="shared" si="28"/>
        <v>1</v>
      </c>
    </row>
    <row r="450" spans="1:16" x14ac:dyDescent="0.25">
      <c r="A450" s="722" t="s">
        <v>192</v>
      </c>
      <c r="B450" s="715" t="str">
        <f>+'Marketing Digital Comms'!B27</f>
        <v>ZK109.K138.C110</v>
      </c>
      <c r="C450" s="716" t="s">
        <v>193</v>
      </c>
      <c r="D450" s="716"/>
      <c r="E450" s="717">
        <f>SUM(E451:E456)</f>
        <v>0</v>
      </c>
      <c r="F450" s="718"/>
      <c r="G450" s="718"/>
      <c r="H450" s="718">
        <f>+E450-F450-G450</f>
        <v>0</v>
      </c>
      <c r="I450" s="718"/>
      <c r="J450" s="719">
        <f>+H450-I450</f>
        <v>0</v>
      </c>
      <c r="P450" s="698">
        <f t="shared" si="28"/>
        <v>1</v>
      </c>
    </row>
    <row r="451" spans="1:16" x14ac:dyDescent="0.25">
      <c r="A451" s="699"/>
      <c r="B451" s="700"/>
      <c r="C451" s="724">
        <f>+'Marketing Digital Comms'!C28</f>
        <v>0</v>
      </c>
      <c r="D451" s="724">
        <f>+'Marketing Digital Comms'!D28</f>
        <v>0</v>
      </c>
      <c r="E451" s="738">
        <f>+'Marketing Digital Comms'!G28</f>
        <v>0</v>
      </c>
      <c r="F451" s="720"/>
      <c r="G451" s="720"/>
      <c r="H451" s="720"/>
      <c r="I451" s="720"/>
      <c r="J451" s="728">
        <f>+E451-F451-G451-I451</f>
        <v>0</v>
      </c>
      <c r="P451" s="698">
        <f t="shared" si="28"/>
        <v>1</v>
      </c>
    </row>
    <row r="452" spans="1:16" x14ac:dyDescent="0.25">
      <c r="A452" s="703"/>
      <c r="B452" s="704"/>
      <c r="C452" s="724">
        <f>+'Marketing Digital Comms'!C29</f>
        <v>0</v>
      </c>
      <c r="D452" s="724">
        <f>+'Marketing Digital Comms'!D29</f>
        <v>0</v>
      </c>
      <c r="E452" s="738">
        <f>+'Marketing Digital Comms'!G29</f>
        <v>0</v>
      </c>
      <c r="F452" s="727"/>
      <c r="G452" s="727"/>
      <c r="H452" s="727"/>
      <c r="I452" s="727"/>
      <c r="J452" s="728">
        <f>+E452-F452-G452-I452</f>
        <v>0</v>
      </c>
      <c r="P452" s="698">
        <f t="shared" si="28"/>
        <v>1</v>
      </c>
    </row>
    <row r="453" spans="1:16" x14ac:dyDescent="0.25">
      <c r="A453" s="703"/>
      <c r="B453" s="704"/>
      <c r="C453" s="724">
        <f>+'Marketing Digital Comms'!C30</f>
        <v>0</v>
      </c>
      <c r="D453" s="724">
        <f>+'Marketing Digital Comms'!D30</f>
        <v>0</v>
      </c>
      <c r="E453" s="738">
        <f>+'Marketing Digital Comms'!G30</f>
        <v>0</v>
      </c>
      <c r="F453" s="727"/>
      <c r="G453" s="727"/>
      <c r="H453" s="727"/>
      <c r="I453" s="727"/>
      <c r="J453" s="728">
        <f>+E453-F453-G453-I453</f>
        <v>0</v>
      </c>
      <c r="P453" s="698">
        <f t="shared" si="28"/>
        <v>1</v>
      </c>
    </row>
    <row r="454" spans="1:16" x14ac:dyDescent="0.25">
      <c r="A454" s="699"/>
      <c r="B454" s="700"/>
      <c r="C454" s="724">
        <f>+'Marketing Digital Comms'!C31</f>
        <v>0</v>
      </c>
      <c r="D454" s="724">
        <f>+'Marketing Digital Comms'!D31</f>
        <v>0</v>
      </c>
      <c r="E454" s="738">
        <f>+'Marketing Digital Comms'!G31</f>
        <v>0</v>
      </c>
      <c r="F454" s="727"/>
      <c r="G454" s="727"/>
      <c r="H454" s="727"/>
      <c r="I454" s="727"/>
      <c r="J454" s="728">
        <f>+E454-F454-G454-I454</f>
        <v>0</v>
      </c>
      <c r="P454" s="698">
        <f t="shared" si="28"/>
        <v>1</v>
      </c>
    </row>
    <row r="455" spans="1:16" x14ac:dyDescent="0.25">
      <c r="A455" s="703"/>
      <c r="B455" s="704" t="str">
        <f>+B450</f>
        <v>ZK109.K138.C110</v>
      </c>
      <c r="C455" s="724">
        <f>+'Marketing Digital Comms'!C32</f>
        <v>0</v>
      </c>
      <c r="D455" s="724">
        <f>+'Marketing Digital Comms'!D32</f>
        <v>0</v>
      </c>
      <c r="E455" s="738">
        <f>+'Marketing Digital Comms'!G32</f>
        <v>0</v>
      </c>
      <c r="F455" s="727"/>
      <c r="G455" s="727"/>
      <c r="H455" s="727"/>
      <c r="I455" s="727"/>
      <c r="J455" s="728">
        <f>+E455-F455-G455-I455</f>
        <v>0</v>
      </c>
      <c r="P455" s="698">
        <f t="shared" si="28"/>
        <v>1</v>
      </c>
    </row>
    <row r="456" spans="1:16" x14ac:dyDescent="0.25">
      <c r="A456" s="739"/>
      <c r="B456" s="740"/>
      <c r="C456" s="743" t="s">
        <v>301</v>
      </c>
      <c r="D456" s="743"/>
      <c r="E456" s="738"/>
      <c r="F456" s="720">
        <f>+IFERROR(VLOOKUP($B455,'[1]Sum table'!$A:$E,4,FALSE),0)</f>
        <v>0</v>
      </c>
      <c r="G456" s="720">
        <f>+IFERROR(VLOOKUP($B455,'[1]Sum table'!$A:$E,5,FALSE),0)</f>
        <v>0</v>
      </c>
      <c r="H456" s="720"/>
      <c r="I456" s="720">
        <f>+IFERROR(VLOOKUP($B455,'[1]Sum table'!$A:$F,6,FALSE),0)</f>
        <v>0</v>
      </c>
      <c r="J456" s="721"/>
      <c r="P456" s="698">
        <f t="shared" si="28"/>
        <v>1</v>
      </c>
    </row>
    <row r="457" spans="1:16" x14ac:dyDescent="0.25">
      <c r="A457" s="722" t="s">
        <v>194</v>
      </c>
      <c r="B457" s="715" t="str">
        <f>+'Marketing Digital Comms'!B34</f>
        <v>ZK109.K158.C110</v>
      </c>
      <c r="C457" s="716" t="s">
        <v>196</v>
      </c>
      <c r="D457" s="716"/>
      <c r="E457" s="717">
        <f>SUM(E458:E460)</f>
        <v>0</v>
      </c>
      <c r="F457" s="718">
        <f>SUM(F458:F460)</f>
        <v>0</v>
      </c>
      <c r="G457" s="718">
        <f>SUM(G458:G460)</f>
        <v>0</v>
      </c>
      <c r="H457" s="718">
        <f>+E457-F457-G457</f>
        <v>0</v>
      </c>
      <c r="I457" s="718">
        <f>SUM(I458:I460)</f>
        <v>0</v>
      </c>
      <c r="J457" s="719">
        <f>+H457-I457</f>
        <v>0</v>
      </c>
      <c r="P457" s="698">
        <f t="shared" si="28"/>
        <v>1</v>
      </c>
    </row>
    <row r="458" spans="1:16" x14ac:dyDescent="0.25">
      <c r="A458" s="703"/>
      <c r="B458" s="704"/>
      <c r="C458" s="724">
        <f>+'Marketing Digital Comms'!C35</f>
        <v>0</v>
      </c>
      <c r="D458" s="724">
        <f>+'Marketing Digital Comms'!D35</f>
        <v>0</v>
      </c>
      <c r="E458" s="738">
        <f>+'Marketing Digital Comms'!G35</f>
        <v>0</v>
      </c>
      <c r="F458" s="720"/>
      <c r="G458" s="720"/>
      <c r="H458" s="720"/>
      <c r="I458" s="720"/>
      <c r="J458" s="728">
        <f>+E458-F458-G458-I458</f>
        <v>0</v>
      </c>
      <c r="P458" s="698">
        <f t="shared" si="28"/>
        <v>1</v>
      </c>
    </row>
    <row r="459" spans="1:16" x14ac:dyDescent="0.25">
      <c r="A459" s="703"/>
      <c r="B459" s="704" t="str">
        <f>+B457</f>
        <v>ZK109.K158.C110</v>
      </c>
      <c r="C459" s="724">
        <f>+'Marketing Digital Comms'!C36</f>
        <v>0</v>
      </c>
      <c r="D459" s="724">
        <f>+'Marketing Digital Comms'!D36</f>
        <v>0</v>
      </c>
      <c r="E459" s="738">
        <f>+'Marketing Digital Comms'!G36</f>
        <v>0</v>
      </c>
      <c r="F459" s="720"/>
      <c r="G459" s="720"/>
      <c r="H459" s="720"/>
      <c r="I459" s="720"/>
      <c r="J459" s="728">
        <f>+E459-F459-G459-I459</f>
        <v>0</v>
      </c>
      <c r="P459" s="698">
        <f t="shared" si="28"/>
        <v>1</v>
      </c>
    </row>
    <row r="460" spans="1:16" x14ac:dyDescent="0.25">
      <c r="A460" s="699"/>
      <c r="B460" s="700"/>
      <c r="C460" s="743" t="s">
        <v>301</v>
      </c>
      <c r="D460" s="743"/>
      <c r="E460" s="738"/>
      <c r="F460" s="720">
        <f>+IFERROR(VLOOKUP($B459,'[1]Sum table'!$A:$E,4,FALSE),0)</f>
        <v>0</v>
      </c>
      <c r="G460" s="720">
        <f>+IFERROR(VLOOKUP($B459,'[1]Sum table'!$A:$E,5,FALSE),0)</f>
        <v>0</v>
      </c>
      <c r="H460" s="720"/>
      <c r="I460" s="720">
        <f>+IFERROR(VLOOKUP($B459,'[1]Sum table'!$A:$F,6,FALSE),0)</f>
        <v>0</v>
      </c>
      <c r="J460" s="721"/>
      <c r="P460" s="698">
        <f t="shared" si="28"/>
        <v>1</v>
      </c>
    </row>
    <row r="461" spans="1:16" x14ac:dyDescent="0.25">
      <c r="A461" s="722" t="s">
        <v>195</v>
      </c>
      <c r="B461" s="715" t="str">
        <f>+'Marketing Digital Comms'!B38</f>
        <v>ZK109.K159.C110</v>
      </c>
      <c r="C461" s="716" t="s">
        <v>197</v>
      </c>
      <c r="D461" s="716"/>
      <c r="E461" s="717">
        <f>SUM(E462:E463)</f>
        <v>0</v>
      </c>
      <c r="F461" s="718">
        <f>SUM(F462:F463)</f>
        <v>0</v>
      </c>
      <c r="G461" s="718">
        <f>SUM(G462:G463)</f>
        <v>0</v>
      </c>
      <c r="H461" s="718">
        <f>+E461-F461-G461</f>
        <v>0</v>
      </c>
      <c r="I461" s="718">
        <f>SUM(I462:I463)</f>
        <v>0</v>
      </c>
      <c r="J461" s="719">
        <f>+H461-I461</f>
        <v>0</v>
      </c>
      <c r="P461" s="698">
        <f t="shared" si="28"/>
        <v>1</v>
      </c>
    </row>
    <row r="462" spans="1:16" x14ac:dyDescent="0.25">
      <c r="A462" s="699"/>
      <c r="B462" s="700" t="str">
        <f>+B461</f>
        <v>ZK109.K159.C110</v>
      </c>
      <c r="C462" s="724">
        <f>+'Marketing Digital Comms'!C39</f>
        <v>0</v>
      </c>
      <c r="D462" s="724">
        <f>+'Marketing Digital Comms'!D39</f>
        <v>0</v>
      </c>
      <c r="E462" s="738">
        <f>+'Marketing Digital Comms'!G39</f>
        <v>0</v>
      </c>
      <c r="F462" s="720"/>
      <c r="G462" s="720"/>
      <c r="H462" s="720"/>
      <c r="I462" s="720"/>
      <c r="J462" s="728">
        <f>+E462-F462-G462-I462</f>
        <v>0</v>
      </c>
      <c r="P462" s="698">
        <f t="shared" si="28"/>
        <v>1</v>
      </c>
    </row>
    <row r="463" spans="1:16" x14ac:dyDescent="0.25">
      <c r="A463" s="699"/>
      <c r="B463" s="700"/>
      <c r="C463" s="743" t="s">
        <v>301</v>
      </c>
      <c r="D463" s="743"/>
      <c r="E463" s="738"/>
      <c r="F463" s="720">
        <f>+IFERROR(VLOOKUP($B462,'[1]Sum table'!$A:$E,4,FALSE),0)</f>
        <v>0</v>
      </c>
      <c r="G463" s="720">
        <f>+IFERROR(VLOOKUP($B462,'[1]Sum table'!$A:$E,5,FALSE),0)</f>
        <v>0</v>
      </c>
      <c r="H463" s="720"/>
      <c r="I463" s="720">
        <f>+IFERROR(VLOOKUP($B462,'[1]Sum table'!$A:$F,6,FALSE),0)</f>
        <v>0</v>
      </c>
      <c r="J463" s="721"/>
      <c r="P463" s="698">
        <f t="shared" si="28"/>
        <v>1</v>
      </c>
    </row>
    <row r="464" spans="1:16" x14ac:dyDescent="0.25">
      <c r="A464" s="722" t="s">
        <v>198</v>
      </c>
      <c r="B464" s="715" t="str">
        <f>+'Marketing Digital Comms'!B41</f>
        <v>ZK109.K272.C110</v>
      </c>
      <c r="C464" s="716" t="s">
        <v>199</v>
      </c>
      <c r="D464" s="716"/>
      <c r="E464" s="717">
        <f>SUM(E465:E466)</f>
        <v>0</v>
      </c>
      <c r="F464" s="718">
        <f>SUM(F465:F466)</f>
        <v>0</v>
      </c>
      <c r="G464" s="718">
        <f>SUM(G465:G466)</f>
        <v>0</v>
      </c>
      <c r="H464" s="718">
        <f>+E464-F464-G464</f>
        <v>0</v>
      </c>
      <c r="I464" s="718">
        <f>SUM(I465:I466)</f>
        <v>0</v>
      </c>
      <c r="J464" s="719">
        <f>+H464-I464</f>
        <v>0</v>
      </c>
      <c r="P464" s="698">
        <f t="shared" si="28"/>
        <v>1</v>
      </c>
    </row>
    <row r="465" spans="1:16" x14ac:dyDescent="0.25">
      <c r="A465" s="703"/>
      <c r="B465" s="704" t="str">
        <f>+B464</f>
        <v>ZK109.K272.C110</v>
      </c>
      <c r="C465" s="724">
        <f>+'Marketing Digital Comms'!C42</f>
        <v>0</v>
      </c>
      <c r="D465" s="724">
        <f>+'Marketing Digital Comms'!D42</f>
        <v>0</v>
      </c>
      <c r="E465" s="738">
        <f>+'Marketing Digital Comms'!G42</f>
        <v>0</v>
      </c>
      <c r="F465" s="720"/>
      <c r="G465" s="720"/>
      <c r="H465" s="720"/>
      <c r="I465" s="720"/>
      <c r="J465" s="728">
        <f>+E465-F465-G465-I465</f>
        <v>0</v>
      </c>
      <c r="P465" s="698">
        <f t="shared" si="28"/>
        <v>1</v>
      </c>
    </row>
    <row r="466" spans="1:16" x14ac:dyDescent="0.25">
      <c r="A466" s="699"/>
      <c r="B466" s="700"/>
      <c r="C466" s="743" t="s">
        <v>301</v>
      </c>
      <c r="D466" s="743"/>
      <c r="E466" s="738"/>
      <c r="F466" s="720">
        <f>+IFERROR(VLOOKUP($B465,'[1]Sum table'!$A:$E,4,FALSE),0)</f>
        <v>0</v>
      </c>
      <c r="G466" s="720">
        <f>+IFERROR(VLOOKUP($B465,'[1]Sum table'!$A:$E,5,FALSE),0)</f>
        <v>0</v>
      </c>
      <c r="H466" s="720"/>
      <c r="I466" s="720">
        <f>+IFERROR(VLOOKUP($B465,'[1]Sum table'!$A:$F,6,FALSE),0)</f>
        <v>0</v>
      </c>
      <c r="J466" s="721"/>
      <c r="P466" s="698">
        <f t="shared" si="28"/>
        <v>1</v>
      </c>
    </row>
    <row r="467" spans="1:16" x14ac:dyDescent="0.25">
      <c r="A467" s="722" t="s">
        <v>200</v>
      </c>
      <c r="B467" s="715" t="str">
        <f>+'Marketing Digital Comms'!B44</f>
        <v>ZK109.K273.C110</v>
      </c>
      <c r="C467" s="716" t="s">
        <v>201</v>
      </c>
      <c r="D467" s="716"/>
      <c r="E467" s="717">
        <f>SUM(E468:E469)</f>
        <v>0</v>
      </c>
      <c r="F467" s="718">
        <f>SUM(F468:F469)</f>
        <v>0</v>
      </c>
      <c r="G467" s="718">
        <f>SUM(G468:G469)</f>
        <v>0</v>
      </c>
      <c r="H467" s="718">
        <f>+E467-F467-G467</f>
        <v>0</v>
      </c>
      <c r="I467" s="718">
        <f>SUM(I468:I469)</f>
        <v>0</v>
      </c>
      <c r="J467" s="719">
        <f>+H467-I467</f>
        <v>0</v>
      </c>
      <c r="P467" s="698">
        <f t="shared" si="28"/>
        <v>1</v>
      </c>
    </row>
    <row r="468" spans="1:16" x14ac:dyDescent="0.25">
      <c r="A468" s="703"/>
      <c r="B468" s="704" t="str">
        <f>+B467</f>
        <v>ZK109.K273.C110</v>
      </c>
      <c r="C468" s="724">
        <f>+'Marketing Digital Comms'!C45</f>
        <v>0</v>
      </c>
      <c r="D468" s="724">
        <f>+'Marketing Digital Comms'!D45</f>
        <v>0</v>
      </c>
      <c r="E468" s="738">
        <f>+'Marketing Digital Comms'!G45</f>
        <v>0</v>
      </c>
      <c r="F468" s="720"/>
      <c r="G468" s="720"/>
      <c r="H468" s="720"/>
      <c r="I468" s="720"/>
      <c r="J468" s="728">
        <f>+E468-F468-G468-I468</f>
        <v>0</v>
      </c>
      <c r="P468" s="698">
        <f t="shared" si="28"/>
        <v>1</v>
      </c>
    </row>
    <row r="469" spans="1:16" x14ac:dyDescent="0.25">
      <c r="A469" s="699"/>
      <c r="B469" s="700"/>
      <c r="C469" s="743" t="s">
        <v>301</v>
      </c>
      <c r="D469" s="743"/>
      <c r="E469" s="738"/>
      <c r="F469" s="720">
        <f>+IFERROR(VLOOKUP($B468,'[1]Sum table'!$A:$E,4,FALSE),0)</f>
        <v>0</v>
      </c>
      <c r="G469" s="720">
        <f>+IFERROR(VLOOKUP($B468,'[1]Sum table'!$A:$E,5,FALSE),0)</f>
        <v>0</v>
      </c>
      <c r="H469" s="720"/>
      <c r="I469" s="720">
        <f>+IFERROR(VLOOKUP($B468,'[1]Sum table'!$A:$F,6,FALSE),0)</f>
        <v>0</v>
      </c>
      <c r="J469" s="721"/>
      <c r="P469" s="698">
        <f t="shared" si="28"/>
        <v>1</v>
      </c>
    </row>
    <row r="470" spans="1:16" x14ac:dyDescent="0.25">
      <c r="A470" s="722" t="s">
        <v>202</v>
      </c>
      <c r="B470" s="715" t="str">
        <f>+'Marketing Digital Comms'!B47</f>
        <v>ZK109.K274.C110</v>
      </c>
      <c r="C470" s="716" t="s">
        <v>203</v>
      </c>
      <c r="D470" s="716"/>
      <c r="E470" s="717">
        <f>SUM(E471:E472)</f>
        <v>0</v>
      </c>
      <c r="F470" s="718">
        <f>SUM(F471:F472)</f>
        <v>0</v>
      </c>
      <c r="G470" s="718">
        <f>SUM(G471:G472)</f>
        <v>0</v>
      </c>
      <c r="H470" s="718">
        <f>+E470-F470-G470</f>
        <v>0</v>
      </c>
      <c r="I470" s="718">
        <f>SUM(I471:I472)</f>
        <v>0</v>
      </c>
      <c r="J470" s="719">
        <f>+H470-I470</f>
        <v>0</v>
      </c>
      <c r="P470" s="698">
        <f t="shared" si="28"/>
        <v>1</v>
      </c>
    </row>
    <row r="471" spans="1:16" x14ac:dyDescent="0.25">
      <c r="A471" s="703"/>
      <c r="B471" s="704" t="str">
        <f>+B470</f>
        <v>ZK109.K274.C110</v>
      </c>
      <c r="C471" s="724">
        <f>+'Marketing Digital Comms'!C48</f>
        <v>0</v>
      </c>
      <c r="D471" s="724">
        <f>+'Marketing Digital Comms'!D48</f>
        <v>0</v>
      </c>
      <c r="E471" s="738">
        <f>+'Marketing Digital Comms'!G48</f>
        <v>0</v>
      </c>
      <c r="F471" s="720"/>
      <c r="G471" s="720"/>
      <c r="H471" s="720"/>
      <c r="I471" s="720"/>
      <c r="J471" s="728">
        <f>+E471-F471-G471-I471</f>
        <v>0</v>
      </c>
      <c r="P471" s="698">
        <f t="shared" si="28"/>
        <v>1</v>
      </c>
    </row>
    <row r="472" spans="1:16" x14ac:dyDescent="0.25">
      <c r="A472" s="699"/>
      <c r="B472" s="700"/>
      <c r="C472" s="743" t="s">
        <v>301</v>
      </c>
      <c r="D472" s="743"/>
      <c r="E472" s="738"/>
      <c r="F472" s="720">
        <f>+IFERROR(VLOOKUP($B471,'[1]Sum table'!$A:$E,4,FALSE),0)</f>
        <v>0</v>
      </c>
      <c r="G472" s="720">
        <f>+IFERROR(VLOOKUP($B471,'[1]Sum table'!$A:$E,5,FALSE),0)</f>
        <v>0</v>
      </c>
      <c r="H472" s="720"/>
      <c r="I472" s="720">
        <f>+IFERROR(VLOOKUP($B471,'[1]Sum table'!$A:$F,6,FALSE),0)</f>
        <v>0</v>
      </c>
      <c r="J472" s="721"/>
      <c r="P472" s="698">
        <f t="shared" si="28"/>
        <v>1</v>
      </c>
    </row>
    <row r="473" spans="1:16" x14ac:dyDescent="0.25">
      <c r="A473" s="722" t="s">
        <v>204</v>
      </c>
      <c r="B473" s="715" t="str">
        <f>+'Education &amp; Community'!B8</f>
        <v>ZK110.K278.C110</v>
      </c>
      <c r="C473" s="716" t="s">
        <v>205</v>
      </c>
      <c r="D473" s="716"/>
      <c r="E473" s="717">
        <f>SUM(E474:E485)</f>
        <v>0</v>
      </c>
      <c r="F473" s="718">
        <f>SUM(F474:F485)</f>
        <v>0</v>
      </c>
      <c r="G473" s="718">
        <f>SUM(G474:G485)</f>
        <v>0</v>
      </c>
      <c r="H473" s="718">
        <f>+E473-F473-G473</f>
        <v>0</v>
      </c>
      <c r="I473" s="718">
        <f>SUM(I474:I485)</f>
        <v>0</v>
      </c>
      <c r="J473" s="719">
        <f>+H473-I473</f>
        <v>0</v>
      </c>
      <c r="P473" s="698">
        <f t="shared" si="28"/>
        <v>1</v>
      </c>
    </row>
    <row r="474" spans="1:16" x14ac:dyDescent="0.25">
      <c r="A474" s="699"/>
      <c r="B474" s="700"/>
      <c r="C474" s="724">
        <f>+'Education &amp; Community'!C9</f>
        <v>0</v>
      </c>
      <c r="D474" s="724">
        <f>+'Education &amp; Community'!D9</f>
        <v>0</v>
      </c>
      <c r="E474" s="738">
        <f>+'Education &amp; Community'!G9</f>
        <v>0</v>
      </c>
      <c r="F474" s="720"/>
      <c r="G474" s="720"/>
      <c r="H474" s="720"/>
      <c r="I474" s="720"/>
      <c r="J474" s="728">
        <f t="shared" ref="J474:J484" si="30">+E474-F474-G474-I474</f>
        <v>0</v>
      </c>
      <c r="P474" s="698">
        <f t="shared" si="28"/>
        <v>1</v>
      </c>
    </row>
    <row r="475" spans="1:16" x14ac:dyDescent="0.25">
      <c r="A475" s="699"/>
      <c r="B475" s="700"/>
      <c r="C475" s="724">
        <f>+'Education &amp; Community'!C10</f>
        <v>0</v>
      </c>
      <c r="D475" s="724">
        <f>+'Education &amp; Community'!D10</f>
        <v>0</v>
      </c>
      <c r="E475" s="738">
        <f>+'Education &amp; Community'!G10</f>
        <v>0</v>
      </c>
      <c r="F475" s="720"/>
      <c r="G475" s="720"/>
      <c r="H475" s="720"/>
      <c r="I475" s="720"/>
      <c r="J475" s="728">
        <f t="shared" si="30"/>
        <v>0</v>
      </c>
      <c r="P475" s="698">
        <f t="shared" si="28"/>
        <v>1</v>
      </c>
    </row>
    <row r="476" spans="1:16" x14ac:dyDescent="0.25">
      <c r="A476" s="699"/>
      <c r="B476" s="700"/>
      <c r="C476" s="724">
        <f>+'Education &amp; Community'!C11</f>
        <v>0</v>
      </c>
      <c r="D476" s="724">
        <f>+'Education &amp; Community'!D11</f>
        <v>0</v>
      </c>
      <c r="E476" s="738">
        <f>+'Education &amp; Community'!G11</f>
        <v>0</v>
      </c>
      <c r="F476" s="720"/>
      <c r="G476" s="720"/>
      <c r="H476" s="720"/>
      <c r="I476" s="720"/>
      <c r="J476" s="728">
        <f t="shared" si="30"/>
        <v>0</v>
      </c>
      <c r="P476" s="698">
        <f t="shared" si="28"/>
        <v>1</v>
      </c>
    </row>
    <row r="477" spans="1:16" x14ac:dyDescent="0.25">
      <c r="A477" s="699"/>
      <c r="B477" s="700"/>
      <c r="C477" s="724">
        <f>+'Education &amp; Community'!C12</f>
        <v>0</v>
      </c>
      <c r="D477" s="724">
        <f>+'Education &amp; Community'!D12</f>
        <v>0</v>
      </c>
      <c r="E477" s="738">
        <f>+'Education &amp; Community'!G12</f>
        <v>0</v>
      </c>
      <c r="F477" s="720"/>
      <c r="G477" s="720"/>
      <c r="H477" s="720"/>
      <c r="I477" s="720"/>
      <c r="J477" s="728">
        <f t="shared" si="30"/>
        <v>0</v>
      </c>
      <c r="P477" s="698">
        <f t="shared" ref="P477:P540" si="31">+IF(SUM(E477:I477)=0,1,0)</f>
        <v>1</v>
      </c>
    </row>
    <row r="478" spans="1:16" x14ac:dyDescent="0.25">
      <c r="A478" s="699"/>
      <c r="B478" s="700"/>
      <c r="C478" s="724">
        <f>+'Education &amp; Community'!C13</f>
        <v>0</v>
      </c>
      <c r="D478" s="724">
        <f>+'Education &amp; Community'!D13</f>
        <v>0</v>
      </c>
      <c r="E478" s="738">
        <f>+'Education &amp; Community'!G13</f>
        <v>0</v>
      </c>
      <c r="F478" s="720"/>
      <c r="G478" s="720"/>
      <c r="H478" s="720"/>
      <c r="I478" s="720"/>
      <c r="J478" s="728">
        <f t="shared" si="30"/>
        <v>0</v>
      </c>
      <c r="P478" s="698">
        <f t="shared" si="31"/>
        <v>1</v>
      </c>
    </row>
    <row r="479" spans="1:16" x14ac:dyDescent="0.25">
      <c r="A479" s="699"/>
      <c r="B479" s="700"/>
      <c r="C479" s="724">
        <f>+'Education &amp; Community'!C14</f>
        <v>0</v>
      </c>
      <c r="D479" s="724">
        <f>+'Education &amp; Community'!D14</f>
        <v>0</v>
      </c>
      <c r="E479" s="738">
        <f>+'Education &amp; Community'!G14</f>
        <v>0</v>
      </c>
      <c r="F479" s="720"/>
      <c r="G479" s="720"/>
      <c r="H479" s="720"/>
      <c r="I479" s="720"/>
      <c r="J479" s="728">
        <f t="shared" si="30"/>
        <v>0</v>
      </c>
      <c r="P479" s="698">
        <f t="shared" si="31"/>
        <v>1</v>
      </c>
    </row>
    <row r="480" spans="1:16" x14ac:dyDescent="0.25">
      <c r="A480" s="699"/>
      <c r="B480" s="700"/>
      <c r="C480" s="724">
        <f>+'Education &amp; Community'!C15</f>
        <v>0</v>
      </c>
      <c r="D480" s="724">
        <f>+'Education &amp; Community'!D15</f>
        <v>0</v>
      </c>
      <c r="E480" s="738">
        <f>+'Education &amp; Community'!G15</f>
        <v>0</v>
      </c>
      <c r="F480" s="720"/>
      <c r="G480" s="720"/>
      <c r="H480" s="720"/>
      <c r="I480" s="720"/>
      <c r="J480" s="728">
        <f t="shared" si="30"/>
        <v>0</v>
      </c>
      <c r="P480" s="698">
        <f t="shared" si="31"/>
        <v>1</v>
      </c>
    </row>
    <row r="481" spans="1:16" x14ac:dyDescent="0.25">
      <c r="A481" s="699"/>
      <c r="B481" s="700"/>
      <c r="C481" s="724">
        <f>+'Education &amp; Community'!C16</f>
        <v>0</v>
      </c>
      <c r="D481" s="724">
        <f>+'Education &amp; Community'!D16</f>
        <v>0</v>
      </c>
      <c r="E481" s="738">
        <f>+'Education &amp; Community'!G16</f>
        <v>0</v>
      </c>
      <c r="F481" s="720"/>
      <c r="G481" s="720"/>
      <c r="H481" s="720"/>
      <c r="I481" s="720"/>
      <c r="J481" s="728">
        <f t="shared" si="30"/>
        <v>0</v>
      </c>
      <c r="P481" s="698">
        <f t="shared" si="31"/>
        <v>1</v>
      </c>
    </row>
    <row r="482" spans="1:16" x14ac:dyDescent="0.25">
      <c r="A482" s="699"/>
      <c r="B482" s="700"/>
      <c r="C482" s="724">
        <f>+'Education &amp; Community'!C17</f>
        <v>0</v>
      </c>
      <c r="D482" s="724">
        <f>+'Education &amp; Community'!D17</f>
        <v>0</v>
      </c>
      <c r="E482" s="738">
        <f>+'Education &amp; Community'!G17</f>
        <v>0</v>
      </c>
      <c r="F482" s="720"/>
      <c r="G482" s="720"/>
      <c r="H482" s="720"/>
      <c r="I482" s="720"/>
      <c r="J482" s="728">
        <f t="shared" si="30"/>
        <v>0</v>
      </c>
      <c r="P482" s="698">
        <f t="shared" si="31"/>
        <v>1</v>
      </c>
    </row>
    <row r="483" spans="1:16" x14ac:dyDescent="0.25">
      <c r="A483" s="699"/>
      <c r="B483" s="700"/>
      <c r="C483" s="724">
        <f>+'Education &amp; Community'!C18</f>
        <v>0</v>
      </c>
      <c r="D483" s="724">
        <f>+'Education &amp; Community'!D18</f>
        <v>0</v>
      </c>
      <c r="E483" s="738">
        <f>+'Education &amp; Community'!G18</f>
        <v>0</v>
      </c>
      <c r="F483" s="720"/>
      <c r="G483" s="720"/>
      <c r="H483" s="720"/>
      <c r="I483" s="720"/>
      <c r="J483" s="728">
        <f t="shared" si="30"/>
        <v>0</v>
      </c>
      <c r="P483" s="698">
        <f t="shared" si="31"/>
        <v>1</v>
      </c>
    </row>
    <row r="484" spans="1:16" x14ac:dyDescent="0.25">
      <c r="A484" s="699"/>
      <c r="B484" s="700" t="str">
        <f>+B473</f>
        <v>ZK110.K278.C110</v>
      </c>
      <c r="C484" s="724">
        <f>+'Education &amp; Community'!C19</f>
        <v>0</v>
      </c>
      <c r="D484" s="724">
        <f>+'Education &amp; Community'!D19</f>
        <v>0</v>
      </c>
      <c r="E484" s="738">
        <f>+'Education &amp; Community'!G19</f>
        <v>0</v>
      </c>
      <c r="F484" s="720"/>
      <c r="G484" s="720"/>
      <c r="H484" s="720"/>
      <c r="I484" s="720"/>
      <c r="J484" s="728">
        <f t="shared" si="30"/>
        <v>0</v>
      </c>
      <c r="P484" s="698">
        <f t="shared" si="31"/>
        <v>1</v>
      </c>
    </row>
    <row r="485" spans="1:16" x14ac:dyDescent="0.25">
      <c r="A485" s="739"/>
      <c r="B485" s="740"/>
      <c r="C485" s="741" t="s">
        <v>301</v>
      </c>
      <c r="D485" s="741"/>
      <c r="E485" s="742"/>
      <c r="F485" s="720">
        <f>+IFERROR(VLOOKUP($B484,'[1]Sum table'!$A:$E,4,FALSE),0)</f>
        <v>0</v>
      </c>
      <c r="G485" s="720">
        <f>+IFERROR(VLOOKUP($B484,'[1]Sum table'!$A:$E,5,FALSE),0)</f>
        <v>0</v>
      </c>
      <c r="H485" s="720"/>
      <c r="I485" s="720">
        <f>+IFERROR(VLOOKUP($B484,'[1]Sum table'!$A:$F,6,FALSE),0)</f>
        <v>0</v>
      </c>
      <c r="J485" s="721"/>
      <c r="P485" s="698">
        <f t="shared" si="31"/>
        <v>1</v>
      </c>
    </row>
    <row r="486" spans="1:16" x14ac:dyDescent="0.25">
      <c r="A486" s="722" t="s">
        <v>206</v>
      </c>
      <c r="B486" s="715" t="str">
        <f>+'Education &amp; Community'!B21</f>
        <v>ZK110.K279.C110</v>
      </c>
      <c r="C486" s="716" t="s">
        <v>207</v>
      </c>
      <c r="D486" s="716"/>
      <c r="E486" s="717">
        <f>SUM(E487:E490)</f>
        <v>0</v>
      </c>
      <c r="F486" s="718">
        <f>SUM(F487:F490)</f>
        <v>0</v>
      </c>
      <c r="G486" s="718">
        <f>SUM(G487:G490)</f>
        <v>0</v>
      </c>
      <c r="H486" s="718">
        <f>+E486-F486-G486</f>
        <v>0</v>
      </c>
      <c r="I486" s="718">
        <f>SUM(I487:I490)</f>
        <v>0</v>
      </c>
      <c r="J486" s="719">
        <f>+H486-I486</f>
        <v>0</v>
      </c>
      <c r="P486" s="698">
        <f t="shared" si="31"/>
        <v>1</v>
      </c>
    </row>
    <row r="487" spans="1:16" x14ac:dyDescent="0.25">
      <c r="A487" s="699"/>
      <c r="B487" s="700"/>
      <c r="C487" s="724">
        <f>+'Education &amp; Community'!C22</f>
        <v>0</v>
      </c>
      <c r="D487" s="724">
        <f>+'Education &amp; Community'!D22</f>
        <v>0</v>
      </c>
      <c r="E487" s="738">
        <f>+'Education &amp; Community'!G22</f>
        <v>0</v>
      </c>
      <c r="F487" s="720">
        <f>+IFERROR(VLOOKUP(#REF!,#REF!,4,FALSE),0)</f>
        <v>0</v>
      </c>
      <c r="G487" s="727"/>
      <c r="H487" s="727"/>
      <c r="I487" s="727"/>
      <c r="J487" s="728">
        <f>+E487-F487-G487-I487</f>
        <v>0</v>
      </c>
      <c r="P487" s="698">
        <f t="shared" si="31"/>
        <v>1</v>
      </c>
    </row>
    <row r="488" spans="1:16" x14ac:dyDescent="0.25">
      <c r="A488" s="699"/>
      <c r="B488" s="700"/>
      <c r="C488" s="724">
        <f>+'Education &amp; Community'!C23</f>
        <v>0</v>
      </c>
      <c r="D488" s="724">
        <f>+'Education &amp; Community'!D23</f>
        <v>0</v>
      </c>
      <c r="E488" s="738">
        <f>+'Education &amp; Community'!G23</f>
        <v>0</v>
      </c>
      <c r="F488" s="727"/>
      <c r="G488" s="727"/>
      <c r="H488" s="727"/>
      <c r="I488" s="727"/>
      <c r="J488" s="728">
        <f>+E488-F488-G488-I488</f>
        <v>0</v>
      </c>
      <c r="P488" s="698">
        <f t="shared" si="31"/>
        <v>1</v>
      </c>
    </row>
    <row r="489" spans="1:16" x14ac:dyDescent="0.25">
      <c r="A489" s="699"/>
      <c r="B489" s="700" t="str">
        <f>+B486</f>
        <v>ZK110.K279.C110</v>
      </c>
      <c r="C489" s="724">
        <f>+'Education &amp; Community'!C24</f>
        <v>0</v>
      </c>
      <c r="D489" s="724">
        <f>+'Education &amp; Community'!D24</f>
        <v>0</v>
      </c>
      <c r="E489" s="738">
        <f>+'Education &amp; Community'!G24</f>
        <v>0</v>
      </c>
      <c r="F489" s="727"/>
      <c r="G489" s="727"/>
      <c r="H489" s="727"/>
      <c r="I489" s="727"/>
      <c r="J489" s="728">
        <f>+E489-F489-G489-I489</f>
        <v>0</v>
      </c>
      <c r="P489" s="698">
        <f t="shared" si="31"/>
        <v>1</v>
      </c>
    </row>
    <row r="490" spans="1:16" x14ac:dyDescent="0.25">
      <c r="A490" s="739"/>
      <c r="B490" s="740"/>
      <c r="C490" s="743" t="s">
        <v>301</v>
      </c>
      <c r="D490" s="743"/>
      <c r="E490" s="738"/>
      <c r="F490" s="720">
        <f>+IFERROR(VLOOKUP($B489,'[1]Sum table'!$A:$E,4,FALSE),0)</f>
        <v>0</v>
      </c>
      <c r="G490" s="720">
        <f>+IFERROR(VLOOKUP($B489,'[1]Sum table'!$A:$E,5,FALSE),0)</f>
        <v>0</v>
      </c>
      <c r="H490" s="720"/>
      <c r="I490" s="720">
        <f>+IFERROR(VLOOKUP($B489,'[1]Sum table'!$A:$F,6,FALSE),0)</f>
        <v>0</v>
      </c>
      <c r="J490" s="721"/>
      <c r="P490" s="698">
        <f t="shared" si="31"/>
        <v>1</v>
      </c>
    </row>
    <row r="491" spans="1:16" x14ac:dyDescent="0.25">
      <c r="A491" s="722" t="s">
        <v>208</v>
      </c>
      <c r="B491" s="715" t="str">
        <f>+'Education &amp; Community'!B26</f>
        <v>ZK110.K280.C110</v>
      </c>
      <c r="C491" s="716" t="s">
        <v>209</v>
      </c>
      <c r="D491" s="716"/>
      <c r="E491" s="717">
        <f>SUM(E492:E496)</f>
        <v>0</v>
      </c>
      <c r="F491" s="718">
        <f>SUM(F492:F496)</f>
        <v>0</v>
      </c>
      <c r="G491" s="718">
        <f>SUM(G492:G496)</f>
        <v>0</v>
      </c>
      <c r="H491" s="718">
        <f>+E491-F491-G491</f>
        <v>0</v>
      </c>
      <c r="I491" s="718">
        <f>SUM(I492:I496)</f>
        <v>0</v>
      </c>
      <c r="J491" s="719">
        <f>+H491-I491</f>
        <v>0</v>
      </c>
      <c r="P491" s="698">
        <f t="shared" si="31"/>
        <v>1</v>
      </c>
    </row>
    <row r="492" spans="1:16" x14ac:dyDescent="0.25">
      <c r="A492" s="699"/>
      <c r="B492" s="700"/>
      <c r="C492" s="724">
        <f>+'Education &amp; Community'!C27</f>
        <v>0</v>
      </c>
      <c r="D492" s="724">
        <f>+'Education &amp; Community'!D27</f>
        <v>0</v>
      </c>
      <c r="E492" s="738">
        <f>+'Education &amp; Community'!G27</f>
        <v>0</v>
      </c>
      <c r="F492" s="720"/>
      <c r="G492" s="720"/>
      <c r="H492" s="720"/>
      <c r="I492" s="720"/>
      <c r="J492" s="728">
        <f>+E492-F492-G492-I492</f>
        <v>0</v>
      </c>
      <c r="P492" s="698">
        <f t="shared" si="31"/>
        <v>1</v>
      </c>
    </row>
    <row r="493" spans="1:16" x14ac:dyDescent="0.25">
      <c r="A493" s="699"/>
      <c r="B493" s="700"/>
      <c r="C493" s="724">
        <f>+'Education &amp; Community'!C28</f>
        <v>0</v>
      </c>
      <c r="D493" s="724">
        <f>+'Education &amp; Community'!D28</f>
        <v>0</v>
      </c>
      <c r="E493" s="738">
        <f>+'Education &amp; Community'!G28</f>
        <v>0</v>
      </c>
      <c r="F493" s="727"/>
      <c r="G493" s="727"/>
      <c r="H493" s="727"/>
      <c r="I493" s="727"/>
      <c r="J493" s="728">
        <f>+E493-F493-G493-I493</f>
        <v>0</v>
      </c>
      <c r="P493" s="698">
        <f t="shared" si="31"/>
        <v>1</v>
      </c>
    </row>
    <row r="494" spans="1:16" x14ac:dyDescent="0.25">
      <c r="A494" s="699"/>
      <c r="B494" s="700"/>
      <c r="C494" s="724">
        <f>+'Education &amp; Community'!C29</f>
        <v>0</v>
      </c>
      <c r="D494" s="724">
        <f>+'Education &amp; Community'!D29</f>
        <v>0</v>
      </c>
      <c r="E494" s="738">
        <f>+'Education &amp; Community'!G29</f>
        <v>0</v>
      </c>
      <c r="F494" s="727"/>
      <c r="G494" s="727"/>
      <c r="H494" s="727"/>
      <c r="I494" s="727"/>
      <c r="J494" s="728">
        <f>+E494-F494-G494-I494</f>
        <v>0</v>
      </c>
      <c r="P494" s="698">
        <f t="shared" si="31"/>
        <v>1</v>
      </c>
    </row>
    <row r="495" spans="1:16" x14ac:dyDescent="0.25">
      <c r="A495" s="699"/>
      <c r="B495" s="700" t="str">
        <f>+B491</f>
        <v>ZK110.K280.C110</v>
      </c>
      <c r="C495" s="724">
        <f>+'Education &amp; Community'!C30</f>
        <v>0</v>
      </c>
      <c r="D495" s="724">
        <f>+'Education &amp; Community'!D30</f>
        <v>0</v>
      </c>
      <c r="E495" s="738">
        <f>+'Education &amp; Community'!G30</f>
        <v>0</v>
      </c>
      <c r="F495" s="727"/>
      <c r="G495" s="727"/>
      <c r="H495" s="727"/>
      <c r="I495" s="727"/>
      <c r="J495" s="728">
        <f>+E495-F495-G495-I495</f>
        <v>0</v>
      </c>
      <c r="P495" s="698">
        <f t="shared" si="31"/>
        <v>1</v>
      </c>
    </row>
    <row r="496" spans="1:16" x14ac:dyDescent="0.25">
      <c r="A496" s="739"/>
      <c r="B496" s="740"/>
      <c r="C496" s="743" t="s">
        <v>301</v>
      </c>
      <c r="D496" s="743"/>
      <c r="E496" s="738"/>
      <c r="F496" s="720">
        <f>+IFERROR(VLOOKUP($B495,'[1]Sum table'!$A:$E,4,FALSE),0)</f>
        <v>0</v>
      </c>
      <c r="G496" s="720">
        <f>+IFERROR(VLOOKUP($B495,'[1]Sum table'!$A:$E,5,FALSE),0)</f>
        <v>0</v>
      </c>
      <c r="H496" s="720"/>
      <c r="I496" s="720">
        <f>+IFERROR(VLOOKUP($B495,'[1]Sum table'!$A:$F,6,FALSE),0)</f>
        <v>0</v>
      </c>
      <c r="J496" s="721"/>
      <c r="P496" s="698">
        <f t="shared" si="31"/>
        <v>1</v>
      </c>
    </row>
    <row r="497" spans="1:16" x14ac:dyDescent="0.25">
      <c r="A497" s="722" t="s">
        <v>210</v>
      </c>
      <c r="B497" s="715" t="str">
        <f>+'Education &amp; Community'!B32</f>
        <v>ZK110.K281.C110</v>
      </c>
      <c r="C497" s="716" t="s">
        <v>211</v>
      </c>
      <c r="D497" s="716"/>
      <c r="E497" s="723">
        <f>SUM(E498:E503)</f>
        <v>0</v>
      </c>
      <c r="F497" s="723">
        <f>SUM(F498:F503)</f>
        <v>0</v>
      </c>
      <c r="G497" s="723">
        <f>SUM(G498:G503)</f>
        <v>0</v>
      </c>
      <c r="H497" s="723">
        <f>+E497-F497-G497</f>
        <v>0</v>
      </c>
      <c r="I497" s="723">
        <f>SUM(I498:I503)</f>
        <v>0</v>
      </c>
      <c r="J497" s="719">
        <f>+H497-I497</f>
        <v>0</v>
      </c>
      <c r="P497" s="698">
        <f t="shared" si="31"/>
        <v>1</v>
      </c>
    </row>
    <row r="498" spans="1:16" x14ac:dyDescent="0.25">
      <c r="A498" s="699"/>
      <c r="B498" s="700"/>
      <c r="C498" s="724">
        <f>+'Education &amp; Community'!C33</f>
        <v>0</v>
      </c>
      <c r="D498" s="724">
        <f>+'Education &amp; Community'!D33</f>
        <v>0</v>
      </c>
      <c r="E498" s="726">
        <f>+'Education &amp; Community'!G33</f>
        <v>0</v>
      </c>
      <c r="F498" s="701">
        <f>+IFERROR(VLOOKUP(#REF!,#REF!,4,FALSE),0)</f>
        <v>0</v>
      </c>
      <c r="G498" s="705"/>
      <c r="H498" s="705"/>
      <c r="I498" s="705"/>
      <c r="J498" s="706">
        <f>+E498-F498-G498-I498</f>
        <v>0</v>
      </c>
      <c r="P498" s="698">
        <f t="shared" si="31"/>
        <v>1</v>
      </c>
    </row>
    <row r="499" spans="1:16" x14ac:dyDescent="0.25">
      <c r="A499" s="703"/>
      <c r="B499" s="704"/>
      <c r="C499" s="724">
        <f>+'Education &amp; Community'!C34</f>
        <v>0</v>
      </c>
      <c r="D499" s="724">
        <f>+'Education &amp; Community'!D34</f>
        <v>0</v>
      </c>
      <c r="E499" s="738">
        <f>+'Education &amp; Community'!G34</f>
        <v>0</v>
      </c>
      <c r="F499" s="727"/>
      <c r="G499" s="727"/>
      <c r="H499" s="727"/>
      <c r="I499" s="727"/>
      <c r="J499" s="728">
        <f>+E499-F499-G499-I499</f>
        <v>0</v>
      </c>
      <c r="P499" s="698">
        <f t="shared" si="31"/>
        <v>1</v>
      </c>
    </row>
    <row r="500" spans="1:16" x14ac:dyDescent="0.25">
      <c r="A500" s="703"/>
      <c r="B500" s="704"/>
      <c r="C500" s="724">
        <f>+'Education &amp; Community'!C35</f>
        <v>0</v>
      </c>
      <c r="D500" s="724">
        <f>+'Education &amp; Community'!D35</f>
        <v>0</v>
      </c>
      <c r="E500" s="738">
        <f>+'Education &amp; Community'!G35</f>
        <v>0</v>
      </c>
      <c r="F500" s="727"/>
      <c r="G500" s="727"/>
      <c r="H500" s="727"/>
      <c r="I500" s="727"/>
      <c r="J500" s="728">
        <f>+E500-F500-G500-I500</f>
        <v>0</v>
      </c>
      <c r="P500" s="698">
        <f t="shared" si="31"/>
        <v>1</v>
      </c>
    </row>
    <row r="501" spans="1:16" x14ac:dyDescent="0.25">
      <c r="A501" s="703"/>
      <c r="B501" s="704"/>
      <c r="C501" s="724">
        <f>+'Education &amp; Community'!C36</f>
        <v>0</v>
      </c>
      <c r="D501" s="724">
        <f>+'Education &amp; Community'!D36</f>
        <v>0</v>
      </c>
      <c r="E501" s="738">
        <f>+'Education &amp; Community'!G36</f>
        <v>0</v>
      </c>
      <c r="F501" s="727"/>
      <c r="G501" s="727"/>
      <c r="H501" s="727"/>
      <c r="I501" s="727"/>
      <c r="J501" s="728">
        <f>+E501-F501-G501-I501</f>
        <v>0</v>
      </c>
      <c r="P501" s="698">
        <f t="shared" si="31"/>
        <v>1</v>
      </c>
    </row>
    <row r="502" spans="1:16" x14ac:dyDescent="0.25">
      <c r="A502" s="703"/>
      <c r="B502" s="704" t="str">
        <f>+B497</f>
        <v>ZK110.K281.C110</v>
      </c>
      <c r="C502" s="724">
        <f>+'Education &amp; Community'!C37</f>
        <v>0</v>
      </c>
      <c r="D502" s="724">
        <f>+'Education &amp; Community'!D37</f>
        <v>0</v>
      </c>
      <c r="E502" s="738">
        <f>+'Education &amp; Community'!G37</f>
        <v>0</v>
      </c>
      <c r="F502" s="727"/>
      <c r="G502" s="727"/>
      <c r="H502" s="727"/>
      <c r="I502" s="727"/>
      <c r="J502" s="728">
        <f>+E502-F502-G502-I502</f>
        <v>0</v>
      </c>
      <c r="P502" s="698">
        <f t="shared" si="31"/>
        <v>1</v>
      </c>
    </row>
    <row r="503" spans="1:16" x14ac:dyDescent="0.25">
      <c r="A503" s="699"/>
      <c r="B503" s="715"/>
      <c r="C503" s="743" t="s">
        <v>301</v>
      </c>
      <c r="D503" s="743"/>
      <c r="E503" s="738"/>
      <c r="F503" s="720">
        <f>+IFERROR(VLOOKUP($B502,'[1]Sum table'!$A:$E,4,FALSE),0)</f>
        <v>0</v>
      </c>
      <c r="G503" s="720">
        <f>+IFERROR(VLOOKUP($B502,'[1]Sum table'!$A:$E,5,FALSE),0)</f>
        <v>0</v>
      </c>
      <c r="H503" s="720"/>
      <c r="I503" s="720">
        <f>+IFERROR(VLOOKUP($B502,'[1]Sum table'!$A:$F,6,FALSE),0)</f>
        <v>0</v>
      </c>
      <c r="J503" s="721"/>
      <c r="P503" s="698">
        <f t="shared" si="31"/>
        <v>1</v>
      </c>
    </row>
    <row r="504" spans="1:16" x14ac:dyDescent="0.25">
      <c r="A504" s="722" t="s">
        <v>212</v>
      </c>
      <c r="B504" s="715" t="str">
        <f>+'Education &amp; Community'!B39</f>
        <v>ZK110.K282.C110</v>
      </c>
      <c r="C504" s="716" t="s">
        <v>213</v>
      </c>
      <c r="D504" s="716"/>
      <c r="E504" s="717">
        <f>SUM(E505:E508)</f>
        <v>0</v>
      </c>
      <c r="F504" s="720">
        <f>+IFERROR(VLOOKUP(#REF!,#REF!,4,FALSE),0)</f>
        <v>0</v>
      </c>
      <c r="G504" s="720">
        <f>+IFERROR(VLOOKUP(#REF!,#REF!,5,FALSE)+VLOOKUP(#REF!,#REF!,5,FALSE),0)</f>
        <v>0</v>
      </c>
      <c r="H504" s="720">
        <f>+E504-F504-G504</f>
        <v>0</v>
      </c>
      <c r="I504" s="720">
        <f>+IFERROR(VLOOKUP(#REF!,#REF!,3,FALSE)+VLOOKUP(#REF!,#REF!,6,FALSE),0)</f>
        <v>0</v>
      </c>
      <c r="J504" s="719">
        <f>+H504-I504</f>
        <v>0</v>
      </c>
      <c r="P504" s="698">
        <f t="shared" si="31"/>
        <v>1</v>
      </c>
    </row>
    <row r="505" spans="1:16" x14ac:dyDescent="0.25">
      <c r="A505" s="703"/>
      <c r="B505" s="704"/>
      <c r="C505" s="724">
        <f>+'Education &amp; Community'!C40</f>
        <v>0</v>
      </c>
      <c r="D505" s="724">
        <f>+'Education &amp; Community'!D40</f>
        <v>0</v>
      </c>
      <c r="E505" s="738">
        <f>+'Education &amp; Community'!G40</f>
        <v>0</v>
      </c>
      <c r="F505" s="720">
        <f>+IFERROR(VLOOKUP(#REF!,#REF!,4,FALSE),0)</f>
        <v>0</v>
      </c>
      <c r="G505" s="727"/>
      <c r="H505" s="727"/>
      <c r="I505" s="727"/>
      <c r="J505" s="728">
        <f>+E505-F505-G505-I505</f>
        <v>0</v>
      </c>
      <c r="P505" s="698">
        <f t="shared" si="31"/>
        <v>1</v>
      </c>
    </row>
    <row r="506" spans="1:16" x14ac:dyDescent="0.25">
      <c r="A506" s="699"/>
      <c r="B506" s="700"/>
      <c r="C506" s="724">
        <f>+'Education &amp; Community'!C41</f>
        <v>0</v>
      </c>
      <c r="D506" s="724">
        <f>+'Education &amp; Community'!D41</f>
        <v>0</v>
      </c>
      <c r="E506" s="738">
        <f>+'Education &amp; Community'!G41</f>
        <v>0</v>
      </c>
      <c r="F506" s="727"/>
      <c r="G506" s="720"/>
      <c r="H506" s="720"/>
      <c r="I506" s="720"/>
      <c r="J506" s="728">
        <f>+E506-F506-G506-I506</f>
        <v>0</v>
      </c>
      <c r="P506" s="698">
        <f t="shared" si="31"/>
        <v>1</v>
      </c>
    </row>
    <row r="507" spans="1:16" x14ac:dyDescent="0.25">
      <c r="A507" s="703"/>
      <c r="B507" s="704" t="str">
        <f>+B504</f>
        <v>ZK110.K282.C110</v>
      </c>
      <c r="C507" s="724">
        <f>+'Education &amp; Community'!C42</f>
        <v>0</v>
      </c>
      <c r="D507" s="724">
        <f>+'Education &amp; Community'!D42</f>
        <v>0</v>
      </c>
      <c r="E507" s="738">
        <f>+'Education &amp; Community'!G42</f>
        <v>0</v>
      </c>
      <c r="F507" s="727"/>
      <c r="G507" s="727"/>
      <c r="H507" s="727"/>
      <c r="I507" s="727"/>
      <c r="J507" s="728">
        <f>+E507-F507-G507-I507</f>
        <v>0</v>
      </c>
      <c r="P507" s="698">
        <f t="shared" si="31"/>
        <v>1</v>
      </c>
    </row>
    <row r="508" spans="1:16" x14ac:dyDescent="0.25">
      <c r="A508" s="699"/>
      <c r="B508" s="700"/>
      <c r="C508" s="743" t="s">
        <v>301</v>
      </c>
      <c r="D508" s="743"/>
      <c r="E508" s="738"/>
      <c r="F508" s="720">
        <f>+IFERROR(VLOOKUP($B507,'[1]Sum table'!$A:$E,4,FALSE),0)</f>
        <v>0</v>
      </c>
      <c r="G508" s="720">
        <f>+IFERROR(VLOOKUP($B507,'[1]Sum table'!$A:$E,5,FALSE),0)</f>
        <v>0</v>
      </c>
      <c r="H508" s="720"/>
      <c r="I508" s="720">
        <f>+IFERROR(VLOOKUP($B507,'[1]Sum table'!$A:$F,6,FALSE),0)</f>
        <v>0</v>
      </c>
      <c r="J508" s="721"/>
      <c r="P508" s="698">
        <f t="shared" si="31"/>
        <v>1</v>
      </c>
    </row>
    <row r="509" spans="1:16" x14ac:dyDescent="0.25">
      <c r="A509" s="722" t="s">
        <v>214</v>
      </c>
      <c r="B509" s="715" t="str">
        <f>+Volunteering!B8</f>
        <v>ZK111.K129.C110</v>
      </c>
      <c r="C509" s="716" t="s">
        <v>177</v>
      </c>
      <c r="D509" s="716"/>
      <c r="E509" s="717">
        <f>SUM(E510:E520)</f>
        <v>0</v>
      </c>
      <c r="F509" s="718">
        <f>SUM(F510:F520)</f>
        <v>0</v>
      </c>
      <c r="G509" s="718">
        <f>SUM(G510:G520)</f>
        <v>0</v>
      </c>
      <c r="H509" s="718">
        <f>+E509-F509-G509</f>
        <v>0</v>
      </c>
      <c r="I509" s="718">
        <f>SUM(I510:I520)</f>
        <v>0</v>
      </c>
      <c r="J509" s="719">
        <f>+H509-I509</f>
        <v>0</v>
      </c>
      <c r="P509" s="698">
        <f t="shared" si="31"/>
        <v>1</v>
      </c>
    </row>
    <row r="510" spans="1:16" x14ac:dyDescent="0.25">
      <c r="A510" s="699"/>
      <c r="B510" s="700"/>
      <c r="C510" s="745">
        <f>+Volunteering!C9</f>
        <v>0</v>
      </c>
      <c r="D510" s="745">
        <f>+Volunteering!D9</f>
        <v>0</v>
      </c>
      <c r="E510" s="738">
        <f>+Volunteering!G9</f>
        <v>0</v>
      </c>
      <c r="F510" s="720"/>
      <c r="G510" s="720"/>
      <c r="H510" s="720"/>
      <c r="I510" s="720"/>
      <c r="J510" s="728">
        <f t="shared" ref="J510:J519" si="32">+E510-F510-G510-I510</f>
        <v>0</v>
      </c>
      <c r="P510" s="698">
        <f t="shared" si="31"/>
        <v>1</v>
      </c>
    </row>
    <row r="511" spans="1:16" x14ac:dyDescent="0.25">
      <c r="A511" s="699"/>
      <c r="B511" s="700"/>
      <c r="C511" s="745">
        <f>+Volunteering!C10</f>
        <v>0</v>
      </c>
      <c r="D511" s="745">
        <f>+Volunteering!D10</f>
        <v>0</v>
      </c>
      <c r="E511" s="738">
        <f>+Volunteering!G10</f>
        <v>0</v>
      </c>
      <c r="F511" s="720"/>
      <c r="G511" s="720"/>
      <c r="H511" s="720"/>
      <c r="I511" s="720"/>
      <c r="J511" s="728">
        <f t="shared" si="32"/>
        <v>0</v>
      </c>
      <c r="P511" s="698">
        <f t="shared" si="31"/>
        <v>1</v>
      </c>
    </row>
    <row r="512" spans="1:16" x14ac:dyDescent="0.25">
      <c r="A512" s="699"/>
      <c r="B512" s="700"/>
      <c r="C512" s="745">
        <f>+Volunteering!C11</f>
        <v>0</v>
      </c>
      <c r="D512" s="745">
        <f>+Volunteering!D11</f>
        <v>0</v>
      </c>
      <c r="E512" s="738">
        <f>+Volunteering!G11</f>
        <v>0</v>
      </c>
      <c r="F512" s="720"/>
      <c r="G512" s="720"/>
      <c r="H512" s="720"/>
      <c r="I512" s="720"/>
      <c r="J512" s="728">
        <f t="shared" si="32"/>
        <v>0</v>
      </c>
      <c r="P512" s="698">
        <f t="shared" si="31"/>
        <v>1</v>
      </c>
    </row>
    <row r="513" spans="1:16" x14ac:dyDescent="0.25">
      <c r="A513" s="699"/>
      <c r="B513" s="700"/>
      <c r="C513" s="745">
        <f>+Volunteering!C12</f>
        <v>0</v>
      </c>
      <c r="D513" s="745">
        <f>+Volunteering!D12</f>
        <v>0</v>
      </c>
      <c r="E513" s="738">
        <f>+Volunteering!G12</f>
        <v>0</v>
      </c>
      <c r="F513" s="720"/>
      <c r="G513" s="720"/>
      <c r="H513" s="720"/>
      <c r="I513" s="720"/>
      <c r="J513" s="728">
        <f t="shared" si="32"/>
        <v>0</v>
      </c>
      <c r="P513" s="698">
        <f t="shared" si="31"/>
        <v>1</v>
      </c>
    </row>
    <row r="514" spans="1:16" x14ac:dyDescent="0.25">
      <c r="A514" s="699"/>
      <c r="B514" s="700"/>
      <c r="C514" s="745">
        <f>+Volunteering!C13</f>
        <v>0</v>
      </c>
      <c r="D514" s="745">
        <f>+Volunteering!D13</f>
        <v>0</v>
      </c>
      <c r="E514" s="738">
        <f>+Volunteering!G13</f>
        <v>0</v>
      </c>
      <c r="F514" s="720"/>
      <c r="G514" s="720"/>
      <c r="H514" s="720"/>
      <c r="I514" s="720"/>
      <c r="J514" s="728">
        <f t="shared" si="32"/>
        <v>0</v>
      </c>
      <c r="P514" s="698">
        <f t="shared" si="31"/>
        <v>1</v>
      </c>
    </row>
    <row r="515" spans="1:16" x14ac:dyDescent="0.25">
      <c r="A515" s="699"/>
      <c r="B515" s="700"/>
      <c r="C515" s="745">
        <f>+Volunteering!C14</f>
        <v>0</v>
      </c>
      <c r="D515" s="745">
        <f>+Volunteering!D14</f>
        <v>0</v>
      </c>
      <c r="E515" s="738">
        <f>+Volunteering!G14</f>
        <v>0</v>
      </c>
      <c r="F515" s="720"/>
      <c r="G515" s="720"/>
      <c r="H515" s="720"/>
      <c r="I515" s="720"/>
      <c r="J515" s="728">
        <f t="shared" si="32"/>
        <v>0</v>
      </c>
      <c r="P515" s="698">
        <f t="shared" si="31"/>
        <v>1</v>
      </c>
    </row>
    <row r="516" spans="1:16" x14ac:dyDescent="0.25">
      <c r="A516" s="699"/>
      <c r="B516" s="700"/>
      <c r="C516" s="745">
        <f>+Volunteering!C15</f>
        <v>0</v>
      </c>
      <c r="D516" s="745">
        <f>+Volunteering!D15</f>
        <v>0</v>
      </c>
      <c r="E516" s="738">
        <f>+Volunteering!G15</f>
        <v>0</v>
      </c>
      <c r="F516" s="720"/>
      <c r="G516" s="720"/>
      <c r="H516" s="720"/>
      <c r="I516" s="720"/>
      <c r="J516" s="728">
        <f t="shared" si="32"/>
        <v>0</v>
      </c>
      <c r="P516" s="698">
        <f t="shared" si="31"/>
        <v>1</v>
      </c>
    </row>
    <row r="517" spans="1:16" x14ac:dyDescent="0.25">
      <c r="A517" s="699"/>
      <c r="B517" s="700"/>
      <c r="C517" s="745">
        <f>+Volunteering!C16</f>
        <v>0</v>
      </c>
      <c r="D517" s="745">
        <f>+Volunteering!D16</f>
        <v>0</v>
      </c>
      <c r="E517" s="738">
        <f>+Volunteering!G16</f>
        <v>0</v>
      </c>
      <c r="F517" s="720"/>
      <c r="G517" s="720"/>
      <c r="H517" s="720"/>
      <c r="I517" s="720"/>
      <c r="J517" s="728">
        <f t="shared" si="32"/>
        <v>0</v>
      </c>
      <c r="P517" s="698">
        <f t="shared" si="31"/>
        <v>1</v>
      </c>
    </row>
    <row r="518" spans="1:16" x14ac:dyDescent="0.25">
      <c r="A518" s="699"/>
      <c r="B518" s="700"/>
      <c r="C518" s="745">
        <f>+Volunteering!C17</f>
        <v>0</v>
      </c>
      <c r="D518" s="745">
        <f>+Volunteering!D17</f>
        <v>0</v>
      </c>
      <c r="E518" s="738">
        <f>+Volunteering!G17</f>
        <v>0</v>
      </c>
      <c r="F518" s="720"/>
      <c r="G518" s="720"/>
      <c r="H518" s="720"/>
      <c r="I518" s="720"/>
      <c r="J518" s="728">
        <f t="shared" si="32"/>
        <v>0</v>
      </c>
      <c r="P518" s="698">
        <f t="shared" si="31"/>
        <v>1</v>
      </c>
    </row>
    <row r="519" spans="1:16" x14ac:dyDescent="0.25">
      <c r="A519" s="699"/>
      <c r="B519" s="700" t="str">
        <f>+B509</f>
        <v>ZK111.K129.C110</v>
      </c>
      <c r="C519" s="745">
        <f>+Volunteering!C18</f>
        <v>0</v>
      </c>
      <c r="D519" s="745">
        <f>+Volunteering!D18</f>
        <v>0</v>
      </c>
      <c r="E519" s="738">
        <f>+Volunteering!G18</f>
        <v>0</v>
      </c>
      <c r="F519" s="720"/>
      <c r="G519" s="720"/>
      <c r="H519" s="720"/>
      <c r="I519" s="720"/>
      <c r="J519" s="728">
        <f t="shared" si="32"/>
        <v>0</v>
      </c>
      <c r="P519" s="698">
        <f t="shared" si="31"/>
        <v>1</v>
      </c>
    </row>
    <row r="520" spans="1:16" x14ac:dyDescent="0.25">
      <c r="A520" s="739"/>
      <c r="B520" s="740"/>
      <c r="C520" s="741" t="s">
        <v>301</v>
      </c>
      <c r="D520" s="741"/>
      <c r="E520" s="742"/>
      <c r="F520" s="720">
        <f>+IFERROR(VLOOKUP($B519,'[1]Sum table'!$A:$E,4,FALSE),0)</f>
        <v>0</v>
      </c>
      <c r="G520" s="720">
        <f>+IFERROR(VLOOKUP($B519,'[1]Sum table'!$A:$E,5,FALSE),0)</f>
        <v>0</v>
      </c>
      <c r="H520" s="720"/>
      <c r="I520" s="720">
        <f>+IFERROR(VLOOKUP($B519,'[1]Sum table'!$A:$F,6,FALSE),0)</f>
        <v>0</v>
      </c>
      <c r="J520" s="721"/>
      <c r="P520" s="698">
        <f t="shared" si="31"/>
        <v>1</v>
      </c>
    </row>
    <row r="521" spans="1:16" x14ac:dyDescent="0.25">
      <c r="A521" s="722" t="s">
        <v>148</v>
      </c>
      <c r="B521" s="715" t="str">
        <f>+Volunteering!B20</f>
        <v>ZK111.K246.C110</v>
      </c>
      <c r="C521" s="716" t="s">
        <v>149</v>
      </c>
      <c r="D521" s="716"/>
      <c r="E521" s="717">
        <f>SUM(E522:E523)</f>
        <v>0</v>
      </c>
      <c r="F521" s="718">
        <f>SUM(F522:F523)</f>
        <v>0</v>
      </c>
      <c r="G521" s="718">
        <f>SUM(G522:G523)</f>
        <v>0</v>
      </c>
      <c r="H521" s="718">
        <f>+E521-F521-G521</f>
        <v>0</v>
      </c>
      <c r="I521" s="718">
        <f>SUM(I522:I523)</f>
        <v>0</v>
      </c>
      <c r="J521" s="719">
        <f>+H521-I521</f>
        <v>0</v>
      </c>
      <c r="P521" s="698">
        <f t="shared" si="31"/>
        <v>1</v>
      </c>
    </row>
    <row r="522" spans="1:16" x14ac:dyDescent="0.25">
      <c r="A522" s="699"/>
      <c r="B522" s="700" t="str">
        <f>+B521</f>
        <v>ZK111.K246.C110</v>
      </c>
      <c r="C522" s="745">
        <f>+Volunteering!C21</f>
        <v>0</v>
      </c>
      <c r="D522" s="745">
        <f>+Volunteering!D21</f>
        <v>0</v>
      </c>
      <c r="E522" s="738">
        <f>+Volunteering!G21</f>
        <v>0</v>
      </c>
      <c r="F522" s="720"/>
      <c r="G522" s="720"/>
      <c r="H522" s="720"/>
      <c r="I522" s="720"/>
      <c r="J522" s="728">
        <f>+E522-F522-G522-I522</f>
        <v>0</v>
      </c>
      <c r="P522" s="698">
        <f t="shared" si="31"/>
        <v>1</v>
      </c>
    </row>
    <row r="523" spans="1:16" x14ac:dyDescent="0.25">
      <c r="A523" s="739"/>
      <c r="B523" s="740"/>
      <c r="C523" s="743" t="s">
        <v>301</v>
      </c>
      <c r="D523" s="743"/>
      <c r="E523" s="738"/>
      <c r="F523" s="720">
        <f>+IFERROR(VLOOKUP($B522,'[1]Sum table'!$A:$E,4,FALSE),0)</f>
        <v>0</v>
      </c>
      <c r="G523" s="720">
        <f>+IFERROR(VLOOKUP($B522,'[1]Sum table'!$A:$E,5,FALSE),0)</f>
        <v>0</v>
      </c>
      <c r="H523" s="720"/>
      <c r="I523" s="720">
        <f>+IFERROR(VLOOKUP($B522,'[1]Sum table'!$A:$F,6,FALSE),0)</f>
        <v>0</v>
      </c>
      <c r="J523" s="721"/>
      <c r="P523" s="698">
        <f t="shared" si="31"/>
        <v>1</v>
      </c>
    </row>
    <row r="524" spans="1:16" x14ac:dyDescent="0.25">
      <c r="A524" s="722" t="s">
        <v>215</v>
      </c>
      <c r="B524" s="715" t="str">
        <f>+Volunteering!B23</f>
        <v>ZK111.K106.C110</v>
      </c>
      <c r="C524" s="716" t="s">
        <v>216</v>
      </c>
      <c r="D524" s="716"/>
      <c r="E524" s="717">
        <f>SUM(E525:E526)</f>
        <v>0</v>
      </c>
      <c r="F524" s="718">
        <f>SUM(F525:F526)</f>
        <v>0</v>
      </c>
      <c r="G524" s="718">
        <f>SUM(G525:G526)</f>
        <v>0</v>
      </c>
      <c r="H524" s="718">
        <f>+E524-F524-G524</f>
        <v>0</v>
      </c>
      <c r="I524" s="718">
        <f>SUM(I525:I526)</f>
        <v>0</v>
      </c>
      <c r="J524" s="719">
        <f>+H524-I524</f>
        <v>0</v>
      </c>
      <c r="P524" s="698">
        <f t="shared" si="31"/>
        <v>1</v>
      </c>
    </row>
    <row r="525" spans="1:16" x14ac:dyDescent="0.25">
      <c r="A525" s="699"/>
      <c r="B525" s="700" t="str">
        <f>+B524</f>
        <v>ZK111.K106.C110</v>
      </c>
      <c r="C525" s="745">
        <f>+Volunteering!C24</f>
        <v>0</v>
      </c>
      <c r="D525" s="745">
        <f>+Volunteering!D24</f>
        <v>0</v>
      </c>
      <c r="E525" s="738">
        <f>+Volunteering!G24</f>
        <v>0</v>
      </c>
      <c r="F525" s="720"/>
      <c r="G525" s="720"/>
      <c r="H525" s="720"/>
      <c r="I525" s="720"/>
      <c r="J525" s="728">
        <f>+E525-F525-G525-I525</f>
        <v>0</v>
      </c>
      <c r="P525" s="698">
        <f t="shared" si="31"/>
        <v>1</v>
      </c>
    </row>
    <row r="526" spans="1:16" x14ac:dyDescent="0.25">
      <c r="A526" s="739"/>
      <c r="B526" s="740"/>
      <c r="C526" s="743" t="s">
        <v>301</v>
      </c>
      <c r="D526" s="743"/>
      <c r="E526" s="738"/>
      <c r="F526" s="720">
        <f>+IFERROR(VLOOKUP($B525,'[1]Sum table'!$A:$E,4,FALSE),0)</f>
        <v>0</v>
      </c>
      <c r="G526" s="720">
        <f>+IFERROR(VLOOKUP($B525,'[1]Sum table'!$A:$E,5,FALSE),0)</f>
        <v>0</v>
      </c>
      <c r="H526" s="720"/>
      <c r="I526" s="720">
        <f>+IFERROR(VLOOKUP($B525,'[1]Sum table'!$A:$F,6,FALSE),0)</f>
        <v>0</v>
      </c>
      <c r="J526" s="721"/>
      <c r="P526" s="698">
        <f t="shared" si="31"/>
        <v>1</v>
      </c>
    </row>
    <row r="527" spans="1:16" x14ac:dyDescent="0.25">
      <c r="A527" s="722" t="s">
        <v>217</v>
      </c>
      <c r="B527" s="715" t="str">
        <f>+Volunteering!B26</f>
        <v>ZK111.K283.C110</v>
      </c>
      <c r="C527" s="716" t="s">
        <v>218</v>
      </c>
      <c r="D527" s="716"/>
      <c r="E527" s="717">
        <f>SUM(E528:E529)</f>
        <v>0</v>
      </c>
      <c r="F527" s="718">
        <f>SUM(F528:F529)</f>
        <v>0</v>
      </c>
      <c r="G527" s="718">
        <f>SUM(G528:G529)</f>
        <v>0</v>
      </c>
      <c r="H527" s="718">
        <f>+E527-F527-G527</f>
        <v>0</v>
      </c>
      <c r="I527" s="718">
        <f>SUM(I528:I529)</f>
        <v>0</v>
      </c>
      <c r="J527" s="719">
        <f>+H527-I527</f>
        <v>0</v>
      </c>
      <c r="P527" s="698">
        <f t="shared" si="31"/>
        <v>1</v>
      </c>
    </row>
    <row r="528" spans="1:16" x14ac:dyDescent="0.25">
      <c r="A528" s="699"/>
      <c r="B528" s="700" t="str">
        <f>+B527</f>
        <v>ZK111.K283.C110</v>
      </c>
      <c r="C528" s="745">
        <f>+Volunteering!C27</f>
        <v>0</v>
      </c>
      <c r="D528" s="745">
        <f>+Volunteering!D27</f>
        <v>0</v>
      </c>
      <c r="E528" s="738">
        <f>+Volunteering!G27</f>
        <v>0</v>
      </c>
      <c r="F528" s="720"/>
      <c r="G528" s="720"/>
      <c r="H528" s="720"/>
      <c r="I528" s="720"/>
      <c r="J528" s="728">
        <f>+E528-F528-G528-I528</f>
        <v>0</v>
      </c>
      <c r="P528" s="698">
        <f t="shared" si="31"/>
        <v>1</v>
      </c>
    </row>
    <row r="529" spans="1:16" x14ac:dyDescent="0.25">
      <c r="A529" s="699"/>
      <c r="B529" s="700"/>
      <c r="C529" s="743" t="s">
        <v>301</v>
      </c>
      <c r="D529" s="743"/>
      <c r="E529" s="738"/>
      <c r="F529" s="720">
        <f>+IFERROR(VLOOKUP($B528,'[1]Sum table'!$A:$E,4,FALSE),0)</f>
        <v>0</v>
      </c>
      <c r="G529" s="720">
        <f>+IFERROR(VLOOKUP($B528,'[1]Sum table'!$A:$E,5,FALSE),0)</f>
        <v>0</v>
      </c>
      <c r="H529" s="720"/>
      <c r="I529" s="720">
        <f>+IFERROR(VLOOKUP($B528,'[1]Sum table'!$A:$F,6,FALSE),0)</f>
        <v>0</v>
      </c>
      <c r="J529" s="721"/>
      <c r="P529" s="698">
        <f t="shared" si="31"/>
        <v>1</v>
      </c>
    </row>
    <row r="530" spans="1:16" x14ac:dyDescent="0.25">
      <c r="A530" s="722" t="s">
        <v>219</v>
      </c>
      <c r="B530" s="715" t="str">
        <f>+Volunteering!B29</f>
        <v>ZK111.K105.C110</v>
      </c>
      <c r="C530" s="716" t="s">
        <v>220</v>
      </c>
      <c r="D530" s="716"/>
      <c r="E530" s="717">
        <f>SUM(E531:E532)</f>
        <v>0</v>
      </c>
      <c r="F530" s="718">
        <f>SUM(F531:F532)</f>
        <v>0</v>
      </c>
      <c r="G530" s="718">
        <f>SUM(G531:G532)</f>
        <v>0</v>
      </c>
      <c r="H530" s="718">
        <f>+E530-F530-G530</f>
        <v>0</v>
      </c>
      <c r="I530" s="718">
        <f>SUM(I531:I532)</f>
        <v>0</v>
      </c>
      <c r="J530" s="719">
        <f>+H530-I530</f>
        <v>0</v>
      </c>
      <c r="P530" s="698">
        <f t="shared" si="31"/>
        <v>1</v>
      </c>
    </row>
    <row r="531" spans="1:16" x14ac:dyDescent="0.25">
      <c r="A531" s="699"/>
      <c r="B531" s="700" t="str">
        <f>+B530</f>
        <v>ZK111.K105.C110</v>
      </c>
      <c r="C531" s="745">
        <f>+Volunteering!C30</f>
        <v>0</v>
      </c>
      <c r="D531" s="745">
        <f>+Volunteering!D30</f>
        <v>0</v>
      </c>
      <c r="E531" s="738">
        <f>+Volunteering!G30</f>
        <v>0</v>
      </c>
      <c r="F531" s="720"/>
      <c r="G531" s="720"/>
      <c r="H531" s="720"/>
      <c r="I531" s="720"/>
      <c r="J531" s="728">
        <f>+E531-F531-G531-I531</f>
        <v>0</v>
      </c>
      <c r="P531" s="698">
        <f t="shared" si="31"/>
        <v>1</v>
      </c>
    </row>
    <row r="532" spans="1:16" x14ac:dyDescent="0.25">
      <c r="A532" s="699"/>
      <c r="B532" s="700"/>
      <c r="C532" s="743" t="s">
        <v>301</v>
      </c>
      <c r="D532" s="743"/>
      <c r="E532" s="738"/>
      <c r="F532" s="720">
        <f>+IFERROR(VLOOKUP($B531,'[1]Sum table'!$A:$E,4,FALSE),0)</f>
        <v>0</v>
      </c>
      <c r="G532" s="720">
        <f>+IFERROR(VLOOKUP($B531,'[1]Sum table'!$A:$E,5,FALSE),0)</f>
        <v>0</v>
      </c>
      <c r="H532" s="720"/>
      <c r="I532" s="720">
        <f>+IFERROR(VLOOKUP($B531,'[1]Sum table'!$A:$F,6,FALSE),0)</f>
        <v>0</v>
      </c>
      <c r="J532" s="721"/>
      <c r="P532" s="698">
        <f t="shared" si="31"/>
        <v>1</v>
      </c>
    </row>
    <row r="533" spans="1:16" x14ac:dyDescent="0.25">
      <c r="A533" s="731" t="s">
        <v>221</v>
      </c>
      <c r="B533" s="715" t="str">
        <f>+'Artist &amp; Guest Liaison'!B8</f>
        <v>ZK112.K170.C110</v>
      </c>
      <c r="C533" s="716" t="s">
        <v>222</v>
      </c>
      <c r="D533" s="716"/>
      <c r="E533" s="723">
        <f>SUM(E534:E547)</f>
        <v>0</v>
      </c>
      <c r="F533" s="723">
        <f>SUM(F534:F547)</f>
        <v>0</v>
      </c>
      <c r="G533" s="723">
        <f>SUM(G534:G547)</f>
        <v>0</v>
      </c>
      <c r="H533" s="723">
        <f>+E533-F533-G533</f>
        <v>0</v>
      </c>
      <c r="I533" s="723">
        <f>SUM(I534:I547)</f>
        <v>0</v>
      </c>
      <c r="J533" s="719">
        <f>+H533-I533</f>
        <v>0</v>
      </c>
      <c r="P533" s="698">
        <f t="shared" si="31"/>
        <v>1</v>
      </c>
    </row>
    <row r="534" spans="1:16" x14ac:dyDescent="0.25">
      <c r="A534" s="732"/>
      <c r="B534" s="733"/>
      <c r="C534" s="734">
        <f>+'Artist &amp; Guest Liaison'!C9</f>
        <v>0</v>
      </c>
      <c r="D534" s="734">
        <f>+'Artist &amp; Guest Liaison'!D9</f>
        <v>0</v>
      </c>
      <c r="E534" s="726">
        <f>+'Artist &amp; Guest Liaison'!G9</f>
        <v>0</v>
      </c>
      <c r="F534" s="701"/>
      <c r="G534" s="701"/>
      <c r="H534" s="701"/>
      <c r="I534" s="701"/>
      <c r="J534" s="706">
        <f t="shared" ref="J534:J546" si="33">+E534-F534-G534-I534</f>
        <v>0</v>
      </c>
      <c r="P534" s="698">
        <f t="shared" si="31"/>
        <v>1</v>
      </c>
    </row>
    <row r="535" spans="1:16" x14ac:dyDescent="0.25">
      <c r="A535" s="732"/>
      <c r="B535" s="733"/>
      <c r="C535" s="734">
        <f>+'Artist &amp; Guest Liaison'!C10</f>
        <v>0</v>
      </c>
      <c r="D535" s="734">
        <f>+'Artist &amp; Guest Liaison'!D10</f>
        <v>0</v>
      </c>
      <c r="E535" s="738">
        <f>+'Artist &amp; Guest Liaison'!G10</f>
        <v>0</v>
      </c>
      <c r="F535" s="720"/>
      <c r="G535" s="720"/>
      <c r="H535" s="720"/>
      <c r="I535" s="720"/>
      <c r="J535" s="728">
        <f t="shared" si="33"/>
        <v>0</v>
      </c>
      <c r="P535" s="698">
        <f t="shared" si="31"/>
        <v>1</v>
      </c>
    </row>
    <row r="536" spans="1:16" x14ac:dyDescent="0.25">
      <c r="A536" s="732"/>
      <c r="B536" s="733"/>
      <c r="C536" s="734">
        <f>+'Artist &amp; Guest Liaison'!C11</f>
        <v>0</v>
      </c>
      <c r="D536" s="734">
        <f>+'Artist &amp; Guest Liaison'!D11</f>
        <v>0</v>
      </c>
      <c r="E536" s="738">
        <f>+'Artist &amp; Guest Liaison'!G11</f>
        <v>0</v>
      </c>
      <c r="F536" s="720"/>
      <c r="G536" s="720"/>
      <c r="H536" s="720"/>
      <c r="I536" s="720"/>
      <c r="J536" s="728">
        <f t="shared" si="33"/>
        <v>0</v>
      </c>
      <c r="P536" s="698">
        <f t="shared" si="31"/>
        <v>1</v>
      </c>
    </row>
    <row r="537" spans="1:16" x14ac:dyDescent="0.25">
      <c r="A537" s="732"/>
      <c r="B537" s="733"/>
      <c r="C537" s="734">
        <f>+'Artist &amp; Guest Liaison'!C12</f>
        <v>0</v>
      </c>
      <c r="D537" s="734">
        <f>+'Artist &amp; Guest Liaison'!D12</f>
        <v>0</v>
      </c>
      <c r="E537" s="738">
        <f>+'Artist &amp; Guest Liaison'!G12</f>
        <v>0</v>
      </c>
      <c r="F537" s="720"/>
      <c r="G537" s="720"/>
      <c r="H537" s="720"/>
      <c r="I537" s="720"/>
      <c r="J537" s="728">
        <f t="shared" si="33"/>
        <v>0</v>
      </c>
      <c r="P537" s="698">
        <f t="shared" si="31"/>
        <v>1</v>
      </c>
    </row>
    <row r="538" spans="1:16" x14ac:dyDescent="0.25">
      <c r="A538" s="699"/>
      <c r="B538" s="700"/>
      <c r="C538" s="734">
        <f>+'Artist &amp; Guest Liaison'!C13</f>
        <v>0</v>
      </c>
      <c r="D538" s="734">
        <f>+'Artist &amp; Guest Liaison'!D13</f>
        <v>0</v>
      </c>
      <c r="E538" s="738">
        <f>+'Artist &amp; Guest Liaison'!G13</f>
        <v>0</v>
      </c>
      <c r="F538" s="720"/>
      <c r="G538" s="720"/>
      <c r="H538" s="720"/>
      <c r="I538" s="720"/>
      <c r="J538" s="728">
        <f t="shared" si="33"/>
        <v>0</v>
      </c>
      <c r="P538" s="698">
        <f t="shared" si="31"/>
        <v>1</v>
      </c>
    </row>
    <row r="539" spans="1:16" x14ac:dyDescent="0.25">
      <c r="A539" s="699"/>
      <c r="B539" s="700"/>
      <c r="C539" s="734">
        <f>+'Artist &amp; Guest Liaison'!C14</f>
        <v>0</v>
      </c>
      <c r="D539" s="734">
        <f>+'Artist &amp; Guest Liaison'!D14</f>
        <v>0</v>
      </c>
      <c r="E539" s="738">
        <f>+'Artist &amp; Guest Liaison'!G14</f>
        <v>0</v>
      </c>
      <c r="F539" s="720"/>
      <c r="G539" s="720"/>
      <c r="H539" s="720"/>
      <c r="I539" s="720"/>
      <c r="J539" s="728">
        <f t="shared" si="33"/>
        <v>0</v>
      </c>
      <c r="P539" s="698">
        <f t="shared" si="31"/>
        <v>1</v>
      </c>
    </row>
    <row r="540" spans="1:16" x14ac:dyDescent="0.25">
      <c r="A540" s="699"/>
      <c r="B540" s="700"/>
      <c r="C540" s="734">
        <f>+'Artist &amp; Guest Liaison'!C15</f>
        <v>0</v>
      </c>
      <c r="D540" s="734">
        <f>+'Artist &amp; Guest Liaison'!D15</f>
        <v>0</v>
      </c>
      <c r="E540" s="738">
        <f>+'Artist &amp; Guest Liaison'!G15</f>
        <v>0</v>
      </c>
      <c r="F540" s="720"/>
      <c r="G540" s="720"/>
      <c r="H540" s="720"/>
      <c r="I540" s="720"/>
      <c r="J540" s="728">
        <f t="shared" si="33"/>
        <v>0</v>
      </c>
      <c r="P540" s="698">
        <f t="shared" si="31"/>
        <v>1</v>
      </c>
    </row>
    <row r="541" spans="1:16" x14ac:dyDescent="0.25">
      <c r="A541" s="699"/>
      <c r="B541" s="700"/>
      <c r="C541" s="734">
        <f>+'Artist &amp; Guest Liaison'!C16</f>
        <v>0</v>
      </c>
      <c r="D541" s="734">
        <f>+'Artist &amp; Guest Liaison'!D16</f>
        <v>0</v>
      </c>
      <c r="E541" s="738">
        <f>+'Artist &amp; Guest Liaison'!G16</f>
        <v>0</v>
      </c>
      <c r="F541" s="720"/>
      <c r="G541" s="720"/>
      <c r="H541" s="720"/>
      <c r="I541" s="720"/>
      <c r="J541" s="728">
        <f t="shared" si="33"/>
        <v>0</v>
      </c>
      <c r="P541" s="698">
        <f t="shared" ref="P541:P604" si="34">+IF(SUM(E541:I541)=0,1,0)</f>
        <v>1</v>
      </c>
    </row>
    <row r="542" spans="1:16" x14ac:dyDescent="0.25">
      <c r="A542" s="699"/>
      <c r="B542" s="700"/>
      <c r="C542" s="734">
        <f>+'Artist &amp; Guest Liaison'!C17</f>
        <v>0</v>
      </c>
      <c r="D542" s="734">
        <f>+'Artist &amp; Guest Liaison'!D17</f>
        <v>0</v>
      </c>
      <c r="E542" s="738">
        <f>+'Artist &amp; Guest Liaison'!G17</f>
        <v>0</v>
      </c>
      <c r="F542" s="720"/>
      <c r="G542" s="720"/>
      <c r="H542" s="720"/>
      <c r="I542" s="720"/>
      <c r="J542" s="728">
        <f t="shared" si="33"/>
        <v>0</v>
      </c>
      <c r="P542" s="698">
        <f t="shared" si="34"/>
        <v>1</v>
      </c>
    </row>
    <row r="543" spans="1:16" x14ac:dyDescent="0.25">
      <c r="A543" s="699"/>
      <c r="B543" s="700"/>
      <c r="C543" s="734">
        <f>+'Artist &amp; Guest Liaison'!C18</f>
        <v>0</v>
      </c>
      <c r="D543" s="734">
        <f>+'Artist &amp; Guest Liaison'!D18</f>
        <v>0</v>
      </c>
      <c r="E543" s="738">
        <f>+'Artist &amp; Guest Liaison'!G18</f>
        <v>0</v>
      </c>
      <c r="F543" s="720"/>
      <c r="G543" s="720"/>
      <c r="H543" s="720"/>
      <c r="I543" s="720"/>
      <c r="J543" s="728">
        <f t="shared" si="33"/>
        <v>0</v>
      </c>
      <c r="P543" s="698">
        <f t="shared" si="34"/>
        <v>1</v>
      </c>
    </row>
    <row r="544" spans="1:16" x14ac:dyDescent="0.25">
      <c r="A544" s="699"/>
      <c r="B544" s="700"/>
      <c r="C544" s="734">
        <f>+'Artist &amp; Guest Liaison'!C19</f>
        <v>0</v>
      </c>
      <c r="D544" s="734">
        <f>+'Artist &amp; Guest Liaison'!D19</f>
        <v>0</v>
      </c>
      <c r="E544" s="738">
        <f>+'Artist &amp; Guest Liaison'!G19</f>
        <v>0</v>
      </c>
      <c r="F544" s="720"/>
      <c r="G544" s="720"/>
      <c r="H544" s="720"/>
      <c r="I544" s="720"/>
      <c r="J544" s="728">
        <f t="shared" si="33"/>
        <v>0</v>
      </c>
      <c r="P544" s="698">
        <f t="shared" si="34"/>
        <v>1</v>
      </c>
    </row>
    <row r="545" spans="1:16" x14ac:dyDescent="0.25">
      <c r="A545" s="699"/>
      <c r="B545" s="700"/>
      <c r="C545" s="734">
        <f>+'Artist &amp; Guest Liaison'!C20</f>
        <v>0</v>
      </c>
      <c r="D545" s="734">
        <f>+'Artist &amp; Guest Liaison'!D20</f>
        <v>0</v>
      </c>
      <c r="E545" s="738">
        <f>+'Artist &amp; Guest Liaison'!G20</f>
        <v>0</v>
      </c>
      <c r="F545" s="720"/>
      <c r="G545" s="720"/>
      <c r="H545" s="720"/>
      <c r="I545" s="720"/>
      <c r="J545" s="728">
        <f t="shared" si="33"/>
        <v>0</v>
      </c>
      <c r="P545" s="698">
        <f t="shared" si="34"/>
        <v>1</v>
      </c>
    </row>
    <row r="546" spans="1:16" x14ac:dyDescent="0.25">
      <c r="A546" s="699"/>
      <c r="B546" s="700" t="str">
        <f>+B533</f>
        <v>ZK112.K170.C110</v>
      </c>
      <c r="C546" s="734">
        <f>+'Artist &amp; Guest Liaison'!C21</f>
        <v>0</v>
      </c>
      <c r="D546" s="734">
        <f>+'Artist &amp; Guest Liaison'!D21</f>
        <v>0</v>
      </c>
      <c r="E546" s="738">
        <f>+'Artist &amp; Guest Liaison'!G21</f>
        <v>0</v>
      </c>
      <c r="F546" s="720"/>
      <c r="G546" s="720"/>
      <c r="H546" s="720"/>
      <c r="I546" s="720"/>
      <c r="J546" s="728">
        <f t="shared" si="33"/>
        <v>0</v>
      </c>
      <c r="P546" s="698">
        <f t="shared" si="34"/>
        <v>1</v>
      </c>
    </row>
    <row r="547" spans="1:16" x14ac:dyDescent="0.25">
      <c r="A547" s="739"/>
      <c r="B547" s="740"/>
      <c r="C547" s="741" t="s">
        <v>301</v>
      </c>
      <c r="D547" s="741"/>
      <c r="E547" s="742"/>
      <c r="F547" s="720">
        <f>+IFERROR(VLOOKUP($B546,'[1]Sum table'!$A:$E,4,FALSE),0)</f>
        <v>0</v>
      </c>
      <c r="G547" s="720">
        <f>+IFERROR(VLOOKUP($B546,'[1]Sum table'!$A:$E,5,FALSE),0)</f>
        <v>0</v>
      </c>
      <c r="H547" s="720"/>
      <c r="I547" s="720">
        <f>+IFERROR(VLOOKUP($B546,'[1]Sum table'!$A:$F,6,FALSE),0)</f>
        <v>0</v>
      </c>
      <c r="J547" s="721"/>
      <c r="P547" s="698">
        <f t="shared" si="34"/>
        <v>1</v>
      </c>
    </row>
    <row r="548" spans="1:16" x14ac:dyDescent="0.25">
      <c r="A548" s="722" t="s">
        <v>223</v>
      </c>
      <c r="B548" s="715" t="str">
        <f>+'Artist &amp; Guest Liaison'!B23</f>
        <v>ZK112.K287.C110</v>
      </c>
      <c r="C548" s="716" t="s">
        <v>224</v>
      </c>
      <c r="D548" s="716"/>
      <c r="E548" s="717">
        <f>SUM(E549:E556)</f>
        <v>0</v>
      </c>
      <c r="F548" s="718">
        <f>SUM(F549:F556)</f>
        <v>0</v>
      </c>
      <c r="G548" s="718">
        <f>SUM(G549:G556)</f>
        <v>0</v>
      </c>
      <c r="H548" s="718">
        <f>+E548-F548-G548</f>
        <v>0</v>
      </c>
      <c r="I548" s="718">
        <f>SUM(I549:I556)</f>
        <v>0</v>
      </c>
      <c r="J548" s="719">
        <f>+H548-I548</f>
        <v>0</v>
      </c>
      <c r="P548" s="698">
        <f t="shared" si="34"/>
        <v>1</v>
      </c>
    </row>
    <row r="549" spans="1:16" x14ac:dyDescent="0.25">
      <c r="A549" s="699"/>
      <c r="B549" s="700" t="str">
        <f>+B548</f>
        <v>ZK112.K287.C110</v>
      </c>
      <c r="C549" s="734">
        <f>+'Artist &amp; Guest Liaison'!C24</f>
        <v>0</v>
      </c>
      <c r="D549" s="734">
        <f>+'Artist &amp; Guest Liaison'!D24</f>
        <v>0</v>
      </c>
      <c r="E549" s="738">
        <f>+'Artist &amp; Guest Liaison'!G24</f>
        <v>0</v>
      </c>
      <c r="F549" s="720"/>
      <c r="G549" s="727"/>
      <c r="H549" s="727"/>
      <c r="I549" s="727"/>
      <c r="J549" s="728">
        <f t="shared" ref="J549:J555" si="35">+E549-F549-G549-I549</f>
        <v>0</v>
      </c>
      <c r="P549" s="698">
        <f t="shared" si="34"/>
        <v>1</v>
      </c>
    </row>
    <row r="550" spans="1:16" x14ac:dyDescent="0.25">
      <c r="A550" s="699"/>
      <c r="B550" s="700"/>
      <c r="C550" s="734">
        <f>+'Artist &amp; Guest Liaison'!C25</f>
        <v>0</v>
      </c>
      <c r="D550" s="734">
        <f>+'Artist &amp; Guest Liaison'!D25</f>
        <v>0</v>
      </c>
      <c r="E550" s="738">
        <f>+'Artist &amp; Guest Liaison'!G25</f>
        <v>0</v>
      </c>
      <c r="F550" s="720"/>
      <c r="G550" s="720"/>
      <c r="H550" s="720"/>
      <c r="I550" s="720"/>
      <c r="J550" s="728">
        <f t="shared" si="35"/>
        <v>0</v>
      </c>
      <c r="P550" s="698">
        <f t="shared" si="34"/>
        <v>1</v>
      </c>
    </row>
    <row r="551" spans="1:16" x14ac:dyDescent="0.25">
      <c r="A551" s="699"/>
      <c r="B551" s="700"/>
      <c r="C551" s="734">
        <f>+'Artist &amp; Guest Liaison'!C26</f>
        <v>0</v>
      </c>
      <c r="D551" s="734">
        <f>+'Artist &amp; Guest Liaison'!D26</f>
        <v>0</v>
      </c>
      <c r="E551" s="738">
        <f>+'Artist &amp; Guest Liaison'!G26</f>
        <v>0</v>
      </c>
      <c r="F551" s="727"/>
      <c r="G551" s="727"/>
      <c r="H551" s="727"/>
      <c r="I551" s="727"/>
      <c r="J551" s="728">
        <f t="shared" si="35"/>
        <v>0</v>
      </c>
      <c r="P551" s="698">
        <f t="shared" si="34"/>
        <v>1</v>
      </c>
    </row>
    <row r="552" spans="1:16" x14ac:dyDescent="0.25">
      <c r="A552" s="699"/>
      <c r="B552" s="700"/>
      <c r="C552" s="734">
        <f>+'Artist &amp; Guest Liaison'!C27</f>
        <v>0</v>
      </c>
      <c r="D552" s="734">
        <f>+'Artist &amp; Guest Liaison'!D27</f>
        <v>0</v>
      </c>
      <c r="E552" s="738">
        <f>+'Artist &amp; Guest Liaison'!G27</f>
        <v>0</v>
      </c>
      <c r="F552" s="727"/>
      <c r="G552" s="720"/>
      <c r="H552" s="720"/>
      <c r="I552" s="720"/>
      <c r="J552" s="728">
        <f t="shared" si="35"/>
        <v>0</v>
      </c>
      <c r="P552" s="698">
        <f t="shared" si="34"/>
        <v>1</v>
      </c>
    </row>
    <row r="553" spans="1:16" x14ac:dyDescent="0.25">
      <c r="A553" s="699"/>
      <c r="B553" s="700"/>
      <c r="C553" s="734">
        <f>+'Artist &amp; Guest Liaison'!C28</f>
        <v>0</v>
      </c>
      <c r="D553" s="734">
        <f>+'Artist &amp; Guest Liaison'!D28</f>
        <v>0</v>
      </c>
      <c r="E553" s="738">
        <f>+'Artist &amp; Guest Liaison'!G28</f>
        <v>0</v>
      </c>
      <c r="F553" s="727"/>
      <c r="G553" s="727"/>
      <c r="H553" s="727"/>
      <c r="I553" s="727"/>
      <c r="J553" s="728">
        <f t="shared" si="35"/>
        <v>0</v>
      </c>
      <c r="P553" s="698">
        <f t="shared" si="34"/>
        <v>1</v>
      </c>
    </row>
    <row r="554" spans="1:16" x14ac:dyDescent="0.25">
      <c r="A554" s="699"/>
      <c r="B554" s="700"/>
      <c r="C554" s="734">
        <f>+'Artist &amp; Guest Liaison'!C29</f>
        <v>0</v>
      </c>
      <c r="D554" s="734">
        <f>+'Artist &amp; Guest Liaison'!D29</f>
        <v>0</v>
      </c>
      <c r="E554" s="738">
        <f>+'Artist &amp; Guest Liaison'!G29</f>
        <v>0</v>
      </c>
      <c r="F554" s="727"/>
      <c r="G554" s="727"/>
      <c r="H554" s="727"/>
      <c r="I554" s="727"/>
      <c r="J554" s="728">
        <f t="shared" si="35"/>
        <v>0</v>
      </c>
      <c r="P554" s="698">
        <f t="shared" si="34"/>
        <v>1</v>
      </c>
    </row>
    <row r="555" spans="1:16" x14ac:dyDescent="0.25">
      <c r="A555" s="699"/>
      <c r="B555" s="700" t="str">
        <f>+B548</f>
        <v>ZK112.K287.C110</v>
      </c>
      <c r="C555" s="734">
        <f>+'Artist &amp; Guest Liaison'!C30</f>
        <v>0</v>
      </c>
      <c r="D555" s="734">
        <f>+'Artist &amp; Guest Liaison'!D30</f>
        <v>0</v>
      </c>
      <c r="E555" s="738">
        <f>+'Artist &amp; Guest Liaison'!G30</f>
        <v>0</v>
      </c>
      <c r="F555" s="727"/>
      <c r="G555" s="727"/>
      <c r="H555" s="727"/>
      <c r="I555" s="727"/>
      <c r="J555" s="728">
        <f t="shared" si="35"/>
        <v>0</v>
      </c>
      <c r="P555" s="698">
        <f t="shared" si="34"/>
        <v>1</v>
      </c>
    </row>
    <row r="556" spans="1:16" x14ac:dyDescent="0.25">
      <c r="A556" s="739"/>
      <c r="B556" s="740"/>
      <c r="C556" s="743" t="s">
        <v>301</v>
      </c>
      <c r="D556" s="743"/>
      <c r="E556" s="738"/>
      <c r="F556" s="720">
        <f>+IFERROR(VLOOKUP($B555,'[1]Sum table'!$A:$E,4,FALSE),0)</f>
        <v>0</v>
      </c>
      <c r="G556" s="720">
        <f>+IFERROR(VLOOKUP($B555,'[1]Sum table'!$A:$E,5,FALSE),0)</f>
        <v>0</v>
      </c>
      <c r="H556" s="720"/>
      <c r="I556" s="720">
        <f>+IFERROR(VLOOKUP($B555,'[1]Sum table'!$A:$F,6,FALSE),0)</f>
        <v>0</v>
      </c>
      <c r="J556" s="721"/>
      <c r="P556" s="698">
        <f t="shared" si="34"/>
        <v>1</v>
      </c>
    </row>
    <row r="557" spans="1:16" x14ac:dyDescent="0.25">
      <c r="A557" s="722" t="s">
        <v>225</v>
      </c>
      <c r="B557" s="715" t="str">
        <f>+'Artist &amp; Guest Liaison'!B32</f>
        <v>ZK112.K288.C110</v>
      </c>
      <c r="C557" s="716" t="s">
        <v>226</v>
      </c>
      <c r="D557" s="716"/>
      <c r="E557" s="717">
        <f>SUM(E558:E562)</f>
        <v>0</v>
      </c>
      <c r="F557" s="718">
        <f>SUM(F558:F562)</f>
        <v>0</v>
      </c>
      <c r="G557" s="718">
        <f>SUM(G558:G562)</f>
        <v>0</v>
      </c>
      <c r="H557" s="718">
        <f>+E557-F557-G557</f>
        <v>0</v>
      </c>
      <c r="I557" s="718">
        <f>SUM(I558:I562)</f>
        <v>0</v>
      </c>
      <c r="J557" s="719">
        <f>+H557-I557</f>
        <v>0</v>
      </c>
      <c r="P557" s="698">
        <f t="shared" si="34"/>
        <v>1</v>
      </c>
    </row>
    <row r="558" spans="1:16" x14ac:dyDescent="0.25">
      <c r="A558" s="699"/>
      <c r="B558" s="700"/>
      <c r="C558" s="734">
        <f>+'Artist &amp; Guest Liaison'!C33</f>
        <v>0</v>
      </c>
      <c r="D558" s="734">
        <f>+'Artist &amp; Guest Liaison'!D33</f>
        <v>0</v>
      </c>
      <c r="E558" s="738">
        <f>+'Artist &amp; Guest Liaison'!G33</f>
        <v>0</v>
      </c>
      <c r="F558" s="720"/>
      <c r="G558" s="727"/>
      <c r="H558" s="727"/>
      <c r="I558" s="727"/>
      <c r="J558" s="728">
        <f>+E558-F558-G558-I558</f>
        <v>0</v>
      </c>
      <c r="P558" s="698">
        <f t="shared" si="34"/>
        <v>1</v>
      </c>
    </row>
    <row r="559" spans="1:16" x14ac:dyDescent="0.25">
      <c r="A559" s="699"/>
      <c r="B559" s="700"/>
      <c r="C559" s="734">
        <f>+'Artist &amp; Guest Liaison'!C34</f>
        <v>0</v>
      </c>
      <c r="D559" s="734">
        <f>+'Artist &amp; Guest Liaison'!D34</f>
        <v>0</v>
      </c>
      <c r="E559" s="738">
        <f>+'Artist &amp; Guest Liaison'!G34</f>
        <v>0</v>
      </c>
      <c r="F559" s="727"/>
      <c r="G559" s="727"/>
      <c r="H559" s="727"/>
      <c r="I559" s="727"/>
      <c r="J559" s="728">
        <f>+E559-F559-G559-I559</f>
        <v>0</v>
      </c>
      <c r="P559" s="698">
        <f t="shared" si="34"/>
        <v>1</v>
      </c>
    </row>
    <row r="560" spans="1:16" x14ac:dyDescent="0.25">
      <c r="A560" s="699"/>
      <c r="B560" s="700"/>
      <c r="C560" s="734">
        <f>+'Artist &amp; Guest Liaison'!C35</f>
        <v>0</v>
      </c>
      <c r="D560" s="734">
        <f>+'Artist &amp; Guest Liaison'!D35</f>
        <v>0</v>
      </c>
      <c r="E560" s="738">
        <f>+'Artist &amp; Guest Liaison'!G35</f>
        <v>0</v>
      </c>
      <c r="F560" s="727"/>
      <c r="G560" s="727"/>
      <c r="H560" s="727"/>
      <c r="I560" s="727"/>
      <c r="J560" s="728">
        <f>+E560-F560-G560-I560</f>
        <v>0</v>
      </c>
      <c r="P560" s="698">
        <f t="shared" si="34"/>
        <v>1</v>
      </c>
    </row>
    <row r="561" spans="1:16" x14ac:dyDescent="0.25">
      <c r="A561" s="699"/>
      <c r="B561" s="700" t="str">
        <f>+B557</f>
        <v>ZK112.K288.C110</v>
      </c>
      <c r="C561" s="734">
        <f>+'Artist &amp; Guest Liaison'!C36</f>
        <v>0</v>
      </c>
      <c r="D561" s="734">
        <f>+'Artist &amp; Guest Liaison'!D36</f>
        <v>0</v>
      </c>
      <c r="E561" s="738">
        <f>+'Artist &amp; Guest Liaison'!G36</f>
        <v>0</v>
      </c>
      <c r="F561" s="727"/>
      <c r="G561" s="727"/>
      <c r="H561" s="727"/>
      <c r="I561" s="727"/>
      <c r="J561" s="728">
        <f>+E561-F561-G561-I561</f>
        <v>0</v>
      </c>
      <c r="P561" s="698">
        <f t="shared" si="34"/>
        <v>1</v>
      </c>
    </row>
    <row r="562" spans="1:16" x14ac:dyDescent="0.25">
      <c r="A562" s="739"/>
      <c r="B562" s="740"/>
      <c r="C562" s="743" t="s">
        <v>301</v>
      </c>
      <c r="D562" s="743"/>
      <c r="E562" s="738"/>
      <c r="F562" s="720">
        <f>+IFERROR(VLOOKUP($B561,'[1]Sum table'!$A:$E,4,FALSE),0)</f>
        <v>0</v>
      </c>
      <c r="G562" s="720">
        <f>+IFERROR(VLOOKUP($B561,'[1]Sum table'!$A:$E,5,FALSE),0)</f>
        <v>0</v>
      </c>
      <c r="H562" s="720"/>
      <c r="I562" s="720">
        <f>+IFERROR(VLOOKUP($B561,'[1]Sum table'!$A:$F,6,FALSE),0)</f>
        <v>0</v>
      </c>
      <c r="J562" s="721"/>
      <c r="P562" s="698">
        <f t="shared" si="34"/>
        <v>1</v>
      </c>
    </row>
    <row r="563" spans="1:16" x14ac:dyDescent="0.25">
      <c r="A563" s="722" t="s">
        <v>227</v>
      </c>
      <c r="B563" s="715" t="str">
        <f>+'Artist &amp; Guest Liaison'!B38</f>
        <v>ZK112.K120.C110</v>
      </c>
      <c r="C563" s="716" t="s">
        <v>228</v>
      </c>
      <c r="D563" s="716"/>
      <c r="E563" s="717">
        <f>SUM(E564:E568)</f>
        <v>0</v>
      </c>
      <c r="F563" s="718">
        <f>SUM(F564:F568)</f>
        <v>0</v>
      </c>
      <c r="G563" s="718">
        <f>SUM(G564:G568)</f>
        <v>0</v>
      </c>
      <c r="H563" s="718">
        <f>+E563-F563-G563</f>
        <v>0</v>
      </c>
      <c r="I563" s="718">
        <f>SUM(I564:I568)</f>
        <v>0</v>
      </c>
      <c r="J563" s="719">
        <f>+H563-I563</f>
        <v>0</v>
      </c>
      <c r="P563" s="698">
        <f t="shared" si="34"/>
        <v>1</v>
      </c>
    </row>
    <row r="564" spans="1:16" x14ac:dyDescent="0.25">
      <c r="A564" s="699"/>
      <c r="B564" s="700"/>
      <c r="C564" s="734">
        <f>+'Artist &amp; Guest Liaison'!C39</f>
        <v>0</v>
      </c>
      <c r="D564" s="734">
        <f>+'Artist &amp; Guest Liaison'!D39</f>
        <v>0</v>
      </c>
      <c r="E564" s="738">
        <f>+'Artist &amp; Guest Liaison'!G39</f>
        <v>0</v>
      </c>
      <c r="F564" s="720"/>
      <c r="G564" s="720"/>
      <c r="H564" s="720"/>
      <c r="I564" s="720"/>
      <c r="J564" s="728">
        <f>+E564-F564-G564-I564</f>
        <v>0</v>
      </c>
      <c r="P564" s="698">
        <f t="shared" si="34"/>
        <v>1</v>
      </c>
    </row>
    <row r="565" spans="1:16" x14ac:dyDescent="0.25">
      <c r="A565" s="703"/>
      <c r="B565" s="704"/>
      <c r="C565" s="734">
        <f>+'Artist &amp; Guest Liaison'!C40</f>
        <v>0</v>
      </c>
      <c r="D565" s="734">
        <f>+'Artist &amp; Guest Liaison'!D40</f>
        <v>0</v>
      </c>
      <c r="E565" s="738">
        <f>+'Artist &amp; Guest Liaison'!G40</f>
        <v>0</v>
      </c>
      <c r="F565" s="727"/>
      <c r="G565" s="727"/>
      <c r="H565" s="727"/>
      <c r="I565" s="727"/>
      <c r="J565" s="728">
        <f>+E565-F565-G565-I565</f>
        <v>0</v>
      </c>
      <c r="P565" s="698">
        <f t="shared" si="34"/>
        <v>1</v>
      </c>
    </row>
    <row r="566" spans="1:16" x14ac:dyDescent="0.25">
      <c r="A566" s="703"/>
      <c r="B566" s="704"/>
      <c r="C566" s="734">
        <f>+'Artist &amp; Guest Liaison'!C41</f>
        <v>0</v>
      </c>
      <c r="D566" s="734">
        <f>+'Artist &amp; Guest Liaison'!D41</f>
        <v>0</v>
      </c>
      <c r="E566" s="738">
        <f>+'Artist &amp; Guest Liaison'!G41</f>
        <v>0</v>
      </c>
      <c r="F566" s="727"/>
      <c r="G566" s="720"/>
      <c r="H566" s="720"/>
      <c r="I566" s="720"/>
      <c r="J566" s="728">
        <f>+E566-F566-G566-I566</f>
        <v>0</v>
      </c>
      <c r="P566" s="698">
        <f t="shared" si="34"/>
        <v>1</v>
      </c>
    </row>
    <row r="567" spans="1:16" x14ac:dyDescent="0.25">
      <c r="A567" s="699"/>
      <c r="B567" s="700" t="str">
        <f>+B563</f>
        <v>ZK112.K120.C110</v>
      </c>
      <c r="C567" s="734">
        <f>+'Artist &amp; Guest Liaison'!C42</f>
        <v>0</v>
      </c>
      <c r="D567" s="734">
        <f>+'Artist &amp; Guest Liaison'!D42</f>
        <v>0</v>
      </c>
      <c r="E567" s="738">
        <f>+'Artist &amp; Guest Liaison'!G42</f>
        <v>0</v>
      </c>
      <c r="F567" s="727"/>
      <c r="G567" s="727"/>
      <c r="H567" s="727"/>
      <c r="I567" s="727"/>
      <c r="J567" s="728">
        <f>+E567-F567-G567-I567</f>
        <v>0</v>
      </c>
      <c r="P567" s="698">
        <f t="shared" si="34"/>
        <v>1</v>
      </c>
    </row>
    <row r="568" spans="1:16" x14ac:dyDescent="0.25">
      <c r="A568" s="699"/>
      <c r="B568" s="700"/>
      <c r="C568" s="743" t="s">
        <v>301</v>
      </c>
      <c r="D568" s="743"/>
      <c r="E568" s="738"/>
      <c r="F568" s="720">
        <f>+IFERROR(VLOOKUP($B567,'[1]Sum table'!$A:$E,4,FALSE),0)</f>
        <v>0</v>
      </c>
      <c r="G568" s="720">
        <f>+IFERROR(VLOOKUP($B567,'[1]Sum table'!$A:$E,5,FALSE),0)</f>
        <v>0</v>
      </c>
      <c r="H568" s="720"/>
      <c r="I568" s="720">
        <f>+IFERROR(VLOOKUP($B567,'[1]Sum table'!$A:$F,6,FALSE),0)</f>
        <v>0</v>
      </c>
      <c r="J568" s="721"/>
      <c r="P568" s="698">
        <f t="shared" si="34"/>
        <v>1</v>
      </c>
    </row>
    <row r="569" spans="1:16" x14ac:dyDescent="0.25">
      <c r="A569" s="722" t="s">
        <v>229</v>
      </c>
      <c r="B569" s="715" t="str">
        <f>+'Artist &amp; Guest Liaison'!B44</f>
        <v>ZK112.K289.C110</v>
      </c>
      <c r="C569" s="716" t="s">
        <v>230</v>
      </c>
      <c r="D569" s="716"/>
      <c r="E569" s="717">
        <f>SUM(E570:E573)</f>
        <v>0</v>
      </c>
      <c r="F569" s="718">
        <f>SUM(F570:F573)</f>
        <v>0</v>
      </c>
      <c r="G569" s="718">
        <f>SUM(G570:G573)</f>
        <v>0</v>
      </c>
      <c r="H569" s="718">
        <f>+E569-F569-G569</f>
        <v>0</v>
      </c>
      <c r="I569" s="718">
        <f>SUM(I570:I573)</f>
        <v>0</v>
      </c>
      <c r="J569" s="719">
        <f>+H569-I569</f>
        <v>0</v>
      </c>
      <c r="P569" s="698">
        <f t="shared" si="34"/>
        <v>1</v>
      </c>
    </row>
    <row r="570" spans="1:16" x14ac:dyDescent="0.25">
      <c r="A570" s="703"/>
      <c r="B570" s="704"/>
      <c r="C570" s="734">
        <f>+'Artist &amp; Guest Liaison'!C45</f>
        <v>0</v>
      </c>
      <c r="D570" s="734">
        <f>+'Artist &amp; Guest Liaison'!D45</f>
        <v>0</v>
      </c>
      <c r="E570" s="738">
        <f>+'Artist &amp; Guest Liaison'!G45</f>
        <v>0</v>
      </c>
      <c r="F570" s="720"/>
      <c r="G570" s="720"/>
      <c r="H570" s="720"/>
      <c r="I570" s="720"/>
      <c r="J570" s="728">
        <f>+E570-F570-G570-I570</f>
        <v>0</v>
      </c>
      <c r="P570" s="698">
        <f t="shared" si="34"/>
        <v>1</v>
      </c>
    </row>
    <row r="571" spans="1:16" x14ac:dyDescent="0.25">
      <c r="A571" s="699"/>
      <c r="B571" s="700"/>
      <c r="C571" s="734">
        <f>+'Artist &amp; Guest Liaison'!C46</f>
        <v>0</v>
      </c>
      <c r="D571" s="734">
        <f>+'Artist &amp; Guest Liaison'!D46</f>
        <v>0</v>
      </c>
      <c r="E571" s="738">
        <f>+'Artist &amp; Guest Liaison'!G46</f>
        <v>0</v>
      </c>
      <c r="F571" s="727"/>
      <c r="G571" s="727"/>
      <c r="H571" s="727"/>
      <c r="I571" s="727"/>
      <c r="J571" s="728">
        <f>+E571-F571-G571-I571</f>
        <v>0</v>
      </c>
      <c r="P571" s="698">
        <f t="shared" si="34"/>
        <v>1</v>
      </c>
    </row>
    <row r="572" spans="1:16" x14ac:dyDescent="0.25">
      <c r="A572" s="703"/>
      <c r="B572" s="704" t="str">
        <f>+B569</f>
        <v>ZK112.K289.C110</v>
      </c>
      <c r="C572" s="734">
        <f>+'Artist &amp; Guest Liaison'!C47</f>
        <v>0</v>
      </c>
      <c r="D572" s="734">
        <f>+'Artist &amp; Guest Liaison'!D47</f>
        <v>0</v>
      </c>
      <c r="E572" s="738">
        <f>+'Artist &amp; Guest Liaison'!G47</f>
        <v>0</v>
      </c>
      <c r="F572" s="727"/>
      <c r="G572" s="720"/>
      <c r="H572" s="720"/>
      <c r="I572" s="720"/>
      <c r="J572" s="728">
        <f>+E572-F572-G572-I572</f>
        <v>0</v>
      </c>
      <c r="P572" s="698">
        <f t="shared" si="34"/>
        <v>1</v>
      </c>
    </row>
    <row r="573" spans="1:16" x14ac:dyDescent="0.25">
      <c r="A573" s="699"/>
      <c r="B573" s="700"/>
      <c r="C573" s="743" t="s">
        <v>301</v>
      </c>
      <c r="D573" s="743"/>
      <c r="E573" s="738"/>
      <c r="F573" s="720">
        <f>+IFERROR(VLOOKUP($B572,'[1]Sum table'!$A:$E,4,FALSE),0)</f>
        <v>0</v>
      </c>
      <c r="G573" s="720">
        <f>+IFERROR(VLOOKUP($B572,'[1]Sum table'!$A:$E,5,FALSE),0)</f>
        <v>0</v>
      </c>
      <c r="H573" s="720"/>
      <c r="I573" s="720">
        <f>+IFERROR(VLOOKUP($B572,'[1]Sum table'!$A:$F,6,FALSE),0)</f>
        <v>0</v>
      </c>
      <c r="J573" s="721"/>
      <c r="P573" s="698">
        <f t="shared" si="34"/>
        <v>1</v>
      </c>
    </row>
    <row r="574" spans="1:16" x14ac:dyDescent="0.25">
      <c r="A574" s="722" t="s">
        <v>231</v>
      </c>
      <c r="B574" s="715" t="str">
        <f>+'Running Costs'!B8</f>
        <v>ZK113.K293.C110</v>
      </c>
      <c r="C574" s="716" t="s">
        <v>232</v>
      </c>
      <c r="D574" s="716"/>
      <c r="E574" s="717">
        <f>SUM(E575:E589)</f>
        <v>0</v>
      </c>
      <c r="F574" s="718">
        <f>SUM(F575:F589)</f>
        <v>0</v>
      </c>
      <c r="G574" s="718">
        <f>SUM(G575:G589)</f>
        <v>0</v>
      </c>
      <c r="H574" s="718">
        <f>+E574-F574-G574</f>
        <v>0</v>
      </c>
      <c r="I574" s="718">
        <f>SUM(I575:I589)</f>
        <v>0</v>
      </c>
      <c r="J574" s="719">
        <f>+H574-I574</f>
        <v>0</v>
      </c>
      <c r="P574" s="698">
        <f t="shared" si="34"/>
        <v>1</v>
      </c>
    </row>
    <row r="575" spans="1:16" x14ac:dyDescent="0.25">
      <c r="A575" s="699"/>
      <c r="B575" s="700"/>
      <c r="C575" s="724">
        <f>+'Running Costs'!C9</f>
        <v>0</v>
      </c>
      <c r="D575" s="724">
        <f>+'Running Costs'!D9</f>
        <v>0</v>
      </c>
      <c r="E575" s="738">
        <f>+'Running Costs'!G9</f>
        <v>0</v>
      </c>
      <c r="F575" s="720"/>
      <c r="G575" s="720"/>
      <c r="H575" s="720"/>
      <c r="I575" s="720"/>
      <c r="J575" s="728">
        <f t="shared" ref="J575:J588" si="36">+E575-F575-G575-I575</f>
        <v>0</v>
      </c>
      <c r="P575" s="698">
        <f t="shared" si="34"/>
        <v>1</v>
      </c>
    </row>
    <row r="576" spans="1:16" x14ac:dyDescent="0.25">
      <c r="A576" s="699"/>
      <c r="B576" s="700"/>
      <c r="C576" s="724">
        <f>+'Running Costs'!C10</f>
        <v>0</v>
      </c>
      <c r="D576" s="724">
        <f>+'Running Costs'!D10</f>
        <v>0</v>
      </c>
      <c r="E576" s="738">
        <f>+'Running Costs'!G10</f>
        <v>0</v>
      </c>
      <c r="F576" s="720"/>
      <c r="G576" s="720"/>
      <c r="H576" s="720"/>
      <c r="I576" s="720"/>
      <c r="J576" s="728">
        <f t="shared" si="36"/>
        <v>0</v>
      </c>
      <c r="P576" s="698">
        <f t="shared" si="34"/>
        <v>1</v>
      </c>
    </row>
    <row r="577" spans="1:16" x14ac:dyDescent="0.25">
      <c r="A577" s="699"/>
      <c r="B577" s="700"/>
      <c r="C577" s="724">
        <f>+'Running Costs'!C11</f>
        <v>0</v>
      </c>
      <c r="D577" s="724">
        <f>+'Running Costs'!D11</f>
        <v>0</v>
      </c>
      <c r="E577" s="738">
        <f>+'Running Costs'!G11</f>
        <v>0</v>
      </c>
      <c r="F577" s="720"/>
      <c r="G577" s="720"/>
      <c r="H577" s="720"/>
      <c r="I577" s="720"/>
      <c r="J577" s="728">
        <f t="shared" si="36"/>
        <v>0</v>
      </c>
      <c r="P577" s="698">
        <f t="shared" si="34"/>
        <v>1</v>
      </c>
    </row>
    <row r="578" spans="1:16" x14ac:dyDescent="0.25">
      <c r="A578" s="699"/>
      <c r="B578" s="700" t="str">
        <f>+B574</f>
        <v>ZK113.K293.C110</v>
      </c>
      <c r="C578" s="724">
        <f>+'Running Costs'!C12</f>
        <v>0</v>
      </c>
      <c r="D578" s="724">
        <f>+'Running Costs'!D12</f>
        <v>0</v>
      </c>
      <c r="E578" s="738">
        <f>+'Running Costs'!G12</f>
        <v>0</v>
      </c>
      <c r="F578" s="720"/>
      <c r="G578" s="720"/>
      <c r="H578" s="720"/>
      <c r="I578" s="720"/>
      <c r="J578" s="728">
        <f t="shared" si="36"/>
        <v>0</v>
      </c>
      <c r="P578" s="698">
        <f t="shared" si="34"/>
        <v>1</v>
      </c>
    </row>
    <row r="579" spans="1:16" x14ac:dyDescent="0.25">
      <c r="A579" s="699"/>
      <c r="B579" s="700"/>
      <c r="C579" s="724">
        <f>+'Running Costs'!C13</f>
        <v>0</v>
      </c>
      <c r="D579" s="724">
        <f>+'Running Costs'!D13</f>
        <v>0</v>
      </c>
      <c r="E579" s="738">
        <f>+'Running Costs'!G13</f>
        <v>0</v>
      </c>
      <c r="F579" s="720"/>
      <c r="G579" s="720"/>
      <c r="H579" s="720"/>
      <c r="I579" s="720"/>
      <c r="J579" s="728">
        <f t="shared" si="36"/>
        <v>0</v>
      </c>
      <c r="P579" s="698">
        <f t="shared" si="34"/>
        <v>1</v>
      </c>
    </row>
    <row r="580" spans="1:16" x14ac:dyDescent="0.25">
      <c r="A580" s="699"/>
      <c r="B580" s="700"/>
      <c r="C580" s="724">
        <f>+'Running Costs'!C14</f>
        <v>0</v>
      </c>
      <c r="D580" s="724">
        <f>+'Running Costs'!D14</f>
        <v>0</v>
      </c>
      <c r="E580" s="738">
        <f>+'Running Costs'!G14</f>
        <v>0</v>
      </c>
      <c r="F580" s="720"/>
      <c r="G580" s="720"/>
      <c r="H580" s="720"/>
      <c r="I580" s="720"/>
      <c r="J580" s="728">
        <f t="shared" si="36"/>
        <v>0</v>
      </c>
      <c r="P580" s="698">
        <f t="shared" si="34"/>
        <v>1</v>
      </c>
    </row>
    <row r="581" spans="1:16" x14ac:dyDescent="0.25">
      <c r="A581" s="699"/>
      <c r="B581" s="700"/>
      <c r="C581" s="724">
        <f>+'Running Costs'!C15</f>
        <v>0</v>
      </c>
      <c r="D581" s="724">
        <f>+'Running Costs'!D15</f>
        <v>0</v>
      </c>
      <c r="E581" s="738">
        <f>+'Running Costs'!G15</f>
        <v>0</v>
      </c>
      <c r="F581" s="720"/>
      <c r="G581" s="720"/>
      <c r="H581" s="720"/>
      <c r="I581" s="720"/>
      <c r="J581" s="728">
        <f t="shared" si="36"/>
        <v>0</v>
      </c>
      <c r="P581" s="698">
        <f t="shared" si="34"/>
        <v>1</v>
      </c>
    </row>
    <row r="582" spans="1:16" x14ac:dyDescent="0.25">
      <c r="A582" s="699"/>
      <c r="B582" s="700"/>
      <c r="C582" s="724">
        <f>+'Running Costs'!C16</f>
        <v>0</v>
      </c>
      <c r="D582" s="724">
        <f>+'Running Costs'!D16</f>
        <v>0</v>
      </c>
      <c r="E582" s="738">
        <f>+'Running Costs'!G16</f>
        <v>0</v>
      </c>
      <c r="F582" s="720"/>
      <c r="G582" s="720"/>
      <c r="H582" s="720"/>
      <c r="I582" s="720"/>
      <c r="J582" s="728">
        <f t="shared" si="36"/>
        <v>0</v>
      </c>
      <c r="P582" s="698">
        <f t="shared" si="34"/>
        <v>1</v>
      </c>
    </row>
    <row r="583" spans="1:16" x14ac:dyDescent="0.25">
      <c r="A583" s="699"/>
      <c r="B583" s="700"/>
      <c r="C583" s="724">
        <f>+'Running Costs'!C17</f>
        <v>0</v>
      </c>
      <c r="D583" s="724">
        <f>+'Running Costs'!D17</f>
        <v>0</v>
      </c>
      <c r="E583" s="738">
        <f>+'Running Costs'!G17</f>
        <v>0</v>
      </c>
      <c r="F583" s="720"/>
      <c r="G583" s="720"/>
      <c r="H583" s="720"/>
      <c r="I583" s="720"/>
      <c r="J583" s="728">
        <f t="shared" si="36"/>
        <v>0</v>
      </c>
      <c r="P583" s="698">
        <f t="shared" si="34"/>
        <v>1</v>
      </c>
    </row>
    <row r="584" spans="1:16" x14ac:dyDescent="0.25">
      <c r="A584" s="699"/>
      <c r="B584" s="700"/>
      <c r="C584" s="724">
        <f>+'Running Costs'!C18</f>
        <v>0</v>
      </c>
      <c r="D584" s="724">
        <f>+'Running Costs'!D18</f>
        <v>0</v>
      </c>
      <c r="E584" s="738">
        <f>+'Running Costs'!G18</f>
        <v>0</v>
      </c>
      <c r="F584" s="720"/>
      <c r="G584" s="720"/>
      <c r="H584" s="720"/>
      <c r="I584" s="720"/>
      <c r="J584" s="728">
        <f t="shared" si="36"/>
        <v>0</v>
      </c>
      <c r="P584" s="698">
        <f t="shared" si="34"/>
        <v>1</v>
      </c>
    </row>
    <row r="585" spans="1:16" x14ac:dyDescent="0.25">
      <c r="A585" s="699"/>
      <c r="B585" s="700"/>
      <c r="C585" s="724">
        <f>+'Running Costs'!C19</f>
        <v>0</v>
      </c>
      <c r="D585" s="724">
        <f>+'Running Costs'!D19</f>
        <v>0</v>
      </c>
      <c r="E585" s="738">
        <f>+'Running Costs'!G19</f>
        <v>0</v>
      </c>
      <c r="F585" s="720"/>
      <c r="G585" s="720"/>
      <c r="H585" s="720"/>
      <c r="I585" s="720"/>
      <c r="J585" s="728">
        <f t="shared" si="36"/>
        <v>0</v>
      </c>
      <c r="P585" s="698">
        <f t="shared" si="34"/>
        <v>1</v>
      </c>
    </row>
    <row r="586" spans="1:16" x14ac:dyDescent="0.25">
      <c r="A586" s="699"/>
      <c r="B586" s="700"/>
      <c r="C586" s="724">
        <f>+'Running Costs'!C20</f>
        <v>0</v>
      </c>
      <c r="D586" s="724">
        <f>+'Running Costs'!D20</f>
        <v>0</v>
      </c>
      <c r="E586" s="738">
        <f>+'Running Costs'!G20</f>
        <v>0</v>
      </c>
      <c r="F586" s="720"/>
      <c r="G586" s="720"/>
      <c r="H586" s="720"/>
      <c r="I586" s="720"/>
      <c r="J586" s="728">
        <f t="shared" si="36"/>
        <v>0</v>
      </c>
      <c r="P586" s="698">
        <f t="shared" si="34"/>
        <v>1</v>
      </c>
    </row>
    <row r="587" spans="1:16" x14ac:dyDescent="0.25">
      <c r="A587" s="699"/>
      <c r="B587" s="700"/>
      <c r="C587" s="724">
        <f>+'Running Costs'!C21</f>
        <v>0</v>
      </c>
      <c r="D587" s="724">
        <f>+'Running Costs'!D21</f>
        <v>0</v>
      </c>
      <c r="E587" s="738">
        <f>+'Running Costs'!G21</f>
        <v>0</v>
      </c>
      <c r="F587" s="720"/>
      <c r="G587" s="720"/>
      <c r="H587" s="720"/>
      <c r="I587" s="720"/>
      <c r="J587" s="728">
        <f t="shared" si="36"/>
        <v>0</v>
      </c>
      <c r="P587" s="698">
        <f t="shared" si="34"/>
        <v>1</v>
      </c>
    </row>
    <row r="588" spans="1:16" x14ac:dyDescent="0.25">
      <c r="A588" s="699"/>
      <c r="B588" s="700" t="str">
        <f>+B574</f>
        <v>ZK113.K293.C110</v>
      </c>
      <c r="C588" s="724">
        <f>+'Running Costs'!C22</f>
        <v>0</v>
      </c>
      <c r="D588" s="724">
        <f>+'Running Costs'!D22</f>
        <v>0</v>
      </c>
      <c r="E588" s="738">
        <f>+'Running Costs'!G22</f>
        <v>0</v>
      </c>
      <c r="F588" s="720"/>
      <c r="G588" s="720"/>
      <c r="H588" s="720"/>
      <c r="I588" s="720"/>
      <c r="J588" s="728">
        <f t="shared" si="36"/>
        <v>0</v>
      </c>
      <c r="P588" s="698">
        <f t="shared" si="34"/>
        <v>1</v>
      </c>
    </row>
    <row r="589" spans="1:16" x14ac:dyDescent="0.25">
      <c r="A589" s="739"/>
      <c r="B589" s="740"/>
      <c r="C589" s="741" t="s">
        <v>301</v>
      </c>
      <c r="D589" s="741"/>
      <c r="E589" s="742"/>
      <c r="F589" s="720">
        <f>+IFERROR(VLOOKUP($B588,'[1]Sum table'!$A:$E,4,FALSE),0)</f>
        <v>0</v>
      </c>
      <c r="G589" s="720">
        <f>+IFERROR(VLOOKUP($B588,'[1]Sum table'!$A:$E,5,FALSE),0)</f>
        <v>0</v>
      </c>
      <c r="H589" s="720"/>
      <c r="I589" s="720">
        <f>+IFERROR(VLOOKUP($B588,'[1]Sum table'!$A:$F,6,FALSE),0)</f>
        <v>0</v>
      </c>
      <c r="J589" s="721"/>
      <c r="P589" s="698">
        <f t="shared" si="34"/>
        <v>1</v>
      </c>
    </row>
    <row r="590" spans="1:16" x14ac:dyDescent="0.25">
      <c r="A590" s="722" t="s">
        <v>233</v>
      </c>
      <c r="B590" s="715" t="str">
        <f>+'Running Costs'!B24</f>
        <v>ZK113.K294.C110</v>
      </c>
      <c r="C590" s="716" t="s">
        <v>234</v>
      </c>
      <c r="D590" s="716"/>
      <c r="E590" s="717">
        <f>SUM(E591:E606)</f>
        <v>0</v>
      </c>
      <c r="F590" s="718">
        <f>SUM(F591:F606)</f>
        <v>0</v>
      </c>
      <c r="G590" s="718">
        <f>SUM(G591:G606)</f>
        <v>0</v>
      </c>
      <c r="H590" s="718">
        <f>+E590-F590-G590</f>
        <v>0</v>
      </c>
      <c r="I590" s="718">
        <f>SUM(I591:I606)</f>
        <v>0</v>
      </c>
      <c r="J590" s="719">
        <f>+H590-I590</f>
        <v>0</v>
      </c>
      <c r="P590" s="698">
        <f t="shared" si="34"/>
        <v>1</v>
      </c>
    </row>
    <row r="591" spans="1:16" x14ac:dyDescent="0.25">
      <c r="A591" s="699"/>
      <c r="B591" s="700"/>
      <c r="C591" s="724">
        <f>+'Running Costs'!C25</f>
        <v>0</v>
      </c>
      <c r="D591" s="724">
        <f>+'Running Costs'!D25</f>
        <v>0</v>
      </c>
      <c r="E591" s="738">
        <f>+'Running Costs'!G25</f>
        <v>0</v>
      </c>
      <c r="F591" s="720"/>
      <c r="G591" s="720"/>
      <c r="H591" s="720"/>
      <c r="I591" s="720"/>
      <c r="J591" s="728">
        <f t="shared" ref="J591:J605" si="37">+E591-F591-G591-I591</f>
        <v>0</v>
      </c>
      <c r="P591" s="698">
        <f t="shared" si="34"/>
        <v>1</v>
      </c>
    </row>
    <row r="592" spans="1:16" x14ac:dyDescent="0.25">
      <c r="A592" s="699"/>
      <c r="B592" s="700"/>
      <c r="C592" s="724">
        <f>+'Running Costs'!C26</f>
        <v>0</v>
      </c>
      <c r="D592" s="724">
        <f>+'Running Costs'!D26</f>
        <v>0</v>
      </c>
      <c r="E592" s="738">
        <f>+'Running Costs'!G26</f>
        <v>0</v>
      </c>
      <c r="F592" s="727"/>
      <c r="G592" s="727"/>
      <c r="H592" s="727"/>
      <c r="I592" s="727"/>
      <c r="J592" s="728">
        <f t="shared" si="37"/>
        <v>0</v>
      </c>
      <c r="P592" s="698">
        <f t="shared" si="34"/>
        <v>1</v>
      </c>
    </row>
    <row r="593" spans="1:16" x14ac:dyDescent="0.25">
      <c r="A593" s="699"/>
      <c r="B593" s="700"/>
      <c r="C593" s="724">
        <f>+'Running Costs'!C27</f>
        <v>0</v>
      </c>
      <c r="D593" s="724">
        <f>+'Running Costs'!D27</f>
        <v>0</v>
      </c>
      <c r="E593" s="738">
        <f>+'Running Costs'!G27</f>
        <v>0</v>
      </c>
      <c r="F593" s="727"/>
      <c r="G593" s="720"/>
      <c r="H593" s="720"/>
      <c r="I593" s="720"/>
      <c r="J593" s="728">
        <f t="shared" si="37"/>
        <v>0</v>
      </c>
      <c r="P593" s="698">
        <f t="shared" si="34"/>
        <v>1</v>
      </c>
    </row>
    <row r="594" spans="1:16" x14ac:dyDescent="0.25">
      <c r="A594" s="699"/>
      <c r="B594" s="700"/>
      <c r="C594" s="724">
        <f>+'Running Costs'!C28</f>
        <v>0</v>
      </c>
      <c r="D594" s="724">
        <f>+'Running Costs'!D28</f>
        <v>0</v>
      </c>
      <c r="E594" s="738">
        <f>+'Running Costs'!G28</f>
        <v>0</v>
      </c>
      <c r="F594" s="727"/>
      <c r="G594" s="727"/>
      <c r="H594" s="727"/>
      <c r="I594" s="727"/>
      <c r="J594" s="728">
        <f t="shared" si="37"/>
        <v>0</v>
      </c>
      <c r="P594" s="698">
        <f t="shared" si="34"/>
        <v>1</v>
      </c>
    </row>
    <row r="595" spans="1:16" x14ac:dyDescent="0.25">
      <c r="A595" s="699"/>
      <c r="B595" s="700"/>
      <c r="C595" s="724">
        <f>+'Running Costs'!C29</f>
        <v>0</v>
      </c>
      <c r="D595" s="724">
        <f>+'Running Costs'!D29</f>
        <v>0</v>
      </c>
      <c r="E595" s="738">
        <f>+'Running Costs'!G29</f>
        <v>0</v>
      </c>
      <c r="F595" s="727"/>
      <c r="G595" s="727"/>
      <c r="H595" s="727"/>
      <c r="I595" s="727"/>
      <c r="J595" s="728">
        <f t="shared" si="37"/>
        <v>0</v>
      </c>
      <c r="P595" s="698">
        <f t="shared" si="34"/>
        <v>1</v>
      </c>
    </row>
    <row r="596" spans="1:16" x14ac:dyDescent="0.25">
      <c r="A596" s="699"/>
      <c r="B596" s="700"/>
      <c r="C596" s="724">
        <f>+'Running Costs'!C30</f>
        <v>0</v>
      </c>
      <c r="D596" s="724">
        <f>+'Running Costs'!D30</f>
        <v>0</v>
      </c>
      <c r="E596" s="738">
        <f>+'Running Costs'!G30</f>
        <v>0</v>
      </c>
      <c r="F596" s="727"/>
      <c r="G596" s="727"/>
      <c r="H596" s="727"/>
      <c r="I596" s="727"/>
      <c r="J596" s="728">
        <f t="shared" si="37"/>
        <v>0</v>
      </c>
      <c r="P596" s="698">
        <f t="shared" si="34"/>
        <v>1</v>
      </c>
    </row>
    <row r="597" spans="1:16" x14ac:dyDescent="0.25">
      <c r="A597" s="699"/>
      <c r="B597" s="700"/>
      <c r="C597" s="724">
        <f>+'Running Costs'!C31</f>
        <v>0</v>
      </c>
      <c r="D597" s="724">
        <f>+'Running Costs'!D31</f>
        <v>0</v>
      </c>
      <c r="E597" s="738">
        <f>+'Running Costs'!G31</f>
        <v>0</v>
      </c>
      <c r="F597" s="727"/>
      <c r="G597" s="727"/>
      <c r="H597" s="727"/>
      <c r="I597" s="727"/>
      <c r="J597" s="728">
        <f t="shared" si="37"/>
        <v>0</v>
      </c>
      <c r="P597" s="698">
        <f t="shared" si="34"/>
        <v>1</v>
      </c>
    </row>
    <row r="598" spans="1:16" x14ac:dyDescent="0.25">
      <c r="A598" s="699"/>
      <c r="B598" s="700"/>
      <c r="C598" s="724">
        <f>+'Running Costs'!C32</f>
        <v>0</v>
      </c>
      <c r="D598" s="724">
        <f>+'Running Costs'!D32</f>
        <v>0</v>
      </c>
      <c r="E598" s="738">
        <f>+'Running Costs'!G32</f>
        <v>0</v>
      </c>
      <c r="F598" s="727"/>
      <c r="G598" s="727"/>
      <c r="H598" s="727"/>
      <c r="I598" s="727"/>
      <c r="J598" s="728">
        <f t="shared" si="37"/>
        <v>0</v>
      </c>
      <c r="P598" s="698">
        <f t="shared" si="34"/>
        <v>1</v>
      </c>
    </row>
    <row r="599" spans="1:16" x14ac:dyDescent="0.25">
      <c r="A599" s="703"/>
      <c r="B599" s="704"/>
      <c r="C599" s="724">
        <f>+'Running Costs'!C33</f>
        <v>0</v>
      </c>
      <c r="D599" s="724">
        <f>+'Running Costs'!D33</f>
        <v>0</v>
      </c>
      <c r="E599" s="738">
        <f>+'Running Costs'!G33</f>
        <v>0</v>
      </c>
      <c r="F599" s="727"/>
      <c r="G599" s="727"/>
      <c r="H599" s="727"/>
      <c r="I599" s="727"/>
      <c r="J599" s="728">
        <f t="shared" si="37"/>
        <v>0</v>
      </c>
      <c r="P599" s="698">
        <f t="shared" si="34"/>
        <v>1</v>
      </c>
    </row>
    <row r="600" spans="1:16" x14ac:dyDescent="0.25">
      <c r="A600" s="703"/>
      <c r="B600" s="704"/>
      <c r="C600" s="724">
        <f>+'Running Costs'!C34</f>
        <v>0</v>
      </c>
      <c r="D600" s="724">
        <f>+'Running Costs'!D34</f>
        <v>0</v>
      </c>
      <c r="E600" s="738">
        <f>+'Running Costs'!G34</f>
        <v>0</v>
      </c>
      <c r="F600" s="727"/>
      <c r="G600" s="727"/>
      <c r="H600" s="727"/>
      <c r="I600" s="727"/>
      <c r="J600" s="728">
        <f t="shared" si="37"/>
        <v>0</v>
      </c>
      <c r="P600" s="698">
        <f t="shared" si="34"/>
        <v>1</v>
      </c>
    </row>
    <row r="601" spans="1:16" x14ac:dyDescent="0.25">
      <c r="A601" s="699"/>
      <c r="B601" s="700"/>
      <c r="C601" s="724">
        <f>+'Running Costs'!C35</f>
        <v>0</v>
      </c>
      <c r="D601" s="724">
        <f>+'Running Costs'!D35</f>
        <v>0</v>
      </c>
      <c r="E601" s="738">
        <f>+'Running Costs'!G35</f>
        <v>0</v>
      </c>
      <c r="F601" s="727"/>
      <c r="G601" s="727"/>
      <c r="H601" s="727"/>
      <c r="I601" s="727"/>
      <c r="J601" s="728">
        <f t="shared" si="37"/>
        <v>0</v>
      </c>
      <c r="P601" s="698">
        <f t="shared" si="34"/>
        <v>1</v>
      </c>
    </row>
    <row r="602" spans="1:16" x14ac:dyDescent="0.25">
      <c r="A602" s="703"/>
      <c r="B602" s="704"/>
      <c r="C602" s="724">
        <f>+'Running Costs'!C36</f>
        <v>0</v>
      </c>
      <c r="D602" s="724">
        <f>+'Running Costs'!D36</f>
        <v>0</v>
      </c>
      <c r="E602" s="738">
        <f>+'Running Costs'!G36</f>
        <v>0</v>
      </c>
      <c r="F602" s="727"/>
      <c r="G602" s="727"/>
      <c r="H602" s="727"/>
      <c r="I602" s="727"/>
      <c r="J602" s="728">
        <f t="shared" si="37"/>
        <v>0</v>
      </c>
      <c r="P602" s="698">
        <f t="shared" si="34"/>
        <v>1</v>
      </c>
    </row>
    <row r="603" spans="1:16" x14ac:dyDescent="0.25">
      <c r="A603" s="703"/>
      <c r="B603" s="704"/>
      <c r="C603" s="724">
        <f>+'Running Costs'!C37</f>
        <v>0</v>
      </c>
      <c r="D603" s="724">
        <f>+'Running Costs'!D37</f>
        <v>0</v>
      </c>
      <c r="E603" s="738">
        <f>+'Running Costs'!G37</f>
        <v>0</v>
      </c>
      <c r="F603" s="727"/>
      <c r="G603" s="727"/>
      <c r="H603" s="727"/>
      <c r="I603" s="727"/>
      <c r="J603" s="728">
        <f t="shared" si="37"/>
        <v>0</v>
      </c>
      <c r="P603" s="698">
        <f t="shared" si="34"/>
        <v>1</v>
      </c>
    </row>
    <row r="604" spans="1:16" x14ac:dyDescent="0.25">
      <c r="A604" s="699"/>
      <c r="B604" s="700"/>
      <c r="C604" s="724">
        <f>+'Running Costs'!C38</f>
        <v>0</v>
      </c>
      <c r="D604" s="724">
        <f>+'Running Costs'!D38</f>
        <v>0</v>
      </c>
      <c r="E604" s="738">
        <f>+'Running Costs'!G38</f>
        <v>0</v>
      </c>
      <c r="F604" s="727"/>
      <c r="G604" s="727"/>
      <c r="H604" s="727"/>
      <c r="I604" s="727"/>
      <c r="J604" s="728">
        <f t="shared" si="37"/>
        <v>0</v>
      </c>
      <c r="P604" s="698">
        <f t="shared" si="34"/>
        <v>1</v>
      </c>
    </row>
    <row r="605" spans="1:16" x14ac:dyDescent="0.25">
      <c r="A605" s="703"/>
      <c r="B605" s="704" t="str">
        <f>+B590</f>
        <v>ZK113.K294.C110</v>
      </c>
      <c r="C605" s="724">
        <f>+'Running Costs'!C39</f>
        <v>0</v>
      </c>
      <c r="D605" s="724">
        <f>+'Running Costs'!D39</f>
        <v>0</v>
      </c>
      <c r="E605" s="738">
        <f>+'Running Costs'!G39</f>
        <v>0</v>
      </c>
      <c r="F605" s="727"/>
      <c r="G605" s="720"/>
      <c r="H605" s="720"/>
      <c r="I605" s="720"/>
      <c r="J605" s="728">
        <f t="shared" si="37"/>
        <v>0</v>
      </c>
      <c r="P605" s="698">
        <f t="shared" ref="P605:P642" si="38">+IF(SUM(E605:I605)=0,1,0)</f>
        <v>1</v>
      </c>
    </row>
    <row r="606" spans="1:16" x14ac:dyDescent="0.25">
      <c r="A606" s="739"/>
      <c r="B606" s="740"/>
      <c r="C606" s="743" t="s">
        <v>301</v>
      </c>
      <c r="D606" s="743"/>
      <c r="E606" s="738"/>
      <c r="F606" s="720">
        <f>+IFERROR(VLOOKUP($B605,'[1]Sum table'!$A:$E,4,FALSE),0)</f>
        <v>0</v>
      </c>
      <c r="G606" s="720">
        <f>+IFERROR(VLOOKUP($B605,'[1]Sum table'!$A:$E,5,FALSE),0)</f>
        <v>0</v>
      </c>
      <c r="H606" s="720"/>
      <c r="I606" s="720">
        <f>+IFERROR(VLOOKUP($B605,'[1]Sum table'!$A:$F,6,FALSE),0)</f>
        <v>0</v>
      </c>
      <c r="J606" s="721"/>
      <c r="P606" s="698">
        <f t="shared" si="38"/>
        <v>1</v>
      </c>
    </row>
    <row r="607" spans="1:16" x14ac:dyDescent="0.25">
      <c r="A607" s="722" t="s">
        <v>235</v>
      </c>
      <c r="B607" s="715" t="str">
        <f>+'Running Costs'!B41</f>
        <v>ZK113.K295.C110</v>
      </c>
      <c r="C607" s="716" t="s">
        <v>236</v>
      </c>
      <c r="D607" s="716"/>
      <c r="E607" s="717">
        <f>SUM(E608:E618)</f>
        <v>0</v>
      </c>
      <c r="F607" s="717">
        <f>SUM(F608:F618)</f>
        <v>0</v>
      </c>
      <c r="G607" s="717">
        <f>SUM(G608:G618)</f>
        <v>0</v>
      </c>
      <c r="H607" s="718">
        <f>+E607-F607-G607</f>
        <v>0</v>
      </c>
      <c r="I607" s="717">
        <f>SUM(I608:I618)</f>
        <v>0</v>
      </c>
      <c r="J607" s="719">
        <f>+H607-I607</f>
        <v>0</v>
      </c>
      <c r="P607" s="698">
        <f t="shared" si="38"/>
        <v>1</v>
      </c>
    </row>
    <row r="608" spans="1:16" x14ac:dyDescent="0.25">
      <c r="A608" s="703"/>
      <c r="B608" s="704"/>
      <c r="C608" s="724">
        <f>+'Running Costs'!C42</f>
        <v>0</v>
      </c>
      <c r="D608" s="724">
        <f>+'Running Costs'!D42</f>
        <v>0</v>
      </c>
      <c r="E608" s="738">
        <f>+'Running Costs'!G42</f>
        <v>0</v>
      </c>
      <c r="F608" s="720"/>
      <c r="G608" s="727"/>
      <c r="H608" s="727"/>
      <c r="I608" s="727"/>
      <c r="J608" s="728">
        <f t="shared" ref="J608:J617" si="39">+E608-F608-G608-I608</f>
        <v>0</v>
      </c>
      <c r="P608" s="698">
        <f t="shared" si="38"/>
        <v>1</v>
      </c>
    </row>
    <row r="609" spans="1:16" x14ac:dyDescent="0.25">
      <c r="A609" s="703"/>
      <c r="B609" s="704"/>
      <c r="C609" s="724">
        <f>+'Running Costs'!C43</f>
        <v>0</v>
      </c>
      <c r="D609" s="724">
        <f>+'Running Costs'!D43</f>
        <v>0</v>
      </c>
      <c r="E609" s="738">
        <f>+'Running Costs'!G43</f>
        <v>0</v>
      </c>
      <c r="F609" s="727"/>
      <c r="G609" s="727"/>
      <c r="H609" s="727"/>
      <c r="I609" s="727"/>
      <c r="J609" s="728">
        <f t="shared" si="39"/>
        <v>0</v>
      </c>
      <c r="P609" s="698">
        <f t="shared" si="38"/>
        <v>1</v>
      </c>
    </row>
    <row r="610" spans="1:16" x14ac:dyDescent="0.25">
      <c r="A610" s="699"/>
      <c r="B610" s="700" t="str">
        <f>+B607</f>
        <v>ZK113.K295.C110</v>
      </c>
      <c r="C610" s="724">
        <f>+'Running Costs'!C44</f>
        <v>0</v>
      </c>
      <c r="D610" s="724">
        <f>+'Running Costs'!D44</f>
        <v>0</v>
      </c>
      <c r="E610" s="738">
        <f>+'Running Costs'!G44</f>
        <v>0</v>
      </c>
      <c r="F610" s="727"/>
      <c r="G610" s="727"/>
      <c r="H610" s="727"/>
      <c r="I610" s="727"/>
      <c r="J610" s="728">
        <f t="shared" si="39"/>
        <v>0</v>
      </c>
      <c r="P610" s="698">
        <f t="shared" si="38"/>
        <v>1</v>
      </c>
    </row>
    <row r="611" spans="1:16" x14ac:dyDescent="0.25">
      <c r="A611" s="699"/>
      <c r="B611" s="700"/>
      <c r="C611" s="724">
        <f>+'Running Costs'!C45</f>
        <v>0</v>
      </c>
      <c r="D611" s="724">
        <f>+'Running Costs'!D45</f>
        <v>0</v>
      </c>
      <c r="E611" s="738">
        <f>+'Running Costs'!G45</f>
        <v>0</v>
      </c>
      <c r="F611" s="720"/>
      <c r="G611" s="720"/>
      <c r="H611" s="720"/>
      <c r="I611" s="720"/>
      <c r="J611" s="728">
        <f t="shared" si="39"/>
        <v>0</v>
      </c>
      <c r="P611" s="698">
        <f t="shared" si="38"/>
        <v>1</v>
      </c>
    </row>
    <row r="612" spans="1:16" x14ac:dyDescent="0.25">
      <c r="A612" s="699"/>
      <c r="B612" s="700"/>
      <c r="C612" s="724">
        <f>+'Running Costs'!C46</f>
        <v>0</v>
      </c>
      <c r="D612" s="724">
        <f>+'Running Costs'!D46</f>
        <v>0</v>
      </c>
      <c r="E612" s="738">
        <f>+'Running Costs'!G46</f>
        <v>0</v>
      </c>
      <c r="F612" s="727"/>
      <c r="G612" s="727"/>
      <c r="H612" s="727"/>
      <c r="I612" s="727"/>
      <c r="J612" s="728">
        <f t="shared" si="39"/>
        <v>0</v>
      </c>
      <c r="P612" s="698">
        <f t="shared" si="38"/>
        <v>1</v>
      </c>
    </row>
    <row r="613" spans="1:16" x14ac:dyDescent="0.25">
      <c r="A613" s="699"/>
      <c r="B613" s="700"/>
      <c r="C613" s="724">
        <f>+'Running Costs'!C47</f>
        <v>0</v>
      </c>
      <c r="D613" s="724">
        <f>+'Running Costs'!D47</f>
        <v>0</v>
      </c>
      <c r="E613" s="738">
        <f>+'Running Costs'!G47</f>
        <v>0</v>
      </c>
      <c r="F613" s="727"/>
      <c r="G613" s="720"/>
      <c r="H613" s="720"/>
      <c r="I613" s="720"/>
      <c r="J613" s="728">
        <f t="shared" si="39"/>
        <v>0</v>
      </c>
      <c r="P613" s="698">
        <f t="shared" si="38"/>
        <v>1</v>
      </c>
    </row>
    <row r="614" spans="1:16" x14ac:dyDescent="0.25">
      <c r="A614" s="699"/>
      <c r="B614" s="700"/>
      <c r="C614" s="724">
        <f>+'Running Costs'!C48</f>
        <v>0</v>
      </c>
      <c r="D614" s="724">
        <f>+'Running Costs'!D48</f>
        <v>0</v>
      </c>
      <c r="E614" s="738">
        <f>+'Running Costs'!G48</f>
        <v>0</v>
      </c>
      <c r="F614" s="727"/>
      <c r="G614" s="727"/>
      <c r="H614" s="727"/>
      <c r="I614" s="727"/>
      <c r="J614" s="728">
        <f t="shared" si="39"/>
        <v>0</v>
      </c>
      <c r="P614" s="698">
        <f t="shared" si="38"/>
        <v>1</v>
      </c>
    </row>
    <row r="615" spans="1:16" x14ac:dyDescent="0.25">
      <c r="A615" s="699"/>
      <c r="B615" s="700"/>
      <c r="C615" s="724">
        <f>+'Running Costs'!C49</f>
        <v>0</v>
      </c>
      <c r="D615" s="724">
        <f>+'Running Costs'!D49</f>
        <v>0</v>
      </c>
      <c r="E615" s="738">
        <f>+'Running Costs'!G49</f>
        <v>0</v>
      </c>
      <c r="F615" s="727"/>
      <c r="G615" s="727"/>
      <c r="H615" s="727"/>
      <c r="I615" s="727"/>
      <c r="J615" s="728">
        <f t="shared" si="39"/>
        <v>0</v>
      </c>
      <c r="P615" s="698">
        <f t="shared" si="38"/>
        <v>1</v>
      </c>
    </row>
    <row r="616" spans="1:16" x14ac:dyDescent="0.25">
      <c r="A616" s="699"/>
      <c r="B616" s="700"/>
      <c r="C616" s="724">
        <f>+'Running Costs'!C50</f>
        <v>0</v>
      </c>
      <c r="D616" s="724">
        <f>+'Running Costs'!D50</f>
        <v>0</v>
      </c>
      <c r="E616" s="738">
        <f>+'Running Costs'!G50</f>
        <v>0</v>
      </c>
      <c r="F616" s="727"/>
      <c r="G616" s="727"/>
      <c r="H616" s="727"/>
      <c r="I616" s="727"/>
      <c r="J616" s="728">
        <f t="shared" si="39"/>
        <v>0</v>
      </c>
      <c r="P616" s="698">
        <f t="shared" si="38"/>
        <v>1</v>
      </c>
    </row>
    <row r="617" spans="1:16" x14ac:dyDescent="0.25">
      <c r="A617" s="699"/>
      <c r="B617" s="700" t="str">
        <f>+B607</f>
        <v>ZK113.K295.C110</v>
      </c>
      <c r="C617" s="724">
        <f>+'Running Costs'!C51</f>
        <v>0</v>
      </c>
      <c r="D617" s="724">
        <f>+'Running Costs'!D51</f>
        <v>0</v>
      </c>
      <c r="E617" s="738">
        <f>+'Running Costs'!G51</f>
        <v>0</v>
      </c>
      <c r="F617" s="727"/>
      <c r="G617" s="727"/>
      <c r="H617" s="727"/>
      <c r="I617" s="727"/>
      <c r="J617" s="728">
        <f t="shared" si="39"/>
        <v>0</v>
      </c>
      <c r="P617" s="698">
        <f t="shared" si="38"/>
        <v>1</v>
      </c>
    </row>
    <row r="618" spans="1:16" x14ac:dyDescent="0.25">
      <c r="A618" s="739"/>
      <c r="B618" s="740"/>
      <c r="C618" s="743" t="s">
        <v>301</v>
      </c>
      <c r="D618" s="743"/>
      <c r="E618" s="738"/>
      <c r="F618" s="720">
        <f>+IFERROR(VLOOKUP($B617,'[1]Sum table'!$A:$E,4,FALSE),0)</f>
        <v>0</v>
      </c>
      <c r="G618" s="720">
        <f>+IFERROR(VLOOKUP($B617,'[1]Sum table'!$A:$E,5,FALSE),0)</f>
        <v>0</v>
      </c>
      <c r="H618" s="720"/>
      <c r="I618" s="720">
        <f>+IFERROR(VLOOKUP($B617,'[1]Sum table'!$A:$F,6,FALSE),0)</f>
        <v>0</v>
      </c>
      <c r="J618" s="721"/>
      <c r="P618" s="698">
        <f t="shared" si="38"/>
        <v>1</v>
      </c>
    </row>
    <row r="619" spans="1:16" x14ac:dyDescent="0.25">
      <c r="A619" s="722" t="s">
        <v>237</v>
      </c>
      <c r="B619" s="715" t="str">
        <f>+'Admin &amp; Misc'!B8</f>
        <v>ZK114.K299.C110</v>
      </c>
      <c r="C619" s="716" t="s">
        <v>238</v>
      </c>
      <c r="D619" s="716"/>
      <c r="E619" s="723">
        <f>SUM(E620:E624)</f>
        <v>0</v>
      </c>
      <c r="F619" s="723">
        <f>SUM(F620:F636)</f>
        <v>0</v>
      </c>
      <c r="G619" s="723">
        <f>SUM(G620:G636)</f>
        <v>0</v>
      </c>
      <c r="H619" s="718">
        <f>+E619-F619-G619</f>
        <v>0</v>
      </c>
      <c r="I619" s="723">
        <f>SUM(I620:I636)</f>
        <v>0</v>
      </c>
      <c r="J619" s="719">
        <f>+H619-I619</f>
        <v>0</v>
      </c>
      <c r="P619" s="698">
        <f t="shared" si="38"/>
        <v>1</v>
      </c>
    </row>
    <row r="620" spans="1:16" x14ac:dyDescent="0.25">
      <c r="A620" s="699"/>
      <c r="B620" s="700"/>
      <c r="C620" s="724">
        <f>+'Admin &amp; Misc'!C9</f>
        <v>0</v>
      </c>
      <c r="D620" s="724">
        <f>+'Admin &amp; Misc'!D9</f>
        <v>0</v>
      </c>
      <c r="E620" s="726">
        <f>+'Admin &amp; Misc'!G9</f>
        <v>0</v>
      </c>
      <c r="F620" s="701"/>
      <c r="G620" s="701"/>
      <c r="H620" s="701"/>
      <c r="I620" s="701"/>
      <c r="J620" s="706">
        <f t="shared" ref="J620:J635" si="40">+E620-F620-G620-I620</f>
        <v>0</v>
      </c>
      <c r="P620" s="698">
        <f t="shared" si="38"/>
        <v>1</v>
      </c>
    </row>
    <row r="621" spans="1:16" x14ac:dyDescent="0.25">
      <c r="A621" s="699"/>
      <c r="B621" s="700"/>
      <c r="C621" s="724">
        <f>+'Admin &amp; Misc'!C10</f>
        <v>0</v>
      </c>
      <c r="D621" s="724">
        <f>+'Admin &amp; Misc'!D10</f>
        <v>0</v>
      </c>
      <c r="E621" s="738">
        <f>+'Admin &amp; Misc'!G10</f>
        <v>0</v>
      </c>
      <c r="F621" s="720"/>
      <c r="G621" s="720"/>
      <c r="H621" s="720"/>
      <c r="I621" s="720"/>
      <c r="J621" s="728">
        <f t="shared" si="40"/>
        <v>0</v>
      </c>
      <c r="P621" s="698">
        <f t="shared" si="38"/>
        <v>1</v>
      </c>
    </row>
    <row r="622" spans="1:16" x14ac:dyDescent="0.25">
      <c r="A622" s="699"/>
      <c r="B622" s="700"/>
      <c r="C622" s="724">
        <f>+'Admin &amp; Misc'!C11</f>
        <v>0</v>
      </c>
      <c r="D622" s="724">
        <f>+'Admin &amp; Misc'!D11</f>
        <v>0</v>
      </c>
      <c r="E622" s="738">
        <f>+'Admin &amp; Misc'!G11</f>
        <v>0</v>
      </c>
      <c r="F622" s="720"/>
      <c r="G622" s="720"/>
      <c r="H622" s="720"/>
      <c r="I622" s="720"/>
      <c r="J622" s="728">
        <f t="shared" si="40"/>
        <v>0</v>
      </c>
      <c r="P622" s="698">
        <f t="shared" si="38"/>
        <v>1</v>
      </c>
    </row>
    <row r="623" spans="1:16" x14ac:dyDescent="0.25">
      <c r="A623" s="699"/>
      <c r="B623" s="700"/>
      <c r="C623" s="724">
        <f>+'Admin &amp; Misc'!C12</f>
        <v>0</v>
      </c>
      <c r="D623" s="724">
        <f>+'Admin &amp; Misc'!D12</f>
        <v>0</v>
      </c>
      <c r="E623" s="738">
        <f>+'Admin &amp; Misc'!G12</f>
        <v>0</v>
      </c>
      <c r="F623" s="720"/>
      <c r="G623" s="720"/>
      <c r="H623" s="720"/>
      <c r="I623" s="720"/>
      <c r="J623" s="728">
        <f t="shared" si="40"/>
        <v>0</v>
      </c>
      <c r="P623" s="698">
        <f t="shared" si="38"/>
        <v>1</v>
      </c>
    </row>
    <row r="624" spans="1:16" x14ac:dyDescent="0.25">
      <c r="A624" s="699"/>
      <c r="B624" s="700"/>
      <c r="C624" s="724">
        <f>+'Admin &amp; Misc'!C13</f>
        <v>0</v>
      </c>
      <c r="D624" s="724">
        <f>+'Admin &amp; Misc'!D13</f>
        <v>0</v>
      </c>
      <c r="E624" s="738">
        <f>+'Admin &amp; Misc'!G13</f>
        <v>0</v>
      </c>
      <c r="F624" s="720"/>
      <c r="G624" s="720"/>
      <c r="H624" s="720"/>
      <c r="I624" s="720"/>
      <c r="J624" s="728">
        <f t="shared" si="40"/>
        <v>0</v>
      </c>
      <c r="P624" s="698">
        <f t="shared" si="38"/>
        <v>1</v>
      </c>
    </row>
    <row r="625" spans="1:16" x14ac:dyDescent="0.25">
      <c r="A625" s="699"/>
      <c r="B625" s="700"/>
      <c r="C625" s="724">
        <f>+'Admin &amp; Misc'!C14</f>
        <v>0</v>
      </c>
      <c r="D625" s="724">
        <f>+'Admin &amp; Misc'!D14</f>
        <v>0</v>
      </c>
      <c r="E625" s="738">
        <f>+'Admin &amp; Misc'!G14</f>
        <v>0</v>
      </c>
      <c r="F625" s="720"/>
      <c r="G625" s="720"/>
      <c r="H625" s="720"/>
      <c r="I625" s="720"/>
      <c r="J625" s="728">
        <f t="shared" si="40"/>
        <v>0</v>
      </c>
      <c r="P625" s="698">
        <f t="shared" si="38"/>
        <v>1</v>
      </c>
    </row>
    <row r="626" spans="1:16" x14ac:dyDescent="0.25">
      <c r="A626" s="699"/>
      <c r="B626" s="700"/>
      <c r="C626" s="724">
        <f>+'Admin &amp; Misc'!C15</f>
        <v>0</v>
      </c>
      <c r="D626" s="724">
        <f>+'Admin &amp; Misc'!D15</f>
        <v>0</v>
      </c>
      <c r="E626" s="738">
        <f>+'Admin &amp; Misc'!G15</f>
        <v>0</v>
      </c>
      <c r="F626" s="720"/>
      <c r="G626" s="720"/>
      <c r="H626" s="720"/>
      <c r="I626" s="720"/>
      <c r="J626" s="728">
        <f t="shared" si="40"/>
        <v>0</v>
      </c>
      <c r="P626" s="698">
        <f t="shared" si="38"/>
        <v>1</v>
      </c>
    </row>
    <row r="627" spans="1:16" x14ac:dyDescent="0.25">
      <c r="A627" s="699"/>
      <c r="B627" s="700"/>
      <c r="C627" s="724">
        <f>+'Admin &amp; Misc'!C16</f>
        <v>0</v>
      </c>
      <c r="D627" s="724">
        <f>+'Admin &amp; Misc'!D16</f>
        <v>0</v>
      </c>
      <c r="E627" s="738">
        <f>+'Admin &amp; Misc'!G16</f>
        <v>0</v>
      </c>
      <c r="F627" s="720"/>
      <c r="G627" s="720"/>
      <c r="H627" s="720"/>
      <c r="I627" s="720"/>
      <c r="J627" s="728">
        <f t="shared" si="40"/>
        <v>0</v>
      </c>
      <c r="P627" s="698">
        <f t="shared" si="38"/>
        <v>1</v>
      </c>
    </row>
    <row r="628" spans="1:16" x14ac:dyDescent="0.25">
      <c r="A628" s="699"/>
      <c r="B628" s="700"/>
      <c r="C628" s="724">
        <f>+'Admin &amp; Misc'!C17</f>
        <v>0</v>
      </c>
      <c r="D628" s="724">
        <f>+'Admin &amp; Misc'!D17</f>
        <v>0</v>
      </c>
      <c r="E628" s="738">
        <f>+'Admin &amp; Misc'!G17</f>
        <v>0</v>
      </c>
      <c r="F628" s="720"/>
      <c r="G628" s="720"/>
      <c r="H628" s="720"/>
      <c r="I628" s="720"/>
      <c r="J628" s="728">
        <f t="shared" si="40"/>
        <v>0</v>
      </c>
      <c r="P628" s="698">
        <f t="shared" si="38"/>
        <v>1</v>
      </c>
    </row>
    <row r="629" spans="1:16" x14ac:dyDescent="0.25">
      <c r="A629" s="699"/>
      <c r="B629" s="700"/>
      <c r="C629" s="724">
        <f>+'Admin &amp; Misc'!C18</f>
        <v>0</v>
      </c>
      <c r="D629" s="724">
        <f>+'Admin &amp; Misc'!D18</f>
        <v>0</v>
      </c>
      <c r="E629" s="738">
        <f>+'Admin &amp; Misc'!G18</f>
        <v>0</v>
      </c>
      <c r="F629" s="720"/>
      <c r="G629" s="720"/>
      <c r="H629" s="720"/>
      <c r="I629" s="720"/>
      <c r="J629" s="728">
        <f t="shared" si="40"/>
        <v>0</v>
      </c>
      <c r="P629" s="698">
        <f t="shared" si="38"/>
        <v>1</v>
      </c>
    </row>
    <row r="630" spans="1:16" x14ac:dyDescent="0.25">
      <c r="A630" s="699"/>
      <c r="B630" s="700"/>
      <c r="C630" s="724">
        <f>+'Admin &amp; Misc'!C19</f>
        <v>0</v>
      </c>
      <c r="D630" s="724">
        <f>+'Admin &amp; Misc'!D19</f>
        <v>0</v>
      </c>
      <c r="E630" s="738">
        <f>+'Admin &amp; Misc'!G19</f>
        <v>0</v>
      </c>
      <c r="F630" s="720"/>
      <c r="G630" s="720"/>
      <c r="H630" s="720"/>
      <c r="I630" s="720"/>
      <c r="J630" s="728">
        <f t="shared" si="40"/>
        <v>0</v>
      </c>
      <c r="P630" s="698">
        <f t="shared" si="38"/>
        <v>1</v>
      </c>
    </row>
    <row r="631" spans="1:16" x14ac:dyDescent="0.25">
      <c r="A631" s="699"/>
      <c r="B631" s="700"/>
      <c r="C631" s="724">
        <f>+'Admin &amp; Misc'!C20</f>
        <v>0</v>
      </c>
      <c r="D631" s="724">
        <f>+'Admin &amp; Misc'!D20</f>
        <v>0</v>
      </c>
      <c r="E631" s="738">
        <f>+'Admin &amp; Misc'!G20</f>
        <v>0</v>
      </c>
      <c r="F631" s="720"/>
      <c r="G631" s="720"/>
      <c r="H631" s="720"/>
      <c r="I631" s="720"/>
      <c r="J631" s="728">
        <f t="shared" si="40"/>
        <v>0</v>
      </c>
      <c r="P631" s="698">
        <f t="shared" si="38"/>
        <v>1</v>
      </c>
    </row>
    <row r="632" spans="1:16" x14ac:dyDescent="0.25">
      <c r="A632" s="699"/>
      <c r="B632" s="700"/>
      <c r="C632" s="724">
        <f>+'Admin &amp; Misc'!C21</f>
        <v>0</v>
      </c>
      <c r="D632" s="724">
        <f>+'Admin &amp; Misc'!D21</f>
        <v>0</v>
      </c>
      <c r="E632" s="738">
        <f>+'Admin &amp; Misc'!G21</f>
        <v>0</v>
      </c>
      <c r="F632" s="720"/>
      <c r="G632" s="720"/>
      <c r="H632" s="720"/>
      <c r="I632" s="720"/>
      <c r="J632" s="728">
        <f t="shared" si="40"/>
        <v>0</v>
      </c>
      <c r="P632" s="698">
        <f t="shared" si="38"/>
        <v>1</v>
      </c>
    </row>
    <row r="633" spans="1:16" x14ac:dyDescent="0.25">
      <c r="A633" s="699"/>
      <c r="B633" s="700"/>
      <c r="C633" s="724">
        <f>+'Admin &amp; Misc'!C22</f>
        <v>0</v>
      </c>
      <c r="D633" s="724">
        <f>+'Admin &amp; Misc'!D22</f>
        <v>0</v>
      </c>
      <c r="E633" s="738">
        <f>+'Admin &amp; Misc'!G22</f>
        <v>0</v>
      </c>
      <c r="F633" s="720"/>
      <c r="G633" s="720"/>
      <c r="H633" s="720"/>
      <c r="I633" s="720"/>
      <c r="J633" s="728">
        <f t="shared" si="40"/>
        <v>0</v>
      </c>
      <c r="P633" s="698">
        <f t="shared" si="38"/>
        <v>1</v>
      </c>
    </row>
    <row r="634" spans="1:16" x14ac:dyDescent="0.25">
      <c r="A634" s="699"/>
      <c r="B634" s="700"/>
      <c r="C634" s="724">
        <f>+'Admin &amp; Misc'!C23</f>
        <v>0</v>
      </c>
      <c r="D634" s="724">
        <f>+'Admin &amp; Misc'!D23</f>
        <v>0</v>
      </c>
      <c r="E634" s="738">
        <f>+'Admin &amp; Misc'!G23</f>
        <v>0</v>
      </c>
      <c r="F634" s="720"/>
      <c r="G634" s="720"/>
      <c r="H634" s="720"/>
      <c r="I634" s="720"/>
      <c r="J634" s="728">
        <f t="shared" si="40"/>
        <v>0</v>
      </c>
      <c r="P634" s="698">
        <f t="shared" si="38"/>
        <v>1</v>
      </c>
    </row>
    <row r="635" spans="1:16" x14ac:dyDescent="0.25">
      <c r="A635" s="699"/>
      <c r="B635" s="700" t="str">
        <f>+B619</f>
        <v>ZK114.K299.C110</v>
      </c>
      <c r="C635" s="724">
        <f>+'Admin &amp; Misc'!C24</f>
        <v>0</v>
      </c>
      <c r="D635" s="724">
        <f>+'Admin &amp; Misc'!D24</f>
        <v>0</v>
      </c>
      <c r="E635" s="738">
        <f>+'Admin &amp; Misc'!G24</f>
        <v>0</v>
      </c>
      <c r="F635" s="720"/>
      <c r="G635" s="720"/>
      <c r="H635" s="720"/>
      <c r="I635" s="720"/>
      <c r="J635" s="728">
        <f t="shared" si="40"/>
        <v>0</v>
      </c>
      <c r="P635" s="698">
        <f t="shared" si="38"/>
        <v>1</v>
      </c>
    </row>
    <row r="636" spans="1:16" x14ac:dyDescent="0.25">
      <c r="A636" s="739"/>
      <c r="B636" s="740"/>
      <c r="C636" s="741" t="s">
        <v>301</v>
      </c>
      <c r="D636" s="741"/>
      <c r="E636" s="742"/>
      <c r="F636" s="720">
        <f>+IFERROR(VLOOKUP($B635,'[1]Sum table'!$A:$E,4,FALSE),0)</f>
        <v>0</v>
      </c>
      <c r="G636" s="720">
        <f>+IFERROR(VLOOKUP($B635,'[1]Sum table'!$A:$E,5,FALSE),0)</f>
        <v>0</v>
      </c>
      <c r="H636" s="720"/>
      <c r="I636" s="720">
        <f>+IFERROR(VLOOKUP($B635,'[1]Sum table'!$A:$F,6,FALSE),0)</f>
        <v>0</v>
      </c>
      <c r="J636" s="721"/>
      <c r="P636" s="698">
        <f t="shared" si="38"/>
        <v>1</v>
      </c>
    </row>
    <row r="637" spans="1:16" x14ac:dyDescent="0.25">
      <c r="A637" s="722" t="s">
        <v>239</v>
      </c>
      <c r="B637" s="715" t="str">
        <f>+'Admin &amp; Misc'!B26</f>
        <v>ZK114.K130.C110</v>
      </c>
      <c r="C637" s="716" t="s">
        <v>240</v>
      </c>
      <c r="D637" s="716"/>
      <c r="E637" s="717">
        <f>SUM(E638:E642)</f>
        <v>0</v>
      </c>
      <c r="F637" s="718">
        <f>SUM(F638:F642)</f>
        <v>0</v>
      </c>
      <c r="G637" s="718">
        <f>SUM(G638:G642)</f>
        <v>0</v>
      </c>
      <c r="H637" s="718">
        <f>+E637-F637-G637</f>
        <v>0</v>
      </c>
      <c r="I637" s="718">
        <f>SUM(I638:I642)</f>
        <v>0</v>
      </c>
      <c r="J637" s="719">
        <f>+H637-I637</f>
        <v>0</v>
      </c>
      <c r="P637" s="698">
        <f t="shared" si="38"/>
        <v>1</v>
      </c>
    </row>
    <row r="638" spans="1:16" x14ac:dyDescent="0.25">
      <c r="A638" s="699"/>
      <c r="B638" s="700"/>
      <c r="C638" s="724">
        <f>+'Admin &amp; Misc'!C27</f>
        <v>0</v>
      </c>
      <c r="D638" s="724">
        <f>+'Admin &amp; Misc'!D27</f>
        <v>0</v>
      </c>
      <c r="E638" s="738">
        <f>+'Admin &amp; Misc'!G27</f>
        <v>0</v>
      </c>
      <c r="F638" s="720"/>
      <c r="G638" s="720"/>
      <c r="H638" s="720"/>
      <c r="I638" s="720"/>
      <c r="J638" s="728">
        <f>+E638-F638-G638-I638</f>
        <v>0</v>
      </c>
      <c r="P638" s="698">
        <f t="shared" si="38"/>
        <v>1</v>
      </c>
    </row>
    <row r="639" spans="1:16" x14ac:dyDescent="0.25">
      <c r="A639" s="699"/>
      <c r="B639" s="700"/>
      <c r="C639" s="724">
        <f>+'Admin &amp; Misc'!C28</f>
        <v>0</v>
      </c>
      <c r="D639" s="724">
        <f>+'Admin &amp; Misc'!D28</f>
        <v>0</v>
      </c>
      <c r="E639" s="738">
        <f>+'Admin &amp; Misc'!G28</f>
        <v>0</v>
      </c>
      <c r="F639" s="727"/>
      <c r="G639" s="727"/>
      <c r="H639" s="727"/>
      <c r="I639" s="727"/>
      <c r="J639" s="728">
        <f>+E639-F639-G639-I639</f>
        <v>0</v>
      </c>
      <c r="P639" s="698">
        <f t="shared" si="38"/>
        <v>1</v>
      </c>
    </row>
    <row r="640" spans="1:16" x14ac:dyDescent="0.25">
      <c r="A640" s="699"/>
      <c r="B640" s="700"/>
      <c r="C640" s="724">
        <f>+'Admin &amp; Misc'!C29</f>
        <v>0</v>
      </c>
      <c r="D640" s="724">
        <f>+'Admin &amp; Misc'!D29</f>
        <v>0</v>
      </c>
      <c r="E640" s="738">
        <f>+'Admin &amp; Misc'!G29</f>
        <v>0</v>
      </c>
      <c r="F640" s="727"/>
      <c r="G640" s="727"/>
      <c r="H640" s="727"/>
      <c r="I640" s="727"/>
      <c r="J640" s="728">
        <f>+E640-F640-G640-I640</f>
        <v>0</v>
      </c>
      <c r="P640" s="698">
        <f t="shared" si="38"/>
        <v>1</v>
      </c>
    </row>
    <row r="641" spans="1:16" x14ac:dyDescent="0.25">
      <c r="A641" s="699"/>
      <c r="B641" s="700" t="str">
        <f>+B637</f>
        <v>ZK114.K130.C110</v>
      </c>
      <c r="C641" s="724">
        <f>+'Admin &amp; Misc'!C30</f>
        <v>0</v>
      </c>
      <c r="D641" s="724">
        <f>+'Admin &amp; Misc'!D30</f>
        <v>0</v>
      </c>
      <c r="E641" s="738">
        <f>+'Admin &amp; Misc'!G30</f>
        <v>0</v>
      </c>
      <c r="F641" s="727"/>
      <c r="G641" s="727"/>
      <c r="H641" s="727"/>
      <c r="I641" s="727"/>
      <c r="J641" s="728">
        <f>+E641-F641-G641-I641</f>
        <v>0</v>
      </c>
      <c r="P641" s="698">
        <f t="shared" si="38"/>
        <v>1</v>
      </c>
    </row>
    <row r="642" spans="1:16" ht="15.75" thickBot="1" x14ac:dyDescent="0.3">
      <c r="A642" s="746"/>
      <c r="B642" s="747"/>
      <c r="C642" s="748" t="s">
        <v>301</v>
      </c>
      <c r="D642" s="748"/>
      <c r="E642" s="749"/>
      <c r="F642" s="735">
        <f>+IFERROR(VLOOKUP($B641,'[1]Sum table'!$A:$E,4,FALSE),0)</f>
        <v>0</v>
      </c>
      <c r="G642" s="735">
        <f>+IFERROR(VLOOKUP($B641,'[1]Sum table'!$A:$E,5,FALSE),0)</f>
        <v>0</v>
      </c>
      <c r="H642" s="735"/>
      <c r="I642" s="735">
        <f>+IFERROR(VLOOKUP($B641,'[1]Sum table'!$A:$F,6,FALSE),0)</f>
        <v>0</v>
      </c>
      <c r="J642" s="736"/>
      <c r="P642" s="698">
        <f t="shared" si="38"/>
        <v>1</v>
      </c>
    </row>
    <row r="643" spans="1:16" ht="15.75" thickBot="1" x14ac:dyDescent="0.3">
      <c r="F643" s="211"/>
      <c r="G643" s="211"/>
      <c r="H643" s="211"/>
      <c r="I643" s="211"/>
      <c r="J643" s="211"/>
      <c r="P643" s="698"/>
    </row>
    <row r="644" spans="1:16" ht="15.75" thickBot="1" x14ac:dyDescent="0.3">
      <c r="C644" s="750" t="s">
        <v>5061</v>
      </c>
      <c r="D644" s="751"/>
      <c r="E644" s="707">
        <f>+(SUM(E9:E620)/2)+E8</f>
        <v>45000</v>
      </c>
      <c r="F644" s="707">
        <f>+(SUM(F9:F620)/2)+F8</f>
        <v>0</v>
      </c>
      <c r="G644" s="707">
        <f>+(SUM(G9:G620)/2)+G8</f>
        <v>0</v>
      </c>
      <c r="H644" s="752">
        <f>+E644-F644-G644</f>
        <v>45000</v>
      </c>
      <c r="I644" s="707">
        <f>+(SUM(I9:I620)/2)+I8</f>
        <v>0</v>
      </c>
      <c r="J644" s="753">
        <f>+H644-I644</f>
        <v>45000</v>
      </c>
    </row>
  </sheetData>
  <sheetProtection autoFilter="0"/>
  <autoFilter ref="P7:P64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1"/>
  <sheetViews>
    <sheetView tabSelected="1" zoomScaleNormal="100" workbookViewId="0">
      <pane xSplit="3" ySplit="7" topLeftCell="Z28" activePane="bottomRight" state="frozen"/>
      <selection activeCell="G31" sqref="G8:G31"/>
      <selection pane="topRight" activeCell="G31" sqref="G8:G31"/>
      <selection pane="bottomLeft" activeCell="G31" sqref="G8:G31"/>
      <selection pane="bottomRight" activeCell="AV33" sqref="AV33"/>
    </sheetView>
  </sheetViews>
  <sheetFormatPr defaultColWidth="7.28515625" defaultRowHeight="15" x14ac:dyDescent="0.25"/>
  <cols>
    <col min="1" max="1" width="5.28515625" style="456" customWidth="1"/>
    <col min="2" max="2" width="15.7109375" style="456" hidden="1" customWidth="1"/>
    <col min="3" max="4" width="23.28515625" style="456" customWidth="1"/>
    <col min="5" max="6" width="8.7109375" style="522" customWidth="1"/>
    <col min="7" max="7" width="9.5703125" style="522" customWidth="1"/>
    <col min="8" max="8" width="8.7109375" style="522" customWidth="1"/>
    <col min="9" max="10" width="7.85546875" style="522" customWidth="1"/>
    <col min="11" max="11" width="7.7109375" style="522" customWidth="1"/>
    <col min="12" max="12" width="7.28515625" style="522" customWidth="1"/>
    <col min="13" max="13" width="6" style="522" customWidth="1"/>
    <col min="14" max="15" width="7.5703125" style="522" customWidth="1"/>
    <col min="16" max="16" width="9" style="489" hidden="1" customWidth="1"/>
    <col min="17" max="20" width="7.42578125" style="489" hidden="1" customWidth="1"/>
    <col min="21" max="26" width="7.42578125" style="489" customWidth="1"/>
    <col min="27" max="27" width="7.42578125" style="489" customWidth="1" collapsed="1"/>
    <col min="28" max="29" width="7.42578125" style="489" customWidth="1"/>
    <col min="30" max="30" width="7.42578125" style="489" customWidth="1" collapsed="1"/>
    <col min="31" max="32" width="7.42578125" style="489" hidden="1" customWidth="1"/>
    <col min="33" max="33" width="7.42578125" style="489" customWidth="1" collapsed="1"/>
    <col min="34" max="35" width="7.42578125" style="489" hidden="1" customWidth="1"/>
    <col min="36" max="36" width="7.42578125" style="489" customWidth="1" collapsed="1"/>
    <col min="37" max="38" width="7.42578125" style="489" hidden="1" customWidth="1"/>
    <col min="39" max="39" width="7.42578125" style="489" customWidth="1" collapsed="1"/>
    <col min="40" max="41" width="7.42578125" style="489" hidden="1" customWidth="1"/>
    <col min="42" max="42" width="7.42578125" style="489" customWidth="1" collapsed="1"/>
    <col min="43" max="44" width="7.42578125" style="489" hidden="1" customWidth="1"/>
    <col min="45" max="45" width="7.42578125" style="489" customWidth="1" collapsed="1"/>
    <col min="46" max="47" width="7.42578125" style="489" hidden="1" customWidth="1"/>
    <col min="48" max="48" width="7.42578125" style="489"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7"/>
      <c r="B1" s="447"/>
      <c r="C1" s="446" t="s">
        <v>15</v>
      </c>
      <c r="D1" s="446"/>
      <c r="E1" s="515" t="str">
        <f>'Cover Sheet'!$C$3</f>
        <v>Hull Dance 2017</v>
      </c>
      <c r="F1" s="516"/>
      <c r="G1" s="517"/>
      <c r="H1" s="518" t="s">
        <v>55</v>
      </c>
      <c r="I1" s="518"/>
      <c r="J1" s="518"/>
      <c r="K1" s="518"/>
      <c r="L1" s="519"/>
      <c r="M1" s="519"/>
      <c r="N1" s="519"/>
      <c r="O1" s="519"/>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row>
    <row r="2" spans="1:52" x14ac:dyDescent="0.25">
      <c r="A2" s="447"/>
      <c r="B2" s="447"/>
      <c r="C2" s="447"/>
      <c r="D2" s="447"/>
      <c r="E2" s="520"/>
      <c r="F2" s="520"/>
      <c r="G2" s="521"/>
      <c r="I2" s="519"/>
      <c r="J2" s="519"/>
      <c r="K2" s="519"/>
      <c r="L2" s="519"/>
      <c r="M2" s="519"/>
      <c r="N2" s="519"/>
      <c r="O2" s="519"/>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row>
    <row r="3" spans="1:52" x14ac:dyDescent="0.25">
      <c r="A3" s="447"/>
      <c r="B3" s="447"/>
      <c r="C3" s="446" t="s">
        <v>10</v>
      </c>
      <c r="D3" s="446"/>
      <c r="E3" s="523" t="str">
        <f>+'Cover Sheet'!$C$5</f>
        <v>C110</v>
      </c>
      <c r="F3" s="521"/>
      <c r="G3" s="521"/>
      <c r="H3" s="855" t="str">
        <f>IF(G66&gt;E66,"Budget Revisions add cost.",":)")</f>
        <v>:)</v>
      </c>
      <c r="I3" s="855"/>
      <c r="J3" s="855"/>
      <c r="K3" s="855"/>
      <c r="L3" s="855"/>
      <c r="M3" s="856"/>
      <c r="N3" s="223"/>
      <c r="O3" s="223"/>
      <c r="P3" s="857"/>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row>
    <row r="4" spans="1:52" x14ac:dyDescent="0.25">
      <c r="A4" s="447"/>
      <c r="B4" s="447"/>
      <c r="C4" s="446"/>
      <c r="D4" s="446"/>
      <c r="E4" s="524"/>
      <c r="F4" s="521"/>
      <c r="G4" s="521"/>
      <c r="H4" s="855" t="str">
        <f>IF(AY66&lt;0,"Actual plus expected cost is more than forecast",":)")</f>
        <v>:)</v>
      </c>
      <c r="I4" s="855"/>
      <c r="J4" s="855"/>
      <c r="K4" s="855"/>
      <c r="L4" s="855"/>
      <c r="M4" s="856"/>
      <c r="N4" s="223"/>
      <c r="O4" s="223"/>
      <c r="P4" s="513"/>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row>
    <row r="5" spans="1:52" x14ac:dyDescent="0.25">
      <c r="A5" s="447"/>
      <c r="B5" s="447"/>
      <c r="C5" s="446" t="s">
        <v>67</v>
      </c>
      <c r="D5" s="446"/>
      <c r="E5" s="525" t="str">
        <f>+SUMMARY!A11</f>
        <v>ZK101 - Commissioning &amp; Fees</v>
      </c>
      <c r="F5" s="526"/>
      <c r="G5" s="527"/>
      <c r="H5" s="528"/>
      <c r="I5" s="529"/>
      <c r="J5" s="519"/>
      <c r="K5" s="519"/>
      <c r="L5" s="519"/>
      <c r="M5" s="519"/>
      <c r="N5" s="223"/>
      <c r="O5" s="223"/>
      <c r="P5" s="859" t="s">
        <v>9</v>
      </c>
      <c r="Q5" s="860"/>
      <c r="R5" s="860"/>
      <c r="S5" s="860"/>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c r="AS5" s="860"/>
      <c r="AT5" s="860"/>
      <c r="AU5" s="860"/>
      <c r="AV5" s="860"/>
    </row>
    <row r="6" spans="1:52" x14ac:dyDescent="0.25">
      <c r="A6" s="447"/>
      <c r="B6" s="447"/>
      <c r="C6" s="447"/>
      <c r="D6" s="447"/>
      <c r="E6" s="861" t="s">
        <v>21</v>
      </c>
      <c r="F6" s="862"/>
      <c r="G6" s="862"/>
      <c r="H6" s="863"/>
      <c r="I6" s="864" t="s">
        <v>22</v>
      </c>
      <c r="J6" s="865"/>
      <c r="K6" s="865"/>
      <c r="L6" s="865"/>
      <c r="M6" s="866"/>
      <c r="N6" s="223"/>
      <c r="O6" s="223"/>
      <c r="P6" s="867" t="s">
        <v>56</v>
      </c>
      <c r="Q6" s="868"/>
      <c r="R6" s="868"/>
      <c r="S6" s="868"/>
      <c r="T6" s="868"/>
      <c r="U6" s="868"/>
      <c r="V6" s="868"/>
      <c r="W6" s="868"/>
      <c r="X6" s="868"/>
      <c r="Y6" s="868"/>
      <c r="Z6" s="868"/>
      <c r="AA6" s="868"/>
      <c r="AB6" s="868"/>
      <c r="AC6" s="868"/>
      <c r="AD6" s="868"/>
      <c r="AE6" s="868" t="s">
        <v>57</v>
      </c>
      <c r="AF6" s="868"/>
      <c r="AG6" s="868"/>
      <c r="AH6" s="868"/>
      <c r="AI6" s="868"/>
      <c r="AJ6" s="868"/>
      <c r="AK6" s="868"/>
      <c r="AL6" s="868"/>
      <c r="AM6" s="868"/>
      <c r="AN6" s="868"/>
      <c r="AO6" s="868"/>
      <c r="AP6" s="868"/>
      <c r="AQ6" s="868" t="s">
        <v>266</v>
      </c>
      <c r="AR6" s="868"/>
      <c r="AS6" s="868"/>
      <c r="AT6" s="868"/>
      <c r="AU6" s="868"/>
      <c r="AV6" s="868"/>
      <c r="AW6" s="530"/>
    </row>
    <row r="7" spans="1:52" ht="42" customHeight="1" thickBot="1" x14ac:dyDescent="0.3">
      <c r="A7" s="531" t="s">
        <v>36</v>
      </c>
      <c r="B7" s="531"/>
      <c r="C7" s="448" t="s">
        <v>8</v>
      </c>
      <c r="D7" s="448" t="s">
        <v>35</v>
      </c>
      <c r="E7" s="532" t="s">
        <v>7</v>
      </c>
      <c r="F7" s="533" t="s">
        <v>63</v>
      </c>
      <c r="G7" s="534" t="s">
        <v>6</v>
      </c>
      <c r="H7" s="535" t="s">
        <v>61</v>
      </c>
      <c r="I7" s="536" t="s">
        <v>7</v>
      </c>
      <c r="J7" s="537" t="s">
        <v>63</v>
      </c>
      <c r="K7" s="538" t="s">
        <v>6</v>
      </c>
      <c r="L7" s="539" t="s">
        <v>5</v>
      </c>
      <c r="M7" s="539" t="s">
        <v>44</v>
      </c>
      <c r="N7" s="535" t="s">
        <v>287</v>
      </c>
      <c r="O7" s="535" t="s">
        <v>288</v>
      </c>
      <c r="P7" s="540" t="str">
        <f>+'Cash flow summary'!E7</f>
        <v>Jan 16</v>
      </c>
      <c r="Q7" s="541" t="str">
        <f>+'Cash flow summary'!F7</f>
        <v>Feb 16</v>
      </c>
      <c r="R7" s="542" t="str">
        <f>+'Cash flow summary'!G7</f>
        <v>Mar 16</v>
      </c>
      <c r="S7" s="541" t="str">
        <f>+'Cash flow summary'!H7</f>
        <v>Apr 16</v>
      </c>
      <c r="T7" s="541" t="str">
        <f>+'Cash flow summary'!I7</f>
        <v>May 16</v>
      </c>
      <c r="U7" s="541" t="str">
        <f>+'Cash flow summary'!J7</f>
        <v>Jun 16</v>
      </c>
      <c r="V7" s="541" t="str">
        <f>+'Cash flow summary'!K7</f>
        <v>Jul 16</v>
      </c>
      <c r="W7" s="541" t="str">
        <f>+'Cash flow summary'!L7</f>
        <v>Aug 16</v>
      </c>
      <c r="X7" s="541" t="str">
        <f>+'Cash flow summary'!M7</f>
        <v>Sep 16</v>
      </c>
      <c r="Y7" s="541" t="str">
        <f>+'Cash flow summary'!N7</f>
        <v>Oct 16</v>
      </c>
      <c r="Z7" s="541" t="str">
        <f>+'Cash flow summary'!O7</f>
        <v>Nov 16</v>
      </c>
      <c r="AA7" s="543" t="s">
        <v>5122</v>
      </c>
      <c r="AB7" s="541" t="str">
        <f>+'Cash flow summary'!Q7</f>
        <v>Jan 17</v>
      </c>
      <c r="AC7" s="541" t="str">
        <f>+'Cash flow summary'!R7</f>
        <v>Feb 17</v>
      </c>
      <c r="AD7" s="544" t="s">
        <v>5123</v>
      </c>
      <c r="AE7" s="541" t="str">
        <f>+'Cash flow summary'!T7</f>
        <v>Apr 17</v>
      </c>
      <c r="AF7" s="541" t="str">
        <f>+'Cash flow summary'!U7</f>
        <v>May 17</v>
      </c>
      <c r="AG7" s="543" t="str">
        <f>+'Cash flow summary'!V7</f>
        <v>Q1 Apr - Jun</v>
      </c>
      <c r="AH7" s="541" t="str">
        <f>+'Cash flow summary'!W7</f>
        <v>Jul 17</v>
      </c>
      <c r="AI7" s="541" t="str">
        <f>+'Cash flow summary'!X7</f>
        <v>Aug 17</v>
      </c>
      <c r="AJ7" s="543" t="str">
        <f>+'Cash flow summary'!Y7</f>
        <v>Q2 Jul - Sep</v>
      </c>
      <c r="AK7" s="541" t="str">
        <f>+'Cash flow summary'!Z7</f>
        <v>Oct 17</v>
      </c>
      <c r="AL7" s="541" t="str">
        <f>+'Cash flow summary'!AA7</f>
        <v>Nov 17</v>
      </c>
      <c r="AM7" s="543" t="str">
        <f>+'Cash flow summary'!AB7</f>
        <v>Q3 Oct - Dec</v>
      </c>
      <c r="AN7" s="541" t="str">
        <f>+'Cash flow summary'!AC7</f>
        <v>Jan 18</v>
      </c>
      <c r="AO7" s="541" t="str">
        <f>+'Cash flow summary'!AD7</f>
        <v>Feb 18</v>
      </c>
      <c r="AP7" s="544" t="str">
        <f>+'Cash flow summary'!AE7</f>
        <v>Q4 Jan - Mar</v>
      </c>
      <c r="AQ7" s="541" t="str">
        <f>+'Cash flow summary'!AF7</f>
        <v>Apr 18</v>
      </c>
      <c r="AR7" s="541" t="str">
        <f>+'Cash flow summary'!AG7</f>
        <v>May 18</v>
      </c>
      <c r="AS7" s="543" t="str">
        <f>+'Cash flow summary'!AH7</f>
        <v>Q1 Apr - Jun</v>
      </c>
      <c r="AT7" s="541" t="str">
        <f>+'Cash flow summary'!AI7</f>
        <v>Jul 18</v>
      </c>
      <c r="AU7" s="541" t="str">
        <f>+'Cash flow summary'!AJ7</f>
        <v>Aug 18</v>
      </c>
      <c r="AV7" s="543" t="str">
        <f>+'Cash flow summary'!AK7</f>
        <v>Q2 Jul - Sep</v>
      </c>
      <c r="AW7" s="545" t="s">
        <v>52</v>
      </c>
      <c r="AX7" s="546" t="s">
        <v>53</v>
      </c>
      <c r="AY7" s="547" t="s">
        <v>54</v>
      </c>
      <c r="AZ7" s="546" t="s">
        <v>35</v>
      </c>
    </row>
    <row r="8" spans="1:52" s="4" customFormat="1" ht="15" customHeight="1" x14ac:dyDescent="0.2">
      <c r="A8" s="194" t="s">
        <v>82</v>
      </c>
      <c r="B8" s="458" t="str">
        <f>+LEFT($E$5,5)&amp;"."&amp;A8&amp;"."&amp;$E$3</f>
        <v>ZK101.K207.C110</v>
      </c>
      <c r="C8" s="167" t="s">
        <v>83</v>
      </c>
      <c r="D8" s="168"/>
      <c r="E8" s="203">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f t="shared" si="1"/>
        <v>0</v>
      </c>
      <c r="P8" s="198">
        <f t="shared" si="1"/>
        <v>0</v>
      </c>
      <c r="Q8" s="200">
        <f t="shared" si="1"/>
        <v>0</v>
      </c>
      <c r="R8" s="398">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398">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398">
        <f t="shared" si="2"/>
        <v>0</v>
      </c>
      <c r="AQ8" s="200">
        <f t="shared" si="2"/>
        <v>0</v>
      </c>
      <c r="AR8" s="200">
        <f t="shared" si="2"/>
        <v>0</v>
      </c>
      <c r="AS8" s="200">
        <f t="shared" si="2"/>
        <v>0</v>
      </c>
      <c r="AT8" s="200">
        <f t="shared" si="2"/>
        <v>0</v>
      </c>
      <c r="AU8" s="200">
        <f t="shared" si="2"/>
        <v>0</v>
      </c>
      <c r="AV8" s="200">
        <f t="shared" si="2"/>
        <v>0</v>
      </c>
      <c r="AW8" s="198">
        <f t="shared" ref="AW8:AW40" si="3">SUM(P8:AV8)</f>
        <v>0</v>
      </c>
      <c r="AX8" s="200">
        <f t="shared" ref="AX8:AX40" si="4">+AW8+N8</f>
        <v>0</v>
      </c>
      <c r="AY8" s="440">
        <f t="shared" ref="AY8:AY40" si="5">+G8-AX8</f>
        <v>0</v>
      </c>
    </row>
    <row r="9" spans="1:52" s="4" customFormat="1" ht="15" customHeight="1" x14ac:dyDescent="0.2">
      <c r="A9" s="150"/>
      <c r="B9" s="459"/>
      <c r="C9" s="755"/>
      <c r="D9" s="756"/>
      <c r="E9" s="249"/>
      <c r="F9" s="370">
        <f t="shared" ref="F9:F61" si="6">-E9+G9</f>
        <v>0</v>
      </c>
      <c r="G9" s="249"/>
      <c r="H9" s="572">
        <f t="shared" ref="H9:H24" si="7">SUM(N9:AV9)</f>
        <v>0</v>
      </c>
      <c r="I9" s="221"/>
      <c r="J9" s="370">
        <f t="shared" ref="J9:J61" si="8">-I9+K9</f>
        <v>0</v>
      </c>
      <c r="K9" s="249">
        <v>0</v>
      </c>
      <c r="L9" s="222"/>
      <c r="M9" s="249"/>
      <c r="N9" s="235"/>
      <c r="O9" s="220"/>
      <c r="P9" s="253"/>
      <c r="Q9" s="250"/>
      <c r="R9" s="400"/>
      <c r="S9" s="395"/>
      <c r="T9" s="250"/>
      <c r="U9" s="250"/>
      <c r="V9" s="250"/>
      <c r="W9" s="250"/>
      <c r="X9" s="250"/>
      <c r="Y9" s="250"/>
      <c r="Z9" s="250"/>
      <c r="AA9" s="250"/>
      <c r="AB9" s="250"/>
      <c r="AC9" s="250"/>
      <c r="AD9" s="400"/>
      <c r="AE9" s="395"/>
      <c r="AF9" s="250"/>
      <c r="AG9" s="250"/>
      <c r="AH9" s="250"/>
      <c r="AI9" s="250"/>
      <c r="AJ9" s="250"/>
      <c r="AK9" s="250"/>
      <c r="AL9" s="250"/>
      <c r="AM9" s="250"/>
      <c r="AN9" s="250"/>
      <c r="AO9" s="250"/>
      <c r="AP9" s="400"/>
      <c r="AQ9" s="395"/>
      <c r="AR9" s="250"/>
      <c r="AS9" s="250"/>
      <c r="AT9" s="250"/>
      <c r="AU9" s="250"/>
      <c r="AV9" s="250"/>
      <c r="AW9" s="248">
        <f t="shared" si="3"/>
        <v>0</v>
      </c>
      <c r="AX9" s="244">
        <f t="shared" si="4"/>
        <v>0</v>
      </c>
      <c r="AY9" s="553">
        <f t="shared" si="5"/>
        <v>0</v>
      </c>
    </row>
    <row r="10" spans="1:52" s="4" customFormat="1" ht="15" customHeight="1" x14ac:dyDescent="0.2">
      <c r="A10" s="150"/>
      <c r="B10" s="459"/>
      <c r="C10" s="262"/>
      <c r="D10" s="373"/>
      <c r="E10" s="256"/>
      <c r="F10" s="370">
        <f t="shared" si="6"/>
        <v>0</v>
      </c>
      <c r="G10" s="256"/>
      <c r="H10" s="572">
        <f t="shared" si="7"/>
        <v>0</v>
      </c>
      <c r="I10" s="224"/>
      <c r="J10" s="370">
        <f t="shared" si="8"/>
        <v>0</v>
      </c>
      <c r="K10" s="249">
        <v>0</v>
      </c>
      <c r="L10" s="225"/>
      <c r="M10" s="249"/>
      <c r="N10" s="223"/>
      <c r="O10" s="223"/>
      <c r="P10" s="253"/>
      <c r="Q10" s="250"/>
      <c r="R10" s="400"/>
      <c r="S10" s="395"/>
      <c r="T10" s="250"/>
      <c r="U10" s="250"/>
      <c r="V10" s="250"/>
      <c r="W10" s="250"/>
      <c r="X10" s="250"/>
      <c r="Y10" s="250"/>
      <c r="Z10" s="250"/>
      <c r="AA10" s="250"/>
      <c r="AB10" s="250"/>
      <c r="AC10" s="250"/>
      <c r="AD10" s="400"/>
      <c r="AE10" s="395"/>
      <c r="AF10" s="250"/>
      <c r="AG10" s="250"/>
      <c r="AH10" s="250"/>
      <c r="AI10" s="250"/>
      <c r="AJ10" s="250"/>
      <c r="AK10" s="250"/>
      <c r="AL10" s="250"/>
      <c r="AM10" s="250"/>
      <c r="AN10" s="250"/>
      <c r="AO10" s="250"/>
      <c r="AP10" s="400"/>
      <c r="AQ10" s="395"/>
      <c r="AR10" s="250"/>
      <c r="AS10" s="250"/>
      <c r="AT10" s="250"/>
      <c r="AU10" s="250"/>
      <c r="AV10" s="250"/>
      <c r="AW10" s="248">
        <f t="shared" si="3"/>
        <v>0</v>
      </c>
      <c r="AX10" s="244">
        <f t="shared" si="4"/>
        <v>0</v>
      </c>
      <c r="AY10" s="553">
        <f t="shared" si="5"/>
        <v>0</v>
      </c>
    </row>
    <row r="11" spans="1:52" s="4" customFormat="1" ht="15" customHeight="1" x14ac:dyDescent="0.2">
      <c r="A11" s="150"/>
      <c r="B11" s="459"/>
      <c r="C11" s="262"/>
      <c r="D11" s="373"/>
      <c r="E11" s="256"/>
      <c r="F11" s="370">
        <f t="shared" si="6"/>
        <v>0</v>
      </c>
      <c r="G11" s="256"/>
      <c r="H11" s="572">
        <f t="shared" si="7"/>
        <v>0</v>
      </c>
      <c r="I11" s="224"/>
      <c r="J11" s="370">
        <f t="shared" si="8"/>
        <v>0</v>
      </c>
      <c r="K11" s="249">
        <v>0</v>
      </c>
      <c r="L11" s="225"/>
      <c r="M11" s="249"/>
      <c r="N11" s="223"/>
      <c r="O11" s="223"/>
      <c r="P11" s="253"/>
      <c r="Q11" s="250"/>
      <c r="R11" s="400"/>
      <c r="S11" s="395"/>
      <c r="T11" s="250"/>
      <c r="U11" s="250"/>
      <c r="V11" s="250"/>
      <c r="W11" s="250"/>
      <c r="X11" s="250"/>
      <c r="Y11" s="250"/>
      <c r="Z11" s="250"/>
      <c r="AA11" s="250"/>
      <c r="AB11" s="250"/>
      <c r="AC11" s="250"/>
      <c r="AD11" s="400"/>
      <c r="AE11" s="395"/>
      <c r="AF11" s="250"/>
      <c r="AG11" s="250"/>
      <c r="AH11" s="250"/>
      <c r="AI11" s="250"/>
      <c r="AJ11" s="250"/>
      <c r="AK11" s="250"/>
      <c r="AL11" s="250"/>
      <c r="AM11" s="250"/>
      <c r="AN11" s="250"/>
      <c r="AO11" s="250"/>
      <c r="AP11" s="400"/>
      <c r="AQ11" s="395"/>
      <c r="AR11" s="250"/>
      <c r="AS11" s="250"/>
      <c r="AT11" s="250"/>
      <c r="AU11" s="250"/>
      <c r="AV11" s="250"/>
      <c r="AW11" s="248">
        <f t="shared" si="3"/>
        <v>0</v>
      </c>
      <c r="AX11" s="244">
        <f t="shared" si="4"/>
        <v>0</v>
      </c>
      <c r="AY11" s="553">
        <f t="shared" si="5"/>
        <v>0</v>
      </c>
    </row>
    <row r="12" spans="1:52" s="4" customFormat="1" ht="15" customHeight="1" x14ac:dyDescent="0.2">
      <c r="A12" s="150"/>
      <c r="B12" s="459"/>
      <c r="C12" s="262"/>
      <c r="D12" s="373"/>
      <c r="E12" s="256"/>
      <c r="F12" s="370">
        <f t="shared" si="6"/>
        <v>0</v>
      </c>
      <c r="G12" s="256"/>
      <c r="H12" s="572">
        <f t="shared" si="7"/>
        <v>0</v>
      </c>
      <c r="I12" s="224"/>
      <c r="J12" s="370">
        <f t="shared" si="8"/>
        <v>0</v>
      </c>
      <c r="K12" s="249">
        <v>0</v>
      </c>
      <c r="L12" s="225"/>
      <c r="M12" s="249"/>
      <c r="N12" s="223"/>
      <c r="O12" s="223"/>
      <c r="P12" s="253"/>
      <c r="Q12" s="250"/>
      <c r="R12" s="400"/>
      <c r="S12" s="395"/>
      <c r="T12" s="250"/>
      <c r="U12" s="250"/>
      <c r="V12" s="250"/>
      <c r="W12" s="250"/>
      <c r="X12" s="250"/>
      <c r="Y12" s="250"/>
      <c r="Z12" s="250"/>
      <c r="AA12" s="250"/>
      <c r="AB12" s="250"/>
      <c r="AC12" s="250"/>
      <c r="AD12" s="400"/>
      <c r="AE12" s="395"/>
      <c r="AF12" s="250"/>
      <c r="AG12" s="250"/>
      <c r="AH12" s="250"/>
      <c r="AI12" s="250"/>
      <c r="AJ12" s="250"/>
      <c r="AK12" s="250"/>
      <c r="AL12" s="250"/>
      <c r="AM12" s="250"/>
      <c r="AN12" s="250"/>
      <c r="AO12" s="250"/>
      <c r="AP12" s="400"/>
      <c r="AQ12" s="395"/>
      <c r="AR12" s="250"/>
      <c r="AS12" s="250"/>
      <c r="AT12" s="250"/>
      <c r="AU12" s="250"/>
      <c r="AV12" s="250"/>
      <c r="AW12" s="248">
        <f t="shared" si="3"/>
        <v>0</v>
      </c>
      <c r="AX12" s="244">
        <f t="shared" si="4"/>
        <v>0</v>
      </c>
      <c r="AY12" s="553">
        <f t="shared" si="5"/>
        <v>0</v>
      </c>
    </row>
    <row r="13" spans="1:52" s="4" customFormat="1" ht="15" customHeight="1" x14ac:dyDescent="0.2">
      <c r="A13" s="150"/>
      <c r="B13" s="459"/>
      <c r="C13" s="262"/>
      <c r="D13" s="373"/>
      <c r="E13" s="256"/>
      <c r="F13" s="370">
        <f t="shared" si="6"/>
        <v>0</v>
      </c>
      <c r="G13" s="256"/>
      <c r="H13" s="572">
        <f t="shared" si="7"/>
        <v>0</v>
      </c>
      <c r="I13" s="224"/>
      <c r="J13" s="370">
        <f t="shared" si="8"/>
        <v>0</v>
      </c>
      <c r="K13" s="249">
        <v>0</v>
      </c>
      <c r="L13" s="225"/>
      <c r="M13" s="249"/>
      <c r="N13" s="223"/>
      <c r="O13" s="223"/>
      <c r="P13" s="253"/>
      <c r="Q13" s="250"/>
      <c r="R13" s="400"/>
      <c r="S13" s="395"/>
      <c r="T13" s="250"/>
      <c r="U13" s="250"/>
      <c r="V13" s="250"/>
      <c r="W13" s="250"/>
      <c r="X13" s="250"/>
      <c r="Y13" s="250"/>
      <c r="Z13" s="250"/>
      <c r="AA13" s="250"/>
      <c r="AB13" s="250"/>
      <c r="AC13" s="250"/>
      <c r="AD13" s="400"/>
      <c r="AE13" s="395"/>
      <c r="AF13" s="250"/>
      <c r="AG13" s="250"/>
      <c r="AH13" s="250"/>
      <c r="AI13" s="250"/>
      <c r="AJ13" s="250"/>
      <c r="AK13" s="250"/>
      <c r="AL13" s="250"/>
      <c r="AM13" s="250"/>
      <c r="AN13" s="250"/>
      <c r="AO13" s="250"/>
      <c r="AP13" s="400"/>
      <c r="AQ13" s="395"/>
      <c r="AR13" s="250"/>
      <c r="AS13" s="250"/>
      <c r="AT13" s="250"/>
      <c r="AU13" s="250"/>
      <c r="AV13" s="250"/>
      <c r="AW13" s="248">
        <f t="shared" si="3"/>
        <v>0</v>
      </c>
      <c r="AX13" s="244">
        <f t="shared" si="4"/>
        <v>0</v>
      </c>
      <c r="AY13" s="553">
        <f t="shared" si="5"/>
        <v>0</v>
      </c>
    </row>
    <row r="14" spans="1:52" s="4" customFormat="1" ht="15" customHeight="1" x14ac:dyDescent="0.2">
      <c r="A14" s="150"/>
      <c r="B14" s="459"/>
      <c r="C14" s="262"/>
      <c r="D14" s="373"/>
      <c r="E14" s="256"/>
      <c r="F14" s="370">
        <f t="shared" si="6"/>
        <v>0</v>
      </c>
      <c r="G14" s="256"/>
      <c r="H14" s="572">
        <f t="shared" si="7"/>
        <v>0</v>
      </c>
      <c r="I14" s="224"/>
      <c r="J14" s="370">
        <f t="shared" si="8"/>
        <v>0</v>
      </c>
      <c r="K14" s="249">
        <v>0</v>
      </c>
      <c r="L14" s="225"/>
      <c r="M14" s="249"/>
      <c r="N14" s="223"/>
      <c r="O14" s="223"/>
      <c r="P14" s="253"/>
      <c r="Q14" s="250"/>
      <c r="R14" s="400"/>
      <c r="S14" s="395"/>
      <c r="T14" s="250"/>
      <c r="U14" s="250"/>
      <c r="V14" s="250"/>
      <c r="W14" s="250"/>
      <c r="X14" s="250"/>
      <c r="Y14" s="250"/>
      <c r="Z14" s="250"/>
      <c r="AA14" s="250"/>
      <c r="AB14" s="250"/>
      <c r="AC14" s="250"/>
      <c r="AD14" s="400"/>
      <c r="AE14" s="395"/>
      <c r="AF14" s="250"/>
      <c r="AG14" s="250"/>
      <c r="AH14" s="250"/>
      <c r="AI14" s="250"/>
      <c r="AJ14" s="250"/>
      <c r="AK14" s="250"/>
      <c r="AL14" s="250"/>
      <c r="AM14" s="250"/>
      <c r="AN14" s="250"/>
      <c r="AO14" s="250"/>
      <c r="AP14" s="400"/>
      <c r="AQ14" s="395"/>
      <c r="AR14" s="250"/>
      <c r="AS14" s="250"/>
      <c r="AT14" s="250"/>
      <c r="AU14" s="250"/>
      <c r="AV14" s="250"/>
      <c r="AW14" s="248">
        <f t="shared" si="3"/>
        <v>0</v>
      </c>
      <c r="AX14" s="244">
        <f t="shared" si="4"/>
        <v>0</v>
      </c>
      <c r="AY14" s="553">
        <f t="shared" si="5"/>
        <v>0</v>
      </c>
    </row>
    <row r="15" spans="1:52" s="4" customFormat="1" ht="15" hidden="1" customHeight="1" x14ac:dyDescent="0.2">
      <c r="A15" s="150"/>
      <c r="B15" s="459"/>
      <c r="C15" s="451"/>
      <c r="D15" s="451"/>
      <c r="E15" s="256"/>
      <c r="F15" s="370">
        <f t="shared" si="6"/>
        <v>0</v>
      </c>
      <c r="G15" s="256"/>
      <c r="H15" s="572">
        <f t="shared" si="7"/>
        <v>0</v>
      </c>
      <c r="I15" s="224"/>
      <c r="J15" s="370">
        <f t="shared" si="8"/>
        <v>0</v>
      </c>
      <c r="K15" s="249">
        <v>0</v>
      </c>
      <c r="L15" s="225"/>
      <c r="M15" s="249"/>
      <c r="N15" s="223"/>
      <c r="O15" s="223"/>
      <c r="P15" s="253"/>
      <c r="Q15" s="250"/>
      <c r="R15" s="400"/>
      <c r="S15" s="395"/>
      <c r="T15" s="250"/>
      <c r="U15" s="250"/>
      <c r="V15" s="250"/>
      <c r="W15" s="250"/>
      <c r="X15" s="250"/>
      <c r="Y15" s="250"/>
      <c r="Z15" s="250"/>
      <c r="AA15" s="250"/>
      <c r="AB15" s="250"/>
      <c r="AC15" s="250"/>
      <c r="AD15" s="400"/>
      <c r="AE15" s="395"/>
      <c r="AF15" s="250"/>
      <c r="AG15" s="250"/>
      <c r="AH15" s="250"/>
      <c r="AI15" s="250"/>
      <c r="AJ15" s="250"/>
      <c r="AK15" s="250"/>
      <c r="AL15" s="250"/>
      <c r="AM15" s="250"/>
      <c r="AN15" s="250"/>
      <c r="AO15" s="250"/>
      <c r="AP15" s="400"/>
      <c r="AQ15" s="395"/>
      <c r="AR15" s="250"/>
      <c r="AS15" s="250"/>
      <c r="AT15" s="250"/>
      <c r="AU15" s="250"/>
      <c r="AV15" s="250"/>
      <c r="AW15" s="248">
        <f t="shared" si="3"/>
        <v>0</v>
      </c>
      <c r="AX15" s="244">
        <f t="shared" si="4"/>
        <v>0</v>
      </c>
      <c r="AY15" s="553">
        <f t="shared" si="5"/>
        <v>0</v>
      </c>
    </row>
    <row r="16" spans="1:52" s="4" customFormat="1" ht="15" hidden="1" customHeight="1" x14ac:dyDescent="0.2">
      <c r="A16" s="150"/>
      <c r="B16" s="459"/>
      <c r="C16" s="262"/>
      <c r="D16" s="373"/>
      <c r="E16" s="256"/>
      <c r="F16" s="370">
        <f t="shared" si="6"/>
        <v>0</v>
      </c>
      <c r="G16" s="256"/>
      <c r="H16" s="572">
        <f t="shared" si="7"/>
        <v>0</v>
      </c>
      <c r="I16" s="224"/>
      <c r="J16" s="370">
        <f t="shared" si="8"/>
        <v>0</v>
      </c>
      <c r="K16" s="249"/>
      <c r="L16" s="225"/>
      <c r="M16" s="249"/>
      <c r="N16" s="223"/>
      <c r="O16" s="223"/>
      <c r="P16" s="253"/>
      <c r="Q16" s="250"/>
      <c r="R16" s="400"/>
      <c r="S16" s="395"/>
      <c r="T16" s="250"/>
      <c r="U16" s="250"/>
      <c r="V16" s="250"/>
      <c r="W16" s="250"/>
      <c r="X16" s="250"/>
      <c r="Y16" s="250"/>
      <c r="Z16" s="250"/>
      <c r="AA16" s="250"/>
      <c r="AB16" s="250"/>
      <c r="AC16" s="250"/>
      <c r="AD16" s="400"/>
      <c r="AE16" s="395"/>
      <c r="AF16" s="250"/>
      <c r="AG16" s="250"/>
      <c r="AH16" s="250"/>
      <c r="AI16" s="250"/>
      <c r="AJ16" s="250"/>
      <c r="AK16" s="250"/>
      <c r="AL16" s="250"/>
      <c r="AM16" s="250"/>
      <c r="AN16" s="250"/>
      <c r="AO16" s="250"/>
      <c r="AP16" s="400"/>
      <c r="AQ16" s="395"/>
      <c r="AR16" s="250"/>
      <c r="AS16" s="250"/>
      <c r="AT16" s="250"/>
      <c r="AU16" s="250"/>
      <c r="AV16" s="250"/>
      <c r="AW16" s="248">
        <f t="shared" si="3"/>
        <v>0</v>
      </c>
      <c r="AX16" s="244">
        <f t="shared" si="4"/>
        <v>0</v>
      </c>
      <c r="AY16" s="553">
        <f t="shared" si="5"/>
        <v>0</v>
      </c>
    </row>
    <row r="17" spans="1:51" s="4" customFormat="1" ht="15" hidden="1" customHeight="1" x14ac:dyDescent="0.2">
      <c r="A17" s="150"/>
      <c r="B17" s="459"/>
      <c r="C17" s="262"/>
      <c r="D17" s="373"/>
      <c r="E17" s="256"/>
      <c r="F17" s="370">
        <f t="shared" si="6"/>
        <v>0</v>
      </c>
      <c r="G17" s="256"/>
      <c r="H17" s="572">
        <f t="shared" si="7"/>
        <v>0</v>
      </c>
      <c r="I17" s="224"/>
      <c r="J17" s="370">
        <f t="shared" si="8"/>
        <v>0</v>
      </c>
      <c r="K17" s="256"/>
      <c r="L17" s="225"/>
      <c r="M17" s="249"/>
      <c r="N17" s="223"/>
      <c r="O17" s="223"/>
      <c r="P17" s="253"/>
      <c r="Q17" s="250"/>
      <c r="R17" s="400"/>
      <c r="S17" s="395"/>
      <c r="T17" s="250"/>
      <c r="U17" s="250"/>
      <c r="V17" s="250"/>
      <c r="W17" s="250"/>
      <c r="X17" s="250"/>
      <c r="Y17" s="250"/>
      <c r="Z17" s="250"/>
      <c r="AA17" s="250"/>
      <c r="AB17" s="250"/>
      <c r="AC17" s="250"/>
      <c r="AD17" s="400"/>
      <c r="AE17" s="395"/>
      <c r="AF17" s="250"/>
      <c r="AG17" s="250"/>
      <c r="AH17" s="250"/>
      <c r="AI17" s="250"/>
      <c r="AJ17" s="250"/>
      <c r="AK17" s="250"/>
      <c r="AL17" s="250"/>
      <c r="AM17" s="250"/>
      <c r="AN17" s="250"/>
      <c r="AO17" s="250"/>
      <c r="AP17" s="400"/>
      <c r="AQ17" s="395"/>
      <c r="AR17" s="250"/>
      <c r="AS17" s="250"/>
      <c r="AT17" s="250"/>
      <c r="AU17" s="250"/>
      <c r="AV17" s="250"/>
      <c r="AW17" s="248">
        <f t="shared" si="3"/>
        <v>0</v>
      </c>
      <c r="AX17" s="244">
        <f t="shared" si="4"/>
        <v>0</v>
      </c>
      <c r="AY17" s="553">
        <f t="shared" si="5"/>
        <v>0</v>
      </c>
    </row>
    <row r="18" spans="1:51" s="4" customFormat="1" ht="15" hidden="1" customHeight="1" x14ac:dyDescent="0.2">
      <c r="A18" s="150"/>
      <c r="B18" s="459"/>
      <c r="C18" s="262"/>
      <c r="D18" s="373"/>
      <c r="E18" s="256"/>
      <c r="F18" s="370">
        <f t="shared" si="6"/>
        <v>0</v>
      </c>
      <c r="G18" s="256"/>
      <c r="H18" s="572">
        <f t="shared" si="7"/>
        <v>0</v>
      </c>
      <c r="I18" s="224"/>
      <c r="J18" s="370">
        <f t="shared" si="8"/>
        <v>0</v>
      </c>
      <c r="K18" s="256"/>
      <c r="L18" s="225"/>
      <c r="M18" s="249"/>
      <c r="N18" s="223"/>
      <c r="O18" s="223"/>
      <c r="P18" s="253"/>
      <c r="Q18" s="250"/>
      <c r="R18" s="400"/>
      <c r="S18" s="395"/>
      <c r="T18" s="250"/>
      <c r="U18" s="250"/>
      <c r="V18" s="250"/>
      <c r="W18" s="250"/>
      <c r="X18" s="250"/>
      <c r="Y18" s="250"/>
      <c r="Z18" s="250"/>
      <c r="AA18" s="250"/>
      <c r="AB18" s="250"/>
      <c r="AC18" s="250"/>
      <c r="AD18" s="400"/>
      <c r="AE18" s="395"/>
      <c r="AF18" s="250"/>
      <c r="AG18" s="250"/>
      <c r="AH18" s="250"/>
      <c r="AI18" s="250"/>
      <c r="AJ18" s="250"/>
      <c r="AK18" s="250"/>
      <c r="AL18" s="250"/>
      <c r="AM18" s="250"/>
      <c r="AN18" s="250"/>
      <c r="AO18" s="250"/>
      <c r="AP18" s="400"/>
      <c r="AQ18" s="395"/>
      <c r="AR18" s="250"/>
      <c r="AS18" s="250"/>
      <c r="AT18" s="250"/>
      <c r="AU18" s="250"/>
      <c r="AV18" s="250"/>
      <c r="AW18" s="248">
        <f t="shared" si="3"/>
        <v>0</v>
      </c>
      <c r="AX18" s="244">
        <f t="shared" si="4"/>
        <v>0</v>
      </c>
      <c r="AY18" s="553">
        <f t="shared" si="5"/>
        <v>0</v>
      </c>
    </row>
    <row r="19" spans="1:51" s="4" customFormat="1" ht="15" hidden="1" customHeight="1" x14ac:dyDescent="0.2">
      <c r="A19" s="150"/>
      <c r="B19" s="459"/>
      <c r="C19" s="262"/>
      <c r="D19" s="373"/>
      <c r="E19" s="256"/>
      <c r="F19" s="370">
        <f t="shared" si="6"/>
        <v>0</v>
      </c>
      <c r="G19" s="256"/>
      <c r="H19" s="572">
        <f t="shared" si="7"/>
        <v>0</v>
      </c>
      <c r="I19" s="224"/>
      <c r="J19" s="370">
        <f t="shared" si="8"/>
        <v>0</v>
      </c>
      <c r="K19" s="256"/>
      <c r="L19" s="225"/>
      <c r="M19" s="249"/>
      <c r="N19" s="223"/>
      <c r="O19" s="223"/>
      <c r="P19" s="253"/>
      <c r="Q19" s="250"/>
      <c r="R19" s="400"/>
      <c r="S19" s="395"/>
      <c r="T19" s="250"/>
      <c r="U19" s="250"/>
      <c r="V19" s="250"/>
      <c r="W19" s="250"/>
      <c r="X19" s="250"/>
      <c r="Y19" s="250"/>
      <c r="Z19" s="250"/>
      <c r="AA19" s="250"/>
      <c r="AB19" s="250"/>
      <c r="AC19" s="250"/>
      <c r="AD19" s="400"/>
      <c r="AE19" s="395"/>
      <c r="AF19" s="250"/>
      <c r="AG19" s="250"/>
      <c r="AH19" s="250"/>
      <c r="AI19" s="250"/>
      <c r="AJ19" s="250"/>
      <c r="AK19" s="250"/>
      <c r="AL19" s="250"/>
      <c r="AM19" s="250"/>
      <c r="AN19" s="250"/>
      <c r="AO19" s="250"/>
      <c r="AP19" s="400"/>
      <c r="AQ19" s="395"/>
      <c r="AR19" s="250"/>
      <c r="AS19" s="250"/>
      <c r="AT19" s="250"/>
      <c r="AU19" s="250"/>
      <c r="AV19" s="250"/>
      <c r="AW19" s="248">
        <f t="shared" si="3"/>
        <v>0</v>
      </c>
      <c r="AX19" s="244">
        <f t="shared" si="4"/>
        <v>0</v>
      </c>
      <c r="AY19" s="553">
        <f t="shared" si="5"/>
        <v>0</v>
      </c>
    </row>
    <row r="20" spans="1:51" s="4" customFormat="1" ht="15" hidden="1" customHeight="1" x14ac:dyDescent="0.2">
      <c r="A20" s="150"/>
      <c r="B20" s="459"/>
      <c r="C20" s="262"/>
      <c r="D20" s="373"/>
      <c r="E20" s="256"/>
      <c r="F20" s="370">
        <f t="shared" si="6"/>
        <v>0</v>
      </c>
      <c r="G20" s="256"/>
      <c r="H20" s="572">
        <f t="shared" si="7"/>
        <v>0</v>
      </c>
      <c r="I20" s="224"/>
      <c r="J20" s="370">
        <f t="shared" si="8"/>
        <v>0</v>
      </c>
      <c r="K20" s="256"/>
      <c r="L20" s="225"/>
      <c r="M20" s="249"/>
      <c r="N20" s="223"/>
      <c r="O20" s="223"/>
      <c r="P20" s="253"/>
      <c r="Q20" s="250"/>
      <c r="R20" s="400"/>
      <c r="S20" s="395"/>
      <c r="T20" s="250"/>
      <c r="U20" s="250"/>
      <c r="V20" s="250"/>
      <c r="W20" s="250"/>
      <c r="X20" s="250"/>
      <c r="Y20" s="250"/>
      <c r="Z20" s="250"/>
      <c r="AA20" s="250"/>
      <c r="AB20" s="250"/>
      <c r="AC20" s="250"/>
      <c r="AD20" s="400"/>
      <c r="AE20" s="395"/>
      <c r="AF20" s="250"/>
      <c r="AG20" s="250"/>
      <c r="AH20" s="250"/>
      <c r="AI20" s="250"/>
      <c r="AJ20" s="250"/>
      <c r="AK20" s="250"/>
      <c r="AL20" s="250"/>
      <c r="AM20" s="250"/>
      <c r="AN20" s="250"/>
      <c r="AO20" s="250"/>
      <c r="AP20" s="400"/>
      <c r="AQ20" s="395"/>
      <c r="AR20" s="250"/>
      <c r="AS20" s="250"/>
      <c r="AT20" s="250"/>
      <c r="AU20" s="250"/>
      <c r="AV20" s="250"/>
      <c r="AW20" s="248">
        <f t="shared" si="3"/>
        <v>0</v>
      </c>
      <c r="AX20" s="244">
        <f t="shared" si="4"/>
        <v>0</v>
      </c>
      <c r="AY20" s="553">
        <f t="shared" si="5"/>
        <v>0</v>
      </c>
    </row>
    <row r="21" spans="1:51" s="4" customFormat="1" ht="15" hidden="1" customHeight="1" x14ac:dyDescent="0.2">
      <c r="A21" s="150"/>
      <c r="B21" s="459"/>
      <c r="C21" s="262"/>
      <c r="D21" s="373"/>
      <c r="E21" s="256"/>
      <c r="F21" s="370">
        <f t="shared" si="6"/>
        <v>0</v>
      </c>
      <c r="G21" s="256"/>
      <c r="H21" s="572">
        <f t="shared" si="7"/>
        <v>0</v>
      </c>
      <c r="I21" s="224"/>
      <c r="J21" s="370">
        <f t="shared" si="8"/>
        <v>0</v>
      </c>
      <c r="K21" s="256"/>
      <c r="L21" s="225"/>
      <c r="M21" s="249"/>
      <c r="N21" s="223"/>
      <c r="O21" s="223"/>
      <c r="P21" s="253"/>
      <c r="Q21" s="250"/>
      <c r="R21" s="400"/>
      <c r="S21" s="395"/>
      <c r="T21" s="250"/>
      <c r="U21" s="250"/>
      <c r="V21" s="250"/>
      <c r="W21" s="250"/>
      <c r="X21" s="250"/>
      <c r="Y21" s="250"/>
      <c r="Z21" s="250"/>
      <c r="AA21" s="250"/>
      <c r="AB21" s="250"/>
      <c r="AC21" s="250"/>
      <c r="AD21" s="400"/>
      <c r="AE21" s="395"/>
      <c r="AF21" s="250"/>
      <c r="AG21" s="250"/>
      <c r="AH21" s="250"/>
      <c r="AI21" s="250"/>
      <c r="AJ21" s="250"/>
      <c r="AK21" s="250"/>
      <c r="AL21" s="250"/>
      <c r="AM21" s="250"/>
      <c r="AN21" s="250"/>
      <c r="AO21" s="250"/>
      <c r="AP21" s="400"/>
      <c r="AQ21" s="395"/>
      <c r="AR21" s="250"/>
      <c r="AS21" s="250"/>
      <c r="AT21" s="250"/>
      <c r="AU21" s="250"/>
      <c r="AV21" s="250"/>
      <c r="AW21" s="248">
        <f t="shared" si="3"/>
        <v>0</v>
      </c>
      <c r="AX21" s="244">
        <f t="shared" si="4"/>
        <v>0</v>
      </c>
      <c r="AY21" s="553">
        <f t="shared" si="5"/>
        <v>0</v>
      </c>
    </row>
    <row r="22" spans="1:51" s="4" customFormat="1" ht="15" customHeight="1" x14ac:dyDescent="0.2">
      <c r="A22" s="150"/>
      <c r="B22" s="459"/>
      <c r="C22" s="262"/>
      <c r="D22" s="262"/>
      <c r="E22" s="256"/>
      <c r="F22" s="370">
        <f t="shared" si="6"/>
        <v>0</v>
      </c>
      <c r="G22" s="256"/>
      <c r="H22" s="572">
        <f t="shared" si="7"/>
        <v>0</v>
      </c>
      <c r="I22" s="224"/>
      <c r="J22" s="370">
        <f t="shared" si="8"/>
        <v>0</v>
      </c>
      <c r="K22" s="256"/>
      <c r="L22" s="225"/>
      <c r="M22" s="249"/>
      <c r="N22" s="223"/>
      <c r="O22" s="223"/>
      <c r="P22" s="253"/>
      <c r="Q22" s="250"/>
      <c r="R22" s="400"/>
      <c r="S22" s="395"/>
      <c r="T22" s="250"/>
      <c r="U22" s="250"/>
      <c r="V22" s="250"/>
      <c r="W22" s="250"/>
      <c r="X22" s="250"/>
      <c r="Y22" s="250"/>
      <c r="Z22" s="250"/>
      <c r="AA22" s="250"/>
      <c r="AB22" s="250"/>
      <c r="AC22" s="250"/>
      <c r="AD22" s="400"/>
      <c r="AE22" s="395"/>
      <c r="AF22" s="250"/>
      <c r="AG22" s="250"/>
      <c r="AH22" s="250"/>
      <c r="AI22" s="250"/>
      <c r="AJ22" s="250"/>
      <c r="AK22" s="250"/>
      <c r="AL22" s="250"/>
      <c r="AM22" s="250"/>
      <c r="AN22" s="250"/>
      <c r="AO22" s="250"/>
      <c r="AP22" s="400"/>
      <c r="AQ22" s="395"/>
      <c r="AR22" s="250"/>
      <c r="AS22" s="250"/>
      <c r="AT22" s="250"/>
      <c r="AU22" s="250"/>
      <c r="AV22" s="250"/>
      <c r="AW22" s="248">
        <f t="shared" si="3"/>
        <v>0</v>
      </c>
      <c r="AX22" s="244">
        <f t="shared" si="4"/>
        <v>0</v>
      </c>
      <c r="AY22" s="553">
        <f t="shared" si="5"/>
        <v>0</v>
      </c>
    </row>
    <row r="23" spans="1:51" s="4" customFormat="1" ht="15" customHeight="1" x14ac:dyDescent="0.2">
      <c r="A23" s="150"/>
      <c r="B23" s="459" t="str">
        <f>+B8</f>
        <v>ZK101.K207.C110</v>
      </c>
      <c r="C23" s="262"/>
      <c r="D23" s="262"/>
      <c r="E23" s="256"/>
      <c r="F23" s="370">
        <f t="shared" si="6"/>
        <v>0</v>
      </c>
      <c r="G23" s="256"/>
      <c r="H23" s="572">
        <f t="shared" si="7"/>
        <v>0</v>
      </c>
      <c r="I23" s="224"/>
      <c r="J23" s="370">
        <f t="shared" si="8"/>
        <v>0</v>
      </c>
      <c r="K23" s="256"/>
      <c r="L23" s="225"/>
      <c r="M23" s="249"/>
      <c r="N23" s="223"/>
      <c r="O23" s="223"/>
      <c r="P23" s="253"/>
      <c r="Q23" s="250"/>
      <c r="R23" s="400"/>
      <c r="S23" s="395"/>
      <c r="T23" s="250"/>
      <c r="U23" s="250"/>
      <c r="V23" s="250"/>
      <c r="W23" s="250"/>
      <c r="X23" s="250"/>
      <c r="Y23" s="250"/>
      <c r="Z23" s="250"/>
      <c r="AA23" s="250"/>
      <c r="AB23" s="250"/>
      <c r="AC23" s="250"/>
      <c r="AD23" s="400"/>
      <c r="AE23" s="395"/>
      <c r="AF23" s="250"/>
      <c r="AG23" s="250"/>
      <c r="AH23" s="250"/>
      <c r="AI23" s="250"/>
      <c r="AJ23" s="250"/>
      <c r="AK23" s="250"/>
      <c r="AL23" s="250"/>
      <c r="AM23" s="250"/>
      <c r="AN23" s="250"/>
      <c r="AO23" s="250"/>
      <c r="AP23" s="400"/>
      <c r="AQ23" s="395"/>
      <c r="AR23" s="250"/>
      <c r="AS23" s="250"/>
      <c r="AT23" s="250"/>
      <c r="AU23" s="250"/>
      <c r="AV23" s="250"/>
      <c r="AW23" s="248">
        <f t="shared" si="3"/>
        <v>0</v>
      </c>
      <c r="AX23" s="244">
        <f t="shared" si="4"/>
        <v>0</v>
      </c>
      <c r="AY23" s="553">
        <f t="shared" si="5"/>
        <v>0</v>
      </c>
    </row>
    <row r="24" spans="1:51" s="4" customFormat="1" ht="15" customHeight="1" thickBot="1" x14ac:dyDescent="0.3">
      <c r="A24" s="170"/>
      <c r="B24" s="460"/>
      <c r="C24" s="280" t="s">
        <v>301</v>
      </c>
      <c r="D24" s="280"/>
      <c r="E24" s="277"/>
      <c r="F24" s="370">
        <f t="shared" si="6"/>
        <v>0</v>
      </c>
      <c r="G24" s="277"/>
      <c r="H24" s="579">
        <f t="shared" si="7"/>
        <v>0</v>
      </c>
      <c r="I24" s="227"/>
      <c r="J24" s="370">
        <f t="shared" si="8"/>
        <v>0</v>
      </c>
      <c r="K24" s="277">
        <v>0</v>
      </c>
      <c r="L24" s="228"/>
      <c r="M24" s="277"/>
      <c r="N24" s="568">
        <f>+IFERROR(VLOOKUP(B23,Sheet1!B:D,2,FALSE),0)</f>
        <v>0</v>
      </c>
      <c r="O24" s="611">
        <f>+IFERROR(VLOOKUP(B23,Sheet1!B:D,3,FALSE)+VLOOKUP(B23,Sheet1!B:E,4,FALSE),0)</f>
        <v>0</v>
      </c>
      <c r="P24" s="396"/>
      <c r="Q24" s="250"/>
      <c r="R24" s="400"/>
      <c r="S24" s="395"/>
      <c r="T24" s="250"/>
      <c r="U24" s="250"/>
      <c r="V24" s="250"/>
      <c r="W24" s="250"/>
      <c r="X24" s="250"/>
      <c r="Y24" s="250"/>
      <c r="Z24" s="250"/>
      <c r="AA24" s="250"/>
      <c r="AB24" s="250"/>
      <c r="AC24" s="250"/>
      <c r="AD24" s="400"/>
      <c r="AE24" s="395"/>
      <c r="AF24" s="250"/>
      <c r="AG24" s="250"/>
      <c r="AH24" s="250"/>
      <c r="AI24" s="250"/>
      <c r="AJ24" s="250"/>
      <c r="AK24" s="250"/>
      <c r="AL24" s="250"/>
      <c r="AM24" s="250"/>
      <c r="AN24" s="250"/>
      <c r="AO24" s="250"/>
      <c r="AP24" s="400"/>
      <c r="AQ24" s="395"/>
      <c r="AR24" s="250"/>
      <c r="AS24" s="250"/>
      <c r="AT24" s="250"/>
      <c r="AU24" s="250"/>
      <c r="AV24" s="250"/>
      <c r="AW24" s="248">
        <f t="shared" si="3"/>
        <v>0</v>
      </c>
      <c r="AX24" s="244">
        <f t="shared" si="4"/>
        <v>0</v>
      </c>
      <c r="AY24" s="553">
        <f t="shared" si="5"/>
        <v>0</v>
      </c>
    </row>
    <row r="25" spans="1:51" s="4" customFormat="1" ht="15" customHeight="1" x14ac:dyDescent="0.2">
      <c r="A25" s="195" t="s">
        <v>84</v>
      </c>
      <c r="B25" s="458" t="str">
        <f>+LEFT($E$5,5)&amp;"."&amp;A25&amp;"."&amp;$E$3</f>
        <v>ZK101.K208.C110</v>
      </c>
      <c r="C25" s="168" t="s">
        <v>85</v>
      </c>
      <c r="D25" s="168"/>
      <c r="E25" s="206">
        <f t="shared" ref="E25:L25" si="9">SUM(E26:E28)</f>
        <v>0</v>
      </c>
      <c r="F25" s="321">
        <f t="shared" si="9"/>
        <v>0</v>
      </c>
      <c r="G25" s="206">
        <f t="shared" si="9"/>
        <v>0</v>
      </c>
      <c r="H25" s="321">
        <f t="shared" si="9"/>
        <v>0</v>
      </c>
      <c r="I25" s="229">
        <f t="shared" si="9"/>
        <v>0</v>
      </c>
      <c r="J25" s="321">
        <f t="shared" si="9"/>
        <v>0</v>
      </c>
      <c r="K25" s="206">
        <f t="shared" si="9"/>
        <v>0</v>
      </c>
      <c r="L25" s="229">
        <f t="shared" si="9"/>
        <v>0</v>
      </c>
      <c r="M25" s="229"/>
      <c r="N25" s="265">
        <f>SUM(N26:N28)</f>
        <v>0</v>
      </c>
      <c r="O25" s="265">
        <f>SUM(O26:O28)</f>
        <v>0</v>
      </c>
      <c r="P25" s="265">
        <f>SUM(P26:P28)</f>
        <v>0</v>
      </c>
      <c r="Q25" s="269">
        <f>SUM(Q26:Q28)</f>
        <v>0</v>
      </c>
      <c r="R25" s="401">
        <f t="shared" ref="R25:X25" si="10">SUM(R26:R28)</f>
        <v>0</v>
      </c>
      <c r="S25" s="411">
        <f t="shared" si="10"/>
        <v>0</v>
      </c>
      <c r="T25" s="269">
        <f t="shared" si="10"/>
        <v>0</v>
      </c>
      <c r="U25" s="269">
        <f t="shared" si="10"/>
        <v>0</v>
      </c>
      <c r="V25" s="269">
        <f t="shared" si="10"/>
        <v>0</v>
      </c>
      <c r="W25" s="269">
        <f t="shared" si="10"/>
        <v>0</v>
      </c>
      <c r="X25" s="269">
        <f t="shared" si="10"/>
        <v>0</v>
      </c>
      <c r="Y25" s="269">
        <f t="shared" ref="Y25:AC25" si="11">SUM(Y26:Y28)</f>
        <v>0</v>
      </c>
      <c r="Z25" s="269">
        <f t="shared" si="11"/>
        <v>0</v>
      </c>
      <c r="AA25" s="269">
        <f t="shared" si="11"/>
        <v>0</v>
      </c>
      <c r="AB25" s="269">
        <f t="shared" si="11"/>
        <v>0</v>
      </c>
      <c r="AC25" s="269">
        <f t="shared" si="11"/>
        <v>0</v>
      </c>
      <c r="AD25" s="401">
        <f t="shared" ref="AD25" si="12">SUM(AD26:AD28)</f>
        <v>0</v>
      </c>
      <c r="AE25" s="411">
        <f t="shared" ref="AE25" si="13">SUM(AE26:AE28)</f>
        <v>0</v>
      </c>
      <c r="AF25" s="269">
        <f t="shared" ref="AF25" si="14">SUM(AF26:AF28)</f>
        <v>0</v>
      </c>
      <c r="AG25" s="269">
        <f t="shared" ref="AG25" si="15">SUM(AG26:AG28)</f>
        <v>0</v>
      </c>
      <c r="AH25" s="269">
        <f t="shared" ref="AH25" si="16">SUM(AH26:AH28)</f>
        <v>0</v>
      </c>
      <c r="AI25" s="269">
        <f t="shared" ref="AI25" si="17">SUM(AI26:AI28)</f>
        <v>0</v>
      </c>
      <c r="AJ25" s="269">
        <f t="shared" ref="AJ25" si="18">SUM(AJ26:AJ28)</f>
        <v>0</v>
      </c>
      <c r="AK25" s="269">
        <f t="shared" ref="AK25" si="19">SUM(AK26:AK28)</f>
        <v>0</v>
      </c>
      <c r="AL25" s="269">
        <f t="shared" ref="AL25" si="20">SUM(AL26:AL28)</f>
        <v>0</v>
      </c>
      <c r="AM25" s="269">
        <f t="shared" ref="AM25" si="21">SUM(AM26:AM28)</f>
        <v>0</v>
      </c>
      <c r="AN25" s="269">
        <f t="shared" ref="AN25" si="22">SUM(AN26:AN28)</f>
        <v>0</v>
      </c>
      <c r="AO25" s="269">
        <f t="shared" ref="AO25" si="23">SUM(AO26:AO28)</f>
        <v>0</v>
      </c>
      <c r="AP25" s="401">
        <f t="shared" ref="AP25" si="24">SUM(AP26:AP28)</f>
        <v>0</v>
      </c>
      <c r="AQ25" s="411">
        <f t="shared" ref="AQ25" si="25">SUM(AQ26:AQ28)</f>
        <v>0</v>
      </c>
      <c r="AR25" s="269">
        <f t="shared" ref="AR25" si="26">SUM(AR26:AR28)</f>
        <v>0</v>
      </c>
      <c r="AS25" s="269">
        <f t="shared" ref="AS25" si="27">SUM(AS26:AS28)</f>
        <v>0</v>
      </c>
      <c r="AT25" s="269">
        <f t="shared" ref="AT25" si="28">SUM(AT26:AT28)</f>
        <v>0</v>
      </c>
      <c r="AU25" s="269">
        <f t="shared" ref="AU25" si="29">SUM(AU26:AU28)</f>
        <v>0</v>
      </c>
      <c r="AV25" s="269">
        <f t="shared" ref="AV25" si="30">SUM(AV26:AV28)</f>
        <v>0</v>
      </c>
      <c r="AW25" s="441">
        <f t="shared" si="3"/>
        <v>0</v>
      </c>
      <c r="AX25" s="442">
        <f t="shared" si="4"/>
        <v>0</v>
      </c>
      <c r="AY25" s="443">
        <f t="shared" si="5"/>
        <v>0</v>
      </c>
    </row>
    <row r="26" spans="1:51" s="4" customFormat="1" ht="15" customHeight="1" x14ac:dyDescent="0.2">
      <c r="A26" s="150"/>
      <c r="B26" s="459" t="str">
        <f>+B25</f>
        <v>ZK101.K208.C110</v>
      </c>
      <c r="C26" s="757"/>
      <c r="D26" s="273"/>
      <c r="E26" s="249"/>
      <c r="F26" s="370">
        <f t="shared" si="6"/>
        <v>0</v>
      </c>
      <c r="G26" s="249"/>
      <c r="H26" s="370">
        <f>SUM(N26:AV26)</f>
        <v>0</v>
      </c>
      <c r="I26" s="231"/>
      <c r="J26" s="370">
        <f t="shared" si="8"/>
        <v>0</v>
      </c>
      <c r="K26" s="249">
        <v>0</v>
      </c>
      <c r="L26" s="232"/>
      <c r="M26" s="249"/>
      <c r="N26" s="235"/>
      <c r="O26" s="230"/>
      <c r="P26" s="362"/>
      <c r="Q26" s="363"/>
      <c r="R26" s="402"/>
      <c r="S26" s="412"/>
      <c r="T26" s="363"/>
      <c r="U26" s="363"/>
      <c r="V26" s="363"/>
      <c r="W26" s="363"/>
      <c r="X26" s="363"/>
      <c r="Y26" s="363"/>
      <c r="Z26" s="363"/>
      <c r="AA26" s="363"/>
      <c r="AB26" s="363"/>
      <c r="AC26" s="363"/>
      <c r="AD26" s="402"/>
      <c r="AE26" s="412"/>
      <c r="AF26" s="363"/>
      <c r="AG26" s="363"/>
      <c r="AH26" s="363"/>
      <c r="AI26" s="363"/>
      <c r="AJ26" s="363"/>
      <c r="AK26" s="363"/>
      <c r="AL26" s="363"/>
      <c r="AM26" s="363"/>
      <c r="AN26" s="363"/>
      <c r="AO26" s="363"/>
      <c r="AP26" s="402"/>
      <c r="AQ26" s="412"/>
      <c r="AR26" s="363"/>
      <c r="AS26" s="363"/>
      <c r="AT26" s="363"/>
      <c r="AU26" s="363"/>
      <c r="AV26" s="363"/>
      <c r="AW26" s="248">
        <f t="shared" si="3"/>
        <v>0</v>
      </c>
      <c r="AX26" s="244">
        <f t="shared" si="4"/>
        <v>0</v>
      </c>
      <c r="AY26" s="553">
        <f t="shared" si="5"/>
        <v>0</v>
      </c>
    </row>
    <row r="27" spans="1:51" s="4" customFormat="1" ht="15" customHeight="1" thickBot="1" x14ac:dyDescent="0.25">
      <c r="A27" s="150"/>
      <c r="B27" s="459"/>
      <c r="C27" s="758"/>
      <c r="D27" s="342"/>
      <c r="E27" s="256"/>
      <c r="F27" s="370">
        <f t="shared" si="6"/>
        <v>0</v>
      </c>
      <c r="G27" s="256"/>
      <c r="H27" s="370">
        <f>SUM(N27:AV27)</f>
        <v>0</v>
      </c>
      <c r="I27" s="233"/>
      <c r="J27" s="370">
        <f t="shared" si="8"/>
        <v>0</v>
      </c>
      <c r="K27" s="256"/>
      <c r="L27" s="234"/>
      <c r="M27" s="256"/>
      <c r="N27" s="235"/>
      <c r="O27" s="220"/>
      <c r="P27" s="364"/>
      <c r="Q27" s="365"/>
      <c r="R27" s="403"/>
      <c r="S27" s="413"/>
      <c r="T27" s="365"/>
      <c r="U27" s="365"/>
      <c r="V27" s="365"/>
      <c r="W27" s="365"/>
      <c r="X27" s="365"/>
      <c r="Y27" s="365"/>
      <c r="Z27" s="365"/>
      <c r="AA27" s="365"/>
      <c r="AB27" s="365"/>
      <c r="AC27" s="365"/>
      <c r="AD27" s="403"/>
      <c r="AE27" s="413"/>
      <c r="AF27" s="365"/>
      <c r="AG27" s="365"/>
      <c r="AH27" s="365"/>
      <c r="AI27" s="365"/>
      <c r="AJ27" s="365"/>
      <c r="AK27" s="365"/>
      <c r="AL27" s="365"/>
      <c r="AM27" s="365"/>
      <c r="AN27" s="365"/>
      <c r="AO27" s="365"/>
      <c r="AP27" s="403"/>
      <c r="AQ27" s="413"/>
      <c r="AR27" s="365"/>
      <c r="AS27" s="365"/>
      <c r="AT27" s="365"/>
      <c r="AU27" s="365"/>
      <c r="AV27" s="365"/>
      <c r="AW27" s="248"/>
      <c r="AX27" s="244"/>
      <c r="AY27" s="553"/>
    </row>
    <row r="28" spans="1:51" s="4" customFormat="1" ht="15" customHeight="1" thickBot="1" x14ac:dyDescent="0.25">
      <c r="A28" s="170"/>
      <c r="B28" s="460"/>
      <c r="C28" s="276" t="s">
        <v>301</v>
      </c>
      <c r="D28" s="274"/>
      <c r="E28" s="277"/>
      <c r="F28" s="370">
        <f t="shared" si="6"/>
        <v>0</v>
      </c>
      <c r="G28" s="277">
        <v>0</v>
      </c>
      <c r="H28" s="370">
        <f>SUM(N28:AV28)</f>
        <v>0</v>
      </c>
      <c r="I28" s="227"/>
      <c r="J28" s="370">
        <f t="shared" si="8"/>
        <v>0</v>
      </c>
      <c r="K28" s="277">
        <v>0</v>
      </c>
      <c r="L28" s="228"/>
      <c r="M28" s="277"/>
      <c r="N28" s="568">
        <f>+IFERROR(VLOOKUP(B26,Sheet1!B:D,2,FALSE),0)</f>
        <v>0</v>
      </c>
      <c r="O28" s="572">
        <f>+IFERROR(VLOOKUP(B26,Sheet1!B:D,3,FALSE)+VLOOKUP(B26,Sheet1!B:E,4,FALSE),0)</f>
        <v>0</v>
      </c>
      <c r="P28" s="364"/>
      <c r="Q28" s="365"/>
      <c r="R28" s="403"/>
      <c r="S28" s="413"/>
      <c r="T28" s="365"/>
      <c r="U28" s="365"/>
      <c r="V28" s="365"/>
      <c r="W28" s="365"/>
      <c r="X28" s="365"/>
      <c r="Y28" s="365"/>
      <c r="Z28" s="365"/>
      <c r="AA28" s="365"/>
      <c r="AB28" s="365"/>
      <c r="AC28" s="365"/>
      <c r="AD28" s="403"/>
      <c r="AE28" s="413"/>
      <c r="AF28" s="365"/>
      <c r="AG28" s="365"/>
      <c r="AH28" s="365"/>
      <c r="AI28" s="365"/>
      <c r="AJ28" s="365"/>
      <c r="AK28" s="365"/>
      <c r="AL28" s="365"/>
      <c r="AM28" s="365"/>
      <c r="AN28" s="365"/>
      <c r="AO28" s="365"/>
      <c r="AP28" s="403"/>
      <c r="AQ28" s="413"/>
      <c r="AR28" s="365"/>
      <c r="AS28" s="365"/>
      <c r="AT28" s="365"/>
      <c r="AU28" s="365"/>
      <c r="AV28" s="365"/>
      <c r="AW28" s="248">
        <f t="shared" si="3"/>
        <v>0</v>
      </c>
      <c r="AX28" s="244">
        <f t="shared" si="4"/>
        <v>0</v>
      </c>
      <c r="AY28" s="553">
        <f t="shared" si="5"/>
        <v>0</v>
      </c>
    </row>
    <row r="29" spans="1:51" s="4" customFormat="1" ht="15" customHeight="1" x14ac:dyDescent="0.2">
      <c r="A29" s="195" t="s">
        <v>86</v>
      </c>
      <c r="B29" s="458" t="str">
        <f>+LEFT($E$5,5)&amp;"."&amp;A29&amp;"."&amp;$E$3</f>
        <v>ZK101.K209.C110</v>
      </c>
      <c r="C29" s="168" t="s">
        <v>87</v>
      </c>
      <c r="D29" s="168"/>
      <c r="E29" s="206">
        <f t="shared" ref="E29:L29" si="31">SUM(E30:E31)</f>
        <v>0</v>
      </c>
      <c r="F29" s="321">
        <f t="shared" si="31"/>
        <v>0</v>
      </c>
      <c r="G29" s="206">
        <f t="shared" si="31"/>
        <v>0</v>
      </c>
      <c r="H29" s="321">
        <f t="shared" si="31"/>
        <v>0</v>
      </c>
      <c r="I29" s="206">
        <f t="shared" si="31"/>
        <v>0</v>
      </c>
      <c r="J29" s="321">
        <f t="shared" si="31"/>
        <v>0</v>
      </c>
      <c r="K29" s="206">
        <f t="shared" si="31"/>
        <v>0</v>
      </c>
      <c r="L29" s="206">
        <f t="shared" si="31"/>
        <v>0</v>
      </c>
      <c r="M29" s="206"/>
      <c r="N29" s="265">
        <f>SUM(N30:N31)</f>
        <v>0</v>
      </c>
      <c r="O29" s="265">
        <f>SUM(O30:O31)</f>
        <v>0</v>
      </c>
      <c r="P29" s="265">
        <f>SUM(P30:P31)</f>
        <v>0</v>
      </c>
      <c r="Q29" s="269">
        <f>SUM(Q30:Q31)</f>
        <v>0</v>
      </c>
      <c r="R29" s="401">
        <f t="shared" ref="R29:X29" si="32">SUM(R30:R31)</f>
        <v>0</v>
      </c>
      <c r="S29" s="411">
        <f t="shared" si="32"/>
        <v>0</v>
      </c>
      <c r="T29" s="269">
        <f t="shared" si="32"/>
        <v>0</v>
      </c>
      <c r="U29" s="269">
        <f t="shared" si="32"/>
        <v>0</v>
      </c>
      <c r="V29" s="269">
        <f t="shared" si="32"/>
        <v>0</v>
      </c>
      <c r="W29" s="269">
        <f t="shared" si="32"/>
        <v>0</v>
      </c>
      <c r="X29" s="269">
        <f t="shared" si="32"/>
        <v>0</v>
      </c>
      <c r="Y29" s="269">
        <f t="shared" ref="Y29:AC29" si="33">SUM(Y30:Y31)</f>
        <v>0</v>
      </c>
      <c r="Z29" s="269">
        <f t="shared" si="33"/>
        <v>0</v>
      </c>
      <c r="AA29" s="269">
        <f t="shared" si="33"/>
        <v>0</v>
      </c>
      <c r="AB29" s="269">
        <f t="shared" si="33"/>
        <v>0</v>
      </c>
      <c r="AC29" s="269">
        <f t="shared" si="33"/>
        <v>0</v>
      </c>
      <c r="AD29" s="401">
        <f t="shared" ref="AD29" si="34">SUM(AD30:AD31)</f>
        <v>0</v>
      </c>
      <c r="AE29" s="411">
        <f t="shared" ref="AE29" si="35">SUM(AE30:AE31)</f>
        <v>0</v>
      </c>
      <c r="AF29" s="269">
        <f t="shared" ref="AF29" si="36">SUM(AF30:AF31)</f>
        <v>0</v>
      </c>
      <c r="AG29" s="269">
        <f t="shared" ref="AG29" si="37">SUM(AG30:AG31)</f>
        <v>0</v>
      </c>
      <c r="AH29" s="269">
        <f t="shared" ref="AH29" si="38">SUM(AH30:AH31)</f>
        <v>0</v>
      </c>
      <c r="AI29" s="269">
        <f t="shared" ref="AI29" si="39">SUM(AI30:AI31)</f>
        <v>0</v>
      </c>
      <c r="AJ29" s="269">
        <f t="shared" ref="AJ29" si="40">SUM(AJ30:AJ31)</f>
        <v>0</v>
      </c>
      <c r="AK29" s="269">
        <f t="shared" ref="AK29" si="41">SUM(AK30:AK31)</f>
        <v>0</v>
      </c>
      <c r="AL29" s="269">
        <f t="shared" ref="AL29" si="42">SUM(AL30:AL31)</f>
        <v>0</v>
      </c>
      <c r="AM29" s="269">
        <f t="shared" ref="AM29" si="43">SUM(AM30:AM31)</f>
        <v>0</v>
      </c>
      <c r="AN29" s="269">
        <f t="shared" ref="AN29" si="44">SUM(AN30:AN31)</f>
        <v>0</v>
      </c>
      <c r="AO29" s="269">
        <f t="shared" ref="AO29" si="45">SUM(AO30:AO31)</f>
        <v>0</v>
      </c>
      <c r="AP29" s="401">
        <f t="shared" ref="AP29" si="46">SUM(AP30:AP31)</f>
        <v>0</v>
      </c>
      <c r="AQ29" s="411">
        <f t="shared" ref="AQ29" si="47">SUM(AQ30:AQ31)</f>
        <v>0</v>
      </c>
      <c r="AR29" s="269">
        <f t="shared" ref="AR29" si="48">SUM(AR30:AR31)</f>
        <v>0</v>
      </c>
      <c r="AS29" s="269">
        <f t="shared" ref="AS29" si="49">SUM(AS30:AS31)</f>
        <v>0</v>
      </c>
      <c r="AT29" s="269">
        <f t="shared" ref="AT29" si="50">SUM(AT30:AT31)</f>
        <v>0</v>
      </c>
      <c r="AU29" s="269">
        <f t="shared" ref="AU29" si="51">SUM(AU30:AU31)</f>
        <v>0</v>
      </c>
      <c r="AV29" s="269">
        <f t="shared" ref="AV29" si="52">SUM(AV30:AV31)</f>
        <v>0</v>
      </c>
      <c r="AW29" s="441">
        <f t="shared" si="3"/>
        <v>0</v>
      </c>
      <c r="AX29" s="442">
        <f t="shared" si="4"/>
        <v>0</v>
      </c>
      <c r="AY29" s="443">
        <f t="shared" si="5"/>
        <v>0</v>
      </c>
    </row>
    <row r="30" spans="1:51" s="4" customFormat="1" ht="15" customHeight="1" x14ac:dyDescent="0.2">
      <c r="A30" s="150"/>
      <c r="B30" s="459" t="str">
        <f>+B29</f>
        <v>ZK101.K209.C110</v>
      </c>
      <c r="C30" s="273"/>
      <c r="D30" s="273"/>
      <c r="E30" s="249"/>
      <c r="F30" s="370">
        <f t="shared" si="6"/>
        <v>0</v>
      </c>
      <c r="G30" s="249">
        <v>0</v>
      </c>
      <c r="H30" s="370">
        <f>SUM(N30:AV30)</f>
        <v>0</v>
      </c>
      <c r="I30" s="231"/>
      <c r="J30" s="370">
        <f t="shared" si="8"/>
        <v>0</v>
      </c>
      <c r="K30" s="249">
        <v>0</v>
      </c>
      <c r="L30" s="232"/>
      <c r="M30" s="249"/>
      <c r="N30" s="235"/>
      <c r="O30" s="230"/>
      <c r="P30" s="367"/>
      <c r="Q30" s="363"/>
      <c r="R30" s="402"/>
      <c r="S30" s="412"/>
      <c r="T30" s="363"/>
      <c r="U30" s="363"/>
      <c r="V30" s="363"/>
      <c r="W30" s="363"/>
      <c r="X30" s="363"/>
      <c r="Y30" s="363"/>
      <c r="Z30" s="363"/>
      <c r="AA30" s="363"/>
      <c r="AB30" s="363"/>
      <c r="AC30" s="363"/>
      <c r="AD30" s="402"/>
      <c r="AE30" s="412"/>
      <c r="AF30" s="363"/>
      <c r="AG30" s="363"/>
      <c r="AH30" s="363"/>
      <c r="AI30" s="363"/>
      <c r="AJ30" s="363"/>
      <c r="AK30" s="363"/>
      <c r="AL30" s="363"/>
      <c r="AM30" s="363"/>
      <c r="AN30" s="363"/>
      <c r="AO30" s="363"/>
      <c r="AP30" s="402"/>
      <c r="AQ30" s="412"/>
      <c r="AR30" s="363"/>
      <c r="AS30" s="363"/>
      <c r="AT30" s="363"/>
      <c r="AU30" s="363"/>
      <c r="AV30" s="363"/>
      <c r="AW30" s="248">
        <f t="shared" si="3"/>
        <v>0</v>
      </c>
      <c r="AX30" s="244">
        <f t="shared" si="4"/>
        <v>0</v>
      </c>
      <c r="AY30" s="553">
        <f t="shared" si="5"/>
        <v>0</v>
      </c>
    </row>
    <row r="31" spans="1:51" s="4" customFormat="1" ht="15" customHeight="1" thickBot="1" x14ac:dyDescent="0.25">
      <c r="A31" s="170"/>
      <c r="B31" s="460"/>
      <c r="C31" s="276" t="s">
        <v>301</v>
      </c>
      <c r="D31" s="274"/>
      <c r="E31" s="277"/>
      <c r="F31" s="370">
        <f t="shared" si="6"/>
        <v>0</v>
      </c>
      <c r="G31" s="277">
        <v>0</v>
      </c>
      <c r="H31" s="579">
        <f>SUM(N31:AV31)</f>
        <v>0</v>
      </c>
      <c r="I31" s="227"/>
      <c r="J31" s="370">
        <f t="shared" si="8"/>
        <v>0</v>
      </c>
      <c r="K31" s="277">
        <v>0</v>
      </c>
      <c r="L31" s="228"/>
      <c r="M31" s="277"/>
      <c r="N31" s="568">
        <f>+IFERROR(VLOOKUP(B30,Sheet1!B:D,2,FALSE),0)</f>
        <v>0</v>
      </c>
      <c r="O31" s="572">
        <f>+IFERROR(VLOOKUP(B30,Sheet1!B:D,3,FALSE)+VLOOKUP(B30,Sheet1!B:E,4,FALSE),0)</f>
        <v>0</v>
      </c>
      <c r="P31" s="368"/>
      <c r="Q31" s="365"/>
      <c r="R31" s="403"/>
      <c r="S31" s="413"/>
      <c r="T31" s="365"/>
      <c r="U31" s="365"/>
      <c r="V31" s="365"/>
      <c r="W31" s="365"/>
      <c r="X31" s="365"/>
      <c r="Y31" s="365"/>
      <c r="Z31" s="365"/>
      <c r="AA31" s="365"/>
      <c r="AB31" s="365"/>
      <c r="AC31" s="365"/>
      <c r="AD31" s="403"/>
      <c r="AE31" s="413"/>
      <c r="AF31" s="365"/>
      <c r="AG31" s="365"/>
      <c r="AH31" s="365"/>
      <c r="AI31" s="365"/>
      <c r="AJ31" s="365"/>
      <c r="AK31" s="365"/>
      <c r="AL31" s="365"/>
      <c r="AM31" s="365"/>
      <c r="AN31" s="365"/>
      <c r="AO31" s="365"/>
      <c r="AP31" s="403"/>
      <c r="AQ31" s="413"/>
      <c r="AR31" s="365"/>
      <c r="AS31" s="365"/>
      <c r="AT31" s="365"/>
      <c r="AU31" s="365"/>
      <c r="AV31" s="365"/>
      <c r="AW31" s="248">
        <f t="shared" si="3"/>
        <v>0</v>
      </c>
      <c r="AX31" s="244">
        <f t="shared" si="4"/>
        <v>0</v>
      </c>
      <c r="AY31" s="553">
        <f t="shared" si="5"/>
        <v>0</v>
      </c>
    </row>
    <row r="32" spans="1:51" s="4" customFormat="1" ht="15" customHeight="1" x14ac:dyDescent="0.2">
      <c r="A32" s="195" t="s">
        <v>88</v>
      </c>
      <c r="B32" s="458" t="str">
        <f>+LEFT($E$5,5)&amp;"."&amp;A32&amp;"."&amp;$E$3</f>
        <v>ZK101.K210.C110</v>
      </c>
      <c r="C32" s="168" t="s">
        <v>89</v>
      </c>
      <c r="D32" s="168"/>
      <c r="E32" s="206">
        <f t="shared" ref="E32:L32" si="53">SUM(E33:E34)</f>
        <v>45000</v>
      </c>
      <c r="F32" s="321">
        <f>SUM(F33:F34)</f>
        <v>0</v>
      </c>
      <c r="G32" s="206">
        <f>SUM(G33:G34)</f>
        <v>45000</v>
      </c>
      <c r="H32" s="444">
        <f t="shared" si="53"/>
        <v>45000</v>
      </c>
      <c r="I32" s="206">
        <f t="shared" si="53"/>
        <v>0</v>
      </c>
      <c r="J32" s="321">
        <f>SUM(J33:J34)</f>
        <v>0</v>
      </c>
      <c r="K32" s="206">
        <f t="shared" si="53"/>
        <v>0</v>
      </c>
      <c r="L32" s="206">
        <f t="shared" si="53"/>
        <v>0</v>
      </c>
      <c r="M32" s="206"/>
      <c r="N32" s="265">
        <f>SUM(N33:N34)</f>
        <v>0</v>
      </c>
      <c r="O32" s="265">
        <f>SUM(O33:O34)</f>
        <v>0</v>
      </c>
      <c r="P32" s="369">
        <f>SUM(P33:P34)</f>
        <v>0</v>
      </c>
      <c r="Q32" s="269">
        <f>SUM(Q33:Q34)</f>
        <v>0</v>
      </c>
      <c r="R32" s="401">
        <f t="shared" ref="R32:X32" si="54">SUM(R33:R34)</f>
        <v>0</v>
      </c>
      <c r="S32" s="411">
        <f t="shared" si="54"/>
        <v>0</v>
      </c>
      <c r="T32" s="269">
        <f t="shared" si="54"/>
        <v>0</v>
      </c>
      <c r="U32" s="269">
        <f t="shared" si="54"/>
        <v>0</v>
      </c>
      <c r="V32" s="269">
        <f t="shared" si="54"/>
        <v>0</v>
      </c>
      <c r="W32" s="269">
        <f t="shared" si="54"/>
        <v>0</v>
      </c>
      <c r="X32" s="269">
        <f t="shared" si="54"/>
        <v>0</v>
      </c>
      <c r="Y32" s="269">
        <f t="shared" ref="Y32:AC32" si="55">SUM(Y33:Y34)</f>
        <v>0</v>
      </c>
      <c r="Z32" s="269">
        <f t="shared" si="55"/>
        <v>0</v>
      </c>
      <c r="AA32" s="269">
        <f t="shared" si="55"/>
        <v>0</v>
      </c>
      <c r="AB32" s="269">
        <f t="shared" si="55"/>
        <v>0</v>
      </c>
      <c r="AC32" s="269">
        <f t="shared" si="55"/>
        <v>10000</v>
      </c>
      <c r="AD32" s="401">
        <f t="shared" ref="AD32" si="56">SUM(AD33:AD34)</f>
        <v>0</v>
      </c>
      <c r="AE32" s="411">
        <f t="shared" ref="AE32" si="57">SUM(AE33:AE34)</f>
        <v>0</v>
      </c>
      <c r="AF32" s="269">
        <f t="shared" ref="AF32" si="58">SUM(AF33:AF34)</f>
        <v>0</v>
      </c>
      <c r="AG32" s="269">
        <f t="shared" ref="AG32" si="59">SUM(AG33:AG34)</f>
        <v>10000</v>
      </c>
      <c r="AH32" s="269">
        <f t="shared" ref="AH32" si="60">SUM(AH33:AH34)</f>
        <v>0</v>
      </c>
      <c r="AI32" s="269">
        <f t="shared" ref="AI32" si="61">SUM(AI33:AI34)</f>
        <v>0</v>
      </c>
      <c r="AJ32" s="269">
        <f t="shared" ref="AJ32" si="62">SUM(AJ33:AJ34)</f>
        <v>0</v>
      </c>
      <c r="AK32" s="269">
        <f t="shared" ref="AK32" si="63">SUM(AK33:AK34)</f>
        <v>0</v>
      </c>
      <c r="AL32" s="269">
        <f t="shared" ref="AL32" si="64">SUM(AL33:AL34)</f>
        <v>0</v>
      </c>
      <c r="AM32" s="269">
        <f t="shared" ref="AM32" si="65">SUM(AM33:AM34)</f>
        <v>10000</v>
      </c>
      <c r="AN32" s="269">
        <f t="shared" ref="AN32" si="66">SUM(AN33:AN34)</f>
        <v>0</v>
      </c>
      <c r="AO32" s="269">
        <f t="shared" ref="AO32" si="67">SUM(AO33:AO34)</f>
        <v>0</v>
      </c>
      <c r="AP32" s="401">
        <f t="shared" ref="AP32" si="68">SUM(AP33:AP34)</f>
        <v>10000</v>
      </c>
      <c r="AQ32" s="411">
        <f t="shared" ref="AQ32" si="69">SUM(AQ33:AQ34)</f>
        <v>0</v>
      </c>
      <c r="AR32" s="269">
        <f t="shared" ref="AR32" si="70">SUM(AR33:AR34)</f>
        <v>0</v>
      </c>
      <c r="AS32" s="269">
        <f t="shared" ref="AS32" si="71">SUM(AS33:AS34)</f>
        <v>5000</v>
      </c>
      <c r="AT32" s="269">
        <f t="shared" ref="AT32" si="72">SUM(AT33:AT34)</f>
        <v>0</v>
      </c>
      <c r="AU32" s="269">
        <f t="shared" ref="AU32" si="73">SUM(AU33:AU34)</f>
        <v>0</v>
      </c>
      <c r="AV32" s="269">
        <f t="shared" ref="AV32" si="74">SUM(AV33:AV34)</f>
        <v>0</v>
      </c>
      <c r="AW32" s="441">
        <f t="shared" si="3"/>
        <v>45000</v>
      </c>
      <c r="AX32" s="442">
        <f t="shared" si="4"/>
        <v>45000</v>
      </c>
      <c r="AY32" s="443">
        <f t="shared" si="5"/>
        <v>0</v>
      </c>
    </row>
    <row r="33" spans="1:51" s="4" customFormat="1" ht="15" customHeight="1" x14ac:dyDescent="0.2">
      <c r="A33" s="150"/>
      <c r="B33" s="459" t="str">
        <f>+B32</f>
        <v>ZK101.K210.C110</v>
      </c>
      <c r="C33" s="273"/>
      <c r="D33" s="273" t="s">
        <v>5127</v>
      </c>
      <c r="E33" s="249">
        <v>45000</v>
      </c>
      <c r="F33" s="370">
        <f t="shared" si="6"/>
        <v>0</v>
      </c>
      <c r="G33" s="249">
        <v>45000</v>
      </c>
      <c r="H33" s="572">
        <f>SUM(N33:AV33)</f>
        <v>45000</v>
      </c>
      <c r="I33" s="231"/>
      <c r="J33" s="370">
        <f t="shared" si="8"/>
        <v>0</v>
      </c>
      <c r="K33" s="249">
        <v>0</v>
      </c>
      <c r="L33" s="232"/>
      <c r="M33" s="249"/>
      <c r="N33" s="235"/>
      <c r="O33" s="230"/>
      <c r="P33" s="367"/>
      <c r="Q33" s="363"/>
      <c r="R33" s="402"/>
      <c r="S33" s="412"/>
      <c r="T33" s="363"/>
      <c r="U33" s="363"/>
      <c r="V33" s="363"/>
      <c r="W33" s="363"/>
      <c r="X33" s="363"/>
      <c r="Y33" s="363"/>
      <c r="Z33" s="363"/>
      <c r="AA33" s="363"/>
      <c r="AB33" s="363"/>
      <c r="AC33" s="363">
        <v>10000</v>
      </c>
      <c r="AD33" s="402"/>
      <c r="AE33" s="412"/>
      <c r="AF33" s="363"/>
      <c r="AG33" s="363">
        <v>10000</v>
      </c>
      <c r="AH33" s="363"/>
      <c r="AI33" s="363"/>
      <c r="AJ33" s="363"/>
      <c r="AK33" s="363"/>
      <c r="AL33" s="363"/>
      <c r="AM33" s="363">
        <v>10000</v>
      </c>
      <c r="AN33" s="363"/>
      <c r="AO33" s="363"/>
      <c r="AP33" s="402">
        <v>10000</v>
      </c>
      <c r="AQ33" s="412"/>
      <c r="AR33" s="363"/>
      <c r="AS33" s="363">
        <v>5000</v>
      </c>
      <c r="AT33" s="363"/>
      <c r="AU33" s="363"/>
      <c r="AV33" s="363"/>
      <c r="AW33" s="248">
        <f t="shared" si="3"/>
        <v>45000</v>
      </c>
      <c r="AX33" s="244">
        <f t="shared" si="4"/>
        <v>45000</v>
      </c>
      <c r="AY33" s="553">
        <f t="shared" si="5"/>
        <v>0</v>
      </c>
    </row>
    <row r="34" spans="1:51" s="4" customFormat="1" ht="15" customHeight="1" thickBot="1" x14ac:dyDescent="0.25">
      <c r="A34" s="169"/>
      <c r="B34" s="461"/>
      <c r="C34" s="276" t="s">
        <v>301</v>
      </c>
      <c r="D34" s="274"/>
      <c r="E34" s="277"/>
      <c r="F34" s="370">
        <f t="shared" si="6"/>
        <v>0</v>
      </c>
      <c r="G34" s="277">
        <v>0</v>
      </c>
      <c r="H34" s="579">
        <f>SUM(N34:AV34)</f>
        <v>0</v>
      </c>
      <c r="I34" s="227"/>
      <c r="J34" s="370">
        <f t="shared" si="8"/>
        <v>0</v>
      </c>
      <c r="K34" s="277">
        <v>0</v>
      </c>
      <c r="L34" s="228"/>
      <c r="M34" s="277"/>
      <c r="N34" s="568">
        <f>+IFERROR(VLOOKUP(B33,Sheet1!B:D,2,FALSE),0)</f>
        <v>0</v>
      </c>
      <c r="O34" s="572">
        <f>+IFERROR(VLOOKUP(B33,Sheet1!B:D,3,FALSE)+VLOOKUP(B33,Sheet1!B:E,4,FALSE),0)</f>
        <v>0</v>
      </c>
      <c r="P34" s="368"/>
      <c r="Q34" s="365"/>
      <c r="R34" s="403"/>
      <c r="S34" s="413"/>
      <c r="T34" s="365"/>
      <c r="U34" s="365"/>
      <c r="V34" s="365"/>
      <c r="W34" s="365"/>
      <c r="X34" s="365"/>
      <c r="Y34" s="365"/>
      <c r="Z34" s="365"/>
      <c r="AA34" s="365"/>
      <c r="AB34" s="365"/>
      <c r="AC34" s="365"/>
      <c r="AD34" s="403"/>
      <c r="AE34" s="413"/>
      <c r="AF34" s="365"/>
      <c r="AG34" s="365"/>
      <c r="AH34" s="365"/>
      <c r="AI34" s="365"/>
      <c r="AJ34" s="365"/>
      <c r="AK34" s="365"/>
      <c r="AL34" s="365"/>
      <c r="AM34" s="365"/>
      <c r="AN34" s="365"/>
      <c r="AO34" s="365"/>
      <c r="AP34" s="403"/>
      <c r="AQ34" s="413"/>
      <c r="AR34" s="365"/>
      <c r="AS34" s="365"/>
      <c r="AT34" s="365"/>
      <c r="AU34" s="365"/>
      <c r="AV34" s="365"/>
      <c r="AW34" s="248">
        <f t="shared" si="3"/>
        <v>0</v>
      </c>
      <c r="AX34" s="244">
        <f t="shared" si="4"/>
        <v>0</v>
      </c>
      <c r="AY34" s="553">
        <f t="shared" si="5"/>
        <v>0</v>
      </c>
    </row>
    <row r="35" spans="1:51" s="4" customFormat="1" ht="15" customHeight="1" x14ac:dyDescent="0.2">
      <c r="A35" s="195" t="s">
        <v>90</v>
      </c>
      <c r="B35" s="458" t="str">
        <f>+LEFT($E$5,5)&amp;"."&amp;A35&amp;"."&amp;$E$3</f>
        <v>ZK101.K211.C110</v>
      </c>
      <c r="C35" s="168" t="s">
        <v>91</v>
      </c>
      <c r="D35" s="168"/>
      <c r="E35" s="206">
        <f t="shared" ref="E35:L35" si="75">SUM(E36:E37)</f>
        <v>0</v>
      </c>
      <c r="F35" s="321">
        <f>SUM(F36:F37)</f>
        <v>0</v>
      </c>
      <c r="G35" s="206">
        <f>SUM(G36:G37)</f>
        <v>0</v>
      </c>
      <c r="H35" s="444">
        <f t="shared" si="75"/>
        <v>0</v>
      </c>
      <c r="I35" s="206">
        <f t="shared" si="75"/>
        <v>0</v>
      </c>
      <c r="J35" s="321">
        <f>SUM(J36:J37)</f>
        <v>0</v>
      </c>
      <c r="K35" s="206">
        <f t="shared" si="75"/>
        <v>0</v>
      </c>
      <c r="L35" s="206">
        <f t="shared" si="75"/>
        <v>0</v>
      </c>
      <c r="M35" s="206"/>
      <c r="N35" s="265">
        <f>SUM(N36:N37)</f>
        <v>0</v>
      </c>
      <c r="O35" s="265">
        <f>SUM(O36:O37)</f>
        <v>0</v>
      </c>
      <c r="P35" s="369">
        <f>SUM(P36:P37)</f>
        <v>0</v>
      </c>
      <c r="Q35" s="269">
        <f>SUM(Q36:Q37)</f>
        <v>0</v>
      </c>
      <c r="R35" s="401">
        <f t="shared" ref="R35:X35" si="76">SUM(R36:R37)</f>
        <v>0</v>
      </c>
      <c r="S35" s="411">
        <f t="shared" si="76"/>
        <v>0</v>
      </c>
      <c r="T35" s="269">
        <f t="shared" si="76"/>
        <v>0</v>
      </c>
      <c r="U35" s="269">
        <f t="shared" si="76"/>
        <v>0</v>
      </c>
      <c r="V35" s="269">
        <f t="shared" si="76"/>
        <v>0</v>
      </c>
      <c r="W35" s="269">
        <f t="shared" si="76"/>
        <v>0</v>
      </c>
      <c r="X35" s="269">
        <f t="shared" si="76"/>
        <v>0</v>
      </c>
      <c r="Y35" s="269">
        <f t="shared" ref="Y35:AC35" si="77">SUM(Y36:Y37)</f>
        <v>0</v>
      </c>
      <c r="Z35" s="269">
        <f t="shared" si="77"/>
        <v>0</v>
      </c>
      <c r="AA35" s="269">
        <f t="shared" si="77"/>
        <v>0</v>
      </c>
      <c r="AB35" s="269">
        <f t="shared" si="77"/>
        <v>0</v>
      </c>
      <c r="AC35" s="269">
        <f t="shared" si="77"/>
        <v>0</v>
      </c>
      <c r="AD35" s="401">
        <f t="shared" ref="AD35" si="78">SUM(AD36:AD37)</f>
        <v>0</v>
      </c>
      <c r="AE35" s="411">
        <f t="shared" ref="AE35" si="79">SUM(AE36:AE37)</f>
        <v>0</v>
      </c>
      <c r="AF35" s="269">
        <f t="shared" ref="AF35" si="80">SUM(AF36:AF37)</f>
        <v>0</v>
      </c>
      <c r="AG35" s="269">
        <f t="shared" ref="AG35" si="81">SUM(AG36:AG37)</f>
        <v>0</v>
      </c>
      <c r="AH35" s="269">
        <f t="shared" ref="AH35" si="82">SUM(AH36:AH37)</f>
        <v>0</v>
      </c>
      <c r="AI35" s="269">
        <f t="shared" ref="AI35" si="83">SUM(AI36:AI37)</f>
        <v>0</v>
      </c>
      <c r="AJ35" s="269">
        <f t="shared" ref="AJ35" si="84">SUM(AJ36:AJ37)</f>
        <v>0</v>
      </c>
      <c r="AK35" s="269">
        <f t="shared" ref="AK35" si="85">SUM(AK36:AK37)</f>
        <v>0</v>
      </c>
      <c r="AL35" s="269">
        <f t="shared" ref="AL35" si="86">SUM(AL36:AL37)</f>
        <v>0</v>
      </c>
      <c r="AM35" s="269">
        <f t="shared" ref="AM35" si="87">SUM(AM36:AM37)</f>
        <v>0</v>
      </c>
      <c r="AN35" s="269">
        <f t="shared" ref="AN35" si="88">SUM(AN36:AN37)</f>
        <v>0</v>
      </c>
      <c r="AO35" s="269">
        <f t="shared" ref="AO35" si="89">SUM(AO36:AO37)</f>
        <v>0</v>
      </c>
      <c r="AP35" s="401">
        <f t="shared" ref="AP35" si="90">SUM(AP36:AP37)</f>
        <v>0</v>
      </c>
      <c r="AQ35" s="411">
        <f t="shared" ref="AQ35" si="91">SUM(AQ36:AQ37)</f>
        <v>0</v>
      </c>
      <c r="AR35" s="269">
        <f t="shared" ref="AR35" si="92">SUM(AR36:AR37)</f>
        <v>0</v>
      </c>
      <c r="AS35" s="269">
        <f t="shared" ref="AS35" si="93">SUM(AS36:AS37)</f>
        <v>0</v>
      </c>
      <c r="AT35" s="269">
        <f t="shared" ref="AT35" si="94">SUM(AT36:AT37)</f>
        <v>0</v>
      </c>
      <c r="AU35" s="269">
        <f t="shared" ref="AU35" si="95">SUM(AU36:AU37)</f>
        <v>0</v>
      </c>
      <c r="AV35" s="269">
        <f t="shared" ref="AV35" si="96">SUM(AV36:AV37)</f>
        <v>0</v>
      </c>
      <c r="AW35" s="441">
        <f t="shared" si="3"/>
        <v>0</v>
      </c>
      <c r="AX35" s="442">
        <f t="shared" si="4"/>
        <v>0</v>
      </c>
      <c r="AY35" s="443">
        <f t="shared" si="5"/>
        <v>0</v>
      </c>
    </row>
    <row r="36" spans="1:51" s="4" customFormat="1" ht="15" customHeight="1" x14ac:dyDescent="0.2">
      <c r="A36" s="150"/>
      <c r="B36" s="459" t="str">
        <f>+B35</f>
        <v>ZK101.K211.C110</v>
      </c>
      <c r="C36" s="273"/>
      <c r="D36" s="273"/>
      <c r="E36" s="249"/>
      <c r="F36" s="370">
        <f t="shared" si="6"/>
        <v>0</v>
      </c>
      <c r="G36" s="249">
        <v>0</v>
      </c>
      <c r="H36" s="572">
        <f>SUM(N36:AV36)</f>
        <v>0</v>
      </c>
      <c r="I36" s="231"/>
      <c r="J36" s="370">
        <f t="shared" si="8"/>
        <v>0</v>
      </c>
      <c r="K36" s="249">
        <v>0</v>
      </c>
      <c r="L36" s="232"/>
      <c r="M36" s="249"/>
      <c r="N36" s="235"/>
      <c r="O36" s="230"/>
      <c r="P36" s="367"/>
      <c r="Q36" s="363"/>
      <c r="R36" s="402"/>
      <c r="S36" s="412"/>
      <c r="T36" s="363"/>
      <c r="U36" s="363"/>
      <c r="V36" s="363"/>
      <c r="W36" s="363"/>
      <c r="X36" s="363"/>
      <c r="Y36" s="363"/>
      <c r="Z36" s="363"/>
      <c r="AA36" s="363"/>
      <c r="AB36" s="363"/>
      <c r="AC36" s="363"/>
      <c r="AD36" s="402"/>
      <c r="AE36" s="412"/>
      <c r="AF36" s="363"/>
      <c r="AG36" s="363"/>
      <c r="AH36" s="363"/>
      <c r="AI36" s="363"/>
      <c r="AJ36" s="363"/>
      <c r="AK36" s="363"/>
      <c r="AL36" s="363"/>
      <c r="AM36" s="363"/>
      <c r="AN36" s="363"/>
      <c r="AO36" s="363"/>
      <c r="AP36" s="402"/>
      <c r="AQ36" s="412"/>
      <c r="AR36" s="363"/>
      <c r="AS36" s="363"/>
      <c r="AT36" s="363"/>
      <c r="AU36" s="363"/>
      <c r="AV36" s="363"/>
      <c r="AW36" s="248">
        <f t="shared" si="3"/>
        <v>0</v>
      </c>
      <c r="AX36" s="244">
        <f t="shared" si="4"/>
        <v>0</v>
      </c>
      <c r="AY36" s="553">
        <f t="shared" si="5"/>
        <v>0</v>
      </c>
    </row>
    <row r="37" spans="1:51" s="4" customFormat="1" ht="15" customHeight="1" thickBot="1" x14ac:dyDescent="0.25">
      <c r="A37" s="169"/>
      <c r="B37" s="461"/>
      <c r="C37" s="276" t="s">
        <v>301</v>
      </c>
      <c r="D37" s="274"/>
      <c r="E37" s="277"/>
      <c r="F37" s="370">
        <f t="shared" si="6"/>
        <v>0</v>
      </c>
      <c r="G37" s="277">
        <v>0</v>
      </c>
      <c r="H37" s="579">
        <f>SUM(N37:AV37)</f>
        <v>0</v>
      </c>
      <c r="I37" s="227"/>
      <c r="J37" s="370">
        <f t="shared" si="8"/>
        <v>0</v>
      </c>
      <c r="K37" s="277">
        <v>0</v>
      </c>
      <c r="L37" s="228"/>
      <c r="M37" s="277"/>
      <c r="N37" s="568">
        <f>+IFERROR(VLOOKUP(B36,Sheet1!B:D,2,FALSE),0)</f>
        <v>0</v>
      </c>
      <c r="O37" s="572">
        <f>+IFERROR(VLOOKUP(B36,Sheet1!B:D,3,FALSE)+VLOOKUP(B36,Sheet1!B:E,4,FALSE),0)</f>
        <v>0</v>
      </c>
      <c r="P37" s="368"/>
      <c r="Q37" s="365"/>
      <c r="R37" s="403"/>
      <c r="S37" s="413"/>
      <c r="T37" s="365"/>
      <c r="U37" s="365"/>
      <c r="V37" s="365"/>
      <c r="W37" s="365"/>
      <c r="X37" s="365"/>
      <c r="Y37" s="365"/>
      <c r="Z37" s="365"/>
      <c r="AA37" s="365"/>
      <c r="AB37" s="365"/>
      <c r="AC37" s="365"/>
      <c r="AD37" s="403"/>
      <c r="AE37" s="413"/>
      <c r="AF37" s="365"/>
      <c r="AG37" s="365"/>
      <c r="AH37" s="365"/>
      <c r="AI37" s="365"/>
      <c r="AJ37" s="365"/>
      <c r="AK37" s="365"/>
      <c r="AL37" s="365"/>
      <c r="AM37" s="365"/>
      <c r="AN37" s="365"/>
      <c r="AO37" s="365"/>
      <c r="AP37" s="403"/>
      <c r="AQ37" s="413"/>
      <c r="AR37" s="365"/>
      <c r="AS37" s="365"/>
      <c r="AT37" s="365"/>
      <c r="AU37" s="365"/>
      <c r="AV37" s="365"/>
      <c r="AW37" s="248">
        <f t="shared" si="3"/>
        <v>0</v>
      </c>
      <c r="AX37" s="244">
        <f t="shared" si="4"/>
        <v>0</v>
      </c>
      <c r="AY37" s="553">
        <f t="shared" si="5"/>
        <v>0</v>
      </c>
    </row>
    <row r="38" spans="1:51" s="4" customFormat="1" ht="15" customHeight="1" x14ac:dyDescent="0.2">
      <c r="A38" s="196" t="s">
        <v>92</v>
      </c>
      <c r="B38" s="458" t="str">
        <f>+LEFT($E$5,5)&amp;"."&amp;A38&amp;"."&amp;$E$3</f>
        <v>ZK101.K212.C110</v>
      </c>
      <c r="C38" s="168" t="s">
        <v>93</v>
      </c>
      <c r="D38" s="168"/>
      <c r="E38" s="206">
        <f t="shared" ref="E38:L38" si="97">SUM(E39:E40)</f>
        <v>0</v>
      </c>
      <c r="F38" s="321">
        <f>SUM(F39:F40)</f>
        <v>0</v>
      </c>
      <c r="G38" s="206">
        <f>SUM(G39:G40)</f>
        <v>0</v>
      </c>
      <c r="H38" s="444">
        <f t="shared" si="97"/>
        <v>0</v>
      </c>
      <c r="I38" s="206">
        <f t="shared" si="97"/>
        <v>0</v>
      </c>
      <c r="J38" s="321">
        <f>SUM(J39:J40)</f>
        <v>0</v>
      </c>
      <c r="K38" s="206">
        <f t="shared" si="97"/>
        <v>0</v>
      </c>
      <c r="L38" s="206">
        <f t="shared" si="97"/>
        <v>0</v>
      </c>
      <c r="M38" s="206"/>
      <c r="N38" s="265">
        <f>SUM(N39:N40)</f>
        <v>0</v>
      </c>
      <c r="O38" s="265">
        <f>SUM(O39:O40)</f>
        <v>0</v>
      </c>
      <c r="P38" s="369">
        <f>SUM(P39:P40)</f>
        <v>0</v>
      </c>
      <c r="Q38" s="269">
        <f>SUM(Q39:Q40)</f>
        <v>0</v>
      </c>
      <c r="R38" s="401">
        <f t="shared" ref="R38:X38" si="98">SUM(R39:R40)</f>
        <v>0</v>
      </c>
      <c r="S38" s="411">
        <f t="shared" si="98"/>
        <v>0</v>
      </c>
      <c r="T38" s="269">
        <f t="shared" si="98"/>
        <v>0</v>
      </c>
      <c r="U38" s="269">
        <f t="shared" si="98"/>
        <v>0</v>
      </c>
      <c r="V38" s="269">
        <f t="shared" si="98"/>
        <v>0</v>
      </c>
      <c r="W38" s="269">
        <f t="shared" si="98"/>
        <v>0</v>
      </c>
      <c r="X38" s="269">
        <f t="shared" si="98"/>
        <v>0</v>
      </c>
      <c r="Y38" s="269">
        <f t="shared" ref="Y38:AC38" si="99">SUM(Y39:Y40)</f>
        <v>0</v>
      </c>
      <c r="Z38" s="269">
        <f t="shared" si="99"/>
        <v>0</v>
      </c>
      <c r="AA38" s="269">
        <f t="shared" si="99"/>
        <v>0</v>
      </c>
      <c r="AB38" s="269">
        <f t="shared" si="99"/>
        <v>0</v>
      </c>
      <c r="AC38" s="269">
        <f t="shared" si="99"/>
        <v>0</v>
      </c>
      <c r="AD38" s="401">
        <f t="shared" ref="AD38" si="100">SUM(AD39:AD40)</f>
        <v>0</v>
      </c>
      <c r="AE38" s="411">
        <f t="shared" ref="AE38" si="101">SUM(AE39:AE40)</f>
        <v>0</v>
      </c>
      <c r="AF38" s="269">
        <f t="shared" ref="AF38" si="102">SUM(AF39:AF40)</f>
        <v>0</v>
      </c>
      <c r="AG38" s="269">
        <f t="shared" ref="AG38" si="103">SUM(AG39:AG40)</f>
        <v>0</v>
      </c>
      <c r="AH38" s="269">
        <f t="shared" ref="AH38" si="104">SUM(AH39:AH40)</f>
        <v>0</v>
      </c>
      <c r="AI38" s="269">
        <f t="shared" ref="AI38" si="105">SUM(AI39:AI40)</f>
        <v>0</v>
      </c>
      <c r="AJ38" s="269">
        <f t="shared" ref="AJ38" si="106">SUM(AJ39:AJ40)</f>
        <v>0</v>
      </c>
      <c r="AK38" s="269">
        <f t="shared" ref="AK38" si="107">SUM(AK39:AK40)</f>
        <v>0</v>
      </c>
      <c r="AL38" s="269">
        <f t="shared" ref="AL38" si="108">SUM(AL39:AL40)</f>
        <v>0</v>
      </c>
      <c r="AM38" s="269">
        <f t="shared" ref="AM38" si="109">SUM(AM39:AM40)</f>
        <v>0</v>
      </c>
      <c r="AN38" s="269">
        <f t="shared" ref="AN38" si="110">SUM(AN39:AN40)</f>
        <v>0</v>
      </c>
      <c r="AO38" s="269">
        <f t="shared" ref="AO38" si="111">SUM(AO39:AO40)</f>
        <v>0</v>
      </c>
      <c r="AP38" s="401">
        <f t="shared" ref="AP38" si="112">SUM(AP39:AP40)</f>
        <v>0</v>
      </c>
      <c r="AQ38" s="411">
        <f t="shared" ref="AQ38" si="113">SUM(AQ39:AQ40)</f>
        <v>0</v>
      </c>
      <c r="AR38" s="269">
        <f t="shared" ref="AR38" si="114">SUM(AR39:AR40)</f>
        <v>0</v>
      </c>
      <c r="AS38" s="269">
        <f t="shared" ref="AS38" si="115">SUM(AS39:AS40)</f>
        <v>0</v>
      </c>
      <c r="AT38" s="269">
        <f t="shared" ref="AT38" si="116">SUM(AT39:AT40)</f>
        <v>0</v>
      </c>
      <c r="AU38" s="269">
        <f t="shared" ref="AU38" si="117">SUM(AU39:AU40)</f>
        <v>0</v>
      </c>
      <c r="AV38" s="269">
        <f t="shared" ref="AV38" si="118">SUM(AV39:AV40)</f>
        <v>0</v>
      </c>
      <c r="AW38" s="441">
        <f t="shared" si="3"/>
        <v>0</v>
      </c>
      <c r="AX38" s="442">
        <f t="shared" si="4"/>
        <v>0</v>
      </c>
      <c r="AY38" s="443">
        <f t="shared" si="5"/>
        <v>0</v>
      </c>
    </row>
    <row r="39" spans="1:51" s="4" customFormat="1" ht="15" customHeight="1" x14ac:dyDescent="0.2">
      <c r="A39" s="151"/>
      <c r="B39" s="463" t="str">
        <f>+B38</f>
        <v>ZK101.K212.C110</v>
      </c>
      <c r="C39" s="273"/>
      <c r="D39" s="273"/>
      <c r="E39" s="249"/>
      <c r="F39" s="370">
        <f t="shared" si="6"/>
        <v>0</v>
      </c>
      <c r="G39" s="249">
        <v>0</v>
      </c>
      <c r="H39" s="572">
        <f>SUM(N39:AV39)</f>
        <v>0</v>
      </c>
      <c r="I39" s="231"/>
      <c r="J39" s="370">
        <f t="shared" si="8"/>
        <v>0</v>
      </c>
      <c r="K39" s="249">
        <v>0</v>
      </c>
      <c r="L39" s="232"/>
      <c r="M39" s="249"/>
      <c r="N39" s="235"/>
      <c r="O39" s="230"/>
      <c r="P39" s="367"/>
      <c r="Q39" s="363"/>
      <c r="R39" s="402"/>
      <c r="S39" s="412"/>
      <c r="T39" s="363"/>
      <c r="U39" s="363"/>
      <c r="V39" s="363"/>
      <c r="W39" s="363"/>
      <c r="X39" s="363"/>
      <c r="Y39" s="363"/>
      <c r="Z39" s="363"/>
      <c r="AA39" s="363"/>
      <c r="AB39" s="363"/>
      <c r="AC39" s="363"/>
      <c r="AD39" s="402"/>
      <c r="AE39" s="412"/>
      <c r="AF39" s="363"/>
      <c r="AG39" s="363"/>
      <c r="AH39" s="363"/>
      <c r="AI39" s="363"/>
      <c r="AJ39" s="363"/>
      <c r="AK39" s="363"/>
      <c r="AL39" s="363"/>
      <c r="AM39" s="363"/>
      <c r="AN39" s="363"/>
      <c r="AO39" s="363"/>
      <c r="AP39" s="402"/>
      <c r="AQ39" s="412"/>
      <c r="AR39" s="363"/>
      <c r="AS39" s="363"/>
      <c r="AT39" s="363"/>
      <c r="AU39" s="363"/>
      <c r="AV39" s="363"/>
      <c r="AW39" s="248">
        <f t="shared" si="3"/>
        <v>0</v>
      </c>
      <c r="AX39" s="244">
        <f t="shared" si="4"/>
        <v>0</v>
      </c>
      <c r="AY39" s="553">
        <f t="shared" si="5"/>
        <v>0</v>
      </c>
    </row>
    <row r="40" spans="1:51" s="4" customFormat="1" ht="15" customHeight="1" thickBot="1" x14ac:dyDescent="0.25">
      <c r="A40" s="169"/>
      <c r="B40" s="461"/>
      <c r="C40" s="276" t="s">
        <v>301</v>
      </c>
      <c r="D40" s="274"/>
      <c r="E40" s="277"/>
      <c r="F40" s="370">
        <f t="shared" si="6"/>
        <v>0</v>
      </c>
      <c r="G40" s="277">
        <v>0</v>
      </c>
      <c r="H40" s="579">
        <f>SUM(N40:AV40)</f>
        <v>0</v>
      </c>
      <c r="I40" s="227"/>
      <c r="J40" s="370">
        <f t="shared" si="8"/>
        <v>0</v>
      </c>
      <c r="K40" s="277">
        <v>0</v>
      </c>
      <c r="L40" s="228"/>
      <c r="M40" s="277"/>
      <c r="N40" s="568">
        <f>+IFERROR(VLOOKUP(B39,Sheet1!B:D,2,FALSE),0)</f>
        <v>0</v>
      </c>
      <c r="O40" s="572">
        <f>+IFERROR(VLOOKUP(B39,Sheet1!B:D,3,FALSE)+VLOOKUP(B39,Sheet1!B:E,4,FALSE),0)</f>
        <v>0</v>
      </c>
      <c r="P40" s="368"/>
      <c r="Q40" s="365"/>
      <c r="R40" s="403"/>
      <c r="S40" s="413"/>
      <c r="T40" s="365"/>
      <c r="U40" s="365"/>
      <c r="V40" s="365"/>
      <c r="W40" s="365"/>
      <c r="X40" s="365"/>
      <c r="Y40" s="365"/>
      <c r="Z40" s="365"/>
      <c r="AA40" s="365"/>
      <c r="AB40" s="365"/>
      <c r="AC40" s="365"/>
      <c r="AD40" s="403"/>
      <c r="AE40" s="413"/>
      <c r="AF40" s="365"/>
      <c r="AG40" s="365"/>
      <c r="AH40" s="365"/>
      <c r="AI40" s="365"/>
      <c r="AJ40" s="365"/>
      <c r="AK40" s="365"/>
      <c r="AL40" s="365"/>
      <c r="AM40" s="365"/>
      <c r="AN40" s="365"/>
      <c r="AO40" s="365"/>
      <c r="AP40" s="403"/>
      <c r="AQ40" s="413"/>
      <c r="AR40" s="365"/>
      <c r="AS40" s="365"/>
      <c r="AT40" s="365"/>
      <c r="AU40" s="365"/>
      <c r="AV40" s="365"/>
      <c r="AW40" s="248">
        <f t="shared" si="3"/>
        <v>0</v>
      </c>
      <c r="AX40" s="244">
        <f t="shared" si="4"/>
        <v>0</v>
      </c>
      <c r="AY40" s="553">
        <f t="shared" si="5"/>
        <v>0</v>
      </c>
    </row>
    <row r="41" spans="1:51" s="4" customFormat="1" ht="15" customHeight="1" x14ac:dyDescent="0.2">
      <c r="A41" s="196" t="s">
        <v>94</v>
      </c>
      <c r="B41" s="458" t="str">
        <f>+LEFT($E$5,5)&amp;"."&amp;A41&amp;"."&amp;$E$3</f>
        <v>ZK101.K213.C110</v>
      </c>
      <c r="C41" s="168" t="s">
        <v>95</v>
      </c>
      <c r="D41" s="168"/>
      <c r="E41" s="206">
        <f t="shared" ref="E41:L41" si="119">SUM(E42:E43)</f>
        <v>0</v>
      </c>
      <c r="F41" s="321">
        <f t="shared" si="119"/>
        <v>0</v>
      </c>
      <c r="G41" s="206">
        <f t="shared" si="119"/>
        <v>0</v>
      </c>
      <c r="H41" s="444">
        <f t="shared" si="119"/>
        <v>0</v>
      </c>
      <c r="I41" s="206">
        <f t="shared" si="119"/>
        <v>0</v>
      </c>
      <c r="J41" s="321">
        <f t="shared" si="119"/>
        <v>0</v>
      </c>
      <c r="K41" s="206">
        <f t="shared" si="119"/>
        <v>0</v>
      </c>
      <c r="L41" s="206">
        <f t="shared" si="119"/>
        <v>0</v>
      </c>
      <c r="M41" s="206"/>
      <c r="N41" s="265">
        <f>SUM(N42:N43)</f>
        <v>0</v>
      </c>
      <c r="O41" s="265">
        <f>SUM(O42:O43)</f>
        <v>0</v>
      </c>
      <c r="P41" s="369">
        <f>SUM(P42:P43)</f>
        <v>0</v>
      </c>
      <c r="Q41" s="269">
        <f>SUM(Q42:Q43)</f>
        <v>0</v>
      </c>
      <c r="R41" s="401">
        <f t="shared" ref="R41:X41" si="120">SUM(R42:R43)</f>
        <v>0</v>
      </c>
      <c r="S41" s="411">
        <f t="shared" si="120"/>
        <v>0</v>
      </c>
      <c r="T41" s="269">
        <f t="shared" si="120"/>
        <v>0</v>
      </c>
      <c r="U41" s="269">
        <f t="shared" si="120"/>
        <v>0</v>
      </c>
      <c r="V41" s="269">
        <f t="shared" si="120"/>
        <v>0</v>
      </c>
      <c r="W41" s="269">
        <f t="shared" si="120"/>
        <v>0</v>
      </c>
      <c r="X41" s="269">
        <f t="shared" si="120"/>
        <v>0</v>
      </c>
      <c r="Y41" s="269">
        <f t="shared" ref="Y41:AC41" si="121">SUM(Y42:Y43)</f>
        <v>0</v>
      </c>
      <c r="Z41" s="269">
        <f t="shared" si="121"/>
        <v>0</v>
      </c>
      <c r="AA41" s="269">
        <f t="shared" si="121"/>
        <v>0</v>
      </c>
      <c r="AB41" s="269">
        <f t="shared" si="121"/>
        <v>0</v>
      </c>
      <c r="AC41" s="269">
        <f t="shared" si="121"/>
        <v>0</v>
      </c>
      <c r="AD41" s="401">
        <f t="shared" ref="AD41" si="122">SUM(AD42:AD43)</f>
        <v>0</v>
      </c>
      <c r="AE41" s="411">
        <f t="shared" ref="AE41" si="123">SUM(AE42:AE43)</f>
        <v>0</v>
      </c>
      <c r="AF41" s="269">
        <f t="shared" ref="AF41" si="124">SUM(AF42:AF43)</f>
        <v>0</v>
      </c>
      <c r="AG41" s="269">
        <f t="shared" ref="AG41" si="125">SUM(AG42:AG43)</f>
        <v>0</v>
      </c>
      <c r="AH41" s="269">
        <f t="shared" ref="AH41" si="126">SUM(AH42:AH43)</f>
        <v>0</v>
      </c>
      <c r="AI41" s="269">
        <f t="shared" ref="AI41" si="127">SUM(AI42:AI43)</f>
        <v>0</v>
      </c>
      <c r="AJ41" s="269">
        <f t="shared" ref="AJ41" si="128">SUM(AJ42:AJ43)</f>
        <v>0</v>
      </c>
      <c r="AK41" s="269">
        <f t="shared" ref="AK41" si="129">SUM(AK42:AK43)</f>
        <v>0</v>
      </c>
      <c r="AL41" s="269">
        <f t="shared" ref="AL41" si="130">SUM(AL42:AL43)</f>
        <v>0</v>
      </c>
      <c r="AM41" s="269">
        <f t="shared" ref="AM41" si="131">SUM(AM42:AM43)</f>
        <v>0</v>
      </c>
      <c r="AN41" s="269">
        <f t="shared" ref="AN41" si="132">SUM(AN42:AN43)</f>
        <v>0</v>
      </c>
      <c r="AO41" s="269">
        <f t="shared" ref="AO41" si="133">SUM(AO42:AO43)</f>
        <v>0</v>
      </c>
      <c r="AP41" s="401">
        <f t="shared" ref="AP41" si="134">SUM(AP42:AP43)</f>
        <v>0</v>
      </c>
      <c r="AQ41" s="411">
        <f t="shared" ref="AQ41" si="135">SUM(AQ42:AQ43)</f>
        <v>0</v>
      </c>
      <c r="AR41" s="269">
        <f t="shared" ref="AR41" si="136">SUM(AR42:AR43)</f>
        <v>0</v>
      </c>
      <c r="AS41" s="269">
        <f t="shared" ref="AS41" si="137">SUM(AS42:AS43)</f>
        <v>0</v>
      </c>
      <c r="AT41" s="269">
        <f t="shared" ref="AT41" si="138">SUM(AT42:AT43)</f>
        <v>0</v>
      </c>
      <c r="AU41" s="269">
        <f t="shared" ref="AU41" si="139">SUM(AU42:AU43)</f>
        <v>0</v>
      </c>
      <c r="AV41" s="269">
        <f t="shared" ref="AV41" si="140">SUM(AV42:AV43)</f>
        <v>0</v>
      </c>
      <c r="AW41" s="441">
        <f t="shared" ref="AW41:AW66" si="141">SUM(P41:AV41)</f>
        <v>0</v>
      </c>
      <c r="AX41" s="442">
        <f t="shared" ref="AX41:AX66" si="142">+AW41+N41</f>
        <v>0</v>
      </c>
      <c r="AY41" s="443">
        <f t="shared" ref="AY41:AY66" si="143">+G41-AX41</f>
        <v>0</v>
      </c>
    </row>
    <row r="42" spans="1:51" s="4" customFormat="1" ht="15" customHeight="1" x14ac:dyDescent="0.2">
      <c r="A42" s="151"/>
      <c r="B42" s="463" t="str">
        <f>+B41</f>
        <v>ZK101.K213.C110</v>
      </c>
      <c r="C42" s="273"/>
      <c r="D42" s="273"/>
      <c r="E42" s="249"/>
      <c r="F42" s="370">
        <f t="shared" si="6"/>
        <v>0</v>
      </c>
      <c r="G42" s="249"/>
      <c r="H42" s="572">
        <f>SUM(N42:AV42)</f>
        <v>0</v>
      </c>
      <c r="I42" s="231"/>
      <c r="J42" s="370">
        <f t="shared" si="8"/>
        <v>0</v>
      </c>
      <c r="K42" s="249">
        <v>0</v>
      </c>
      <c r="L42" s="232"/>
      <c r="M42" s="249"/>
      <c r="N42" s="235"/>
      <c r="O42" s="230"/>
      <c r="P42" s="367"/>
      <c r="Q42" s="363"/>
      <c r="R42" s="402"/>
      <c r="S42" s="412"/>
      <c r="T42" s="363"/>
      <c r="U42" s="363"/>
      <c r="V42" s="363"/>
      <c r="W42" s="363"/>
      <c r="X42" s="363"/>
      <c r="Y42" s="363"/>
      <c r="Z42" s="363"/>
      <c r="AA42" s="363"/>
      <c r="AB42" s="363"/>
      <c r="AC42" s="363"/>
      <c r="AD42" s="402"/>
      <c r="AE42" s="412"/>
      <c r="AF42" s="363"/>
      <c r="AG42" s="363"/>
      <c r="AH42" s="363"/>
      <c r="AI42" s="363"/>
      <c r="AJ42" s="363"/>
      <c r="AK42" s="363"/>
      <c r="AL42" s="363"/>
      <c r="AM42" s="363"/>
      <c r="AN42" s="363"/>
      <c r="AO42" s="363"/>
      <c r="AP42" s="402"/>
      <c r="AQ42" s="412"/>
      <c r="AR42" s="363"/>
      <c r="AS42" s="363"/>
      <c r="AT42" s="363"/>
      <c r="AU42" s="363"/>
      <c r="AV42" s="363"/>
      <c r="AW42" s="248">
        <f t="shared" si="141"/>
        <v>0</v>
      </c>
      <c r="AX42" s="244">
        <f t="shared" si="142"/>
        <v>0</v>
      </c>
      <c r="AY42" s="553">
        <f t="shared" si="143"/>
        <v>0</v>
      </c>
    </row>
    <row r="43" spans="1:51" s="4" customFormat="1" ht="15" customHeight="1" thickBot="1" x14ac:dyDescent="0.25">
      <c r="A43" s="169"/>
      <c r="B43" s="461"/>
      <c r="C43" s="276" t="s">
        <v>301</v>
      </c>
      <c r="D43" s="274"/>
      <c r="E43" s="277"/>
      <c r="F43" s="370">
        <f t="shared" si="6"/>
        <v>0</v>
      </c>
      <c r="G43" s="277">
        <v>0</v>
      </c>
      <c r="H43" s="579">
        <f>SUM(N43:AV43)</f>
        <v>0</v>
      </c>
      <c r="I43" s="227"/>
      <c r="J43" s="370">
        <f t="shared" si="8"/>
        <v>0</v>
      </c>
      <c r="K43" s="277">
        <v>0</v>
      </c>
      <c r="L43" s="228"/>
      <c r="M43" s="277"/>
      <c r="N43" s="568">
        <f>+IFERROR(VLOOKUP(B42,Sheet1!B:D,2,FALSE),0)</f>
        <v>0</v>
      </c>
      <c r="O43" s="572">
        <f>+IFERROR(VLOOKUP(B42,Sheet1!B:D,3,FALSE)+VLOOKUP(B42,Sheet1!B:E,4,FALSE),0)</f>
        <v>0</v>
      </c>
      <c r="P43" s="368"/>
      <c r="Q43" s="365"/>
      <c r="R43" s="403"/>
      <c r="S43" s="413"/>
      <c r="T43" s="365"/>
      <c r="U43" s="365"/>
      <c r="V43" s="365"/>
      <c r="W43" s="365"/>
      <c r="X43" s="365"/>
      <c r="Y43" s="365"/>
      <c r="Z43" s="365"/>
      <c r="AA43" s="365"/>
      <c r="AB43" s="365"/>
      <c r="AC43" s="365"/>
      <c r="AD43" s="403"/>
      <c r="AE43" s="413"/>
      <c r="AF43" s="365"/>
      <c r="AG43" s="365"/>
      <c r="AH43" s="365"/>
      <c r="AI43" s="365"/>
      <c r="AJ43" s="365"/>
      <c r="AK43" s="365"/>
      <c r="AL43" s="365"/>
      <c r="AM43" s="365"/>
      <c r="AN43" s="365"/>
      <c r="AO43" s="365"/>
      <c r="AP43" s="403"/>
      <c r="AQ43" s="413"/>
      <c r="AR43" s="365"/>
      <c r="AS43" s="365"/>
      <c r="AT43" s="365"/>
      <c r="AU43" s="365"/>
      <c r="AV43" s="365"/>
      <c r="AW43" s="248">
        <f t="shared" si="141"/>
        <v>0</v>
      </c>
      <c r="AX43" s="244">
        <f t="shared" si="142"/>
        <v>0</v>
      </c>
      <c r="AY43" s="553">
        <f t="shared" si="143"/>
        <v>0</v>
      </c>
    </row>
    <row r="44" spans="1:51" s="4" customFormat="1" ht="15" customHeight="1" x14ac:dyDescent="0.2">
      <c r="A44" s="196" t="s">
        <v>96</v>
      </c>
      <c r="B44" s="458" t="str">
        <f>+LEFT($E$5,5)&amp;"."&amp;A44&amp;"."&amp;$E$3</f>
        <v>ZK101.K214.C110</v>
      </c>
      <c r="C44" s="168" t="s">
        <v>97</v>
      </c>
      <c r="D44" s="168"/>
      <c r="E44" s="206">
        <f t="shared" ref="E44:L44" si="144">SUM(E45:E46)</f>
        <v>0</v>
      </c>
      <c r="F44" s="321">
        <f t="shared" si="144"/>
        <v>0</v>
      </c>
      <c r="G44" s="206">
        <f t="shared" si="144"/>
        <v>0</v>
      </c>
      <c r="H44" s="444">
        <f t="shared" si="144"/>
        <v>0</v>
      </c>
      <c r="I44" s="206">
        <f t="shared" si="144"/>
        <v>0</v>
      </c>
      <c r="J44" s="321">
        <f t="shared" si="144"/>
        <v>0</v>
      </c>
      <c r="K44" s="206">
        <f t="shared" si="144"/>
        <v>0</v>
      </c>
      <c r="L44" s="206">
        <f t="shared" si="144"/>
        <v>0</v>
      </c>
      <c r="M44" s="206"/>
      <c r="N44" s="265">
        <f>SUM(N45:N46)</f>
        <v>0</v>
      </c>
      <c r="O44" s="265">
        <f>SUM(O45:O46)</f>
        <v>0</v>
      </c>
      <c r="P44" s="369">
        <f>SUM(P45:P46)</f>
        <v>0</v>
      </c>
      <c r="Q44" s="269">
        <f>SUM(Q45:Q46)</f>
        <v>0</v>
      </c>
      <c r="R44" s="401">
        <f t="shared" ref="R44:X44" si="145">SUM(R45:R46)</f>
        <v>0</v>
      </c>
      <c r="S44" s="411">
        <f t="shared" si="145"/>
        <v>0</v>
      </c>
      <c r="T44" s="269">
        <f t="shared" si="145"/>
        <v>0</v>
      </c>
      <c r="U44" s="269">
        <f t="shared" si="145"/>
        <v>0</v>
      </c>
      <c r="V44" s="269">
        <f t="shared" si="145"/>
        <v>0</v>
      </c>
      <c r="W44" s="269">
        <f t="shared" si="145"/>
        <v>0</v>
      </c>
      <c r="X44" s="269">
        <f t="shared" si="145"/>
        <v>0</v>
      </c>
      <c r="Y44" s="269">
        <f t="shared" ref="Y44:AC44" si="146">SUM(Y45:Y46)</f>
        <v>0</v>
      </c>
      <c r="Z44" s="269">
        <f t="shared" si="146"/>
        <v>0</v>
      </c>
      <c r="AA44" s="269">
        <f t="shared" si="146"/>
        <v>0</v>
      </c>
      <c r="AB44" s="269">
        <f t="shared" si="146"/>
        <v>0</v>
      </c>
      <c r="AC44" s="269">
        <f t="shared" si="146"/>
        <v>0</v>
      </c>
      <c r="AD44" s="401">
        <f t="shared" ref="AD44" si="147">SUM(AD45:AD46)</f>
        <v>0</v>
      </c>
      <c r="AE44" s="411">
        <f t="shared" ref="AE44" si="148">SUM(AE45:AE46)</f>
        <v>0</v>
      </c>
      <c r="AF44" s="269">
        <f t="shared" ref="AF44" si="149">SUM(AF45:AF46)</f>
        <v>0</v>
      </c>
      <c r="AG44" s="269">
        <f t="shared" ref="AG44" si="150">SUM(AG45:AG46)</f>
        <v>0</v>
      </c>
      <c r="AH44" s="269">
        <f t="shared" ref="AH44" si="151">SUM(AH45:AH46)</f>
        <v>0</v>
      </c>
      <c r="AI44" s="269">
        <f t="shared" ref="AI44" si="152">SUM(AI45:AI46)</f>
        <v>0</v>
      </c>
      <c r="AJ44" s="269">
        <f t="shared" ref="AJ44" si="153">SUM(AJ45:AJ46)</f>
        <v>0</v>
      </c>
      <c r="AK44" s="269">
        <f t="shared" ref="AK44" si="154">SUM(AK45:AK46)</f>
        <v>0</v>
      </c>
      <c r="AL44" s="269">
        <f t="shared" ref="AL44" si="155">SUM(AL45:AL46)</f>
        <v>0</v>
      </c>
      <c r="AM44" s="269">
        <f t="shared" ref="AM44" si="156">SUM(AM45:AM46)</f>
        <v>0</v>
      </c>
      <c r="AN44" s="269">
        <f t="shared" ref="AN44" si="157">SUM(AN45:AN46)</f>
        <v>0</v>
      </c>
      <c r="AO44" s="269">
        <f t="shared" ref="AO44" si="158">SUM(AO45:AO46)</f>
        <v>0</v>
      </c>
      <c r="AP44" s="401">
        <f t="shared" ref="AP44" si="159">SUM(AP45:AP46)</f>
        <v>0</v>
      </c>
      <c r="AQ44" s="411">
        <f t="shared" ref="AQ44" si="160">SUM(AQ45:AQ46)</f>
        <v>0</v>
      </c>
      <c r="AR44" s="269">
        <f t="shared" ref="AR44" si="161">SUM(AR45:AR46)</f>
        <v>0</v>
      </c>
      <c r="AS44" s="269">
        <f t="shared" ref="AS44" si="162">SUM(AS45:AS46)</f>
        <v>0</v>
      </c>
      <c r="AT44" s="269">
        <f t="shared" ref="AT44" si="163">SUM(AT45:AT46)</f>
        <v>0</v>
      </c>
      <c r="AU44" s="269">
        <f t="shared" ref="AU44" si="164">SUM(AU45:AU46)</f>
        <v>0</v>
      </c>
      <c r="AV44" s="269">
        <f t="shared" ref="AV44" si="165">SUM(AV45:AV46)</f>
        <v>0</v>
      </c>
      <c r="AW44" s="441">
        <f t="shared" si="141"/>
        <v>0</v>
      </c>
      <c r="AX44" s="442">
        <f t="shared" si="142"/>
        <v>0</v>
      </c>
      <c r="AY44" s="443">
        <f t="shared" si="143"/>
        <v>0</v>
      </c>
    </row>
    <row r="45" spans="1:51" s="4" customFormat="1" ht="15" customHeight="1" x14ac:dyDescent="0.2">
      <c r="A45" s="151"/>
      <c r="B45" s="463" t="str">
        <f>+B44</f>
        <v>ZK101.K214.C110</v>
      </c>
      <c r="C45" s="273"/>
      <c r="D45" s="273"/>
      <c r="E45" s="249"/>
      <c r="F45" s="370">
        <f t="shared" si="6"/>
        <v>0</v>
      </c>
      <c r="G45" s="249">
        <v>0</v>
      </c>
      <c r="H45" s="572">
        <f>SUM(N45:AV45)</f>
        <v>0</v>
      </c>
      <c r="I45" s="231"/>
      <c r="J45" s="370">
        <f t="shared" si="8"/>
        <v>0</v>
      </c>
      <c r="K45" s="249">
        <v>0</v>
      </c>
      <c r="L45" s="232"/>
      <c r="M45" s="249"/>
      <c r="N45" s="235"/>
      <c r="O45" s="230"/>
      <c r="P45" s="367"/>
      <c r="Q45" s="363"/>
      <c r="R45" s="402"/>
      <c r="S45" s="412"/>
      <c r="T45" s="363"/>
      <c r="U45" s="363"/>
      <c r="V45" s="363"/>
      <c r="W45" s="363"/>
      <c r="X45" s="363"/>
      <c r="Y45" s="363"/>
      <c r="Z45" s="363"/>
      <c r="AA45" s="363"/>
      <c r="AB45" s="363"/>
      <c r="AC45" s="363"/>
      <c r="AD45" s="402"/>
      <c r="AE45" s="412"/>
      <c r="AF45" s="363"/>
      <c r="AG45" s="363"/>
      <c r="AH45" s="363"/>
      <c r="AI45" s="363"/>
      <c r="AJ45" s="363"/>
      <c r="AK45" s="363"/>
      <c r="AL45" s="363"/>
      <c r="AM45" s="363"/>
      <c r="AN45" s="363"/>
      <c r="AO45" s="363"/>
      <c r="AP45" s="402"/>
      <c r="AQ45" s="412"/>
      <c r="AR45" s="363"/>
      <c r="AS45" s="363"/>
      <c r="AT45" s="363"/>
      <c r="AU45" s="363"/>
      <c r="AV45" s="363"/>
      <c r="AW45" s="248">
        <f t="shared" si="141"/>
        <v>0</v>
      </c>
      <c r="AX45" s="244">
        <f t="shared" si="142"/>
        <v>0</v>
      </c>
      <c r="AY45" s="553">
        <f t="shared" si="143"/>
        <v>0</v>
      </c>
    </row>
    <row r="46" spans="1:51" s="4" customFormat="1" ht="15" customHeight="1" thickBot="1" x14ac:dyDescent="0.25">
      <c r="A46" s="169"/>
      <c r="B46" s="461"/>
      <c r="C46" s="276" t="s">
        <v>301</v>
      </c>
      <c r="D46" s="274"/>
      <c r="E46" s="277"/>
      <c r="F46" s="370">
        <f t="shared" si="6"/>
        <v>0</v>
      </c>
      <c r="G46" s="277">
        <v>0</v>
      </c>
      <c r="H46" s="579">
        <f>SUM(N46:AV46)</f>
        <v>0</v>
      </c>
      <c r="I46" s="227"/>
      <c r="J46" s="370">
        <f t="shared" si="8"/>
        <v>0</v>
      </c>
      <c r="K46" s="277">
        <v>0</v>
      </c>
      <c r="L46" s="228"/>
      <c r="M46" s="277"/>
      <c r="N46" s="568">
        <f>+IFERROR(VLOOKUP(B45,Sheet1!B:D,2,FALSE),0)</f>
        <v>0</v>
      </c>
      <c r="O46" s="572">
        <f>+IFERROR(VLOOKUP(B45,Sheet1!B:D,3,FALSE)+VLOOKUP(B45,Sheet1!B:E,4,FALSE),0)</f>
        <v>0</v>
      </c>
      <c r="P46" s="368"/>
      <c r="Q46" s="365"/>
      <c r="R46" s="403"/>
      <c r="S46" s="413"/>
      <c r="T46" s="365"/>
      <c r="U46" s="365"/>
      <c r="V46" s="365"/>
      <c r="W46" s="365"/>
      <c r="X46" s="365"/>
      <c r="Y46" s="365"/>
      <c r="Z46" s="365"/>
      <c r="AA46" s="365"/>
      <c r="AB46" s="365"/>
      <c r="AC46" s="365"/>
      <c r="AD46" s="403"/>
      <c r="AE46" s="413"/>
      <c r="AF46" s="365"/>
      <c r="AG46" s="365"/>
      <c r="AH46" s="365"/>
      <c r="AI46" s="365"/>
      <c r="AJ46" s="365"/>
      <c r="AK46" s="365"/>
      <c r="AL46" s="365"/>
      <c r="AM46" s="365"/>
      <c r="AN46" s="365"/>
      <c r="AO46" s="365"/>
      <c r="AP46" s="403"/>
      <c r="AQ46" s="413"/>
      <c r="AR46" s="365"/>
      <c r="AS46" s="365"/>
      <c r="AT46" s="365"/>
      <c r="AU46" s="365"/>
      <c r="AV46" s="365"/>
      <c r="AW46" s="248">
        <f t="shared" si="141"/>
        <v>0</v>
      </c>
      <c r="AX46" s="244">
        <f t="shared" si="142"/>
        <v>0</v>
      </c>
      <c r="AY46" s="553">
        <f t="shared" si="143"/>
        <v>0</v>
      </c>
    </row>
    <row r="47" spans="1:51" s="4" customFormat="1" ht="15" customHeight="1" x14ac:dyDescent="0.2">
      <c r="A47" s="196" t="s">
        <v>98</v>
      </c>
      <c r="B47" s="458" t="str">
        <f>+LEFT($E$5,5)&amp;"."&amp;A47&amp;"."&amp;$E$3</f>
        <v>ZK101.K215.C110</v>
      </c>
      <c r="C47" s="168" t="s">
        <v>99</v>
      </c>
      <c r="D47" s="168"/>
      <c r="E47" s="206">
        <f t="shared" ref="E47:L47" si="166">SUM(E48:E49)</f>
        <v>0</v>
      </c>
      <c r="F47" s="321">
        <f t="shared" si="166"/>
        <v>0</v>
      </c>
      <c r="G47" s="206">
        <f t="shared" si="166"/>
        <v>0</v>
      </c>
      <c r="H47" s="444">
        <f t="shared" si="166"/>
        <v>0</v>
      </c>
      <c r="I47" s="206">
        <f t="shared" si="166"/>
        <v>0</v>
      </c>
      <c r="J47" s="321">
        <f t="shared" si="166"/>
        <v>0</v>
      </c>
      <c r="K47" s="206">
        <f t="shared" si="166"/>
        <v>0</v>
      </c>
      <c r="L47" s="206">
        <f t="shared" si="166"/>
        <v>0</v>
      </c>
      <c r="M47" s="206"/>
      <c r="N47" s="265">
        <f>SUM(N48:N49)</f>
        <v>0</v>
      </c>
      <c r="O47" s="265">
        <f>SUM(O48:O49)</f>
        <v>0</v>
      </c>
      <c r="P47" s="369">
        <f>SUM(P48:P49)</f>
        <v>0</v>
      </c>
      <c r="Q47" s="269">
        <f>SUM(Q48:Q49)</f>
        <v>0</v>
      </c>
      <c r="R47" s="401">
        <f t="shared" ref="R47:X47" si="167">SUM(R48:R49)</f>
        <v>0</v>
      </c>
      <c r="S47" s="411">
        <f t="shared" si="167"/>
        <v>0</v>
      </c>
      <c r="T47" s="269">
        <f t="shared" si="167"/>
        <v>0</v>
      </c>
      <c r="U47" s="269">
        <f t="shared" si="167"/>
        <v>0</v>
      </c>
      <c r="V47" s="269">
        <f t="shared" si="167"/>
        <v>0</v>
      </c>
      <c r="W47" s="269">
        <f t="shared" si="167"/>
        <v>0</v>
      </c>
      <c r="X47" s="269">
        <f t="shared" si="167"/>
        <v>0</v>
      </c>
      <c r="Y47" s="269">
        <f t="shared" ref="Y47:AC47" si="168">SUM(Y48:Y49)</f>
        <v>0</v>
      </c>
      <c r="Z47" s="269">
        <f t="shared" si="168"/>
        <v>0</v>
      </c>
      <c r="AA47" s="269">
        <f t="shared" si="168"/>
        <v>0</v>
      </c>
      <c r="AB47" s="269">
        <f t="shared" si="168"/>
        <v>0</v>
      </c>
      <c r="AC47" s="269">
        <f t="shared" si="168"/>
        <v>0</v>
      </c>
      <c r="AD47" s="401">
        <f t="shared" ref="AD47" si="169">SUM(AD48:AD49)</f>
        <v>0</v>
      </c>
      <c r="AE47" s="411">
        <f t="shared" ref="AE47" si="170">SUM(AE48:AE49)</f>
        <v>0</v>
      </c>
      <c r="AF47" s="269">
        <f t="shared" ref="AF47" si="171">SUM(AF48:AF49)</f>
        <v>0</v>
      </c>
      <c r="AG47" s="269">
        <f t="shared" ref="AG47" si="172">SUM(AG48:AG49)</f>
        <v>0</v>
      </c>
      <c r="AH47" s="269">
        <f t="shared" ref="AH47" si="173">SUM(AH48:AH49)</f>
        <v>0</v>
      </c>
      <c r="AI47" s="269">
        <f t="shared" ref="AI47" si="174">SUM(AI48:AI49)</f>
        <v>0</v>
      </c>
      <c r="AJ47" s="269">
        <f t="shared" ref="AJ47" si="175">SUM(AJ48:AJ49)</f>
        <v>0</v>
      </c>
      <c r="AK47" s="269">
        <f t="shared" ref="AK47" si="176">SUM(AK48:AK49)</f>
        <v>0</v>
      </c>
      <c r="AL47" s="269">
        <f t="shared" ref="AL47" si="177">SUM(AL48:AL49)</f>
        <v>0</v>
      </c>
      <c r="AM47" s="269">
        <f t="shared" ref="AM47" si="178">SUM(AM48:AM49)</f>
        <v>0</v>
      </c>
      <c r="AN47" s="269">
        <f t="shared" ref="AN47" si="179">SUM(AN48:AN49)</f>
        <v>0</v>
      </c>
      <c r="AO47" s="269">
        <f t="shared" ref="AO47" si="180">SUM(AO48:AO49)</f>
        <v>0</v>
      </c>
      <c r="AP47" s="401">
        <f t="shared" ref="AP47" si="181">SUM(AP48:AP49)</f>
        <v>0</v>
      </c>
      <c r="AQ47" s="411">
        <f t="shared" ref="AQ47" si="182">SUM(AQ48:AQ49)</f>
        <v>0</v>
      </c>
      <c r="AR47" s="269">
        <f t="shared" ref="AR47" si="183">SUM(AR48:AR49)</f>
        <v>0</v>
      </c>
      <c r="AS47" s="269">
        <f t="shared" ref="AS47" si="184">SUM(AS48:AS49)</f>
        <v>0</v>
      </c>
      <c r="AT47" s="269">
        <f t="shared" ref="AT47" si="185">SUM(AT48:AT49)</f>
        <v>0</v>
      </c>
      <c r="AU47" s="269">
        <f t="shared" ref="AU47" si="186">SUM(AU48:AU49)</f>
        <v>0</v>
      </c>
      <c r="AV47" s="269">
        <f t="shared" ref="AV47" si="187">SUM(AV48:AV49)</f>
        <v>0</v>
      </c>
      <c r="AW47" s="441">
        <f t="shared" si="141"/>
        <v>0</v>
      </c>
      <c r="AX47" s="442">
        <f t="shared" si="142"/>
        <v>0</v>
      </c>
      <c r="AY47" s="443">
        <f t="shared" si="143"/>
        <v>0</v>
      </c>
    </row>
    <row r="48" spans="1:51" s="4" customFormat="1" ht="15" customHeight="1" x14ac:dyDescent="0.2">
      <c r="A48" s="151"/>
      <c r="B48" s="463" t="str">
        <f>+B47</f>
        <v>ZK101.K215.C110</v>
      </c>
      <c r="C48" s="273"/>
      <c r="D48" s="273"/>
      <c r="E48" s="249"/>
      <c r="F48" s="370">
        <f t="shared" si="6"/>
        <v>0</v>
      </c>
      <c r="G48" s="249">
        <v>0</v>
      </c>
      <c r="H48" s="572">
        <f>SUM(N48:AV48)</f>
        <v>0</v>
      </c>
      <c r="I48" s="231"/>
      <c r="J48" s="370">
        <f t="shared" si="8"/>
        <v>0</v>
      </c>
      <c r="K48" s="249">
        <v>0</v>
      </c>
      <c r="L48" s="232"/>
      <c r="M48" s="249"/>
      <c r="N48" s="235"/>
      <c r="O48" s="230"/>
      <c r="P48" s="367"/>
      <c r="Q48" s="363"/>
      <c r="R48" s="402"/>
      <c r="S48" s="412"/>
      <c r="T48" s="363"/>
      <c r="U48" s="363"/>
      <c r="V48" s="363"/>
      <c r="W48" s="363"/>
      <c r="X48" s="363"/>
      <c r="Y48" s="363"/>
      <c r="Z48" s="363"/>
      <c r="AA48" s="363"/>
      <c r="AB48" s="363"/>
      <c r="AC48" s="363"/>
      <c r="AD48" s="402"/>
      <c r="AE48" s="412"/>
      <c r="AF48" s="363"/>
      <c r="AG48" s="363"/>
      <c r="AH48" s="363"/>
      <c r="AI48" s="363"/>
      <c r="AJ48" s="363"/>
      <c r="AK48" s="363"/>
      <c r="AL48" s="363"/>
      <c r="AM48" s="363"/>
      <c r="AN48" s="363"/>
      <c r="AO48" s="363"/>
      <c r="AP48" s="402"/>
      <c r="AQ48" s="412"/>
      <c r="AR48" s="363"/>
      <c r="AS48" s="363"/>
      <c r="AT48" s="363"/>
      <c r="AU48" s="363"/>
      <c r="AV48" s="363"/>
      <c r="AW48" s="248">
        <f t="shared" si="141"/>
        <v>0</v>
      </c>
      <c r="AX48" s="244">
        <f t="shared" si="142"/>
        <v>0</v>
      </c>
      <c r="AY48" s="553">
        <f t="shared" si="143"/>
        <v>0</v>
      </c>
    </row>
    <row r="49" spans="1:51" s="4" customFormat="1" ht="15" customHeight="1" thickBot="1" x14ac:dyDescent="0.25">
      <c r="A49" s="169"/>
      <c r="B49" s="461"/>
      <c r="C49" s="276" t="s">
        <v>301</v>
      </c>
      <c r="D49" s="274"/>
      <c r="E49" s="277"/>
      <c r="F49" s="370">
        <f t="shared" si="6"/>
        <v>0</v>
      </c>
      <c r="G49" s="277">
        <v>0</v>
      </c>
      <c r="H49" s="579">
        <f>SUM(N49:AV49)</f>
        <v>0</v>
      </c>
      <c r="I49" s="227"/>
      <c r="J49" s="370">
        <f t="shared" si="8"/>
        <v>0</v>
      </c>
      <c r="K49" s="277">
        <v>0</v>
      </c>
      <c r="L49" s="228"/>
      <c r="M49" s="277"/>
      <c r="N49" s="568">
        <f>+IFERROR(VLOOKUP(B48,Sheet1!B:D,2,FALSE),0)</f>
        <v>0</v>
      </c>
      <c r="O49" s="572">
        <f>+IFERROR(VLOOKUP(B48,Sheet1!B:D,3,FALSE)+VLOOKUP(B48,Sheet1!B:E,4,FALSE),0)</f>
        <v>0</v>
      </c>
      <c r="P49" s="368"/>
      <c r="Q49" s="365"/>
      <c r="R49" s="403"/>
      <c r="S49" s="413"/>
      <c r="T49" s="365"/>
      <c r="U49" s="365"/>
      <c r="V49" s="365"/>
      <c r="W49" s="365"/>
      <c r="X49" s="365"/>
      <c r="Y49" s="365"/>
      <c r="Z49" s="365"/>
      <c r="AA49" s="365"/>
      <c r="AB49" s="365"/>
      <c r="AC49" s="365"/>
      <c r="AD49" s="403"/>
      <c r="AE49" s="413"/>
      <c r="AF49" s="365"/>
      <c r="AG49" s="365"/>
      <c r="AH49" s="365"/>
      <c r="AI49" s="365"/>
      <c r="AJ49" s="365"/>
      <c r="AK49" s="365"/>
      <c r="AL49" s="365"/>
      <c r="AM49" s="365"/>
      <c r="AN49" s="365"/>
      <c r="AO49" s="365"/>
      <c r="AP49" s="403"/>
      <c r="AQ49" s="413"/>
      <c r="AR49" s="365"/>
      <c r="AS49" s="365"/>
      <c r="AT49" s="365"/>
      <c r="AU49" s="365"/>
      <c r="AV49" s="365"/>
      <c r="AW49" s="248">
        <f t="shared" si="141"/>
        <v>0</v>
      </c>
      <c r="AX49" s="244">
        <f t="shared" si="142"/>
        <v>0</v>
      </c>
      <c r="AY49" s="553">
        <f t="shared" si="143"/>
        <v>0</v>
      </c>
    </row>
    <row r="50" spans="1:51" s="4" customFormat="1" ht="15" customHeight="1" x14ac:dyDescent="0.2">
      <c r="A50" s="195" t="s">
        <v>100</v>
      </c>
      <c r="B50" s="458" t="str">
        <f>+LEFT($E$5,5)&amp;"."&amp;A50&amp;"."&amp;$E$3</f>
        <v>ZK101.K216.C110</v>
      </c>
      <c r="C50" s="168" t="s">
        <v>101</v>
      </c>
      <c r="D50" s="168"/>
      <c r="E50" s="206">
        <f t="shared" ref="E50:L50" si="188">SUM(E51:E52)</f>
        <v>0</v>
      </c>
      <c r="F50" s="321">
        <f t="shared" si="188"/>
        <v>0</v>
      </c>
      <c r="G50" s="206">
        <f t="shared" si="188"/>
        <v>0</v>
      </c>
      <c r="H50" s="444">
        <f t="shared" si="188"/>
        <v>0</v>
      </c>
      <c r="I50" s="206">
        <f t="shared" si="188"/>
        <v>0</v>
      </c>
      <c r="J50" s="321">
        <f t="shared" si="188"/>
        <v>0</v>
      </c>
      <c r="K50" s="206">
        <f t="shared" si="188"/>
        <v>0</v>
      </c>
      <c r="L50" s="206">
        <f t="shared" si="188"/>
        <v>0</v>
      </c>
      <c r="M50" s="206"/>
      <c r="N50" s="265">
        <f>SUM(N51:N52)</f>
        <v>0</v>
      </c>
      <c r="O50" s="265">
        <f>SUM(O51:O52)</f>
        <v>0</v>
      </c>
      <c r="P50" s="369">
        <f>SUM(P51:P52)</f>
        <v>0</v>
      </c>
      <c r="Q50" s="269">
        <f>SUM(Q51:Q52)</f>
        <v>0</v>
      </c>
      <c r="R50" s="401">
        <f t="shared" ref="R50:X50" si="189">SUM(R51:R52)</f>
        <v>0</v>
      </c>
      <c r="S50" s="411">
        <f t="shared" si="189"/>
        <v>0</v>
      </c>
      <c r="T50" s="269">
        <f t="shared" si="189"/>
        <v>0</v>
      </c>
      <c r="U50" s="269">
        <f t="shared" si="189"/>
        <v>0</v>
      </c>
      <c r="V50" s="269">
        <f t="shared" si="189"/>
        <v>0</v>
      </c>
      <c r="W50" s="269">
        <f t="shared" si="189"/>
        <v>0</v>
      </c>
      <c r="X50" s="269">
        <f t="shared" si="189"/>
        <v>0</v>
      </c>
      <c r="Y50" s="269">
        <f t="shared" ref="Y50:AC50" si="190">SUM(Y51:Y52)</f>
        <v>0</v>
      </c>
      <c r="Z50" s="269">
        <f t="shared" si="190"/>
        <v>0</v>
      </c>
      <c r="AA50" s="269">
        <f t="shared" si="190"/>
        <v>0</v>
      </c>
      <c r="AB50" s="269">
        <f t="shared" si="190"/>
        <v>0</v>
      </c>
      <c r="AC50" s="269">
        <f t="shared" si="190"/>
        <v>0</v>
      </c>
      <c r="AD50" s="401">
        <f t="shared" ref="AD50" si="191">SUM(AD51:AD52)</f>
        <v>0</v>
      </c>
      <c r="AE50" s="411">
        <f t="shared" ref="AE50" si="192">SUM(AE51:AE52)</f>
        <v>0</v>
      </c>
      <c r="AF50" s="269">
        <f t="shared" ref="AF50" si="193">SUM(AF51:AF52)</f>
        <v>0</v>
      </c>
      <c r="AG50" s="269">
        <f t="shared" ref="AG50" si="194">SUM(AG51:AG52)</f>
        <v>0</v>
      </c>
      <c r="AH50" s="269">
        <f t="shared" ref="AH50" si="195">SUM(AH51:AH52)</f>
        <v>0</v>
      </c>
      <c r="AI50" s="269">
        <f t="shared" ref="AI50" si="196">SUM(AI51:AI52)</f>
        <v>0</v>
      </c>
      <c r="AJ50" s="269">
        <f t="shared" ref="AJ50" si="197">SUM(AJ51:AJ52)</f>
        <v>0</v>
      </c>
      <c r="AK50" s="269">
        <f t="shared" ref="AK50" si="198">SUM(AK51:AK52)</f>
        <v>0</v>
      </c>
      <c r="AL50" s="269">
        <f t="shared" ref="AL50" si="199">SUM(AL51:AL52)</f>
        <v>0</v>
      </c>
      <c r="AM50" s="269">
        <f t="shared" ref="AM50" si="200">SUM(AM51:AM52)</f>
        <v>0</v>
      </c>
      <c r="AN50" s="269">
        <f t="shared" ref="AN50" si="201">SUM(AN51:AN52)</f>
        <v>0</v>
      </c>
      <c r="AO50" s="269">
        <f t="shared" ref="AO50" si="202">SUM(AO51:AO52)</f>
        <v>0</v>
      </c>
      <c r="AP50" s="401">
        <f t="shared" ref="AP50" si="203">SUM(AP51:AP52)</f>
        <v>0</v>
      </c>
      <c r="AQ50" s="411">
        <f t="shared" ref="AQ50" si="204">SUM(AQ51:AQ52)</f>
        <v>0</v>
      </c>
      <c r="AR50" s="269">
        <f t="shared" ref="AR50" si="205">SUM(AR51:AR52)</f>
        <v>0</v>
      </c>
      <c r="AS50" s="269">
        <f t="shared" ref="AS50" si="206">SUM(AS51:AS52)</f>
        <v>0</v>
      </c>
      <c r="AT50" s="269">
        <f t="shared" ref="AT50" si="207">SUM(AT51:AT52)</f>
        <v>0</v>
      </c>
      <c r="AU50" s="269">
        <f t="shared" ref="AU50" si="208">SUM(AU51:AU52)</f>
        <v>0</v>
      </c>
      <c r="AV50" s="269">
        <f t="shared" ref="AV50" si="209">SUM(AV51:AV52)</f>
        <v>0</v>
      </c>
      <c r="AW50" s="441">
        <f t="shared" si="141"/>
        <v>0</v>
      </c>
      <c r="AX50" s="442">
        <f t="shared" si="142"/>
        <v>0</v>
      </c>
      <c r="AY50" s="443">
        <f t="shared" si="143"/>
        <v>0</v>
      </c>
    </row>
    <row r="51" spans="1:51" s="4" customFormat="1" ht="15" customHeight="1" x14ac:dyDescent="0.2">
      <c r="A51" s="150"/>
      <c r="B51" s="459" t="str">
        <f>+B50</f>
        <v>ZK101.K216.C110</v>
      </c>
      <c r="C51" s="273"/>
      <c r="D51" s="273"/>
      <c r="E51" s="249"/>
      <c r="F51" s="370">
        <f t="shared" si="6"/>
        <v>0</v>
      </c>
      <c r="G51" s="249"/>
      <c r="H51" s="572">
        <f>SUM(N51:AV51)</f>
        <v>0</v>
      </c>
      <c r="I51" s="231"/>
      <c r="J51" s="370">
        <f t="shared" si="8"/>
        <v>0</v>
      </c>
      <c r="K51" s="249">
        <v>0</v>
      </c>
      <c r="L51" s="232"/>
      <c r="M51" s="249"/>
      <c r="N51" s="235"/>
      <c r="O51" s="230"/>
      <c r="P51" s="367"/>
      <c r="Q51" s="363"/>
      <c r="R51" s="402"/>
      <c r="S51" s="412"/>
      <c r="T51" s="363"/>
      <c r="U51" s="363"/>
      <c r="V51" s="363"/>
      <c r="W51" s="363"/>
      <c r="X51" s="363"/>
      <c r="Y51" s="363"/>
      <c r="Z51" s="363"/>
      <c r="AA51" s="363"/>
      <c r="AB51" s="363"/>
      <c r="AC51" s="363"/>
      <c r="AD51" s="402"/>
      <c r="AE51" s="412"/>
      <c r="AF51" s="363"/>
      <c r="AG51" s="363"/>
      <c r="AH51" s="363"/>
      <c r="AI51" s="363"/>
      <c r="AJ51" s="363"/>
      <c r="AK51" s="363"/>
      <c r="AL51" s="363"/>
      <c r="AM51" s="363"/>
      <c r="AN51" s="363"/>
      <c r="AO51" s="363"/>
      <c r="AP51" s="402"/>
      <c r="AQ51" s="412"/>
      <c r="AR51" s="363"/>
      <c r="AS51" s="363"/>
      <c r="AT51" s="363"/>
      <c r="AU51" s="363"/>
      <c r="AV51" s="363"/>
      <c r="AW51" s="248">
        <f t="shared" si="141"/>
        <v>0</v>
      </c>
      <c r="AX51" s="244">
        <f t="shared" si="142"/>
        <v>0</v>
      </c>
      <c r="AY51" s="553">
        <f t="shared" si="143"/>
        <v>0</v>
      </c>
    </row>
    <row r="52" spans="1:51" s="4" customFormat="1" ht="15" customHeight="1" thickBot="1" x14ac:dyDescent="0.25">
      <c r="A52" s="169"/>
      <c r="B52" s="461"/>
      <c r="C52" s="276" t="s">
        <v>301</v>
      </c>
      <c r="D52" s="274"/>
      <c r="E52" s="277"/>
      <c r="F52" s="370">
        <f t="shared" si="6"/>
        <v>0</v>
      </c>
      <c r="G52" s="277">
        <v>0</v>
      </c>
      <c r="H52" s="579">
        <f>SUM(N52:AV52)</f>
        <v>0</v>
      </c>
      <c r="I52" s="227"/>
      <c r="J52" s="370">
        <f t="shared" si="8"/>
        <v>0</v>
      </c>
      <c r="K52" s="277">
        <v>0</v>
      </c>
      <c r="L52" s="228"/>
      <c r="M52" s="277"/>
      <c r="N52" s="568">
        <f>+IFERROR(VLOOKUP(B51,Sheet1!B:D,2,FALSE),0)</f>
        <v>0</v>
      </c>
      <c r="O52" s="572">
        <f>+IFERROR(VLOOKUP(B51,Sheet1!B:D,3,FALSE)+VLOOKUP(B51,Sheet1!B:E,4,FALSE),0)</f>
        <v>0</v>
      </c>
      <c r="P52" s="368"/>
      <c r="Q52" s="365"/>
      <c r="R52" s="403"/>
      <c r="S52" s="413"/>
      <c r="T52" s="365"/>
      <c r="U52" s="365"/>
      <c r="V52" s="365"/>
      <c r="W52" s="365"/>
      <c r="X52" s="365"/>
      <c r="Y52" s="365"/>
      <c r="Z52" s="365"/>
      <c r="AA52" s="365"/>
      <c r="AB52" s="365"/>
      <c r="AC52" s="365"/>
      <c r="AD52" s="403"/>
      <c r="AE52" s="413"/>
      <c r="AF52" s="365"/>
      <c r="AG52" s="365"/>
      <c r="AH52" s="365"/>
      <c r="AI52" s="365"/>
      <c r="AJ52" s="365"/>
      <c r="AK52" s="365"/>
      <c r="AL52" s="365"/>
      <c r="AM52" s="365"/>
      <c r="AN52" s="365"/>
      <c r="AO52" s="365"/>
      <c r="AP52" s="403"/>
      <c r="AQ52" s="413"/>
      <c r="AR52" s="365"/>
      <c r="AS52" s="365"/>
      <c r="AT52" s="365"/>
      <c r="AU52" s="365"/>
      <c r="AV52" s="365"/>
      <c r="AW52" s="248">
        <f t="shared" si="141"/>
        <v>0</v>
      </c>
      <c r="AX52" s="244">
        <f t="shared" si="142"/>
        <v>0</v>
      </c>
      <c r="AY52" s="553">
        <f t="shared" si="143"/>
        <v>0</v>
      </c>
    </row>
    <row r="53" spans="1:51" s="4" customFormat="1" ht="15" customHeight="1" x14ac:dyDescent="0.2">
      <c r="A53" s="195" t="s">
        <v>102</v>
      </c>
      <c r="B53" s="458" t="str">
        <f>+LEFT($E$5,5)&amp;"."&amp;A53&amp;"."&amp;$E$3</f>
        <v>ZK101.K217.C110</v>
      </c>
      <c r="C53" s="168" t="s">
        <v>103</v>
      </c>
      <c r="D53" s="168"/>
      <c r="E53" s="206">
        <f t="shared" ref="E53:L53" si="210">SUM(E54:E55)</f>
        <v>0</v>
      </c>
      <c r="F53" s="321">
        <f t="shared" si="210"/>
        <v>0</v>
      </c>
      <c r="G53" s="206">
        <f t="shared" si="210"/>
        <v>0</v>
      </c>
      <c r="H53" s="444">
        <f t="shared" si="210"/>
        <v>0</v>
      </c>
      <c r="I53" s="206">
        <f t="shared" si="210"/>
        <v>0</v>
      </c>
      <c r="J53" s="321">
        <f t="shared" si="210"/>
        <v>0</v>
      </c>
      <c r="K53" s="206">
        <f t="shared" si="210"/>
        <v>0</v>
      </c>
      <c r="L53" s="206">
        <f t="shared" si="210"/>
        <v>0</v>
      </c>
      <c r="M53" s="206"/>
      <c r="N53" s="265">
        <f>SUM(N54:N55)</f>
        <v>0</v>
      </c>
      <c r="O53" s="265">
        <f>SUM(O54:O55)</f>
        <v>0</v>
      </c>
      <c r="P53" s="369">
        <f>SUM(P54:P55)</f>
        <v>0</v>
      </c>
      <c r="Q53" s="269">
        <f>SUM(Q54:Q55)</f>
        <v>0</v>
      </c>
      <c r="R53" s="401">
        <f t="shared" ref="R53:X53" si="211">SUM(R54:R55)</f>
        <v>0</v>
      </c>
      <c r="S53" s="411">
        <f t="shared" si="211"/>
        <v>0</v>
      </c>
      <c r="T53" s="269">
        <f t="shared" si="211"/>
        <v>0</v>
      </c>
      <c r="U53" s="269">
        <f t="shared" si="211"/>
        <v>0</v>
      </c>
      <c r="V53" s="269">
        <f t="shared" si="211"/>
        <v>0</v>
      </c>
      <c r="W53" s="269">
        <f t="shared" si="211"/>
        <v>0</v>
      </c>
      <c r="X53" s="269">
        <f t="shared" si="211"/>
        <v>0</v>
      </c>
      <c r="Y53" s="269">
        <f t="shared" ref="Y53:AC53" si="212">SUM(Y54:Y55)</f>
        <v>0</v>
      </c>
      <c r="Z53" s="269">
        <f t="shared" si="212"/>
        <v>0</v>
      </c>
      <c r="AA53" s="269">
        <f t="shared" si="212"/>
        <v>0</v>
      </c>
      <c r="AB53" s="269">
        <f t="shared" si="212"/>
        <v>0</v>
      </c>
      <c r="AC53" s="269">
        <f t="shared" si="212"/>
        <v>0</v>
      </c>
      <c r="AD53" s="401">
        <f t="shared" ref="AD53" si="213">SUM(AD54:AD55)</f>
        <v>0</v>
      </c>
      <c r="AE53" s="411">
        <f t="shared" ref="AE53" si="214">SUM(AE54:AE55)</f>
        <v>0</v>
      </c>
      <c r="AF53" s="269">
        <f t="shared" ref="AF53" si="215">SUM(AF54:AF55)</f>
        <v>0</v>
      </c>
      <c r="AG53" s="269">
        <f t="shared" ref="AG53" si="216">SUM(AG54:AG55)</f>
        <v>0</v>
      </c>
      <c r="AH53" s="269">
        <f t="shared" ref="AH53" si="217">SUM(AH54:AH55)</f>
        <v>0</v>
      </c>
      <c r="AI53" s="269">
        <f t="shared" ref="AI53" si="218">SUM(AI54:AI55)</f>
        <v>0</v>
      </c>
      <c r="AJ53" s="269">
        <f t="shared" ref="AJ53" si="219">SUM(AJ54:AJ55)</f>
        <v>0</v>
      </c>
      <c r="AK53" s="269">
        <f t="shared" ref="AK53" si="220">SUM(AK54:AK55)</f>
        <v>0</v>
      </c>
      <c r="AL53" s="269">
        <f t="shared" ref="AL53" si="221">SUM(AL54:AL55)</f>
        <v>0</v>
      </c>
      <c r="AM53" s="269">
        <f t="shared" ref="AM53" si="222">SUM(AM54:AM55)</f>
        <v>0</v>
      </c>
      <c r="AN53" s="269">
        <f t="shared" ref="AN53" si="223">SUM(AN54:AN55)</f>
        <v>0</v>
      </c>
      <c r="AO53" s="269">
        <f t="shared" ref="AO53" si="224">SUM(AO54:AO55)</f>
        <v>0</v>
      </c>
      <c r="AP53" s="401">
        <f t="shared" ref="AP53" si="225">SUM(AP54:AP55)</f>
        <v>0</v>
      </c>
      <c r="AQ53" s="411">
        <f t="shared" ref="AQ53" si="226">SUM(AQ54:AQ55)</f>
        <v>0</v>
      </c>
      <c r="AR53" s="269">
        <f t="shared" ref="AR53" si="227">SUM(AR54:AR55)</f>
        <v>0</v>
      </c>
      <c r="AS53" s="269">
        <f t="shared" ref="AS53" si="228">SUM(AS54:AS55)</f>
        <v>0</v>
      </c>
      <c r="AT53" s="269">
        <f t="shared" ref="AT53" si="229">SUM(AT54:AT55)</f>
        <v>0</v>
      </c>
      <c r="AU53" s="269">
        <f t="shared" ref="AU53" si="230">SUM(AU54:AU55)</f>
        <v>0</v>
      </c>
      <c r="AV53" s="269">
        <f t="shared" ref="AV53" si="231">SUM(AV54:AV55)</f>
        <v>0</v>
      </c>
      <c r="AW53" s="441">
        <f t="shared" si="141"/>
        <v>0</v>
      </c>
      <c r="AX53" s="442">
        <f t="shared" si="142"/>
        <v>0</v>
      </c>
      <c r="AY53" s="443">
        <f t="shared" si="143"/>
        <v>0</v>
      </c>
    </row>
    <row r="54" spans="1:51" s="4" customFormat="1" ht="15" customHeight="1" x14ac:dyDescent="0.2">
      <c r="A54" s="150"/>
      <c r="B54" s="459" t="str">
        <f>+B53</f>
        <v>ZK101.K217.C110</v>
      </c>
      <c r="C54" s="273"/>
      <c r="D54" s="273"/>
      <c r="E54" s="249"/>
      <c r="F54" s="370">
        <f t="shared" si="6"/>
        <v>0</v>
      </c>
      <c r="G54" s="249">
        <v>0</v>
      </c>
      <c r="H54" s="572">
        <f>SUM(N54:AV54)</f>
        <v>0</v>
      </c>
      <c r="I54" s="231"/>
      <c r="J54" s="370">
        <f t="shared" si="8"/>
        <v>0</v>
      </c>
      <c r="K54" s="249">
        <v>0</v>
      </c>
      <c r="L54" s="232"/>
      <c r="M54" s="249"/>
      <c r="N54" s="235"/>
      <c r="O54" s="230"/>
      <c r="P54" s="367"/>
      <c r="Q54" s="363"/>
      <c r="R54" s="402"/>
      <c r="S54" s="412"/>
      <c r="T54" s="363"/>
      <c r="U54" s="363"/>
      <c r="V54" s="363"/>
      <c r="W54" s="363"/>
      <c r="X54" s="363"/>
      <c r="Y54" s="363"/>
      <c r="Z54" s="363"/>
      <c r="AA54" s="363"/>
      <c r="AB54" s="363"/>
      <c r="AC54" s="363"/>
      <c r="AD54" s="402"/>
      <c r="AE54" s="412"/>
      <c r="AF54" s="363"/>
      <c r="AG54" s="363"/>
      <c r="AH54" s="363"/>
      <c r="AI54" s="363"/>
      <c r="AJ54" s="363"/>
      <c r="AK54" s="363"/>
      <c r="AL54" s="363"/>
      <c r="AM54" s="363"/>
      <c r="AN54" s="363"/>
      <c r="AO54" s="363"/>
      <c r="AP54" s="402"/>
      <c r="AQ54" s="412"/>
      <c r="AR54" s="363"/>
      <c r="AS54" s="363"/>
      <c r="AT54" s="363"/>
      <c r="AU54" s="363"/>
      <c r="AV54" s="363"/>
      <c r="AW54" s="248">
        <f t="shared" si="141"/>
        <v>0</v>
      </c>
      <c r="AX54" s="244">
        <f t="shared" si="142"/>
        <v>0</v>
      </c>
      <c r="AY54" s="553">
        <f t="shared" si="143"/>
        <v>0</v>
      </c>
    </row>
    <row r="55" spans="1:51" s="4" customFormat="1" ht="15" customHeight="1" thickBot="1" x14ac:dyDescent="0.25">
      <c r="A55" s="169"/>
      <c r="B55" s="461"/>
      <c r="C55" s="276" t="s">
        <v>301</v>
      </c>
      <c r="D55" s="274"/>
      <c r="E55" s="277"/>
      <c r="F55" s="370">
        <f t="shared" si="6"/>
        <v>0</v>
      </c>
      <c r="G55" s="277">
        <v>0</v>
      </c>
      <c r="H55" s="579">
        <f>SUM(N55:AV55)</f>
        <v>0</v>
      </c>
      <c r="I55" s="227"/>
      <c r="J55" s="370">
        <f t="shared" si="8"/>
        <v>0</v>
      </c>
      <c r="K55" s="277">
        <v>0</v>
      </c>
      <c r="L55" s="228"/>
      <c r="M55" s="277"/>
      <c r="N55" s="568">
        <f>+IFERROR(VLOOKUP(B54,Sheet1!B:D,2,FALSE),0)</f>
        <v>0</v>
      </c>
      <c r="O55" s="572">
        <f>+IFERROR(VLOOKUP(B54,Sheet1!B:D,3,FALSE)+VLOOKUP(B54,Sheet1!B:E,4,FALSE),0)</f>
        <v>0</v>
      </c>
      <c r="P55" s="368"/>
      <c r="Q55" s="365"/>
      <c r="R55" s="403"/>
      <c r="S55" s="413"/>
      <c r="T55" s="365"/>
      <c r="U55" s="365"/>
      <c r="V55" s="365"/>
      <c r="W55" s="365"/>
      <c r="X55" s="365"/>
      <c r="Y55" s="365"/>
      <c r="Z55" s="365"/>
      <c r="AA55" s="365"/>
      <c r="AB55" s="365"/>
      <c r="AC55" s="365"/>
      <c r="AD55" s="403"/>
      <c r="AE55" s="413"/>
      <c r="AF55" s="365"/>
      <c r="AG55" s="365"/>
      <c r="AH55" s="365"/>
      <c r="AI55" s="365"/>
      <c r="AJ55" s="365"/>
      <c r="AK55" s="365"/>
      <c r="AL55" s="365"/>
      <c r="AM55" s="365"/>
      <c r="AN55" s="365"/>
      <c r="AO55" s="365"/>
      <c r="AP55" s="403"/>
      <c r="AQ55" s="413"/>
      <c r="AR55" s="365"/>
      <c r="AS55" s="365"/>
      <c r="AT55" s="365"/>
      <c r="AU55" s="365"/>
      <c r="AV55" s="365"/>
      <c r="AW55" s="248">
        <f t="shared" si="141"/>
        <v>0</v>
      </c>
      <c r="AX55" s="244">
        <f t="shared" si="142"/>
        <v>0</v>
      </c>
      <c r="AY55" s="553">
        <f t="shared" si="143"/>
        <v>0</v>
      </c>
    </row>
    <row r="56" spans="1:51" s="4" customFormat="1" ht="15" customHeight="1" x14ac:dyDescent="0.2">
      <c r="A56" s="195" t="s">
        <v>104</v>
      </c>
      <c r="B56" s="458" t="str">
        <f>+LEFT($E$5,5)&amp;"."&amp;A56&amp;"."&amp;$E$3</f>
        <v>ZK101.K218.C110</v>
      </c>
      <c r="C56" s="168" t="s">
        <v>105</v>
      </c>
      <c r="D56" s="168"/>
      <c r="E56" s="206">
        <f t="shared" ref="E56:L56" si="232">SUM(E57:E58)</f>
        <v>0</v>
      </c>
      <c r="F56" s="321">
        <f t="shared" si="232"/>
        <v>0</v>
      </c>
      <c r="G56" s="206">
        <f t="shared" si="232"/>
        <v>0</v>
      </c>
      <c r="H56" s="444">
        <f t="shared" si="232"/>
        <v>0</v>
      </c>
      <c r="I56" s="206">
        <f t="shared" si="232"/>
        <v>0</v>
      </c>
      <c r="J56" s="321">
        <f t="shared" si="232"/>
        <v>0</v>
      </c>
      <c r="K56" s="206">
        <f t="shared" si="232"/>
        <v>0</v>
      </c>
      <c r="L56" s="206">
        <f t="shared" si="232"/>
        <v>0</v>
      </c>
      <c r="M56" s="206"/>
      <c r="N56" s="265">
        <f>SUM(N57:N58)</f>
        <v>0</v>
      </c>
      <c r="O56" s="265">
        <f>SUM(O57:O58)</f>
        <v>0</v>
      </c>
      <c r="P56" s="369">
        <f>SUM(P57:P58)</f>
        <v>0</v>
      </c>
      <c r="Q56" s="269">
        <f>SUM(Q57:Q58)</f>
        <v>0</v>
      </c>
      <c r="R56" s="401">
        <f t="shared" ref="R56:X56" si="233">SUM(R57:R58)</f>
        <v>0</v>
      </c>
      <c r="S56" s="411">
        <f t="shared" si="233"/>
        <v>0</v>
      </c>
      <c r="T56" s="269">
        <f t="shared" si="233"/>
        <v>0</v>
      </c>
      <c r="U56" s="269">
        <f t="shared" si="233"/>
        <v>0</v>
      </c>
      <c r="V56" s="269">
        <f t="shared" si="233"/>
        <v>0</v>
      </c>
      <c r="W56" s="269">
        <f t="shared" si="233"/>
        <v>0</v>
      </c>
      <c r="X56" s="269">
        <f t="shared" si="233"/>
        <v>0</v>
      </c>
      <c r="Y56" s="269">
        <f t="shared" ref="Y56:AC56" si="234">SUM(Y57:Y58)</f>
        <v>0</v>
      </c>
      <c r="Z56" s="269">
        <f t="shared" si="234"/>
        <v>0</v>
      </c>
      <c r="AA56" s="269">
        <f t="shared" si="234"/>
        <v>0</v>
      </c>
      <c r="AB56" s="269">
        <f t="shared" si="234"/>
        <v>0</v>
      </c>
      <c r="AC56" s="269">
        <f t="shared" si="234"/>
        <v>0</v>
      </c>
      <c r="AD56" s="401">
        <f t="shared" ref="AD56" si="235">SUM(AD57:AD58)</f>
        <v>0</v>
      </c>
      <c r="AE56" s="411">
        <f t="shared" ref="AE56" si="236">SUM(AE57:AE58)</f>
        <v>0</v>
      </c>
      <c r="AF56" s="269">
        <f t="shared" ref="AF56" si="237">SUM(AF57:AF58)</f>
        <v>0</v>
      </c>
      <c r="AG56" s="269">
        <f t="shared" ref="AG56" si="238">SUM(AG57:AG58)</f>
        <v>0</v>
      </c>
      <c r="AH56" s="269">
        <f t="shared" ref="AH56" si="239">SUM(AH57:AH58)</f>
        <v>0</v>
      </c>
      <c r="AI56" s="269">
        <f t="shared" ref="AI56" si="240">SUM(AI57:AI58)</f>
        <v>0</v>
      </c>
      <c r="AJ56" s="269">
        <f t="shared" ref="AJ56" si="241">SUM(AJ57:AJ58)</f>
        <v>0</v>
      </c>
      <c r="AK56" s="269">
        <f t="shared" ref="AK56" si="242">SUM(AK57:AK58)</f>
        <v>0</v>
      </c>
      <c r="AL56" s="269">
        <f t="shared" ref="AL56" si="243">SUM(AL57:AL58)</f>
        <v>0</v>
      </c>
      <c r="AM56" s="269">
        <f t="shared" ref="AM56" si="244">SUM(AM57:AM58)</f>
        <v>0</v>
      </c>
      <c r="AN56" s="269">
        <f t="shared" ref="AN56" si="245">SUM(AN57:AN58)</f>
        <v>0</v>
      </c>
      <c r="AO56" s="269">
        <f t="shared" ref="AO56" si="246">SUM(AO57:AO58)</f>
        <v>0</v>
      </c>
      <c r="AP56" s="401">
        <f t="shared" ref="AP56" si="247">SUM(AP57:AP58)</f>
        <v>0</v>
      </c>
      <c r="AQ56" s="411">
        <f t="shared" ref="AQ56" si="248">SUM(AQ57:AQ58)</f>
        <v>0</v>
      </c>
      <c r="AR56" s="269">
        <f t="shared" ref="AR56" si="249">SUM(AR57:AR58)</f>
        <v>0</v>
      </c>
      <c r="AS56" s="269">
        <f t="shared" ref="AS56" si="250">SUM(AS57:AS58)</f>
        <v>0</v>
      </c>
      <c r="AT56" s="269">
        <f t="shared" ref="AT56" si="251">SUM(AT57:AT58)</f>
        <v>0</v>
      </c>
      <c r="AU56" s="269">
        <f t="shared" ref="AU56" si="252">SUM(AU57:AU58)</f>
        <v>0</v>
      </c>
      <c r="AV56" s="269">
        <f t="shared" ref="AV56" si="253">SUM(AV57:AV58)</f>
        <v>0</v>
      </c>
      <c r="AW56" s="441">
        <f t="shared" si="141"/>
        <v>0</v>
      </c>
      <c r="AX56" s="442">
        <f t="shared" si="142"/>
        <v>0</v>
      </c>
      <c r="AY56" s="443">
        <f t="shared" si="143"/>
        <v>0</v>
      </c>
    </row>
    <row r="57" spans="1:51" s="4" customFormat="1" ht="15" customHeight="1" x14ac:dyDescent="0.2">
      <c r="A57" s="150"/>
      <c r="B57" s="459" t="str">
        <f>+B56</f>
        <v>ZK101.K218.C110</v>
      </c>
      <c r="C57" s="273"/>
      <c r="D57" s="273"/>
      <c r="E57" s="249"/>
      <c r="F57" s="370">
        <f t="shared" si="6"/>
        <v>0</v>
      </c>
      <c r="G57" s="249">
        <v>0</v>
      </c>
      <c r="H57" s="572">
        <f>SUM(N57:AV57)</f>
        <v>0</v>
      </c>
      <c r="I57" s="231"/>
      <c r="J57" s="370">
        <f t="shared" si="8"/>
        <v>0</v>
      </c>
      <c r="K57" s="249">
        <v>0</v>
      </c>
      <c r="L57" s="232"/>
      <c r="M57" s="249"/>
      <c r="N57" s="235"/>
      <c r="O57" s="230"/>
      <c r="P57" s="367"/>
      <c r="Q57" s="363"/>
      <c r="R57" s="402"/>
      <c r="S57" s="412"/>
      <c r="T57" s="363"/>
      <c r="U57" s="363"/>
      <c r="V57" s="363"/>
      <c r="W57" s="363"/>
      <c r="X57" s="363"/>
      <c r="Y57" s="363"/>
      <c r="Z57" s="363"/>
      <c r="AA57" s="363"/>
      <c r="AB57" s="363"/>
      <c r="AC57" s="363"/>
      <c r="AD57" s="402"/>
      <c r="AE57" s="412"/>
      <c r="AF57" s="363"/>
      <c r="AG57" s="363"/>
      <c r="AH57" s="363"/>
      <c r="AI57" s="363"/>
      <c r="AJ57" s="363"/>
      <c r="AK57" s="363"/>
      <c r="AL57" s="363"/>
      <c r="AM57" s="363"/>
      <c r="AN57" s="363"/>
      <c r="AO57" s="363"/>
      <c r="AP57" s="402"/>
      <c r="AQ57" s="412"/>
      <c r="AR57" s="363"/>
      <c r="AS57" s="363"/>
      <c r="AT57" s="363"/>
      <c r="AU57" s="363"/>
      <c r="AV57" s="363"/>
      <c r="AW57" s="248">
        <f t="shared" si="141"/>
        <v>0</v>
      </c>
      <c r="AX57" s="244">
        <f t="shared" si="142"/>
        <v>0</v>
      </c>
      <c r="AY57" s="553">
        <f t="shared" si="143"/>
        <v>0</v>
      </c>
    </row>
    <row r="58" spans="1:51" s="4" customFormat="1" ht="15" customHeight="1" thickBot="1" x14ac:dyDescent="0.25">
      <c r="A58" s="170"/>
      <c r="B58" s="460"/>
      <c r="C58" s="276" t="s">
        <v>301</v>
      </c>
      <c r="D58" s="274"/>
      <c r="E58" s="277"/>
      <c r="F58" s="370">
        <f t="shared" si="6"/>
        <v>0</v>
      </c>
      <c r="G58" s="277">
        <v>0</v>
      </c>
      <c r="H58" s="579">
        <f>SUM(N58:AV58)</f>
        <v>0</v>
      </c>
      <c r="I58" s="227"/>
      <c r="J58" s="370">
        <f t="shared" si="8"/>
        <v>0</v>
      </c>
      <c r="K58" s="277">
        <v>0</v>
      </c>
      <c r="L58" s="228"/>
      <c r="M58" s="277"/>
      <c r="N58" s="568">
        <f>+IFERROR(VLOOKUP(B57,Sheet1!B:D,2,FALSE),0)</f>
        <v>0</v>
      </c>
      <c r="O58" s="572">
        <f>+IFERROR(VLOOKUP(B57,Sheet1!B:D,3,FALSE)+VLOOKUP(B57,Sheet1!B:E,4,FALSE),0)</f>
        <v>0</v>
      </c>
      <c r="P58" s="368"/>
      <c r="Q58" s="365"/>
      <c r="R58" s="403"/>
      <c r="S58" s="413"/>
      <c r="T58" s="365"/>
      <c r="U58" s="365"/>
      <c r="V58" s="365"/>
      <c r="W58" s="365"/>
      <c r="X58" s="365"/>
      <c r="Y58" s="365"/>
      <c r="Z58" s="365"/>
      <c r="AA58" s="365"/>
      <c r="AB58" s="365"/>
      <c r="AC58" s="365"/>
      <c r="AD58" s="403"/>
      <c r="AE58" s="413"/>
      <c r="AF58" s="365"/>
      <c r="AG58" s="365"/>
      <c r="AH58" s="365"/>
      <c r="AI58" s="365"/>
      <c r="AJ58" s="365"/>
      <c r="AK58" s="365"/>
      <c r="AL58" s="365"/>
      <c r="AM58" s="365"/>
      <c r="AN58" s="365"/>
      <c r="AO58" s="365"/>
      <c r="AP58" s="403"/>
      <c r="AQ58" s="413"/>
      <c r="AR58" s="365"/>
      <c r="AS58" s="365"/>
      <c r="AT58" s="365"/>
      <c r="AU58" s="365"/>
      <c r="AV58" s="365"/>
      <c r="AW58" s="248">
        <f t="shared" si="141"/>
        <v>0</v>
      </c>
      <c r="AX58" s="244">
        <f t="shared" si="142"/>
        <v>0</v>
      </c>
      <c r="AY58" s="553">
        <f t="shared" si="143"/>
        <v>0</v>
      </c>
    </row>
    <row r="59" spans="1:51" s="4" customFormat="1" ht="15" customHeight="1" x14ac:dyDescent="0.2">
      <c r="A59" s="197" t="s">
        <v>106</v>
      </c>
      <c r="B59" s="458" t="str">
        <f>+LEFT($E$5,5)&amp;"."&amp;A59&amp;"."&amp;$E$3</f>
        <v>ZK101.K219.C110</v>
      </c>
      <c r="C59" s="567" t="s">
        <v>107</v>
      </c>
      <c r="D59" s="374"/>
      <c r="E59" s="206">
        <f t="shared" ref="E59:L59" si="254">SUM(E60:E61)</f>
        <v>0</v>
      </c>
      <c r="F59" s="321">
        <f t="shared" si="254"/>
        <v>0</v>
      </c>
      <c r="G59" s="206">
        <f t="shared" si="254"/>
        <v>0</v>
      </c>
      <c r="H59" s="444">
        <f t="shared" si="254"/>
        <v>0</v>
      </c>
      <c r="I59" s="208">
        <f t="shared" si="254"/>
        <v>0</v>
      </c>
      <c r="J59" s="321">
        <f t="shared" si="254"/>
        <v>0</v>
      </c>
      <c r="K59" s="206">
        <f t="shared" si="254"/>
        <v>0</v>
      </c>
      <c r="L59" s="208">
        <f t="shared" si="254"/>
        <v>0</v>
      </c>
      <c r="M59" s="208"/>
      <c r="N59" s="265">
        <f>SUM(N60:N61)</f>
        <v>0</v>
      </c>
      <c r="O59" s="265">
        <f>SUM(O60:O61)</f>
        <v>0</v>
      </c>
      <c r="P59" s="369">
        <f>SUM(P60:P61)</f>
        <v>0</v>
      </c>
      <c r="Q59" s="269">
        <f>SUM(Q60:Q61)</f>
        <v>0</v>
      </c>
      <c r="R59" s="401">
        <f t="shared" ref="R59:X59" si="255">SUM(R60:R61)</f>
        <v>0</v>
      </c>
      <c r="S59" s="411">
        <f t="shared" si="255"/>
        <v>0</v>
      </c>
      <c r="T59" s="269">
        <f t="shared" si="255"/>
        <v>0</v>
      </c>
      <c r="U59" s="269">
        <f t="shared" si="255"/>
        <v>0</v>
      </c>
      <c r="V59" s="269">
        <f t="shared" si="255"/>
        <v>0</v>
      </c>
      <c r="W59" s="269">
        <f t="shared" si="255"/>
        <v>0</v>
      </c>
      <c r="X59" s="269">
        <f t="shared" si="255"/>
        <v>0</v>
      </c>
      <c r="Y59" s="269">
        <f t="shared" ref="Y59:AC59" si="256">SUM(Y60:Y61)</f>
        <v>0</v>
      </c>
      <c r="Z59" s="269">
        <f t="shared" si="256"/>
        <v>0</v>
      </c>
      <c r="AA59" s="269">
        <f t="shared" si="256"/>
        <v>0</v>
      </c>
      <c r="AB59" s="269">
        <f t="shared" si="256"/>
        <v>0</v>
      </c>
      <c r="AC59" s="269">
        <f t="shared" si="256"/>
        <v>0</v>
      </c>
      <c r="AD59" s="401">
        <f t="shared" ref="AD59" si="257">SUM(AD60:AD61)</f>
        <v>0</v>
      </c>
      <c r="AE59" s="411">
        <f t="shared" ref="AE59" si="258">SUM(AE60:AE61)</f>
        <v>0</v>
      </c>
      <c r="AF59" s="269">
        <f t="shared" ref="AF59" si="259">SUM(AF60:AF61)</f>
        <v>0</v>
      </c>
      <c r="AG59" s="269">
        <f t="shared" ref="AG59" si="260">SUM(AG60:AG61)</f>
        <v>0</v>
      </c>
      <c r="AH59" s="269">
        <f t="shared" ref="AH59" si="261">SUM(AH60:AH61)</f>
        <v>0</v>
      </c>
      <c r="AI59" s="269">
        <f t="shared" ref="AI59" si="262">SUM(AI60:AI61)</f>
        <v>0</v>
      </c>
      <c r="AJ59" s="269">
        <f t="shared" ref="AJ59" si="263">SUM(AJ60:AJ61)</f>
        <v>0</v>
      </c>
      <c r="AK59" s="269">
        <f t="shared" ref="AK59" si="264">SUM(AK60:AK61)</f>
        <v>0</v>
      </c>
      <c r="AL59" s="269">
        <f t="shared" ref="AL59" si="265">SUM(AL60:AL61)</f>
        <v>0</v>
      </c>
      <c r="AM59" s="269">
        <f t="shared" ref="AM59" si="266">SUM(AM60:AM61)</f>
        <v>0</v>
      </c>
      <c r="AN59" s="269">
        <f t="shared" ref="AN59" si="267">SUM(AN60:AN61)</f>
        <v>0</v>
      </c>
      <c r="AO59" s="269">
        <f t="shared" ref="AO59" si="268">SUM(AO60:AO61)</f>
        <v>0</v>
      </c>
      <c r="AP59" s="401">
        <f t="shared" ref="AP59" si="269">SUM(AP60:AP61)</f>
        <v>0</v>
      </c>
      <c r="AQ59" s="411">
        <f t="shared" ref="AQ59" si="270">SUM(AQ60:AQ61)</f>
        <v>0</v>
      </c>
      <c r="AR59" s="269">
        <f t="shared" ref="AR59" si="271">SUM(AR60:AR61)</f>
        <v>0</v>
      </c>
      <c r="AS59" s="269">
        <f t="shared" ref="AS59" si="272">SUM(AS60:AS61)</f>
        <v>0</v>
      </c>
      <c r="AT59" s="269">
        <f t="shared" ref="AT59" si="273">SUM(AT60:AT61)</f>
        <v>0</v>
      </c>
      <c r="AU59" s="269">
        <f t="shared" ref="AU59" si="274">SUM(AU60:AU61)</f>
        <v>0</v>
      </c>
      <c r="AV59" s="269">
        <f t="shared" ref="AV59" si="275">SUM(AV60:AV61)</f>
        <v>0</v>
      </c>
      <c r="AW59" s="441">
        <f t="shared" si="141"/>
        <v>0</v>
      </c>
      <c r="AX59" s="442">
        <f t="shared" si="142"/>
        <v>0</v>
      </c>
      <c r="AY59" s="443">
        <f t="shared" si="143"/>
        <v>0</v>
      </c>
    </row>
    <row r="60" spans="1:51" s="4" customFormat="1" ht="15" customHeight="1" x14ac:dyDescent="0.2">
      <c r="A60" s="174"/>
      <c r="B60" s="465" t="str">
        <f>+B59</f>
        <v>ZK101.K219.C110</v>
      </c>
      <c r="C60" s="275"/>
      <c r="D60" s="275"/>
      <c r="E60" s="249"/>
      <c r="F60" s="370">
        <f t="shared" si="6"/>
        <v>0</v>
      </c>
      <c r="G60" s="249">
        <v>0</v>
      </c>
      <c r="H60" s="572">
        <f>SUM(N60:AV60)</f>
        <v>0</v>
      </c>
      <c r="I60" s="233"/>
      <c r="J60" s="370"/>
      <c r="K60" s="249">
        <v>0</v>
      </c>
      <c r="L60" s="234"/>
      <c r="M60" s="249"/>
      <c r="N60" s="235"/>
      <c r="O60" s="235"/>
      <c r="P60" s="365"/>
      <c r="Q60" s="365"/>
      <c r="R60" s="403"/>
      <c r="S60" s="413"/>
      <c r="T60" s="365"/>
      <c r="U60" s="365"/>
      <c r="V60" s="365"/>
      <c r="W60" s="365"/>
      <c r="X60" s="365"/>
      <c r="Y60" s="365"/>
      <c r="Z60" s="365"/>
      <c r="AA60" s="365"/>
      <c r="AB60" s="365"/>
      <c r="AC60" s="365"/>
      <c r="AD60" s="403"/>
      <c r="AE60" s="413"/>
      <c r="AF60" s="365"/>
      <c r="AG60" s="365"/>
      <c r="AH60" s="365"/>
      <c r="AI60" s="365"/>
      <c r="AJ60" s="365"/>
      <c r="AK60" s="365"/>
      <c r="AL60" s="365"/>
      <c r="AM60" s="365"/>
      <c r="AN60" s="365"/>
      <c r="AO60" s="365"/>
      <c r="AP60" s="403"/>
      <c r="AQ60" s="413"/>
      <c r="AR60" s="365"/>
      <c r="AS60" s="365"/>
      <c r="AT60" s="365"/>
      <c r="AU60" s="365"/>
      <c r="AV60" s="365"/>
      <c r="AW60" s="248">
        <f t="shared" si="141"/>
        <v>0</v>
      </c>
      <c r="AX60" s="244">
        <f t="shared" si="142"/>
        <v>0</v>
      </c>
      <c r="AY60" s="553">
        <f t="shared" si="143"/>
        <v>0</v>
      </c>
    </row>
    <row r="61" spans="1:51" s="4" customFormat="1" ht="15" customHeight="1" thickBot="1" x14ac:dyDescent="0.25">
      <c r="A61" s="179"/>
      <c r="B61" s="460"/>
      <c r="C61" s="276" t="s">
        <v>301</v>
      </c>
      <c r="D61" s="276"/>
      <c r="E61" s="277"/>
      <c r="F61" s="371">
        <f t="shared" si="6"/>
        <v>0</v>
      </c>
      <c r="G61" s="277">
        <v>0</v>
      </c>
      <c r="H61" s="579">
        <f>SUM(N61:AV61)</f>
        <v>0</v>
      </c>
      <c r="I61" s="227"/>
      <c r="J61" s="371">
        <f t="shared" si="8"/>
        <v>0</v>
      </c>
      <c r="K61" s="277">
        <v>0</v>
      </c>
      <c r="L61" s="228"/>
      <c r="M61" s="277"/>
      <c r="N61" s="611">
        <f>+IFERROR(VLOOKUP(B60,Sheet1!B:D,2,FALSE),0)</f>
        <v>0</v>
      </c>
      <c r="O61" s="611">
        <f>+IFERROR(VLOOKUP(B60,Sheet1!B:D,3,FALSE)+VLOOKUP(B60,Sheet1!B:E,4,FALSE),0)</f>
        <v>0</v>
      </c>
      <c r="P61" s="413"/>
      <c r="Q61" s="365"/>
      <c r="R61" s="403"/>
      <c r="S61" s="413"/>
      <c r="T61" s="365"/>
      <c r="U61" s="365"/>
      <c r="V61" s="365"/>
      <c r="W61" s="365"/>
      <c r="X61" s="365"/>
      <c r="Y61" s="365"/>
      <c r="Z61" s="365"/>
      <c r="AA61" s="365"/>
      <c r="AB61" s="365"/>
      <c r="AC61" s="365"/>
      <c r="AD61" s="403"/>
      <c r="AE61" s="413"/>
      <c r="AF61" s="365"/>
      <c r="AG61" s="365"/>
      <c r="AH61" s="365"/>
      <c r="AI61" s="365"/>
      <c r="AJ61" s="365"/>
      <c r="AK61" s="365"/>
      <c r="AL61" s="365"/>
      <c r="AM61" s="365"/>
      <c r="AN61" s="365"/>
      <c r="AO61" s="365"/>
      <c r="AP61" s="403"/>
      <c r="AQ61" s="413"/>
      <c r="AR61" s="365"/>
      <c r="AS61" s="365"/>
      <c r="AT61" s="365"/>
      <c r="AU61" s="365"/>
      <c r="AV61" s="365"/>
      <c r="AW61" s="248">
        <f t="shared" si="141"/>
        <v>0</v>
      </c>
      <c r="AX61" s="244">
        <f t="shared" si="142"/>
        <v>0</v>
      </c>
      <c r="AY61" s="553">
        <f t="shared" si="143"/>
        <v>0</v>
      </c>
    </row>
    <row r="62" spans="1:51" s="4" customFormat="1" ht="15" customHeight="1" x14ac:dyDescent="0.2">
      <c r="A62" s="558" t="s">
        <v>267</v>
      </c>
      <c r="B62" s="548" t="str">
        <f>+LEFT($E$5,5)&amp;"."&amp;A62&amp;"."&amp;$E$3</f>
        <v>ZK101.K200.C110</v>
      </c>
      <c r="C62" s="452" t="s">
        <v>268</v>
      </c>
      <c r="D62" s="453"/>
      <c r="E62" s="555">
        <f t="shared" ref="E62:L62" si="276">SUM(E63:E64)</f>
        <v>0</v>
      </c>
      <c r="F62" s="549">
        <f t="shared" si="276"/>
        <v>0</v>
      </c>
      <c r="G62" s="555">
        <f t="shared" si="276"/>
        <v>0</v>
      </c>
      <c r="H62" s="610">
        <f t="shared" si="276"/>
        <v>0</v>
      </c>
      <c r="I62" s="559">
        <f t="shared" si="276"/>
        <v>0</v>
      </c>
      <c r="J62" s="549">
        <f t="shared" si="276"/>
        <v>0</v>
      </c>
      <c r="K62" s="555">
        <f t="shared" si="276"/>
        <v>0</v>
      </c>
      <c r="L62" s="559">
        <f t="shared" si="276"/>
        <v>0</v>
      </c>
      <c r="M62" s="559"/>
      <c r="N62" s="481">
        <f>SUM(N63:N64)</f>
        <v>0</v>
      </c>
      <c r="O62" s="481">
        <f>SUM(O63:O64)</f>
        <v>0</v>
      </c>
      <c r="P62" s="556">
        <f>SUM(P63:P64)</f>
        <v>0</v>
      </c>
      <c r="Q62" s="482">
        <f>SUM(Q63:Q64)</f>
        <v>0</v>
      </c>
      <c r="R62" s="483">
        <f t="shared" ref="R62:AV62" si="277">SUM(R63:R64)</f>
        <v>0</v>
      </c>
      <c r="S62" s="484">
        <f t="shared" si="277"/>
        <v>0</v>
      </c>
      <c r="T62" s="482">
        <f t="shared" si="277"/>
        <v>0</v>
      </c>
      <c r="U62" s="482">
        <f t="shared" si="277"/>
        <v>0</v>
      </c>
      <c r="V62" s="482">
        <f t="shared" si="277"/>
        <v>0</v>
      </c>
      <c r="W62" s="482">
        <f t="shared" si="277"/>
        <v>0</v>
      </c>
      <c r="X62" s="482">
        <f t="shared" si="277"/>
        <v>0</v>
      </c>
      <c r="Y62" s="482">
        <f t="shared" si="277"/>
        <v>0</v>
      </c>
      <c r="Z62" s="482">
        <f t="shared" si="277"/>
        <v>0</v>
      </c>
      <c r="AA62" s="482">
        <f t="shared" si="277"/>
        <v>0</v>
      </c>
      <c r="AB62" s="482">
        <f t="shared" si="277"/>
        <v>0</v>
      </c>
      <c r="AC62" s="482">
        <f t="shared" si="277"/>
        <v>0</v>
      </c>
      <c r="AD62" s="483">
        <f t="shared" si="277"/>
        <v>0</v>
      </c>
      <c r="AE62" s="484">
        <f t="shared" si="277"/>
        <v>0</v>
      </c>
      <c r="AF62" s="482">
        <f t="shared" si="277"/>
        <v>0</v>
      </c>
      <c r="AG62" s="482">
        <f t="shared" si="277"/>
        <v>0</v>
      </c>
      <c r="AH62" s="482">
        <f t="shared" si="277"/>
        <v>0</v>
      </c>
      <c r="AI62" s="482">
        <f t="shared" si="277"/>
        <v>0</v>
      </c>
      <c r="AJ62" s="482">
        <f t="shared" si="277"/>
        <v>0</v>
      </c>
      <c r="AK62" s="482">
        <f t="shared" si="277"/>
        <v>0</v>
      </c>
      <c r="AL62" s="482">
        <f t="shared" si="277"/>
        <v>0</v>
      </c>
      <c r="AM62" s="482">
        <f t="shared" si="277"/>
        <v>0</v>
      </c>
      <c r="AN62" s="482">
        <f t="shared" si="277"/>
        <v>0</v>
      </c>
      <c r="AO62" s="482">
        <f t="shared" si="277"/>
        <v>0</v>
      </c>
      <c r="AP62" s="483">
        <f t="shared" si="277"/>
        <v>0</v>
      </c>
      <c r="AQ62" s="484">
        <f t="shared" si="277"/>
        <v>0</v>
      </c>
      <c r="AR62" s="482">
        <f t="shared" si="277"/>
        <v>0</v>
      </c>
      <c r="AS62" s="482">
        <f t="shared" si="277"/>
        <v>0</v>
      </c>
      <c r="AT62" s="482">
        <f t="shared" si="277"/>
        <v>0</v>
      </c>
      <c r="AU62" s="482">
        <f t="shared" si="277"/>
        <v>0</v>
      </c>
      <c r="AV62" s="482">
        <f t="shared" si="277"/>
        <v>0</v>
      </c>
      <c r="AW62" s="248">
        <f t="shared" si="141"/>
        <v>0</v>
      </c>
      <c r="AX62" s="244">
        <f t="shared" si="142"/>
        <v>0</v>
      </c>
      <c r="AY62" s="553">
        <f t="shared" si="143"/>
        <v>0</v>
      </c>
    </row>
    <row r="63" spans="1:51" s="4" customFormat="1" ht="15" customHeight="1" x14ac:dyDescent="0.2">
      <c r="A63" s="174"/>
      <c r="B63" s="465" t="str">
        <f>+B62</f>
        <v>ZK101.K200.C110</v>
      </c>
      <c r="C63" s="275"/>
      <c r="D63" s="275"/>
      <c r="E63" s="249"/>
      <c r="F63" s="552">
        <f t="shared" ref="F63:F64" si="278">-E63+G63</f>
        <v>0</v>
      </c>
      <c r="G63" s="249">
        <v>0</v>
      </c>
      <c r="H63" s="220">
        <f>SUM(N63:AV63)</f>
        <v>0</v>
      </c>
      <c r="I63" s="233"/>
      <c r="J63" s="552"/>
      <c r="K63" s="249">
        <v>0</v>
      </c>
      <c r="L63" s="234"/>
      <c r="M63" s="249"/>
      <c r="N63" s="235"/>
      <c r="O63" s="235"/>
      <c r="P63" s="365"/>
      <c r="Q63" s="365"/>
      <c r="R63" s="403"/>
      <c r="S63" s="413"/>
      <c r="T63" s="365"/>
      <c r="U63" s="365"/>
      <c r="V63" s="365"/>
      <c r="W63" s="365"/>
      <c r="X63" s="365"/>
      <c r="Y63" s="365"/>
      <c r="Z63" s="365"/>
      <c r="AA63" s="365"/>
      <c r="AB63" s="365"/>
      <c r="AC63" s="365"/>
      <c r="AD63" s="403"/>
      <c r="AE63" s="413"/>
      <c r="AF63" s="365"/>
      <c r="AG63" s="365"/>
      <c r="AH63" s="365"/>
      <c r="AI63" s="365"/>
      <c r="AJ63" s="365"/>
      <c r="AK63" s="365"/>
      <c r="AL63" s="365"/>
      <c r="AM63" s="365"/>
      <c r="AN63" s="365"/>
      <c r="AO63" s="365"/>
      <c r="AP63" s="403"/>
      <c r="AQ63" s="413"/>
      <c r="AR63" s="365"/>
      <c r="AS63" s="365"/>
      <c r="AT63" s="365"/>
      <c r="AU63" s="365"/>
      <c r="AV63" s="365"/>
      <c r="AW63" s="248">
        <f t="shared" si="141"/>
        <v>0</v>
      </c>
      <c r="AX63" s="244">
        <f t="shared" si="142"/>
        <v>0</v>
      </c>
      <c r="AY63" s="553">
        <f t="shared" si="143"/>
        <v>0</v>
      </c>
    </row>
    <row r="64" spans="1:51" s="4" customFormat="1" ht="15" customHeight="1" thickBot="1" x14ac:dyDescent="0.25">
      <c r="A64" s="179"/>
      <c r="B64" s="460"/>
      <c r="C64" s="276" t="s">
        <v>301</v>
      </c>
      <c r="D64" s="276"/>
      <c r="E64" s="277"/>
      <c r="F64" s="560">
        <f t="shared" si="278"/>
        <v>0</v>
      </c>
      <c r="G64" s="277">
        <v>0</v>
      </c>
      <c r="H64" s="226">
        <f>SUM(N64:AV64)</f>
        <v>0</v>
      </c>
      <c r="I64" s="227"/>
      <c r="J64" s="560">
        <f t="shared" ref="J64" si="279">-I64+K64</f>
        <v>0</v>
      </c>
      <c r="K64" s="277">
        <v>0</v>
      </c>
      <c r="L64" s="228"/>
      <c r="M64" s="277"/>
      <c r="N64" s="236">
        <f>+IFERROR(VLOOKUP(B63,Sheet1!B:D,2,FALSE),0)</f>
        <v>0</v>
      </c>
      <c r="O64" s="495">
        <f>+IFERROR(VLOOKUP(B63,Sheet1!B:D,3,FALSE)+VLOOKUP(B63,Sheet1!B:E,4,FALSE),0)</f>
        <v>0</v>
      </c>
      <c r="P64" s="365"/>
      <c r="Q64" s="365"/>
      <c r="R64" s="403"/>
      <c r="S64" s="413"/>
      <c r="T64" s="365"/>
      <c r="U64" s="365"/>
      <c r="V64" s="365"/>
      <c r="W64" s="365"/>
      <c r="X64" s="365"/>
      <c r="Y64" s="365"/>
      <c r="Z64" s="365"/>
      <c r="AA64" s="365"/>
      <c r="AB64" s="365"/>
      <c r="AC64" s="365"/>
      <c r="AD64" s="403"/>
      <c r="AE64" s="413"/>
      <c r="AF64" s="365"/>
      <c r="AG64" s="365"/>
      <c r="AH64" s="365"/>
      <c r="AI64" s="365"/>
      <c r="AJ64" s="365"/>
      <c r="AK64" s="365"/>
      <c r="AL64" s="365"/>
      <c r="AM64" s="365"/>
      <c r="AN64" s="365"/>
      <c r="AO64" s="365"/>
      <c r="AP64" s="403"/>
      <c r="AQ64" s="413"/>
      <c r="AR64" s="365"/>
      <c r="AS64" s="365"/>
      <c r="AT64" s="365"/>
      <c r="AU64" s="365"/>
      <c r="AV64" s="365"/>
      <c r="AW64" s="248">
        <f t="shared" si="141"/>
        <v>0</v>
      </c>
      <c r="AX64" s="244">
        <f t="shared" si="142"/>
        <v>0</v>
      </c>
      <c r="AY64" s="553">
        <f t="shared" si="143"/>
        <v>0</v>
      </c>
    </row>
    <row r="65" spans="1:51" ht="15.75" thickBot="1" x14ac:dyDescent="0.3">
      <c r="A65" s="177"/>
      <c r="B65" s="466"/>
      <c r="C65" s="178"/>
      <c r="D65" s="375"/>
      <c r="E65" s="209"/>
      <c r="F65" s="209"/>
      <c r="G65" s="209"/>
      <c r="H65" s="237"/>
      <c r="I65" s="224"/>
      <c r="J65" s="209"/>
      <c r="K65" s="238"/>
      <c r="L65" s="239"/>
      <c r="M65" s="239"/>
      <c r="N65" s="237"/>
      <c r="O65" s="237"/>
      <c r="P65" s="268"/>
      <c r="Q65" s="270"/>
      <c r="R65" s="404"/>
      <c r="S65" s="414"/>
      <c r="T65" s="270"/>
      <c r="U65" s="270"/>
      <c r="V65" s="270"/>
      <c r="W65" s="270"/>
      <c r="X65" s="270"/>
      <c r="Y65" s="270"/>
      <c r="Z65" s="270"/>
      <c r="AA65" s="270"/>
      <c r="AB65" s="270"/>
      <c r="AC65" s="270"/>
      <c r="AD65" s="404"/>
      <c r="AE65" s="414"/>
      <c r="AF65" s="270"/>
      <c r="AG65" s="270"/>
      <c r="AH65" s="270"/>
      <c r="AI65" s="270"/>
      <c r="AJ65" s="270"/>
      <c r="AK65" s="270"/>
      <c r="AL65" s="270"/>
      <c r="AM65" s="270"/>
      <c r="AN65" s="270"/>
      <c r="AO65" s="270"/>
      <c r="AP65" s="404"/>
      <c r="AQ65" s="414"/>
      <c r="AR65" s="270"/>
      <c r="AS65" s="270"/>
      <c r="AT65" s="270"/>
      <c r="AU65" s="270"/>
      <c r="AV65" s="270"/>
      <c r="AW65" s="248">
        <f t="shared" si="141"/>
        <v>0</v>
      </c>
      <c r="AX65" s="244">
        <f t="shared" si="142"/>
        <v>0</v>
      </c>
      <c r="AY65" s="553">
        <f t="shared" si="143"/>
        <v>0</v>
      </c>
    </row>
    <row r="66" spans="1:51" s="565" customFormat="1" ht="22.5" customHeight="1" thickBot="1" x14ac:dyDescent="0.3">
      <c r="A66" s="175"/>
      <c r="B66" s="175"/>
      <c r="C66" s="176"/>
      <c r="D66" s="17"/>
      <c r="E66" s="240">
        <f t="shared" ref="E66:G66" si="280">SUM(E8,E25,E29,E32,E35,E38,E41,E44,E47,E50,E53,E56,E59,E62)</f>
        <v>45000</v>
      </c>
      <c r="F66" s="328">
        <f t="shared" si="280"/>
        <v>0</v>
      </c>
      <c r="G66" s="240">
        <f t="shared" si="280"/>
        <v>45000</v>
      </c>
      <c r="H66" s="240">
        <f>SUM(H8,H25,H29,H32,H35,H38,H41,H44,H47,H50,H53,H56,H59,H62)</f>
        <v>45000</v>
      </c>
      <c r="I66" s="241">
        <f t="shared" ref="I66:AV66" si="281">SUM(I8,I25,I29,I32,I35,I38,I41,I44,I47,I50,I53,I56,I59,I62)</f>
        <v>0</v>
      </c>
      <c r="J66" s="328">
        <f t="shared" si="281"/>
        <v>0</v>
      </c>
      <c r="K66" s="241">
        <f t="shared" si="281"/>
        <v>0</v>
      </c>
      <c r="L66" s="241">
        <f t="shared" si="281"/>
        <v>0</v>
      </c>
      <c r="M66" s="241">
        <f t="shared" si="281"/>
        <v>0</v>
      </c>
      <c r="N66" s="240">
        <f t="shared" si="281"/>
        <v>0</v>
      </c>
      <c r="O66" s="240">
        <f t="shared" si="281"/>
        <v>0</v>
      </c>
      <c r="P66" s="240">
        <f t="shared" si="281"/>
        <v>0</v>
      </c>
      <c r="Q66" s="240">
        <f t="shared" si="281"/>
        <v>0</v>
      </c>
      <c r="R66" s="405">
        <f t="shared" si="281"/>
        <v>0</v>
      </c>
      <c r="S66" s="397">
        <f t="shared" si="281"/>
        <v>0</v>
      </c>
      <c r="T66" s="240">
        <f t="shared" si="281"/>
        <v>0</v>
      </c>
      <c r="U66" s="240">
        <f t="shared" si="281"/>
        <v>0</v>
      </c>
      <c r="V66" s="240">
        <f t="shared" si="281"/>
        <v>0</v>
      </c>
      <c r="W66" s="240">
        <f t="shared" si="281"/>
        <v>0</v>
      </c>
      <c r="X66" s="240">
        <f t="shared" si="281"/>
        <v>0</v>
      </c>
      <c r="Y66" s="240">
        <f t="shared" si="281"/>
        <v>0</v>
      </c>
      <c r="Z66" s="240">
        <f t="shared" si="281"/>
        <v>0</v>
      </c>
      <c r="AA66" s="240">
        <f t="shared" si="281"/>
        <v>0</v>
      </c>
      <c r="AB66" s="240">
        <f t="shared" si="281"/>
        <v>0</v>
      </c>
      <c r="AC66" s="240">
        <f t="shared" si="281"/>
        <v>10000</v>
      </c>
      <c r="AD66" s="405">
        <f t="shared" si="281"/>
        <v>0</v>
      </c>
      <c r="AE66" s="397">
        <f t="shared" si="281"/>
        <v>0</v>
      </c>
      <c r="AF66" s="240">
        <f t="shared" si="281"/>
        <v>0</v>
      </c>
      <c r="AG66" s="240">
        <f t="shared" si="281"/>
        <v>10000</v>
      </c>
      <c r="AH66" s="240">
        <f t="shared" si="281"/>
        <v>0</v>
      </c>
      <c r="AI66" s="240">
        <f t="shared" si="281"/>
        <v>0</v>
      </c>
      <c r="AJ66" s="240">
        <f t="shared" si="281"/>
        <v>0</v>
      </c>
      <c r="AK66" s="240">
        <f t="shared" si="281"/>
        <v>0</v>
      </c>
      <c r="AL66" s="240">
        <f t="shared" si="281"/>
        <v>0</v>
      </c>
      <c r="AM66" s="240">
        <f t="shared" si="281"/>
        <v>10000</v>
      </c>
      <c r="AN66" s="240">
        <f t="shared" si="281"/>
        <v>0</v>
      </c>
      <c r="AO66" s="240">
        <f t="shared" si="281"/>
        <v>0</v>
      </c>
      <c r="AP66" s="405">
        <f t="shared" si="281"/>
        <v>10000</v>
      </c>
      <c r="AQ66" s="397">
        <f t="shared" si="281"/>
        <v>0</v>
      </c>
      <c r="AR66" s="240">
        <f t="shared" si="281"/>
        <v>0</v>
      </c>
      <c r="AS66" s="240">
        <f t="shared" si="281"/>
        <v>5000</v>
      </c>
      <c r="AT66" s="240">
        <f t="shared" si="281"/>
        <v>0</v>
      </c>
      <c r="AU66" s="240">
        <f t="shared" si="281"/>
        <v>0</v>
      </c>
      <c r="AV66" s="240">
        <f t="shared" si="281"/>
        <v>0</v>
      </c>
      <c r="AW66" s="240">
        <f t="shared" si="141"/>
        <v>45000</v>
      </c>
      <c r="AX66" s="240">
        <f t="shared" si="142"/>
        <v>45000</v>
      </c>
      <c r="AY66" s="445">
        <f t="shared" si="143"/>
        <v>0</v>
      </c>
    </row>
    <row r="67" spans="1:51" hidden="1" x14ac:dyDescent="0.25">
      <c r="A67" s="447"/>
      <c r="B67" s="447"/>
      <c r="C67" s="447"/>
      <c r="D67" s="447"/>
      <c r="E67" s="851"/>
      <c r="F67" s="851"/>
      <c r="G67" s="851"/>
      <c r="H67" s="851"/>
      <c r="I67" s="852"/>
      <c r="J67" s="853"/>
      <c r="K67" s="853"/>
      <c r="L67" s="853"/>
      <c r="M67" s="854"/>
      <c r="N67" s="487"/>
      <c r="O67" s="487"/>
      <c r="P67" s="487"/>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row>
    <row r="68" spans="1:51" hidden="1" x14ac:dyDescent="0.25">
      <c r="A68" s="447"/>
      <c r="B68" s="447"/>
      <c r="C68" s="447"/>
      <c r="D68" s="447"/>
    </row>
    <row r="69" spans="1:51" ht="15.75" hidden="1" thickBot="1" x14ac:dyDescent="0.3"/>
    <row r="70" spans="1:51" ht="15.75" hidden="1" thickBot="1" x14ac:dyDescent="0.3">
      <c r="C70" s="456" t="s">
        <v>58</v>
      </c>
      <c r="E70" s="566"/>
      <c r="F70" s="566"/>
      <c r="G70" s="566"/>
      <c r="H70" s="490">
        <f>+SUM(H59,H56,H53,H50,H47,H44,H41,H38,H32,H29,H25,H8)*0.2</f>
        <v>9000</v>
      </c>
      <c r="I70" s="566"/>
      <c r="J70" s="566"/>
      <c r="K70" s="566"/>
      <c r="L70" s="566"/>
      <c r="M70" s="566"/>
      <c r="N70" s="490">
        <f t="shared" ref="N70:AX70" si="282">+SUM(N59,N56,N53,N50,N47,N44,N41,N38,N32,N29,N25,N8)*0.2</f>
        <v>0</v>
      </c>
      <c r="O70" s="490"/>
      <c r="P70" s="490">
        <f t="shared" si="282"/>
        <v>0</v>
      </c>
      <c r="Q70" s="490">
        <f t="shared" si="282"/>
        <v>0</v>
      </c>
      <c r="R70" s="490">
        <f t="shared" si="282"/>
        <v>0</v>
      </c>
      <c r="S70" s="490">
        <f t="shared" si="282"/>
        <v>0</v>
      </c>
      <c r="T70" s="490">
        <f t="shared" si="282"/>
        <v>0</v>
      </c>
      <c r="U70" s="490">
        <f t="shared" si="282"/>
        <v>0</v>
      </c>
      <c r="V70" s="490">
        <f t="shared" si="282"/>
        <v>0</v>
      </c>
      <c r="W70" s="490">
        <f t="shared" si="282"/>
        <v>0</v>
      </c>
      <c r="X70" s="490">
        <f t="shared" si="282"/>
        <v>0</v>
      </c>
      <c r="Y70" s="490">
        <f t="shared" si="282"/>
        <v>0</v>
      </c>
      <c r="Z70" s="490">
        <f t="shared" si="282"/>
        <v>0</v>
      </c>
      <c r="AA70" s="490">
        <f t="shared" si="282"/>
        <v>0</v>
      </c>
      <c r="AB70" s="490">
        <f t="shared" si="282"/>
        <v>0</v>
      </c>
      <c r="AC70" s="490">
        <f t="shared" si="282"/>
        <v>2000</v>
      </c>
      <c r="AD70" s="490">
        <f t="shared" si="282"/>
        <v>0</v>
      </c>
      <c r="AE70" s="490">
        <f t="shared" si="282"/>
        <v>0</v>
      </c>
      <c r="AF70" s="490">
        <f t="shared" si="282"/>
        <v>0</v>
      </c>
      <c r="AG70" s="490">
        <f t="shared" si="282"/>
        <v>2000</v>
      </c>
      <c r="AH70" s="490">
        <f t="shared" si="282"/>
        <v>0</v>
      </c>
      <c r="AI70" s="490">
        <f t="shared" si="282"/>
        <v>0</v>
      </c>
      <c r="AJ70" s="490">
        <f t="shared" si="282"/>
        <v>0</v>
      </c>
      <c r="AK70" s="490">
        <f t="shared" si="282"/>
        <v>0</v>
      </c>
      <c r="AL70" s="490">
        <f t="shared" si="282"/>
        <v>0</v>
      </c>
      <c r="AM70" s="490">
        <f t="shared" si="282"/>
        <v>2000</v>
      </c>
      <c r="AN70" s="490">
        <f t="shared" si="282"/>
        <v>0</v>
      </c>
      <c r="AO70" s="490">
        <f t="shared" si="282"/>
        <v>0</v>
      </c>
      <c r="AP70" s="490">
        <f t="shared" si="282"/>
        <v>2000</v>
      </c>
      <c r="AQ70" s="490">
        <f t="shared" si="282"/>
        <v>0</v>
      </c>
      <c r="AR70" s="490">
        <f t="shared" si="282"/>
        <v>0</v>
      </c>
      <c r="AS70" s="490">
        <f t="shared" si="282"/>
        <v>1000</v>
      </c>
      <c r="AT70" s="490">
        <f t="shared" si="282"/>
        <v>0</v>
      </c>
      <c r="AU70" s="490">
        <f t="shared" si="282"/>
        <v>0</v>
      </c>
      <c r="AV70" s="490">
        <f t="shared" si="282"/>
        <v>0</v>
      </c>
      <c r="AW70" s="490">
        <f t="shared" si="282"/>
        <v>9000</v>
      </c>
      <c r="AX70" s="490">
        <f t="shared" si="282"/>
        <v>9000</v>
      </c>
    </row>
    <row r="71" spans="1:51" ht="15.75" hidden="1" thickBot="1" x14ac:dyDescent="0.3">
      <c r="C71" s="456" t="s">
        <v>59</v>
      </c>
      <c r="E71" s="566"/>
      <c r="F71" s="566"/>
      <c r="G71" s="566"/>
      <c r="H71" s="490">
        <f>SUM(H66:H70)</f>
        <v>54000</v>
      </c>
      <c r="I71" s="566"/>
      <c r="J71" s="566"/>
      <c r="K71" s="566"/>
      <c r="L71" s="566"/>
      <c r="M71" s="566"/>
      <c r="N71" s="490">
        <f>SUM(N66:N70)</f>
        <v>0</v>
      </c>
      <c r="O71" s="490"/>
      <c r="P71" s="490">
        <f t="shared" ref="P71:AC71" si="283">SUM(P66:P70)</f>
        <v>0</v>
      </c>
      <c r="Q71" s="490">
        <f t="shared" si="283"/>
        <v>0</v>
      </c>
      <c r="R71" s="490">
        <f t="shared" si="283"/>
        <v>0</v>
      </c>
      <c r="S71" s="490">
        <f t="shared" si="283"/>
        <v>0</v>
      </c>
      <c r="T71" s="490">
        <f t="shared" si="283"/>
        <v>0</v>
      </c>
      <c r="U71" s="490">
        <f t="shared" si="283"/>
        <v>0</v>
      </c>
      <c r="V71" s="490">
        <f t="shared" si="283"/>
        <v>0</v>
      </c>
      <c r="W71" s="490">
        <f t="shared" si="283"/>
        <v>0</v>
      </c>
      <c r="X71" s="490">
        <f t="shared" si="283"/>
        <v>0</v>
      </c>
      <c r="Y71" s="490">
        <f t="shared" si="283"/>
        <v>0</v>
      </c>
      <c r="Z71" s="490">
        <f t="shared" si="283"/>
        <v>0</v>
      </c>
      <c r="AA71" s="490">
        <f t="shared" si="283"/>
        <v>0</v>
      </c>
      <c r="AB71" s="490">
        <f t="shared" si="283"/>
        <v>0</v>
      </c>
      <c r="AC71" s="490">
        <f t="shared" si="283"/>
        <v>12000</v>
      </c>
      <c r="AD71" s="490">
        <f t="shared" ref="AD71:AV71" si="284">SUM(AD66:AD70)</f>
        <v>0</v>
      </c>
      <c r="AE71" s="490">
        <f t="shared" si="284"/>
        <v>0</v>
      </c>
      <c r="AF71" s="490">
        <f t="shared" si="284"/>
        <v>0</v>
      </c>
      <c r="AG71" s="490">
        <f t="shared" si="284"/>
        <v>12000</v>
      </c>
      <c r="AH71" s="490">
        <f t="shared" si="284"/>
        <v>0</v>
      </c>
      <c r="AI71" s="490">
        <f t="shared" si="284"/>
        <v>0</v>
      </c>
      <c r="AJ71" s="490">
        <f t="shared" si="284"/>
        <v>0</v>
      </c>
      <c r="AK71" s="490">
        <f t="shared" si="284"/>
        <v>0</v>
      </c>
      <c r="AL71" s="490">
        <f t="shared" si="284"/>
        <v>0</v>
      </c>
      <c r="AM71" s="490">
        <f t="shared" si="284"/>
        <v>12000</v>
      </c>
      <c r="AN71" s="490">
        <f t="shared" si="284"/>
        <v>0</v>
      </c>
      <c r="AO71" s="490">
        <f t="shared" si="284"/>
        <v>0</v>
      </c>
      <c r="AP71" s="490">
        <f t="shared" si="284"/>
        <v>12000</v>
      </c>
      <c r="AQ71" s="490">
        <f t="shared" si="284"/>
        <v>0</v>
      </c>
      <c r="AR71" s="490">
        <f t="shared" si="284"/>
        <v>0</v>
      </c>
      <c r="AS71" s="490">
        <f t="shared" si="284"/>
        <v>6000</v>
      </c>
      <c r="AT71" s="490">
        <f t="shared" si="284"/>
        <v>0</v>
      </c>
      <c r="AU71" s="490">
        <f t="shared" si="284"/>
        <v>0</v>
      </c>
      <c r="AV71" s="490">
        <f t="shared" si="284"/>
        <v>0</v>
      </c>
      <c r="AW71" s="490">
        <f>SUM(AW66:AW70)</f>
        <v>54000</v>
      </c>
      <c r="AX71" s="490">
        <f>SUM(AX66:AX70)</f>
        <v>54000</v>
      </c>
    </row>
  </sheetData>
  <sheetProtection password="C7A4" sheet="1" objects="1" scenarios="1" formatColumns="0" formatRows="0" insertRows="0"/>
  <mergeCells count="11">
    <mergeCell ref="E67:H67"/>
    <mergeCell ref="I67:M67"/>
    <mergeCell ref="P3:AV3"/>
    <mergeCell ref="P5:AV5"/>
    <mergeCell ref="E6:H6"/>
    <mergeCell ref="I6:M6"/>
    <mergeCell ref="H4:M4"/>
    <mergeCell ref="H3:M3"/>
    <mergeCell ref="P6:AD6"/>
    <mergeCell ref="AE6:AP6"/>
    <mergeCell ref="AQ6:AV6"/>
  </mergeCells>
  <conditionalFormatting sqref="AY9:AY61 AY65:AY66">
    <cfRule type="cellIs" dxfId="175" priority="141" operator="lessThan">
      <formula>0</formula>
    </cfRule>
  </conditionalFormatting>
  <conditionalFormatting sqref="AY8">
    <cfRule type="cellIs" dxfId="174" priority="140" operator="lessThan">
      <formula>0</formula>
    </cfRule>
  </conditionalFormatting>
  <conditionalFormatting sqref="AY62:AY64">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6 AY9 H11:H25 AX11:AX24 H10 AX9:AX10" unlockedFormula="1"/>
    <ignoredError sqref="G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0AFDAA2-A902-4836-84D0-5463E9DDEA78}"/>
</file>

<file path=customXml/itemProps2.xml><?xml version="1.0" encoding="utf-8"?>
<ds:datastoreItem xmlns:ds="http://schemas.openxmlformats.org/officeDocument/2006/customXml" ds:itemID="{686D042E-4099-4568-8CAD-08D298DDDD1A}">
  <ds:schemaRefs>
    <ds:schemaRef ds:uri="http://schemas.microsoft.com/sharepoint/v3/contenttype/forms"/>
  </ds:schemaRefs>
</ds:datastoreItem>
</file>

<file path=customXml/itemProps3.xml><?xml version="1.0" encoding="utf-8"?>
<ds:datastoreItem xmlns:ds="http://schemas.openxmlformats.org/officeDocument/2006/customXml" ds:itemID="{B0279080-E1EE-48F0-9AFD-F4BA92762839}">
  <ds:schemaRefs>
    <ds:schemaRef ds:uri="http://www.w3.org/XML/1998/namespace"/>
    <ds:schemaRef ds:uri="http://purl.org/dc/dcmitype/"/>
    <ds:schemaRef ds:uri="http://schemas.microsoft.com/office/2006/metadata/properties"/>
    <ds:schemaRef ds:uri="http://schemas.openxmlformats.org/package/2006/metadata/core-properties"/>
    <ds:schemaRef ds:uri="80129174-c05c-43cc-8e32-21fcbdfe51bb"/>
    <ds:schemaRef ds:uri="http://schemas.microsoft.com/office/2006/documentManagement/types"/>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Guide - READ THIS</vt:lpstr>
      <vt:lpstr>Sheet1</vt:lpstr>
      <vt:lpstr>COL IJ</vt:lpstr>
      <vt:lpstr>Cover Sheet</vt:lpstr>
      <vt:lpstr>SUMMARY</vt:lpstr>
      <vt:lpstr>Cash flow summary</vt:lpstr>
      <vt:lpstr>Programme &amp; Delivery</vt:lpstr>
      <vt:lpstr>PROJECT SUMMARY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Ticketing</vt:lpstr>
      <vt:lpstr>Merchandise</vt:lpstr>
      <vt:lpstr> Income Miscellaneous</vt:lpstr>
    </vt:vector>
  </TitlesOfParts>
  <Company>Hull City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Robinson Andrea (2017)</cp:lastModifiedBy>
  <cp:lastPrinted>2016-01-13T17:50:45Z</cp:lastPrinted>
  <dcterms:created xsi:type="dcterms:W3CDTF">2015-11-05T11:22:29Z</dcterms:created>
  <dcterms:modified xsi:type="dcterms:W3CDTF">2017-01-11T15:50:38Z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