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autoCompressPictures="0" defaultThemeVersion="153222"/>
  <mc:AlternateContent xmlns:mc="http://schemas.openxmlformats.org/markup-compatibility/2006">
    <mc:Choice Requires="x15">
      <x15ac:absPath xmlns:x15ac="http://schemas.microsoft.com/office/spreadsheetml/2010/11/ac" url="https://hull2017.sharepoint.com/Projects/BFI Film Programme/Film LGBT50/"/>
    </mc:Choice>
  </mc:AlternateContent>
  <bookViews>
    <workbookView xWindow="0" yWindow="0" windowWidth="14850" windowHeight="6585" activeTab="3"/>
  </bookViews>
  <sheets>
    <sheet name="Guidance" sheetId="3" r:id="rId1"/>
    <sheet name="Raw Data" sheetId="9" r:id="rId2"/>
    <sheet name="KPI Table" sheetId="7" r:id="rId3"/>
    <sheet name="Budget" sheetId="8" r:id="rId4"/>
    <sheet name="Screening Activity " sheetId="1" r:id="rId5"/>
    <sheet name="Audience Feedback" sheetId="2" r:id="rId6"/>
    <sheet name="Comms Activity" sheetId="4" r:id="rId7"/>
    <sheet name="Notes - ADMIN ONLY" sheetId="6" r:id="rId8"/>
  </sheets>
  <externalReferences>
    <externalReference r:id="rId9"/>
  </externalReferences>
  <definedNames>
    <definedName name="ACCESSIBILITY">[1]notes!$B$6:$B$12</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N11" i="1" l="1"/>
  <c r="D32" i="9"/>
  <c r="F10" i="8"/>
  <c r="G11" i="8"/>
  <c r="F12" i="8"/>
  <c r="F21" i="8"/>
  <c r="G22" i="8"/>
  <c r="F23" i="8"/>
  <c r="F24" i="8"/>
  <c r="D22" i="8"/>
  <c r="C22" i="8"/>
  <c r="B21" i="8"/>
  <c r="B23" i="8"/>
  <c r="B10" i="8"/>
  <c r="C11" i="8"/>
  <c r="B12" i="8"/>
  <c r="B24" i="8"/>
  <c r="H11" i="8"/>
  <c r="D11" i="8"/>
  <c r="N25" i="2"/>
  <c r="N26" i="2"/>
  <c r="N27" i="2"/>
  <c r="N28" i="2"/>
  <c r="N29" i="2"/>
  <c r="N30" i="2"/>
  <c r="N31" i="2"/>
  <c r="N32" i="2"/>
  <c r="J23" i="2"/>
  <c r="I23" i="2"/>
  <c r="E23" i="2"/>
  <c r="D23" i="2"/>
  <c r="I17" i="2"/>
  <c r="D17" i="2"/>
  <c r="H22" i="8"/>
  <c r="D51" i="9"/>
  <c r="E49" i="9"/>
  <c r="C82" i="7"/>
  <c r="E50" i="9"/>
  <c r="C83" i="7"/>
  <c r="E48" i="9"/>
  <c r="C81" i="7"/>
  <c r="D47" i="9"/>
  <c r="E42" i="9"/>
  <c r="C74" i="7"/>
  <c r="E43" i="9"/>
  <c r="C75" i="7"/>
  <c r="E44" i="9"/>
  <c r="C76" i="7"/>
  <c r="E45" i="9"/>
  <c r="C77" i="7"/>
  <c r="E46" i="9"/>
  <c r="C78" i="7"/>
  <c r="E41" i="9"/>
  <c r="C73" i="7"/>
  <c r="D40" i="9"/>
  <c r="E34" i="9"/>
  <c r="C66" i="7"/>
  <c r="E35" i="9"/>
  <c r="C67" i="7"/>
  <c r="E36" i="9"/>
  <c r="C68" i="7"/>
  <c r="E37" i="9"/>
  <c r="C69" i="7"/>
  <c r="E38" i="9"/>
  <c r="C70" i="7"/>
  <c r="E39" i="9"/>
  <c r="C71" i="7"/>
  <c r="E33" i="9"/>
  <c r="C65" i="7"/>
  <c r="E27" i="9"/>
  <c r="C59" i="7"/>
  <c r="E28" i="9"/>
  <c r="C60" i="7"/>
  <c r="E29" i="9"/>
  <c r="C61" i="7"/>
  <c r="E30" i="9"/>
  <c r="C62" i="7"/>
  <c r="E31" i="9"/>
  <c r="C63" i="7"/>
  <c r="E26" i="9"/>
  <c r="C58" i="7"/>
  <c r="D25" i="9"/>
  <c r="E19" i="9"/>
  <c r="C52" i="7"/>
  <c r="E20" i="9"/>
  <c r="C53" i="7"/>
  <c r="E21" i="9"/>
  <c r="C54" i="7"/>
  <c r="E22" i="9"/>
  <c r="C55" i="7"/>
  <c r="E23" i="9"/>
  <c r="C56" i="7"/>
  <c r="E18" i="9"/>
  <c r="C51" i="7"/>
  <c r="E17" i="9"/>
  <c r="C50" i="7"/>
  <c r="D16" i="9"/>
  <c r="E13" i="9"/>
  <c r="C46" i="7"/>
  <c r="E14" i="9"/>
  <c r="C47" i="7"/>
  <c r="E15" i="9"/>
  <c r="C48" i="7"/>
  <c r="E12" i="9"/>
  <c r="C45" i="7"/>
  <c r="E24" i="9"/>
  <c r="C79" i="7"/>
</calcChain>
</file>

<file path=xl/sharedStrings.xml><?xml version="1.0" encoding="utf-8"?>
<sst xmlns="http://schemas.openxmlformats.org/spreadsheetml/2006/main" count="542" uniqueCount="471">
  <si>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</si>
  <si>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</si>
  <si>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</si>
  <si>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</si>
  <si>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</si>
  <si>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</si>
  <si>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</si>
  <si>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</si>
  <si>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</si>
  <si>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</si>
  <si>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</si>
  <si>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</si>
  <si>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</si>
  <si>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</si>
  <si>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</si>
  <si>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</si>
  <si>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</si>
  <si>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</si>
  <si>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</si>
  <si>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</si>
  <si>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</si>
  <si>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</si>
  <si>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</si>
  <si>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</si>
  <si>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</si>
  <si>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</si>
  <si>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</si>
  <si>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</si>
  <si>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</si>
  <si>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</si>
  <si>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</si>
  <si>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</si>
  <si>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</si>
  <si>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</si>
  <si>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</si>
  <si>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</si>
  <si>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</si>
  <si>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</si>
  <si>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</si>
  <si>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</si>
  <si>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</si>
  <si>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</si>
  <si>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</si>
  <si>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</si>
  <si>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</si>
  <si>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</si>
  <si>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</si>
  <si>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</si>
  <si>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</si>
  <si>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</si>
  <si>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</si>
  <si>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</si>
  <si>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</si>
  <si>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</si>
  <si>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All figures in GBP</t>
  </si>
  <si>
    <t>INCOME</t>
  </si>
  <si>
    <t>BFI CASH</t>
  </si>
  <si>
    <t>NON-BFI CASH</t>
  </si>
  <si>
    <t>IN-KIND</t>
  </si>
  <si>
    <t>NOTES</t>
  </si>
  <si>
    <t>TOTAL BFI INCOME</t>
  </si>
  <si>
    <t>TOTAL OTHER INCOME</t>
  </si>
  <si>
    <t>GRAND TOTAL CASH INCOME</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</si>
  <si>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</si>
  <si>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</si>
  <si>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</si>
  <si>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</si>
  <si>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</si>
  <si>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</si>
  <si>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</si>
  <si>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</si>
  <si>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</si>
  <si>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</si>
  <si>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</si>
  <si>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</si>
  <si>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</si>
  <si>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</si>
  <si>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</si>
  <si>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</si>
  <si>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</si>
  <si>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</si>
  <si>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</si>
  <si>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</si>
  <si>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</si>
  <si>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</si>
  <si>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</si>
  <si>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</si>
  <si>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</si>
  <si>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</si>
  <si>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</si>
  <si>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</si>
  <si>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</si>
  <si>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</si>
  <si>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</si>
  <si>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</si>
  <si>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</si>
  <si>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</si>
  <si>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</si>
  <si>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</si>
  <si>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</si>
  <si>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</si>
  <si>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</si>
  <si>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</si>
  <si>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</si>
  <si>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</si>
  <si>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</si>
  <si>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</si>
  <si>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</si>
  <si>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</si>
  <si>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</si>
  <si>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</si>
  <si>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</si>
  <si>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</si>
  <si>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</si>
  <si>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</si>
  <si>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</si>
  <si>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</si>
  <si>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</si>
  <si>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</si>
  <si>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</si>
  <si>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</si>
  <si>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</si>
  <si>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</si>
  <si>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</si>
  <si>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</si>
  <si>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</si>
  <si>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</si>
  <si>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</si>
  <si>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</si>
  <si>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</si>
  <si>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</si>
  <si>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</si>
  <si>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</si>
  <si>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</si>
  <si>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</si>
  <si>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</si>
  <si>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</si>
  <si>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</si>
  <si>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</si>
  <si>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</si>
  <si>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HUB</t>
  </si>
  <si>
    <t>Activity Area</t>
  </si>
  <si>
    <t>NAME OF INITIATIVE</t>
  </si>
  <si>
    <t>TOTAL ADMISSIONS FOR PROJECT</t>
  </si>
  <si>
    <t>Total number of screenings</t>
  </si>
  <si>
    <t xml:space="preserve">BELOW: Please insert the NUMBER OF TICKS in each category - NOT the percentage that chose that category </t>
  </si>
  <si>
    <r>
      <rPr>
        <b/>
        <sz val="14"/>
        <rFont val="Calibri"/>
        <family val="2"/>
        <scheme val="minor"/>
      </rPr>
      <t>TOTAL NUMBER</t>
    </r>
    <r>
      <rPr>
        <b/>
        <sz val="10"/>
        <rFont val="Calibri"/>
        <family val="2"/>
        <scheme val="minor"/>
      </rPr>
      <t xml:space="preserve"> OF AUDIENCE SURVEYS FOR PROJECT  </t>
    </r>
  </si>
  <si>
    <t>Gender</t>
  </si>
  <si>
    <t>Female</t>
  </si>
  <si>
    <t>Male</t>
  </si>
  <si>
    <t>prefer not to say / did not answer</t>
  </si>
  <si>
    <t>Total responses</t>
  </si>
  <si>
    <t>Age</t>
  </si>
  <si>
    <t xml:space="preserve">Age 0 to 4   </t>
  </si>
  <si>
    <t>Age 5 to 12</t>
  </si>
  <si>
    <t xml:space="preserve">Age 13 to 19   </t>
  </si>
  <si>
    <t>Age 20 to  29</t>
  </si>
  <si>
    <t>Age 30 to 44</t>
  </si>
  <si>
    <t>Age 45 to 64</t>
  </si>
  <si>
    <t xml:space="preserve">Age 65+  </t>
  </si>
  <si>
    <t>Employment</t>
  </si>
  <si>
    <t>Employed</t>
  </si>
  <si>
    <t>Unemployed</t>
  </si>
  <si>
    <t>Full-time Student</t>
  </si>
  <si>
    <t>Retired</t>
  </si>
  <si>
    <t>Ethnicity</t>
  </si>
  <si>
    <t>Asian/ Asian British/ South Asian</t>
  </si>
  <si>
    <t>Black/ African/ Caribbean /Black British</t>
  </si>
  <si>
    <t>Mixed/ Multiple ethnic groups</t>
  </si>
  <si>
    <t>White British</t>
  </si>
  <si>
    <t>White Other</t>
  </si>
  <si>
    <t>Other ethnic group</t>
  </si>
  <si>
    <t>Bisexual</t>
  </si>
  <si>
    <t>Gay Man</t>
  </si>
  <si>
    <t>Gay Woman/ Lesbian</t>
  </si>
  <si>
    <t>Heterosexual/ Straight</t>
  </si>
  <si>
    <t>Disability</t>
  </si>
  <si>
    <t>People with disabilities: Yes</t>
  </si>
  <si>
    <t>No</t>
  </si>
  <si>
    <t>%</t>
  </si>
  <si>
    <t>Total number of venues used</t>
  </si>
  <si>
    <t>Total number of titles (total)</t>
  </si>
  <si>
    <t>% People with disabilities: Yes</t>
  </si>
  <si>
    <t>% No</t>
  </si>
  <si>
    <t xml:space="preserve">Note: Any box in grey in the 'Actuals' column will be automatically completed from the Raw Data tab. </t>
  </si>
  <si>
    <t>Number</t>
  </si>
  <si>
    <t>The percentages will be calculated automatically and will complete the KPI table.   Thank you</t>
  </si>
  <si>
    <t>BUDGET</t>
  </si>
  <si>
    <t>ACTUAL</t>
  </si>
  <si>
    <t>IN -KIND</t>
  </si>
  <si>
    <t>Ticket Sale income</t>
  </si>
  <si>
    <t>NON BFI CASH</t>
  </si>
  <si>
    <t>Contingency 5%</t>
  </si>
  <si>
    <t>TOTAL BFI CASH EXPENDITURE</t>
  </si>
  <si>
    <t>TOTAL OTHER EXPENDITURE</t>
  </si>
  <si>
    <t>TOTAL EXPENDITURE</t>
  </si>
  <si>
    <t>OVERSPEND/UNDERSPEND</t>
  </si>
  <si>
    <t>Info Capture for Additional Research</t>
  </si>
  <si>
    <t>Name</t>
  </si>
  <si>
    <t>Email</t>
  </si>
  <si>
    <t>Phone</t>
  </si>
  <si>
    <t>When was the last time you attended a cinematic event in Hull?</t>
  </si>
  <si>
    <t>This is my first time</t>
  </si>
  <si>
    <t>During the past month</t>
  </si>
  <si>
    <t>Past 6 months</t>
  </si>
  <si>
    <t>Past year</t>
  </si>
  <si>
    <t>Over a year</t>
  </si>
  <si>
    <t>On a scale of 1-10, Strongly Disagree - Strongly Agree</t>
  </si>
  <si>
    <t>Score</t>
  </si>
  <si>
    <t>Total Reponses</t>
  </si>
  <si>
    <t>It was an interesting idea</t>
  </si>
  <si>
    <t>It was well produced and presented</t>
  </si>
  <si>
    <t>I would come to see something like this again</t>
  </si>
  <si>
    <t>It is important that it’s happening here in Hull</t>
  </si>
  <si>
    <t>I would recommend this event to friends / family</t>
  </si>
  <si>
    <t>I would attend an event like this in Hull again</t>
  </si>
  <si>
    <t>Overall, this experience was a good one</t>
  </si>
  <si>
    <t>Additional Comments</t>
  </si>
  <si>
    <t>Audience Engagement [number of shares, likes, views, planning to attends, etc]</t>
  </si>
  <si>
    <t>Shares: 3
Likes: 17</t>
  </si>
  <si>
    <t>£5-£7</t>
  </si>
  <si>
    <t>HIC</t>
  </si>
  <si>
    <t>LGBTQ50</t>
  </si>
  <si>
    <t xml:space="preserve">BFI CASH </t>
  </si>
  <si>
    <t>Marketing</t>
  </si>
  <si>
    <t>Venue hire</t>
  </si>
  <si>
    <t xml:space="preserve">programming time and marketing </t>
  </si>
  <si>
    <t xml:space="preserve">HIC programming and curation time </t>
  </si>
  <si>
    <t>HULL2017-JUL-LGBTQ50: BUDGET</t>
  </si>
  <si>
    <t>BFI request (Hull 2017)</t>
  </si>
  <si>
    <t>Hull 2017</t>
  </si>
  <si>
    <t>Funding for non-film elements of Hull Pride, plus marketing support</t>
  </si>
  <si>
    <t>Licenses and programming</t>
  </si>
  <si>
    <t>Project management</t>
  </si>
  <si>
    <t>Non- film element Hull Pride Festival</t>
  </si>
  <si>
    <t>Film and archival content licensing and preparation</t>
  </si>
  <si>
    <t>marketing print for film programme, pr and HIC brochure</t>
  </si>
  <si>
    <t>cost of venue hire and dressing</t>
  </si>
  <si>
    <t>Vue Cinema Hull</t>
  </si>
  <si>
    <t>Kardomah94</t>
  </si>
  <si>
    <t>Hull Truck Theatre</t>
  </si>
  <si>
    <t>HU1 2PQ</t>
  </si>
  <si>
    <t>Hu2 8LB</t>
  </si>
  <si>
    <t>HU1 2AN</t>
  </si>
  <si>
    <t>TOM OF FINLAND</t>
  </si>
  <si>
    <t>BRITAIN ON FILM: LGBT</t>
  </si>
  <si>
    <t>GIRLS LOST</t>
  </si>
  <si>
    <t>WHO'S GONNA LOVE ME NOW?</t>
  </si>
  <si>
    <t>GOD'S OWN COUNRTY</t>
  </si>
  <si>
    <t>52 TUESDAYS</t>
  </si>
  <si>
    <t>Screening as part of Pride in Hull Film Festival</t>
  </si>
  <si>
    <t>BluRay</t>
  </si>
  <si>
    <t>QUEERAMA/THE COLOUR OF HIS HAIR</t>
  </si>
  <si>
    <t>Screening &amp; Intro with Q&amp;A</t>
  </si>
  <si>
    <t>25-07-2017</t>
  </si>
  <si>
    <t>28-07-2017</t>
  </si>
  <si>
    <t>20-07-2017</t>
  </si>
  <si>
    <t>Subtitled</t>
  </si>
  <si>
    <t>Alana</t>
  </si>
  <si>
    <t>alanaalana@hotmail.com</t>
  </si>
  <si>
    <t>Alison</t>
  </si>
  <si>
    <t>07967 643 218</t>
  </si>
  <si>
    <t>Andy Train</t>
  </si>
  <si>
    <t>info@andytrain.co.uk</t>
  </si>
  <si>
    <t>Austen</t>
  </si>
  <si>
    <t>redman6@redman6.karoo.co.uk</t>
  </si>
  <si>
    <t>07751 504 336</t>
  </si>
  <si>
    <t>Caroline</t>
  </si>
  <si>
    <t>carbaulll@hotmail.com</t>
  </si>
  <si>
    <t>07786 663 437</t>
  </si>
  <si>
    <t>Caroline Turner</t>
  </si>
  <si>
    <t>caratausse@hotmail.com</t>
  </si>
  <si>
    <t>Chris Gruca</t>
  </si>
  <si>
    <t>chrisgruca@hotmail.com</t>
  </si>
  <si>
    <t>07790 391 410</t>
  </si>
  <si>
    <t>Chris Thompson</t>
  </si>
  <si>
    <t>cathommo@cathommo.karoo.co.uk</t>
  </si>
  <si>
    <t>Colin Wilson</t>
  </si>
  <si>
    <t>colin@prideinhull.co.uk</t>
  </si>
  <si>
    <t>David Eldridge</t>
  </si>
  <si>
    <t>d.n.eldridge@hull.ac.uk</t>
  </si>
  <si>
    <t>Emma</t>
  </si>
  <si>
    <t>redems@hotmail.co.uk</t>
  </si>
  <si>
    <t>Gareth</t>
  </si>
  <si>
    <t>gi979@hotmail.com</t>
  </si>
  <si>
    <t>07563 263 451</t>
  </si>
  <si>
    <t>Gavin Kulin</t>
  </si>
  <si>
    <t>gavin@kitsch1.karoo.co.uk</t>
  </si>
  <si>
    <t>07920 021 800</t>
  </si>
  <si>
    <t>George Murphy</t>
  </si>
  <si>
    <t>george.m@hotmail.co.uk</t>
  </si>
  <si>
    <t>07904 631 417</t>
  </si>
  <si>
    <t>Gilda</t>
  </si>
  <si>
    <t>gilda@gmail.com</t>
  </si>
  <si>
    <t>07899 001 606</t>
  </si>
  <si>
    <t>Gordon Meredith</t>
  </si>
  <si>
    <t>gordo.meredith@me.com</t>
  </si>
  <si>
    <t>07985 261 943</t>
  </si>
  <si>
    <t>Grace Frankish</t>
  </si>
  <si>
    <t>07982 667 890</t>
  </si>
  <si>
    <t>Isabel Pines</t>
  </si>
  <si>
    <t>isabel.pines@gmail.com</t>
  </si>
  <si>
    <t>J Appleton</t>
  </si>
  <si>
    <t>jonathanappleton@hotmail.com</t>
  </si>
  <si>
    <t>J Savory</t>
  </si>
  <si>
    <t>vory.vory@karoo.co.uk</t>
  </si>
  <si>
    <t>James Bell</t>
  </si>
  <si>
    <t>jamessizenbell@gmail.com</t>
  </si>
  <si>
    <t>07773 000 919</t>
  </si>
  <si>
    <t>Jamie</t>
  </si>
  <si>
    <t>j.walmsley@live.co.uk</t>
  </si>
  <si>
    <t>07908 858 762</t>
  </si>
  <si>
    <t>Jana Bartschoua</t>
  </si>
  <si>
    <t>jankkab@hotmail.co.uk</t>
  </si>
  <si>
    <t>Jean Almond</t>
  </si>
  <si>
    <t>jeanalmond3@gmail.com</t>
  </si>
  <si>
    <t>01652 635 622</t>
  </si>
  <si>
    <t>Jen</t>
  </si>
  <si>
    <t>jennyperry_arts@outlook.com</t>
  </si>
  <si>
    <t>Jennan</t>
  </si>
  <si>
    <t>jennan1@hotmail.co.uk</t>
  </si>
  <si>
    <t>01482 658 922</t>
  </si>
  <si>
    <t>Jessica Dunne</t>
  </si>
  <si>
    <t>jess.d94@outlook.com</t>
  </si>
  <si>
    <t>Joe Evans</t>
  </si>
  <si>
    <t>joe.evans@live.co.uk</t>
  </si>
  <si>
    <t>Joe Foster</t>
  </si>
  <si>
    <t>joe_foster91@yahoo.com</t>
  </si>
  <si>
    <t>John</t>
  </si>
  <si>
    <t>johnb510208@hotmail.co.uk</t>
  </si>
  <si>
    <t>Jonathan Boniface</t>
  </si>
  <si>
    <t>jonboniface@yahoo.com</t>
  </si>
  <si>
    <t>Jose</t>
  </si>
  <si>
    <t>josetevan@live.co.uk</t>
  </si>
  <si>
    <t>Katrina Makepeace Lott</t>
  </si>
  <si>
    <t>makepeacemarshall@hotmail.com</t>
  </si>
  <si>
    <t>Katy</t>
  </si>
  <si>
    <t>bhp35@gmail.com</t>
  </si>
  <si>
    <t>Kirsty Tock</t>
  </si>
  <si>
    <t>kirsty@bmw1.karoo.co.uk</t>
  </si>
  <si>
    <t>Linda Crichton</t>
  </si>
  <si>
    <t>lindastillatwitsend@hotmail.com</t>
  </si>
  <si>
    <t>Lucy</t>
  </si>
  <si>
    <t>meerlucy@gmail.com</t>
  </si>
  <si>
    <t>07896 280 516</t>
  </si>
  <si>
    <t>Lukas Tenosa</t>
  </si>
  <si>
    <t>lukastenosa@gmail.com</t>
  </si>
  <si>
    <t>Maisie Reynolds</t>
  </si>
  <si>
    <t>maisieray20@hotmai.com</t>
  </si>
  <si>
    <t>Marian Quinn</t>
  </si>
  <si>
    <t>marian.quinn@gmail.com</t>
  </si>
  <si>
    <t>07549 871 190</t>
  </si>
  <si>
    <t>Mary Keen</t>
  </si>
  <si>
    <t>marytkeen@hotmail.com</t>
  </si>
  <si>
    <t>07909 966 746</t>
  </si>
  <si>
    <t>Matt Walton</t>
  </si>
  <si>
    <t>matt@so-addictive.co.uk</t>
  </si>
  <si>
    <t>Matthew Smith</t>
  </si>
  <si>
    <t>smigifer@gmail.com</t>
  </si>
  <si>
    <t>Norman</t>
  </si>
  <si>
    <t>normanwalk@rocketmail.com</t>
  </si>
  <si>
    <t>Paul Adamson</t>
  </si>
  <si>
    <t>pauladamson99@hotmail.com</t>
  </si>
  <si>
    <t>07887 571 482</t>
  </si>
  <si>
    <t>R Speight</t>
  </si>
  <si>
    <t>roisp@hotmail.co.uk</t>
  </si>
  <si>
    <t>Richard</t>
  </si>
  <si>
    <t>ntc75@hotmail.co.uk</t>
  </si>
  <si>
    <t>07541 998 118</t>
  </si>
  <si>
    <t>Robyn Allen</t>
  </si>
  <si>
    <t>07967 040 333</t>
  </si>
  <si>
    <t>Sam Cooke</t>
  </si>
  <si>
    <t>samcooke617@gmail.com</t>
  </si>
  <si>
    <t>Sandy Clark</t>
  </si>
  <si>
    <t>sandyclark@live.com</t>
  </si>
  <si>
    <t>Savannah Thompson</t>
  </si>
  <si>
    <t>savannahthompson@gmail.com</t>
  </si>
  <si>
    <t>Scott Richards</t>
  </si>
  <si>
    <t>s.richards413@btinternet.com</t>
  </si>
  <si>
    <t>07800 542 299</t>
  </si>
  <si>
    <t>Stephen Riggs</t>
  </si>
  <si>
    <t>ssmkz@hotmail.com</t>
  </si>
  <si>
    <t>07845 725 450</t>
  </si>
  <si>
    <t>Steve</t>
  </si>
  <si>
    <t>stevenmutty@aol.com</t>
  </si>
  <si>
    <t>Steven Tutty</t>
  </si>
  <si>
    <t>steventutty@aol.com</t>
  </si>
  <si>
    <t>Sylvia</t>
  </si>
  <si>
    <t>shirubidzk@hotmail.com</t>
  </si>
  <si>
    <t>07967 485 334</t>
  </si>
  <si>
    <t>Tom Grealy</t>
  </si>
  <si>
    <t>tgrealy@tgrealy.karoo.co.uk</t>
  </si>
  <si>
    <t>07801 311 643</t>
  </si>
  <si>
    <t>Tom Southell</t>
  </si>
  <si>
    <t>tomasouthwell@gmail.com</t>
  </si>
  <si>
    <t>Trevor Sylvester</t>
  </si>
  <si>
    <t>trevor.sylvester@yahoo.co.uk</t>
  </si>
  <si>
    <t>Wendy Dobb</t>
  </si>
  <si>
    <t>07813 733 125</t>
  </si>
  <si>
    <t>A great start to Pride's Hull Season. An excellent film, even more relevant due it's biographical nature.</t>
  </si>
  <si>
    <t>An excellent move</t>
  </si>
  <si>
    <t>Another excellent event. Great romantic story set in the stunning country side. More like this these please, great slow pace which gave you the chance to digest all that was happening. Brilliant.</t>
  </si>
  <si>
    <t>Been to several HIC events. The BEST cinema experience bar none in Hull</t>
  </si>
  <si>
    <t>Brilliant!</t>
  </si>
  <si>
    <t>Enjoyable film</t>
  </si>
  <si>
    <t>Fantastic experience, so great it is happening in Hull</t>
  </si>
  <si>
    <t>Fantastic film, very moving, would see it again! :)</t>
  </si>
  <si>
    <t>Great to be able to see an interesting (not just blockbusters) in Hull cinemas</t>
  </si>
  <si>
    <t>Incredible film, wonderful. Can't believe there was a pre-show here. Just brilliant. Another great film again HIC!</t>
  </si>
  <si>
    <t>Interesting film in a relaxed ambience</t>
  </si>
  <si>
    <t>It was great!</t>
  </si>
  <si>
    <t>It was nice to see independent LGBT cinema shown on a large scale as it is often overlooked.</t>
  </si>
  <si>
    <t>Like the sofas etc. Film was fascinating. Bass needed turning down tho</t>
  </si>
  <si>
    <t>Lots of varied and interesting sources. Political and great music. Well put together.</t>
  </si>
  <si>
    <t>Love that you get to experience short films alongside with the same subject matter and Q&amp;A. Never got a chance anywhere else. Fab it can happen in Hull.</t>
  </si>
  <si>
    <t>Loved it</t>
  </si>
  <si>
    <t>Nice to have a pre-show intro and the Q&amp;A for the short film with the film's director</t>
  </si>
  <si>
    <t>Superb film, great love story, beautiful cinematography</t>
  </si>
  <si>
    <t>Superbly curated shorts!</t>
  </si>
  <si>
    <t>Thank you</t>
  </si>
  <si>
    <t>Thank you so much from the entire gay community! Thank you!</t>
  </si>
  <si>
    <t>Thank you!</t>
  </si>
  <si>
    <t>This was a film meant to be about a trans man but I would not call it trans-friendly. Very difficult to watch.</t>
  </si>
  <si>
    <t>Thoughtful film and well acted by Saar and moving and revealling</t>
  </si>
  <si>
    <t>Totally enjoyable film promoting Yorkshire at its best</t>
  </si>
  <si>
    <t>Very important</t>
  </si>
  <si>
    <t>Wish there could be one in Milton Keynes</t>
  </si>
  <si>
    <t>Wonderful film!</t>
  </si>
  <si>
    <t>Film Hub North</t>
  </si>
  <si>
    <t>Film</t>
  </si>
  <si>
    <t xml:space="preserve">Pride in Hull Film Festival </t>
  </si>
  <si>
    <t>Hull Independent Cinema</t>
  </si>
  <si>
    <t>Various social media - inlcuding paid - between 19 June and 28 July</t>
  </si>
  <si>
    <t>June - July</t>
  </si>
  <si>
    <t>Printed Programme</t>
  </si>
  <si>
    <t xml:space="preserve">Featured in the HIC printed programme for the Summer Season </t>
  </si>
  <si>
    <t>July</t>
  </si>
  <si>
    <t>9k distrbuted throughout Hull</t>
  </si>
  <si>
    <t>Website - HIC</t>
  </si>
  <si>
    <t>Events featured on HIC's website</t>
  </si>
  <si>
    <t>June-July</t>
  </si>
  <si>
    <t>6k visitors per month</t>
  </si>
  <si>
    <t>14k + followers</t>
  </si>
  <si>
    <t>Press Releases</t>
  </si>
  <si>
    <t>Series of press releases including Festival Annoucement, Hull 2017 annoucements and God's Own Country Specific</t>
  </si>
  <si>
    <t>June/July</t>
  </si>
  <si>
    <t>Hull Box Office eNews</t>
  </si>
  <si>
    <t xml:space="preserve">June/July </t>
  </si>
  <si>
    <t>31k subscribers</t>
  </si>
  <si>
    <t>HIC eNews</t>
  </si>
  <si>
    <t>Featured in three HIC eNews letters including on PiH FF specific</t>
  </si>
  <si>
    <t>1600 subscribers</t>
  </si>
  <si>
    <t>Event Slides</t>
  </si>
  <si>
    <t>Event slides featured pre-show at all HIC screenings in the lead and at Pride in Hull 2017 Parade event</t>
  </si>
  <si>
    <t>Website - Hull 2017</t>
  </si>
  <si>
    <t>Event featured on Hull 2017's website</t>
  </si>
  <si>
    <t>Website - Pride in Hull</t>
  </si>
  <si>
    <t>Events featured on Pride in Hull's event pages</t>
  </si>
  <si>
    <t>Pride in Hull eNews</t>
  </si>
  <si>
    <t>Featured on Pride in Hull</t>
  </si>
  <si>
    <t>5k distribited throughout Hull</t>
  </si>
  <si>
    <t>5k printed flyers distributed across Hull and at Pride in Hull event</t>
  </si>
  <si>
    <t>Could have been better advertised in specific gay venues to increase audience numbers.</t>
  </si>
  <si>
    <t>HULL2017-JUL-LGBT: KPI'S</t>
  </si>
  <si>
    <t>Featurened in LGBT50 printed programme</t>
  </si>
  <si>
    <t>Distributed across Hull</t>
  </si>
  <si>
    <t>Printed Flyering</t>
  </si>
  <si>
    <t>Ads - HDM</t>
  </si>
  <si>
    <t>An ad in Hull Daily Mail's Weekend supplement on Pride Weekend</t>
  </si>
  <si>
    <t>Unknown</t>
  </si>
  <si>
    <t>Featured on HBO Newsletters with targeted ads on God's Own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</si>
</sst>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8" formatCode="&quot;£&quot;#,##0.00;[Red]\-&quot;£&quot;#,##0.00"/>
    <numFmt numFmtId="164" formatCode="&quot;£&quot;#,##0.00"/>
    <numFmt numFmtId="165" formatCode="dd/mm/yyyy;@"/>
  </numFmts>
  <fonts count="59"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sz val="11"/>
      <color rgb="FF000000"/>
      <name val="Calibri"/>
      <family val="2"/>
      <scheme val="minor"/>
    </font>
    <font>
      <b/>
      <sz val="11"/>
      <color rgb="FF000000"/>
      <name val="Calibri"/>
      <family val="2"/>
      <scheme val="minor"/>
    </font>
    <font>
      <b/>
      <sz val="12"/>
      <color rgb="FF000000"/>
      <name val="Arial"/>
      <family val="2"/>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b/>
      <sz val="10"/>
      <color rgb="FF000000"/>
      <name val="Calibri"/>
      <family val="2"/>
    </font>
    <font>
      <b/>
      <i/>
      <sz val="11"/>
      <color rgb="FF000000"/>
      <name val="Arial"/>
      <family val="2"/>
    </font>
    <font>
      <i/>
      <sz val="10"/>
      <color rgb="FF000000"/>
      <name val="Calibri"/>
      <family val="2"/>
    </font>
    <font>
      <b/>
      <sz val="12"/>
      <color theme="1"/>
      <name val="Calibri"/>
      <family val="2"/>
      <scheme val="minor"/>
    </font>
    <font>
      <b/>
      <sz val="10"/>
      <color theme="1"/>
      <name val="Calibri"/>
      <family val="2"/>
      <scheme val="minor"/>
    </font>
    <font>
      <sz val="9"/>
      <color theme="1"/>
      <name val="Candara"/>
      <family val="2"/>
    </font>
    <font>
      <sz val="10"/>
      <color theme="1"/>
      <name val="Calibri"/>
      <family val="2"/>
      <scheme val="minor"/>
    </font>
    <font>
      <b/>
      <sz val="10"/>
      <color rgb="FFFF0000"/>
      <name val="Candara"/>
      <family val="2"/>
    </font>
    <font>
      <b/>
      <sz val="10"/>
      <name val="Calibri"/>
      <family val="2"/>
      <scheme val="minor"/>
    </font>
    <font>
      <b/>
      <sz val="14"/>
      <name val="Calibri"/>
      <family val="2"/>
      <scheme val="minor"/>
    </font>
    <font>
      <sz val="9"/>
      <color theme="1"/>
      <name val="Calibri"/>
      <family val="2"/>
      <scheme val="minor"/>
    </font>
    <font>
      <sz val="8"/>
      <color theme="1"/>
      <name val="Candara"/>
      <family val="2"/>
    </font>
    <font>
      <b/>
      <sz val="8"/>
      <color theme="1"/>
      <name val="Calibri"/>
      <family val="2"/>
      <scheme val="minor"/>
    </font>
    <font>
      <sz val="11"/>
      <color rgb="FFFF0000"/>
      <name val="Arial"/>
    </font>
    <font>
      <b/>
      <sz val="10"/>
      <color rgb="FFFF0000"/>
      <name val="Calibri"/>
      <family val="2"/>
      <scheme val="minor"/>
    </font>
    <font>
      <b/>
      <i/>
      <sz val="10"/>
      <color rgb="FFFF0000"/>
      <name val="Candara"/>
      <family val="2"/>
    </font>
    <font>
      <b/>
      <sz val="12"/>
      <color rgb="FF000000"/>
      <name val="Calibri"/>
      <family val="2"/>
      <scheme val="minor"/>
    </font>
    <font>
      <sz val="12"/>
      <color rgb="FF000000"/>
      <name val="Calibri"/>
      <family val="2"/>
      <scheme val="minor"/>
    </font>
    <font>
      <u/>
      <sz val="11"/>
      <color theme="10"/>
      <name val="Calibri"/>
      <family val="2"/>
      <scheme val="minor"/>
    </font>
    <font>
      <sz val="11"/>
      <color rgb="FF000000"/>
      <name val="Arial"/>
    </font>
    <font>
      <sz val="11"/>
      <name val="Arial"/>
    </font>
    <font>
      <b/>
      <i/>
      <sz val="11"/>
      <color rgb="FF000000"/>
      <name val="Arial"/>
    </font>
    <font>
      <b/>
      <sz val="11"/>
      <color rgb="FF000000"/>
      <name val="Calibri"/>
      <scheme val="minor"/>
    </font>
    <font>
      <sz val="11"/>
      <color rgb="FF000000"/>
      <name val="Calibri"/>
      <scheme val="minor"/>
    </font>
    <font>
      <sz val="11"/>
      <color theme="1"/>
      <name val="Calibri"/>
      <scheme val="minor"/>
    </font>
    <font>
      <b/>
      <sz val="14"/>
      <color theme="1"/>
      <name val="Calibri"/>
      <scheme val="minor"/>
    </font>
    <font>
      <u/>
      <sz val="11"/>
      <color theme="11"/>
      <name val="Calibri"/>
      <family val="2"/>
      <scheme val="minor"/>
    </font>
    <font>
      <sz val="10"/>
      <color rgb="FF000000"/>
      <name val="Candara"/>
      <family val="2"/>
    </font>
    <font>
      <sz val="10"/>
      <color theme="1"/>
      <name val="Arial"/>
    </font>
  </fonts>
  <fills count="30">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rgb="FFFFFF66"/>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rgb="FFD9D2E9"/>
      </patternFill>
    </fill>
    <fill>
      <patternFill patternType="solid">
        <fgColor theme="9" tint="0.59999389629810485"/>
        <bgColor rgb="FFD9D2E9"/>
      </patternFill>
    </fill>
    <fill>
      <patternFill patternType="solid">
        <fgColor theme="9" tint="0.79998168889431442"/>
        <bgColor rgb="FFD9D2E9"/>
      </patternFill>
    </fill>
    <fill>
      <patternFill patternType="solid">
        <fgColor rgb="FFFFC000"/>
        <bgColor indexed="64"/>
      </patternFill>
    </fill>
    <fill>
      <patternFill patternType="solid">
        <fgColor theme="7" tint="0.39997558519241921"/>
        <bgColor indexed="64"/>
      </patternFill>
    </fill>
    <fill>
      <patternFill patternType="solid">
        <fgColor theme="2" tint="-9.9978637043366805E-2"/>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1"/>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style="thin">
        <color theme="2" tint="-9.9978637043366805E-2"/>
      </right>
      <top/>
      <bottom style="thin">
        <color theme="2" tint="-9.9978637043366805E-2"/>
      </bottom>
      <diagonal/>
    </border>
    <border>
      <left/>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s>
  <cellStyleXfs count="20">
    <xf numFmtId="0" fontId="0"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48"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cellStyleXfs>
  <cellXfs count="293">
    <xf numFmtId="0" fontId="0" fillId="0" borderId="0" xfId="0"/>
    <xf numFmtId="0" fontId="3" fillId="2" borderId="2" xfId="1" applyFont="1" applyFill="1" applyBorder="1" applyAlignment="1" applyProtection="1">
      <alignment vertical="center"/>
    </xf>
    <xf numFmtId="0" fontId="3" fillId="2" borderId="2" xfId="1" applyFont="1" applyFill="1" applyBorder="1" applyAlignment="1" applyProtection="1">
      <alignment horizontal="left" vertical="center"/>
    </xf>
    <xf numFmtId="0" fontId="3" fillId="2" borderId="2" xfId="1" applyFont="1" applyFill="1" applyBorder="1" applyAlignment="1" applyProtection="1">
      <alignment horizontal="center" vertical="center"/>
    </xf>
    <xf numFmtId="0" fontId="4" fillId="2" borderId="5" xfId="1" applyNumberFormat="1" applyFont="1" applyFill="1" applyBorder="1" applyAlignment="1" applyProtection="1">
      <alignment horizontal="left" vertical="center" wrapText="1"/>
    </xf>
    <xf numFmtId="0" fontId="4" fillId="2" borderId="5" xfId="1" applyNumberFormat="1" applyFont="1" applyFill="1" applyBorder="1" applyAlignment="1" applyProtection="1">
      <alignment horizontal="center" vertical="center" wrapText="1"/>
    </xf>
    <xf numFmtId="0" fontId="6" fillId="2" borderId="5" xfId="1" applyNumberFormat="1" applyFont="1" applyFill="1" applyBorder="1" applyAlignment="1" applyProtection="1">
      <alignment horizontal="center" vertical="center" wrapText="1"/>
    </xf>
    <xf numFmtId="14" fontId="4" fillId="3" borderId="4" xfId="1" applyNumberFormat="1" applyFont="1" applyFill="1" applyBorder="1" applyAlignment="1" applyProtection="1">
      <alignment horizontal="center" vertical="center" wrapText="1"/>
    </xf>
    <xf numFmtId="20" fontId="4" fillId="3" borderId="5"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xf numFmtId="0" fontId="4" fillId="3" borderId="6" xfId="1" applyNumberFormat="1" applyFont="1" applyFill="1" applyBorder="1" applyAlignment="1" applyProtection="1">
      <alignment horizontal="left" vertical="center" wrapText="1"/>
    </xf>
    <xf numFmtId="0" fontId="7" fillId="0" borderId="0" xfId="1" applyNumberFormat="1" applyFont="1" applyBorder="1" applyAlignment="1" applyProtection="1">
      <alignment horizontal="left"/>
      <protection locked="0"/>
    </xf>
    <xf numFmtId="0" fontId="7" fillId="0" borderId="0" xfId="1" applyNumberFormat="1" applyFont="1" applyBorder="1" applyAlignment="1" applyProtection="1">
      <alignment horizontal="center"/>
      <protection locked="0"/>
    </xf>
    <xf numFmtId="0" fontId="7" fillId="0" borderId="0" xfId="1" applyNumberFormat="1" applyFont="1" applyFill="1" applyBorder="1" applyAlignment="1" applyProtection="1">
      <alignment horizontal="center"/>
      <protection locked="0"/>
    </xf>
    <xf numFmtId="14" fontId="7" fillId="0" borderId="0" xfId="1" applyNumberFormat="1" applyFont="1" applyBorder="1" applyAlignment="1" applyProtection="1">
      <alignment horizontal="center"/>
      <protection locked="0"/>
    </xf>
    <xf numFmtId="20" fontId="7" fillId="0" borderId="0" xfId="1" applyNumberFormat="1" applyFont="1" applyFill="1" applyBorder="1" applyAlignment="1" applyProtection="1">
      <alignment horizontal="center"/>
      <protection locked="0"/>
    </xf>
    <xf numFmtId="3" fontId="7" fillId="0" borderId="0" xfId="1"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protection locked="0"/>
    </xf>
    <xf numFmtId="0" fontId="7" fillId="0" borderId="0" xfId="1" applyFont="1" applyFill="1" applyBorder="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center"/>
      <protection locked="0"/>
    </xf>
    <xf numFmtId="14" fontId="7" fillId="0" borderId="0" xfId="1" applyNumberFormat="1" applyFont="1" applyFill="1" applyBorder="1" applyAlignment="1" applyProtection="1">
      <alignment horizontal="center"/>
      <protection locked="0"/>
    </xf>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9" fillId="2" borderId="0" xfId="1" applyFont="1" applyFill="1" applyBorder="1" applyAlignment="1" applyProtection="1">
      <alignment horizontal="left" vertical="center" wrapText="1"/>
    </xf>
    <xf numFmtId="0" fontId="11"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13"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4" fillId="4" borderId="11" xfId="0" applyFont="1" applyFill="1" applyBorder="1" applyAlignment="1" applyProtection="1">
      <alignment horizontal="right" vertical="center"/>
    </xf>
    <xf numFmtId="0" fontId="13" fillId="5" borderId="3" xfId="0" applyFont="1" applyFill="1" applyBorder="1" applyAlignment="1" applyProtection="1">
      <alignment horizontal="left" vertical="center"/>
    </xf>
    <xf numFmtId="0" fontId="13" fillId="5" borderId="9" xfId="0" applyFont="1" applyFill="1" applyBorder="1" applyAlignment="1" applyProtection="1">
      <alignment horizontal="left" vertical="center"/>
    </xf>
    <xf numFmtId="0" fontId="14" fillId="5" borderId="11" xfId="0" applyFont="1" applyFill="1" applyBorder="1" applyAlignment="1" applyProtection="1">
      <alignment horizontal="right" vertical="center"/>
    </xf>
    <xf numFmtId="0" fontId="0" fillId="6" borderId="0" xfId="0" applyFill="1" applyAlignment="1" applyProtection="1">
      <alignment horizontal="center" vertical="center"/>
    </xf>
    <xf numFmtId="0" fontId="15" fillId="7" borderId="11" xfId="0" applyFont="1" applyFill="1" applyBorder="1" applyAlignment="1">
      <alignment horizontal="left" wrapText="1"/>
    </xf>
    <xf numFmtId="0" fontId="15" fillId="7" borderId="12" xfId="0" applyFont="1" applyFill="1" applyBorder="1" applyAlignment="1">
      <alignment horizontal="left" wrapText="1"/>
    </xf>
    <xf numFmtId="0" fontId="17" fillId="0" borderId="13" xfId="0" applyFont="1" applyBorder="1" applyAlignment="1">
      <alignment horizontal="left" vertical="top"/>
    </xf>
    <xf numFmtId="0" fontId="17" fillId="0" borderId="7" xfId="0" applyFont="1" applyBorder="1" applyAlignment="1">
      <alignment horizontal="left" vertical="top" wrapText="1"/>
    </xf>
    <xf numFmtId="165" fontId="17" fillId="0" borderId="7" xfId="0" applyNumberFormat="1" applyFont="1" applyBorder="1" applyAlignment="1">
      <alignment horizontal="left" vertical="top"/>
    </xf>
    <xf numFmtId="0" fontId="17" fillId="0" borderId="7" xfId="0" applyFont="1" applyBorder="1" applyAlignment="1">
      <alignment horizontal="left" vertical="top"/>
    </xf>
    <xf numFmtId="0" fontId="17" fillId="0" borderId="13" xfId="0" applyFont="1" applyBorder="1"/>
    <xf numFmtId="0" fontId="17" fillId="0" borderId="7" xfId="0" applyFont="1" applyBorder="1"/>
    <xf numFmtId="165" fontId="17" fillId="0" borderId="7" xfId="0" applyNumberFormat="1" applyFont="1" applyBorder="1"/>
    <xf numFmtId="0" fontId="17" fillId="0" borderId="3" xfId="0" applyFont="1" applyBorder="1"/>
    <xf numFmtId="0" fontId="17" fillId="0" borderId="14" xfId="0" applyFont="1" applyBorder="1"/>
    <xf numFmtId="165" fontId="17" fillId="0" borderId="14" xfId="0" applyNumberFormat="1" applyFont="1" applyBorder="1"/>
    <xf numFmtId="0" fontId="17" fillId="0" borderId="0" xfId="0" applyFont="1"/>
    <xf numFmtId="165" fontId="17" fillId="0" borderId="0" xfId="0" applyNumberFormat="1" applyFont="1"/>
    <xf numFmtId="0" fontId="18" fillId="0" borderId="0" xfId="0" applyFont="1"/>
    <xf numFmtId="0" fontId="16" fillId="8" borderId="13" xfId="0" applyFont="1" applyFill="1" applyBorder="1" applyAlignment="1">
      <alignment horizontal="left" vertical="top" wrapText="1"/>
    </xf>
    <xf numFmtId="0" fontId="16" fillId="8" borderId="7" xfId="0" applyFont="1" applyFill="1" applyBorder="1" applyAlignment="1">
      <alignment horizontal="left" vertical="top" wrapText="1"/>
    </xf>
    <xf numFmtId="165" fontId="16" fillId="8" borderId="7" xfId="0" applyNumberFormat="1" applyFont="1" applyFill="1" applyBorder="1" applyAlignment="1">
      <alignment horizontal="left" vertical="top"/>
    </xf>
    <xf numFmtId="0" fontId="19" fillId="8" borderId="0" xfId="0" applyFont="1" applyFill="1" applyAlignment="1">
      <alignment horizontal="left" vertical="top"/>
    </xf>
    <xf numFmtId="21" fontId="19" fillId="8" borderId="0" xfId="0" applyNumberFormat="1" applyFont="1" applyFill="1" applyAlignment="1">
      <alignment horizontal="left" vertical="top"/>
    </xf>
    <xf numFmtId="0" fontId="19" fillId="8" borderId="0" xfId="0" applyNumberFormat="1" applyFont="1" applyFill="1" applyAlignment="1">
      <alignment horizontal="left" vertical="top"/>
    </xf>
    <xf numFmtId="0" fontId="19" fillId="8" borderId="0" xfId="0" applyFont="1" applyFill="1" applyAlignment="1">
      <alignment horizontal="center" vertical="top"/>
    </xf>
    <xf numFmtId="0" fontId="0" fillId="0" borderId="0" xfId="0" applyAlignment="1">
      <alignment horizontal="center"/>
    </xf>
    <xf numFmtId="14" fontId="19" fillId="8" borderId="0" xfId="0" applyNumberFormat="1" applyFont="1" applyFill="1" applyAlignment="1">
      <alignment horizontal="left" vertical="top"/>
    </xf>
    <xf numFmtId="8" fontId="19" fillId="8" borderId="0" xfId="0" applyNumberFormat="1" applyFont="1" applyFill="1" applyAlignment="1">
      <alignment horizontal="left" vertical="top"/>
    </xf>
    <xf numFmtId="0" fontId="20" fillId="0" borderId="0" xfId="0" applyFont="1" applyAlignment="1">
      <alignment horizontal="right"/>
    </xf>
    <xf numFmtId="0" fontId="20" fillId="0" borderId="0" xfId="0" applyFont="1"/>
    <xf numFmtId="0" fontId="20" fillId="0" borderId="7" xfId="0" applyFont="1" applyBorder="1"/>
    <xf numFmtId="0" fontId="20" fillId="0" borderId="7" xfId="0" applyFont="1" applyBorder="1" applyAlignment="1">
      <alignment horizontal="right"/>
    </xf>
    <xf numFmtId="0" fontId="2" fillId="0" borderId="7" xfId="0" applyFont="1" applyBorder="1"/>
    <xf numFmtId="0" fontId="21" fillId="10" borderId="7" xfId="0" applyFont="1" applyFill="1" applyBorder="1" applyAlignment="1" applyProtection="1">
      <alignment vertical="center"/>
      <protection locked="0"/>
    </xf>
    <xf numFmtId="0" fontId="21" fillId="11" borderId="7" xfId="0" applyFont="1" applyFill="1" applyBorder="1" applyAlignment="1" applyProtection="1">
      <alignment vertical="center"/>
      <protection locked="0"/>
    </xf>
    <xf numFmtId="3" fontId="21" fillId="11" borderId="7" xfId="0" applyNumberFormat="1" applyFont="1" applyFill="1" applyBorder="1" applyAlignment="1" applyProtection="1">
      <alignment vertical="center"/>
      <protection locked="0"/>
    </xf>
    <xf numFmtId="0" fontId="2" fillId="0" borderId="0" xfId="0" applyFont="1"/>
    <xf numFmtId="3" fontId="21" fillId="10" borderId="7" xfId="0" applyNumberFormat="1" applyFont="1" applyFill="1" applyBorder="1" applyAlignment="1" applyProtection="1">
      <alignment vertical="center"/>
      <protection locked="0"/>
    </xf>
    <xf numFmtId="0" fontId="20" fillId="10" borderId="7" xfId="0" applyFont="1" applyFill="1" applyBorder="1" applyAlignment="1" applyProtection="1">
      <alignment vertical="center"/>
      <protection locked="0"/>
    </xf>
    <xf numFmtId="0" fontId="22" fillId="0" borderId="0" xfId="0" applyFont="1" applyAlignment="1"/>
    <xf numFmtId="0" fontId="0" fillId="0" borderId="0" xfId="0" applyFont="1" applyAlignment="1"/>
    <xf numFmtId="0" fontId="25" fillId="0" borderId="0" xfId="0" applyFont="1" applyAlignment="1">
      <alignment vertical="center"/>
    </xf>
    <xf numFmtId="0" fontId="23" fillId="13"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5" fillId="0" borderId="28" xfId="0" applyFont="1" applyBorder="1" applyAlignment="1">
      <alignment horizontal="center" wrapText="1"/>
    </xf>
    <xf numFmtId="0" fontId="27" fillId="0" borderId="28" xfId="0" applyFont="1" applyBorder="1" applyAlignment="1">
      <alignment horizontal="center" wrapText="1"/>
    </xf>
    <xf numFmtId="0" fontId="24" fillId="0" borderId="28" xfId="0" applyFont="1" applyBorder="1" applyAlignment="1">
      <alignment vertical="center" wrapText="1"/>
    </xf>
    <xf numFmtId="0" fontId="30" fillId="12" borderId="28" xfId="0" applyFont="1" applyFill="1" applyBorder="1" applyAlignment="1">
      <alignment vertical="center" wrapText="1"/>
    </xf>
    <xf numFmtId="0" fontId="31" fillId="12" borderId="28" xfId="0" applyFont="1" applyFill="1" applyBorder="1" applyAlignment="1">
      <alignment horizontal="center" wrapText="1"/>
    </xf>
    <xf numFmtId="1" fontId="25" fillId="0" borderId="28" xfId="0" applyNumberFormat="1" applyFont="1" applyBorder="1" applyAlignment="1">
      <alignment horizontal="center" wrapText="1"/>
    </xf>
    <xf numFmtId="0" fontId="26" fillId="15" borderId="28" xfId="0" applyFont="1" applyFill="1" applyBorder="1" applyAlignment="1">
      <alignment vertical="center"/>
    </xf>
    <xf numFmtId="0" fontId="27" fillId="15" borderId="28" xfId="0" applyFont="1" applyFill="1" applyBorder="1" applyAlignment="1">
      <alignment horizontal="center" vertical="center" wrapText="1"/>
    </xf>
    <xf numFmtId="0" fontId="30" fillId="16" borderId="28" xfId="0" applyFont="1" applyFill="1" applyBorder="1" applyAlignment="1">
      <alignment vertical="center"/>
    </xf>
    <xf numFmtId="0" fontId="25" fillId="16" borderId="28" xfId="0" applyFont="1" applyFill="1" applyBorder="1" applyAlignment="1">
      <alignment vertical="center" wrapText="1"/>
    </xf>
    <xf numFmtId="0" fontId="0" fillId="0" borderId="28" xfId="0" applyFont="1" applyBorder="1" applyAlignment="1">
      <alignment vertical="center"/>
    </xf>
    <xf numFmtId="9" fontId="27" fillId="16" borderId="28" xfId="0" applyNumberFormat="1" applyFont="1" applyFill="1" applyBorder="1" applyAlignment="1">
      <alignment horizontal="center" wrapText="1"/>
    </xf>
    <xf numFmtId="9" fontId="25" fillId="16" borderId="28" xfId="0" applyNumberFormat="1" applyFont="1" applyFill="1" applyBorder="1" applyAlignment="1">
      <alignment horizontal="center"/>
    </xf>
    <xf numFmtId="9" fontId="25" fillId="17" borderId="28" xfId="0" applyNumberFormat="1" applyFont="1" applyFill="1" applyBorder="1" applyAlignment="1">
      <alignment horizontal="center"/>
    </xf>
    <xf numFmtId="0" fontId="32" fillId="16" borderId="28" xfId="0" applyFont="1" applyFill="1" applyBorder="1" applyAlignment="1">
      <alignment vertical="center" wrapText="1"/>
    </xf>
    <xf numFmtId="0" fontId="25" fillId="16" borderId="28" xfId="0" applyFont="1" applyFill="1" applyBorder="1" applyAlignment="1">
      <alignment vertical="center"/>
    </xf>
    <xf numFmtId="0" fontId="9" fillId="0" borderId="0"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center" wrapText="1"/>
      <protection locked="0"/>
    </xf>
    <xf numFmtId="0" fontId="0" fillId="2" borderId="0" xfId="0" applyFill="1" applyBorder="1" applyAlignment="1" applyProtection="1">
      <alignment vertical="center"/>
    </xf>
    <xf numFmtId="3" fontId="34" fillId="3" borderId="1" xfId="1" applyNumberFormat="1" applyFont="1" applyFill="1" applyBorder="1" applyAlignment="1" applyProtection="1">
      <alignment horizontal="left" vertical="center" wrapText="1"/>
    </xf>
    <xf numFmtId="3" fontId="33" fillId="18" borderId="7" xfId="1" applyNumberFormat="1" applyFont="1" applyFill="1" applyBorder="1" applyAlignment="1" applyProtection="1">
      <alignment horizontal="center" vertical="center" wrapText="1"/>
      <protection locked="0"/>
    </xf>
    <xf numFmtId="3" fontId="35" fillId="2" borderId="0" xfId="0" applyNumberFormat="1" applyFont="1" applyFill="1" applyAlignment="1" applyProtection="1">
      <alignment horizontal="center" vertical="center"/>
    </xf>
    <xf numFmtId="3" fontId="34" fillId="3" borderId="8" xfId="1" applyNumberFormat="1" applyFont="1" applyFill="1" applyBorder="1" applyAlignment="1" applyProtection="1">
      <alignment horizontal="left" vertical="center" wrapText="1"/>
    </xf>
    <xf numFmtId="3" fontId="36" fillId="0" borderId="9" xfId="1" applyNumberFormat="1" applyFont="1" applyFill="1" applyBorder="1" applyAlignment="1" applyProtection="1">
      <alignment horizontal="center" vertical="center" wrapText="1"/>
      <protection locked="0"/>
    </xf>
    <xf numFmtId="0" fontId="37" fillId="2" borderId="0" xfId="0" applyFont="1" applyFill="1" applyBorder="1" applyAlignment="1" applyProtection="1">
      <alignment vertical="center"/>
    </xf>
    <xf numFmtId="0" fontId="37" fillId="2" borderId="0" xfId="0" applyFont="1" applyFill="1" applyBorder="1" applyAlignment="1" applyProtection="1">
      <alignment horizontal="center" vertical="center"/>
    </xf>
    <xf numFmtId="3" fontId="35" fillId="2" borderId="0" xfId="0" applyNumberFormat="1" applyFont="1" applyFill="1" applyBorder="1" applyAlignment="1" applyProtection="1">
      <alignment vertical="center"/>
    </xf>
    <xf numFmtId="0" fontId="40" fillId="3" borderId="2" xfId="1" applyFont="1" applyFill="1" applyBorder="1" applyAlignment="1" applyProtection="1">
      <alignment horizontal="right" vertical="center" wrapText="1"/>
    </xf>
    <xf numFmtId="0" fontId="40" fillId="3" borderId="0" xfId="1" applyFont="1" applyFill="1" applyBorder="1" applyAlignment="1" applyProtection="1">
      <alignment horizontal="right" vertical="center" wrapText="1"/>
    </xf>
    <xf numFmtId="0" fontId="41" fillId="2" borderId="0" xfId="0" applyFont="1" applyFill="1" applyAlignment="1" applyProtection="1">
      <alignment vertical="center"/>
    </xf>
    <xf numFmtId="0" fontId="42" fillId="2" borderId="29" xfId="1" applyFont="1" applyFill="1" applyBorder="1" applyAlignment="1" applyProtection="1">
      <alignment horizontal="left" vertical="center" wrapText="1"/>
    </xf>
    <xf numFmtId="0" fontId="36" fillId="3" borderId="2" xfId="1" applyFont="1" applyFill="1" applyBorder="1" applyAlignment="1" applyProtection="1">
      <alignment horizontal="right" vertical="center" wrapText="1"/>
    </xf>
    <xf numFmtId="0" fontId="36" fillId="3" borderId="0" xfId="1" applyFont="1" applyFill="1" applyBorder="1" applyAlignment="1" applyProtection="1">
      <alignment horizontal="right" vertical="center" wrapText="1"/>
    </xf>
    <xf numFmtId="3" fontId="36" fillId="0" borderId="2" xfId="2" applyNumberFormat="1" applyFont="1" applyFill="1" applyBorder="1" applyAlignment="1" applyProtection="1">
      <alignment horizontal="center" vertical="center"/>
      <protection locked="0"/>
    </xf>
    <xf numFmtId="3" fontId="36" fillId="0" borderId="0" xfId="2" applyNumberFormat="1" applyFont="1" applyFill="1" applyBorder="1" applyAlignment="1" applyProtection="1">
      <alignment horizontal="center" vertical="center"/>
      <protection locked="0"/>
    </xf>
    <xf numFmtId="3" fontId="42" fillId="2" borderId="29" xfId="2" applyNumberFormat="1" applyFont="1" applyFill="1" applyBorder="1" applyAlignment="1" applyProtection="1">
      <alignment horizontal="right" vertical="center"/>
    </xf>
    <xf numFmtId="3" fontId="36" fillId="0" borderId="0" xfId="1" applyNumberFormat="1" applyFont="1" applyFill="1" applyBorder="1" applyAlignment="1" applyProtection="1">
      <alignment horizontal="center" vertical="center"/>
      <protection locked="0"/>
    </xf>
    <xf numFmtId="3" fontId="42" fillId="2" borderId="29" xfId="1" applyNumberFormat="1" applyFont="1" applyFill="1" applyBorder="1" applyAlignment="1" applyProtection="1">
      <alignment horizontal="right" vertical="center"/>
    </xf>
    <xf numFmtId="3" fontId="36" fillId="0" borderId="2" xfId="1" applyNumberFormat="1" applyFont="1" applyFill="1" applyBorder="1" applyAlignment="1" applyProtection="1">
      <alignment horizontal="center" vertical="center"/>
      <protection locked="0"/>
    </xf>
    <xf numFmtId="3" fontId="40" fillId="0" borderId="2" xfId="1" applyNumberFormat="1" applyFont="1" applyFill="1" applyBorder="1" applyAlignment="1" applyProtection="1">
      <alignment horizontal="center" vertical="center"/>
      <protection locked="0"/>
    </xf>
    <xf numFmtId="3" fontId="40" fillId="0" borderId="0" xfId="1" applyNumberFormat="1" applyFont="1" applyFill="1" applyBorder="1" applyAlignment="1" applyProtection="1">
      <alignment horizontal="center" vertical="center"/>
      <protection locked="0"/>
    </xf>
    <xf numFmtId="9" fontId="35" fillId="0" borderId="30" xfId="0" applyNumberFormat="1" applyFont="1" applyFill="1" applyBorder="1" applyAlignment="1" applyProtection="1">
      <alignment horizontal="center" vertical="center"/>
    </xf>
    <xf numFmtId="9" fontId="35" fillId="2" borderId="32" xfId="0" applyNumberFormat="1" applyFont="1" applyFill="1" applyBorder="1" applyAlignment="1" applyProtection="1">
      <alignment horizontal="center" vertical="center"/>
    </xf>
    <xf numFmtId="9" fontId="35" fillId="0" borderId="31" xfId="0" applyNumberFormat="1" applyFont="1" applyFill="1" applyBorder="1" applyAlignment="1" applyProtection="1">
      <alignment horizontal="center" vertical="center"/>
    </xf>
    <xf numFmtId="9" fontId="35" fillId="0" borderId="34" xfId="0" applyNumberFormat="1" applyFont="1" applyFill="1" applyBorder="1" applyAlignment="1" applyProtection="1">
      <alignment horizontal="center" vertical="center"/>
    </xf>
    <xf numFmtId="9" fontId="35" fillId="2" borderId="33" xfId="0" applyNumberFormat="1" applyFont="1" applyFill="1" applyBorder="1" applyAlignment="1" applyProtection="1">
      <alignment horizontal="center" vertical="center"/>
    </xf>
    <xf numFmtId="0" fontId="0" fillId="0" borderId="35" xfId="0" applyBorder="1"/>
    <xf numFmtId="9" fontId="35" fillId="0" borderId="30" xfId="3" applyFont="1" applyFill="1" applyBorder="1" applyAlignment="1" applyProtection="1">
      <alignment horizontal="center" vertical="center"/>
    </xf>
    <xf numFmtId="3" fontId="25" fillId="20" borderId="28" xfId="0" applyNumberFormat="1" applyFont="1" applyFill="1" applyBorder="1" applyAlignment="1">
      <alignment horizontal="center" wrapText="1"/>
    </xf>
    <xf numFmtId="3" fontId="27" fillId="20" borderId="28" xfId="0" applyNumberFormat="1" applyFont="1" applyFill="1" applyBorder="1" applyAlignment="1">
      <alignment horizontal="center" wrapText="1"/>
    </xf>
    <xf numFmtId="3" fontId="0"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wrapText="1"/>
    </xf>
    <xf numFmtId="9" fontId="25" fillId="20" borderId="28" xfId="0" applyNumberFormat="1" applyFont="1" applyFill="1" applyBorder="1" applyAlignment="1">
      <alignment horizontal="center"/>
    </xf>
    <xf numFmtId="0" fontId="43" fillId="0" borderId="0" xfId="0" applyFont="1" applyAlignment="1">
      <alignment vertical="center"/>
    </xf>
    <xf numFmtId="3" fontId="44" fillId="19" borderId="29" xfId="1" applyNumberFormat="1" applyFont="1" applyFill="1" applyBorder="1" applyAlignment="1" applyProtection="1">
      <alignment horizontal="center" vertical="center"/>
    </xf>
    <xf numFmtId="9" fontId="35" fillId="0" borderId="34" xfId="3" applyFont="1" applyFill="1" applyBorder="1" applyAlignment="1" applyProtection="1">
      <alignment horizontal="center" vertical="center"/>
    </xf>
    <xf numFmtId="3" fontId="45" fillId="2" borderId="33" xfId="0" applyNumberFormat="1" applyFont="1" applyFill="1" applyBorder="1" applyAlignment="1" applyProtection="1">
      <alignment horizontal="center" vertical="center" wrapText="1"/>
    </xf>
    <xf numFmtId="0" fontId="46" fillId="9" borderId="7" xfId="0" applyFont="1" applyFill="1" applyBorder="1"/>
    <xf numFmtId="0" fontId="46" fillId="21" borderId="0" xfId="0" applyFont="1" applyFill="1" applyBorder="1" applyAlignment="1">
      <alignment horizontal="center"/>
    </xf>
    <xf numFmtId="0" fontId="47" fillId="22" borderId="42" xfId="0" applyFont="1" applyFill="1" applyBorder="1"/>
    <xf numFmtId="0" fontId="1" fillId="0" borderId="0" xfId="0" applyFont="1"/>
    <xf numFmtId="0" fontId="21" fillId="21" borderId="12" xfId="0" applyFont="1" applyFill="1" applyBorder="1" applyAlignment="1">
      <alignment horizontal="right"/>
    </xf>
    <xf numFmtId="0" fontId="21" fillId="22" borderId="12" xfId="0" applyFont="1" applyFill="1" applyBorder="1" applyAlignment="1">
      <alignment horizontal="right"/>
    </xf>
    <xf numFmtId="0" fontId="21" fillId="22" borderId="12" xfId="0" applyFont="1" applyFill="1" applyBorder="1"/>
    <xf numFmtId="0" fontId="20" fillId="21" borderId="3" xfId="0" applyFont="1" applyFill="1" applyBorder="1" applyAlignment="1">
      <alignment horizontal="right"/>
    </xf>
    <xf numFmtId="0" fontId="20" fillId="0" borderId="14" xfId="0" applyFont="1" applyBorder="1" applyAlignment="1">
      <alignment horizontal="right"/>
    </xf>
    <xf numFmtId="0" fontId="20" fillId="21" borderId="0" xfId="0" applyFont="1" applyFill="1" applyBorder="1" applyAlignment="1">
      <alignment horizontal="right"/>
    </xf>
    <xf numFmtId="0" fontId="2" fillId="0" borderId="42" xfId="0" applyFont="1" applyBorder="1"/>
    <xf numFmtId="0" fontId="20" fillId="0" borderId="13" xfId="0" applyFont="1" applyBorder="1" applyAlignment="1">
      <alignment horizontal="right"/>
    </xf>
    <xf numFmtId="0" fontId="2" fillId="21" borderId="0" xfId="0" applyFont="1" applyFill="1" applyBorder="1"/>
    <xf numFmtId="0" fontId="20" fillId="0" borderId="3" xfId="0" applyFont="1" applyBorder="1" applyAlignment="1">
      <alignment horizontal="right"/>
    </xf>
    <xf numFmtId="0" fontId="21" fillId="21" borderId="43" xfId="0" applyFont="1" applyFill="1" applyBorder="1"/>
    <xf numFmtId="0" fontId="21" fillId="23" borderId="8" xfId="0" applyFont="1" applyFill="1" applyBorder="1"/>
    <xf numFmtId="0" fontId="2" fillId="23" borderId="42" xfId="0" applyFont="1" applyFill="1" applyBorder="1"/>
    <xf numFmtId="0" fontId="21" fillId="23" borderId="13" xfId="0" applyFont="1" applyFill="1" applyBorder="1"/>
    <xf numFmtId="0" fontId="21" fillId="21" borderId="14" xfId="0" applyFont="1" applyFill="1" applyBorder="1"/>
    <xf numFmtId="0" fontId="21" fillId="23" borderId="7" xfId="0" applyFont="1" applyFill="1" applyBorder="1"/>
    <xf numFmtId="0" fontId="21" fillId="23" borderId="43" xfId="0" applyFont="1" applyFill="1" applyBorder="1"/>
    <xf numFmtId="0" fontId="21" fillId="21" borderId="7" xfId="0" applyFont="1" applyFill="1" applyBorder="1"/>
    <xf numFmtId="0" fontId="21" fillId="22" borderId="7" xfId="0" applyFont="1" applyFill="1" applyBorder="1"/>
    <xf numFmtId="3" fontId="21" fillId="24" borderId="7" xfId="0" applyNumberFormat="1" applyFont="1" applyFill="1" applyBorder="1" applyAlignment="1" applyProtection="1">
      <alignment horizontal="right" vertical="center"/>
      <protection locked="0"/>
    </xf>
    <xf numFmtId="3" fontId="21" fillId="25" borderId="7" xfId="0" applyNumberFormat="1" applyFont="1" applyFill="1" applyBorder="1" applyAlignment="1" applyProtection="1">
      <alignment horizontal="right" vertical="center"/>
      <protection locked="0"/>
    </xf>
    <xf numFmtId="0" fontId="21" fillId="22" borderId="7" xfId="0" applyFont="1" applyFill="1" applyBorder="1" applyAlignment="1" applyProtection="1">
      <alignment vertical="center"/>
      <protection locked="0"/>
    </xf>
    <xf numFmtId="3" fontId="20" fillId="0" borderId="7" xfId="0" applyNumberFormat="1" applyFont="1" applyBorder="1" applyAlignment="1" applyProtection="1">
      <alignment vertical="center"/>
      <protection locked="0"/>
    </xf>
    <xf numFmtId="0" fontId="2" fillId="21" borderId="7" xfId="0" applyFont="1" applyFill="1" applyBorder="1"/>
    <xf numFmtId="3" fontId="2" fillId="0" borderId="7" xfId="0" applyNumberFormat="1" applyFont="1" applyBorder="1"/>
    <xf numFmtId="3" fontId="2" fillId="21" borderId="7" xfId="0" applyNumberFormat="1" applyFont="1" applyFill="1" applyBorder="1"/>
    <xf numFmtId="0" fontId="21" fillId="24" borderId="7" xfId="0" applyFont="1" applyFill="1" applyBorder="1" applyAlignment="1" applyProtection="1">
      <alignment vertical="center"/>
      <protection locked="0"/>
    </xf>
    <xf numFmtId="0" fontId="21" fillId="26" borderId="7" xfId="0" applyFont="1" applyFill="1" applyBorder="1" applyAlignment="1" applyProtection="1">
      <alignment vertical="center"/>
      <protection locked="0"/>
    </xf>
    <xf numFmtId="3" fontId="21" fillId="26" borderId="7" xfId="0" applyNumberFormat="1" applyFont="1" applyFill="1" applyBorder="1" applyAlignment="1" applyProtection="1">
      <alignment vertical="center"/>
      <protection locked="0"/>
    </xf>
    <xf numFmtId="0" fontId="21" fillId="25" borderId="7" xfId="0" applyFont="1" applyFill="1" applyBorder="1" applyAlignment="1" applyProtection="1">
      <alignment vertical="center"/>
      <protection locked="0"/>
    </xf>
    <xf numFmtId="3" fontId="21" fillId="25" borderId="7" xfId="0" applyNumberFormat="1" applyFont="1" applyFill="1" applyBorder="1" applyAlignment="1" applyProtection="1">
      <alignment vertical="center"/>
      <protection locked="0"/>
    </xf>
    <xf numFmtId="0" fontId="20" fillId="25" borderId="7" xfId="0" applyFont="1" applyFill="1" applyBorder="1" applyAlignment="1" applyProtection="1">
      <alignment vertical="center"/>
      <protection locked="0"/>
    </xf>
    <xf numFmtId="0" fontId="11" fillId="7" borderId="0" xfId="1" applyFont="1" applyFill="1" applyBorder="1" applyAlignment="1" applyProtection="1">
      <alignment horizontal="center" vertical="center"/>
      <protection locked="0"/>
    </xf>
    <xf numFmtId="0" fontId="8" fillId="7" borderId="0" xfId="0" applyFont="1" applyFill="1" applyAlignment="1" applyProtection="1">
      <alignment vertical="center"/>
    </xf>
    <xf numFmtId="0" fontId="0" fillId="7" borderId="0" xfId="0" applyFill="1"/>
    <xf numFmtId="0" fontId="15" fillId="20" borderId="0" xfId="0" applyFont="1" applyFill="1"/>
    <xf numFmtId="0" fontId="0" fillId="27" borderId="0" xfId="0" applyFill="1" applyBorder="1" applyAlignment="1" applyProtection="1">
      <alignment horizontal="center" vertical="center"/>
    </xf>
    <xf numFmtId="0" fontId="13" fillId="28" borderId="9" xfId="0" applyFont="1" applyFill="1" applyBorder="1" applyAlignment="1" applyProtection="1">
      <alignment horizontal="left" vertical="center"/>
    </xf>
    <xf numFmtId="0" fontId="0" fillId="20" borderId="7"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xf numFmtId="0" fontId="0" fillId="0" borderId="0" xfId="0" applyBorder="1" applyAlignment="1" applyProtection="1">
      <alignment horizontal="center" vertical="center"/>
      <protection locked="0"/>
    </xf>
    <xf numFmtId="0" fontId="0" fillId="0" borderId="14" xfId="0" applyBorder="1"/>
    <xf numFmtId="0" fontId="0" fillId="0" borderId="43" xfId="0" applyBorder="1"/>
    <xf numFmtId="0" fontId="14" fillId="28" borderId="11" xfId="0" applyFont="1" applyFill="1" applyBorder="1" applyAlignment="1" applyProtection="1">
      <alignment horizontal="right" vertical="center"/>
    </xf>
    <xf numFmtId="0" fontId="0" fillId="28" borderId="12" xfId="0" applyFill="1" applyBorder="1"/>
    <xf numFmtId="0" fontId="15" fillId="29" borderId="0" xfId="0" applyFont="1" applyFill="1"/>
    <xf numFmtId="0" fontId="0" fillId="29" borderId="0" xfId="0" applyFill="1"/>
    <xf numFmtId="165" fontId="16" fillId="8" borderId="7" xfId="0" applyNumberFormat="1" applyFont="1" applyFill="1" applyBorder="1" applyAlignment="1">
      <alignment horizontal="left" vertical="top" wrapText="1"/>
    </xf>
    <xf numFmtId="0" fontId="48" fillId="0" borderId="0" xfId="4" applyAlignment="1">
      <alignment vertical="center"/>
    </xf>
    <xf numFmtId="0" fontId="49" fillId="0" borderId="28" xfId="0" applyFont="1" applyBorder="1" applyAlignment="1">
      <alignment horizontal="center" wrapText="1"/>
    </xf>
    <xf numFmtId="0" fontId="49" fillId="0" borderId="28" xfId="0" applyFont="1" applyBorder="1" applyAlignment="1">
      <alignment horizontal="center"/>
    </xf>
    <xf numFmtId="0" fontId="49" fillId="0" borderId="28" xfId="0" applyFont="1" applyFill="1" applyBorder="1" applyAlignment="1">
      <alignment horizontal="center" wrapText="1"/>
    </xf>
    <xf numFmtId="6" fontId="49" fillId="0" borderId="28" xfId="0" applyNumberFormat="1" applyFont="1" applyFill="1" applyBorder="1" applyAlignment="1">
      <alignment horizontal="center" wrapText="1"/>
    </xf>
    <xf numFmtId="0" fontId="50" fillId="0" borderId="28" xfId="0" applyFont="1" applyBorder="1" applyAlignment="1">
      <alignment horizontal="center" wrapText="1"/>
    </xf>
    <xf numFmtId="0" fontId="51" fillId="12" borderId="28" xfId="0" applyFont="1" applyFill="1" applyBorder="1" applyAlignment="1">
      <alignment horizontal="center" wrapText="1"/>
    </xf>
    <xf numFmtId="0" fontId="49" fillId="0" borderId="23" xfId="0" applyFont="1" applyBorder="1" applyAlignment="1">
      <alignment horizontal="center" wrapText="1"/>
    </xf>
    <xf numFmtId="0" fontId="49" fillId="0" borderId="23" xfId="0" applyFont="1" applyBorder="1" applyAlignment="1">
      <alignment horizontal="center"/>
    </xf>
    <xf numFmtId="0" fontId="49" fillId="0" borderId="23" xfId="0" applyFont="1" applyFill="1" applyBorder="1" applyAlignment="1">
      <alignment horizontal="center" wrapText="1"/>
    </xf>
    <xf numFmtId="0" fontId="0" fillId="0" borderId="28" xfId="0" applyFont="1" applyFill="1" applyBorder="1" applyAlignment="1">
      <alignment horizontal="center" wrapText="1"/>
    </xf>
    <xf numFmtId="0" fontId="50" fillId="0" borderId="28" xfId="0" applyFont="1" applyFill="1" applyBorder="1" applyAlignment="1">
      <alignment horizontal="center" wrapText="1"/>
    </xf>
    <xf numFmtId="0" fontId="50" fillId="0" borderId="28" xfId="0" applyFont="1" applyBorder="1" applyAlignment="1">
      <alignment horizontal="center" vertical="center" wrapText="1"/>
    </xf>
    <xf numFmtId="0" fontId="50" fillId="15" borderId="28" xfId="0" applyFont="1" applyFill="1" applyBorder="1" applyAlignment="1">
      <alignment vertical="center" wrapText="1"/>
    </xf>
    <xf numFmtId="0" fontId="49" fillId="16" borderId="28" xfId="0" applyFont="1" applyFill="1" applyBorder="1" applyAlignment="1">
      <alignment vertical="center" wrapText="1"/>
    </xf>
    <xf numFmtId="9" fontId="49" fillId="0" borderId="28" xfId="0" applyNumberFormat="1" applyFont="1" applyBorder="1" applyAlignment="1">
      <alignment horizontal="center" wrapText="1"/>
    </xf>
    <xf numFmtId="9" fontId="49" fillId="16" borderId="28" xfId="0" applyNumberFormat="1" applyFont="1" applyFill="1" applyBorder="1" applyAlignment="1">
      <alignment horizontal="center" wrapText="1"/>
    </xf>
    <xf numFmtId="9" fontId="49" fillId="0" borderId="28" xfId="0" applyNumberFormat="1" applyFont="1" applyFill="1" applyBorder="1" applyAlignment="1">
      <alignment horizontal="center" wrapText="1"/>
    </xf>
    <xf numFmtId="9" fontId="49" fillId="0" borderId="28" xfId="0" applyNumberFormat="1" applyFont="1" applyBorder="1" applyAlignment="1">
      <alignment horizontal="center"/>
    </xf>
    <xf numFmtId="9" fontId="49" fillId="16" borderId="28" xfId="0" applyNumberFormat="1" applyFont="1" applyFill="1" applyBorder="1" applyAlignment="1">
      <alignment horizontal="center"/>
    </xf>
    <xf numFmtId="9" fontId="49" fillId="17" borderId="28" xfId="0" applyNumberFormat="1" applyFont="1" applyFill="1" applyBorder="1" applyAlignment="1">
      <alignment horizontal="center"/>
    </xf>
    <xf numFmtId="0" fontId="52" fillId="9" borderId="7" xfId="0" applyFont="1" applyFill="1" applyBorder="1"/>
    <xf numFmtId="0" fontId="52" fillId="9" borderId="7" xfId="0" applyFont="1" applyFill="1" applyBorder="1" applyAlignment="1">
      <alignment horizontal="right"/>
    </xf>
    <xf numFmtId="0" fontId="53" fillId="0" borderId="7" xfId="0" applyFont="1" applyBorder="1"/>
    <xf numFmtId="3" fontId="53" fillId="0" borderId="7" xfId="0" applyNumberFormat="1" applyFont="1" applyBorder="1" applyAlignment="1">
      <alignment horizontal="right"/>
    </xf>
    <xf numFmtId="0" fontId="53" fillId="0" borderId="7" xfId="0" applyFont="1" applyBorder="1" applyAlignment="1">
      <alignment horizontal="right"/>
    </xf>
    <xf numFmtId="0" fontId="53" fillId="0" borderId="36" xfId="0" applyFont="1" applyBorder="1"/>
    <xf numFmtId="0" fontId="53" fillId="0" borderId="13" xfId="0" applyFont="1" applyFill="1" applyBorder="1" applyAlignment="1">
      <alignment horizontal="right"/>
    </xf>
    <xf numFmtId="0" fontId="52" fillId="3" borderId="14" xfId="0" applyFont="1" applyFill="1" applyBorder="1"/>
    <xf numFmtId="3" fontId="52" fillId="3" borderId="43" xfId="0" applyNumberFormat="1" applyFont="1" applyFill="1" applyBorder="1"/>
    <xf numFmtId="0" fontId="52" fillId="3" borderId="7" xfId="0" applyFont="1" applyFill="1" applyBorder="1"/>
    <xf numFmtId="3" fontId="52" fillId="3" borderId="14" xfId="0" applyNumberFormat="1" applyFont="1" applyFill="1" applyBorder="1"/>
    <xf numFmtId="3" fontId="52" fillId="9" borderId="7" xfId="0" applyNumberFormat="1" applyFont="1" applyFill="1" applyBorder="1"/>
    <xf numFmtId="0" fontId="52" fillId="10" borderId="7" xfId="0" applyFont="1" applyFill="1" applyBorder="1" applyAlignment="1" applyProtection="1">
      <alignment vertical="center"/>
      <protection locked="0"/>
    </xf>
    <xf numFmtId="3" fontId="52" fillId="10" borderId="7" xfId="0" applyNumberFormat="1" applyFont="1" applyFill="1" applyBorder="1" applyAlignment="1" applyProtection="1">
      <alignment horizontal="right" vertical="center"/>
      <protection locked="0"/>
    </xf>
    <xf numFmtId="3" fontId="53" fillId="0" borderId="7" xfId="0" applyNumberFormat="1" applyFont="1" applyBorder="1" applyAlignment="1" applyProtection="1">
      <alignment vertical="center"/>
      <protection locked="0"/>
    </xf>
    <xf numFmtId="0" fontId="54" fillId="0" borderId="7" xfId="0" applyFont="1" applyBorder="1"/>
    <xf numFmtId="3" fontId="54" fillId="0" borderId="7" xfId="0" applyNumberFormat="1" applyFont="1" applyBorder="1"/>
    <xf numFmtId="0" fontId="55" fillId="0" borderId="0" xfId="0" applyFont="1"/>
    <xf numFmtId="0" fontId="53" fillId="0" borderId="13" xfId="0" applyFont="1" applyBorder="1" applyAlignment="1">
      <alignment horizontal="right"/>
    </xf>
    <xf numFmtId="3" fontId="54" fillId="0" borderId="0" xfId="0" applyNumberFormat="1" applyFont="1" applyFill="1" applyBorder="1"/>
    <xf numFmtId="3" fontId="53" fillId="0" borderId="14" xfId="0" applyNumberFormat="1" applyFont="1" applyBorder="1" applyAlignment="1" applyProtection="1">
      <alignment vertical="center"/>
      <protection locked="0"/>
    </xf>
    <xf numFmtId="3" fontId="53" fillId="0" borderId="36" xfId="0" applyNumberFormat="1" applyFont="1" applyFill="1" applyBorder="1" applyAlignment="1" applyProtection="1">
      <alignment vertical="center"/>
      <protection locked="0"/>
    </xf>
    <xf numFmtId="3" fontId="54" fillId="0" borderId="44" xfId="0" applyNumberFormat="1" applyFont="1" applyBorder="1"/>
    <xf numFmtId="3" fontId="54" fillId="0" borderId="13" xfId="0" applyNumberFormat="1" applyFont="1" applyBorder="1"/>
    <xf numFmtId="0" fontId="57" fillId="0" borderId="0" xfId="0" applyFont="1" applyAlignment="1" applyProtection="1">
      <alignment horizontal="left"/>
      <protection locked="0"/>
    </xf>
    <xf numFmtId="0" fontId="7" fillId="0" borderId="0" xfId="1" applyNumberFormat="1" applyFont="1" applyFill="1" applyBorder="1" applyAlignment="1" applyProtection="1">
      <alignment horizontal="left"/>
      <protection locked="0"/>
    </xf>
    <xf numFmtId="0" fontId="7" fillId="0" borderId="0" xfId="1" applyFont="1" applyFill="1" applyBorder="1" applyAlignment="1" applyProtection="1">
      <alignment wrapText="1"/>
      <protection locked="0"/>
    </xf>
    <xf numFmtId="14" fontId="57" fillId="0" borderId="0" xfId="0" applyNumberFormat="1" applyFont="1" applyAlignment="1" applyProtection="1">
      <alignment horizontal="center"/>
      <protection locked="0"/>
    </xf>
    <xf numFmtId="3" fontId="57" fillId="0" borderId="0" xfId="0" applyNumberFormat="1" applyFont="1" applyAlignment="1" applyProtection="1">
      <alignment horizontal="center"/>
      <protection locked="0"/>
    </xf>
    <xf numFmtId="0" fontId="58" fillId="0" borderId="0" xfId="0" applyFont="1"/>
    <xf numFmtId="0" fontId="58" fillId="0" borderId="0" xfId="0" applyFont="1" applyAlignment="1">
      <alignment horizontal="left"/>
    </xf>
    <xf numFmtId="0" fontId="0" fillId="0" borderId="0" xfId="0" applyAlignment="1">
      <alignment horizontal="left"/>
    </xf>
    <xf numFmtId="0" fontId="0" fillId="0" borderId="7" xfId="0" applyFont="1" applyBorder="1" applyAlignment="1">
      <alignment horizontal="left" vertical="top" wrapText="1"/>
    </xf>
    <xf numFmtId="0" fontId="17" fillId="0" borderId="0" xfId="0" applyFont="1" applyBorder="1" applyAlignment="1">
      <alignment horizontal="left" vertical="top" wrapText="1"/>
    </xf>
    <xf numFmtId="0" fontId="34" fillId="3" borderId="7" xfId="1" applyFont="1" applyFill="1" applyBorder="1" applyAlignment="1" applyProtection="1">
      <alignment horizontal="center" vertical="center" wrapText="1"/>
    </xf>
    <xf numFmtId="0" fontId="34" fillId="3" borderId="7" xfId="1" applyFont="1" applyFill="1" applyBorder="1" applyAlignment="1" applyProtection="1">
      <alignment horizontal="center" vertical="center"/>
    </xf>
    <xf numFmtId="3" fontId="10" fillId="2" borderId="0" xfId="0" applyNumberFormat="1" applyFont="1" applyFill="1" applyAlignment="1" applyProtection="1">
      <alignment horizontal="center" vertical="center" wrapText="1"/>
    </xf>
    <xf numFmtId="3" fontId="38" fillId="19" borderId="10" xfId="1" applyNumberFormat="1" applyFont="1" applyFill="1" applyBorder="1" applyAlignment="1" applyProtection="1">
      <alignment horizontal="right" vertical="center" wrapText="1"/>
    </xf>
    <xf numFmtId="3" fontId="38" fillId="19" borderId="29" xfId="1" applyNumberFormat="1" applyFont="1" applyFill="1" applyBorder="1" applyAlignment="1" applyProtection="1">
      <alignment horizontal="right" vertical="center" wrapText="1"/>
    </xf>
    <xf numFmtId="0" fontId="23" fillId="12" borderId="15" xfId="0" applyFont="1" applyFill="1" applyBorder="1" applyAlignment="1">
      <alignment vertical="center" wrapText="1"/>
    </xf>
    <xf numFmtId="0" fontId="24" fillId="0" borderId="16" xfId="0" applyFont="1" applyBorder="1"/>
    <xf numFmtId="0" fontId="24" fillId="0" borderId="17" xfId="0" applyFont="1" applyBorder="1"/>
    <xf numFmtId="0" fontId="23" fillId="12" borderId="18" xfId="0" applyFont="1" applyFill="1" applyBorder="1" applyAlignment="1">
      <alignment vertical="center" wrapText="1"/>
    </xf>
    <xf numFmtId="0" fontId="24" fillId="0" borderId="19" xfId="0" applyFont="1" applyBorder="1"/>
    <xf numFmtId="0" fontId="24" fillId="0" borderId="20" xfId="0" applyFont="1" applyBorder="1"/>
    <xf numFmtId="0" fontId="26" fillId="14" borderId="22" xfId="0" applyFont="1" applyFill="1" applyBorder="1" applyAlignment="1">
      <alignment vertical="center" wrapText="1"/>
    </xf>
    <xf numFmtId="0" fontId="24" fillId="0" borderId="23" xfId="0" applyFont="1" applyBorder="1"/>
    <xf numFmtId="0" fontId="24" fillId="0" borderId="24" xfId="0" applyFont="1" applyBorder="1"/>
    <xf numFmtId="0" fontId="27" fillId="12" borderId="25" xfId="0" applyFont="1" applyFill="1" applyBorder="1" applyAlignment="1">
      <alignment vertical="center"/>
    </xf>
    <xf numFmtId="0" fontId="24" fillId="0" borderId="27" xfId="0" applyFont="1" applyBorder="1"/>
    <xf numFmtId="0" fontId="28" fillId="12" borderId="26" xfId="0" applyFont="1" applyFill="1" applyBorder="1" applyAlignment="1">
      <alignment horizontal="center" vertical="center" wrapText="1"/>
    </xf>
    <xf numFmtId="0" fontId="46" fillId="9" borderId="36" xfId="0" applyFont="1" applyFill="1" applyBorder="1" applyAlignment="1">
      <alignment horizontal="center"/>
    </xf>
    <xf numFmtId="0" fontId="46" fillId="9" borderId="37" xfId="0" applyFont="1" applyFill="1" applyBorder="1" applyAlignment="1">
      <alignment horizontal="center"/>
    </xf>
    <xf numFmtId="0" fontId="46" fillId="9" borderId="38" xfId="0" applyFont="1" applyFill="1" applyBorder="1" applyAlignment="1">
      <alignment horizontal="center"/>
    </xf>
    <xf numFmtId="0" fontId="46" fillId="22" borderId="39" xfId="0" applyFont="1" applyFill="1" applyBorder="1" applyAlignment="1">
      <alignment horizontal="center"/>
    </xf>
    <xf numFmtId="0" fontId="46" fillId="22" borderId="40" xfId="0" applyFont="1" applyFill="1" applyBorder="1" applyAlignment="1">
      <alignment horizontal="center"/>
    </xf>
    <xf numFmtId="0" fontId="46" fillId="22" borderId="41" xfId="0" applyFont="1" applyFill="1" applyBorder="1" applyAlignment="1">
      <alignment horizontal="center"/>
    </xf>
    <xf numFmtId="0" fontId="3" fillId="3" borderId="1"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0" fillId="0" borderId="8" xfId="0" applyBorder="1" applyAlignment="1" applyProtection="1">
      <alignment horizontal="center" vertical="center"/>
      <protection locked="0"/>
    </xf>
    <xf numFmtId="0" fontId="0" fillId="0" borderId="0" xfId="0" applyBorder="1" applyAlignment="1"/>
    <xf numFmtId="0" fontId="0" fillId="0" borderId="9" xfId="0" applyBorder="1" applyAlignment="1"/>
    <xf numFmtId="0" fontId="0" fillId="5" borderId="10" xfId="0" applyFill="1" applyBorder="1" applyAlignment="1" applyProtection="1">
      <alignment horizontal="right" vertical="center"/>
    </xf>
    <xf numFmtId="0" fontId="0" fillId="0" borderId="29" xfId="0" applyBorder="1" applyAlignment="1"/>
    <xf numFmtId="0" fontId="0" fillId="0" borderId="11" xfId="0" applyBorder="1" applyAlignment="1"/>
    <xf numFmtId="3" fontId="10" fillId="7" borderId="0" xfId="0" applyNumberFormat="1" applyFont="1" applyFill="1" applyAlignment="1" applyProtection="1">
      <alignment horizontal="center" vertical="center" wrapText="1"/>
    </xf>
    <xf numFmtId="0" fontId="12" fillId="5" borderId="1" xfId="0" applyFont="1" applyFill="1" applyBorder="1" applyAlignment="1" applyProtection="1">
      <alignment horizontal="center" vertical="center" textRotation="90"/>
    </xf>
    <xf numFmtId="0" fontId="12" fillId="5" borderId="8" xfId="0" applyFont="1" applyFill="1" applyBorder="1" applyAlignment="1" applyProtection="1">
      <alignment horizontal="center" vertical="center" textRotation="90"/>
    </xf>
    <xf numFmtId="0" fontId="12" fillId="5" borderId="10" xfId="0" applyFont="1" applyFill="1" applyBorder="1" applyAlignment="1" applyProtection="1">
      <alignment horizontal="center" vertical="center" textRotation="90"/>
    </xf>
    <xf numFmtId="0" fontId="0" fillId="0" borderId="1" xfId="0" applyBorder="1" applyAlignment="1" applyProtection="1">
      <alignment horizontal="center" vertical="center"/>
      <protection locked="0"/>
    </xf>
    <xf numFmtId="0" fontId="0" fillId="0" borderId="2" xfId="0" applyBorder="1" applyAlignment="1"/>
    <xf numFmtId="0" fontId="0" fillId="0" borderId="3" xfId="0" applyBorder="1" applyAlignment="1"/>
    <xf numFmtId="0" fontId="58" fillId="0" borderId="0" xfId="0" applyFont="1" applyAlignment="1">
      <alignment horizontal="left" wrapText="1"/>
    </xf>
    <xf numFmtId="0" fontId="12" fillId="4" borderId="1" xfId="0" applyFont="1" applyFill="1" applyBorder="1" applyAlignment="1" applyProtection="1">
      <alignment horizontal="center" vertical="center" textRotation="90" wrapText="1"/>
    </xf>
    <xf numFmtId="0" fontId="12" fillId="4" borderId="8" xfId="0" applyFont="1" applyFill="1" applyBorder="1" applyAlignment="1" applyProtection="1">
      <alignment horizontal="center" vertical="center" textRotation="90" wrapText="1"/>
    </xf>
    <xf numFmtId="0" fontId="12" fillId="4" borderId="10" xfId="0" applyFont="1" applyFill="1" applyBorder="1" applyAlignment="1" applyProtection="1">
      <alignment horizontal="center" vertical="center" textRotation="90" wrapText="1"/>
    </xf>
    <xf numFmtId="0" fontId="12" fillId="28" borderId="1" xfId="0" applyFont="1" applyFill="1" applyBorder="1" applyAlignment="1" applyProtection="1">
      <alignment horizontal="center" vertical="center" textRotation="90" wrapText="1"/>
    </xf>
    <xf numFmtId="0" fontId="12" fillId="28" borderId="8" xfId="0" applyFont="1" applyFill="1" applyBorder="1" applyAlignment="1" applyProtection="1">
      <alignment horizontal="center" vertical="center" textRotation="90" wrapText="1"/>
    </xf>
    <xf numFmtId="0" fontId="12" fillId="28" borderId="10" xfId="0" applyFont="1" applyFill="1" applyBorder="1" applyAlignment="1" applyProtection="1">
      <alignment horizontal="center" vertical="center" textRotation="90" wrapText="1"/>
    </xf>
    <xf numFmtId="0" fontId="0" fillId="28" borderId="36" xfId="0" applyFill="1" applyBorder="1" applyAlignment="1" applyProtection="1">
      <alignment horizontal="right" vertical="center"/>
    </xf>
    <xf numFmtId="0" fontId="0" fillId="0" borderId="37" xfId="0" applyBorder="1" applyAlignment="1">
      <alignment horizontal="right" vertical="center"/>
    </xf>
    <xf numFmtId="0" fontId="0" fillId="0" borderId="13" xfId="0" applyBorder="1" applyAlignment="1">
      <alignment horizontal="right" vertical="center"/>
    </xf>
  </cellXfs>
  <cellStyles count="2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Hyperlink" xfId="4" builtinId="8"/>
    <cellStyle name="Normal" xfId="0" builtinId="0"/>
    <cellStyle name="Normal 2 3 2" xfId="1"/>
    <cellStyle name="Percent" xfId="3"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8.85546875" defaultRowHeight="15" x14ac:dyDescent="0.25"/>
  <sheetData/>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D6" sqref="D6"/>
    </sheetView>
  </sheetViews>
  <sheetFormatPr defaultColWidth="11.42578125" defaultRowHeight="15.95" customHeight="1" x14ac:dyDescent="0.25"/>
  <cols>
    <col min="3" max="3" width="53.140625" customWidth="1"/>
    <col min="4" max="4" width="22" bestFit="1" customWidth="1"/>
  </cols>
  <sheetData>
    <row r="1" spans="1:5" ht="15.95" customHeight="1" x14ac:dyDescent="0.25">
      <c r="A1" s="23"/>
      <c r="B1" s="24"/>
      <c r="C1" s="25" t="s">
        <v>140</v>
      </c>
      <c r="D1" s="95" t="s">
        <v>428</v>
      </c>
      <c r="E1" s="246"/>
    </row>
    <row r="2" spans="1:5" ht="15.95" customHeight="1" x14ac:dyDescent="0.25">
      <c r="A2" s="23"/>
      <c r="B2" s="24"/>
      <c r="C2" s="25" t="s">
        <v>141</v>
      </c>
      <c r="D2" s="96" t="s">
        <v>429</v>
      </c>
      <c r="E2" s="246"/>
    </row>
    <row r="3" spans="1:5" ht="15.95" customHeight="1" x14ac:dyDescent="0.25">
      <c r="A3" s="23"/>
      <c r="B3" s="24"/>
      <c r="C3" s="25" t="s">
        <v>142</v>
      </c>
      <c r="D3" s="26" t="s">
        <v>430</v>
      </c>
      <c r="E3" s="246"/>
    </row>
    <row r="4" spans="1:5" ht="15.95" customHeight="1" x14ac:dyDescent="0.25">
      <c r="A4" s="23"/>
      <c r="B4" s="24"/>
      <c r="C4" s="25" t="s">
        <v>13</v>
      </c>
      <c r="D4" s="26" t="s">
        <v>431</v>
      </c>
      <c r="E4" s="246"/>
    </row>
    <row r="5" spans="1:5" ht="15.95" customHeight="1" x14ac:dyDescent="0.25">
      <c r="A5" s="27"/>
      <c r="B5" s="97"/>
      <c r="C5" s="98" t="s">
        <v>143</v>
      </c>
      <c r="D5" s="99">
        <v>267</v>
      </c>
      <c r="E5" s="100"/>
    </row>
    <row r="6" spans="1:5" ht="15.95" customHeight="1" x14ac:dyDescent="0.25">
      <c r="A6" s="27"/>
      <c r="B6" s="97"/>
      <c r="C6" s="101" t="s">
        <v>180</v>
      </c>
      <c r="D6" s="102">
        <v>3</v>
      </c>
      <c r="E6" s="100"/>
    </row>
    <row r="7" spans="1:5" ht="15.95" customHeight="1" x14ac:dyDescent="0.25">
      <c r="A7" s="27"/>
      <c r="B7" s="97"/>
      <c r="C7" s="101" t="s">
        <v>144</v>
      </c>
      <c r="D7" s="102">
        <v>7</v>
      </c>
      <c r="E7" s="100"/>
    </row>
    <row r="8" spans="1:5" ht="15.95" customHeight="1" x14ac:dyDescent="0.25">
      <c r="A8" s="27"/>
      <c r="B8" s="97"/>
      <c r="C8" s="101" t="s">
        <v>181</v>
      </c>
      <c r="D8" s="102">
        <v>19</v>
      </c>
      <c r="E8" s="100"/>
    </row>
    <row r="9" spans="1:5" ht="18" customHeight="1" x14ac:dyDescent="0.25">
      <c r="A9" s="97"/>
      <c r="B9" s="103" t="s">
        <v>145</v>
      </c>
      <c r="C9" s="103"/>
      <c r="D9" s="104"/>
      <c r="E9" s="105"/>
    </row>
    <row r="10" spans="1:5" ht="21" customHeight="1" x14ac:dyDescent="0.25">
      <c r="A10" s="97"/>
      <c r="B10" s="103" t="s">
        <v>186</v>
      </c>
      <c r="C10" s="103"/>
      <c r="D10" s="104"/>
      <c r="E10" s="105"/>
    </row>
    <row r="11" spans="1:5" ht="15.95" customHeight="1" x14ac:dyDescent="0.25">
      <c r="A11" s="27"/>
      <c r="B11" s="247" t="s">
        <v>146</v>
      </c>
      <c r="C11" s="248"/>
      <c r="D11" s="133" t="s">
        <v>185</v>
      </c>
      <c r="E11" s="135" t="s">
        <v>179</v>
      </c>
    </row>
    <row r="12" spans="1:5" ht="15.95" customHeight="1" x14ac:dyDescent="0.25">
      <c r="A12" s="27"/>
      <c r="B12" s="245" t="s">
        <v>147</v>
      </c>
      <c r="C12" s="106" t="s">
        <v>148</v>
      </c>
      <c r="D12" s="112">
        <v>50</v>
      </c>
      <c r="E12" s="134">
        <f>IF($D$16&lt;&gt;0,D12/$D$16,"")</f>
        <v>0.54347826086956519</v>
      </c>
    </row>
    <row r="13" spans="1:5" ht="15.95" customHeight="1" x14ac:dyDescent="0.25">
      <c r="A13" s="27"/>
      <c r="B13" s="245"/>
      <c r="C13" s="107" t="s">
        <v>149</v>
      </c>
      <c r="D13" s="113">
        <v>37</v>
      </c>
      <c r="E13" s="126">
        <f t="shared" ref="E13:E15" si="0">IF($D$16&lt;&gt;0,D13/$D$16,"")</f>
        <v>0.40217391304347827</v>
      </c>
    </row>
    <row r="14" spans="1:5" ht="15.95" customHeight="1" x14ac:dyDescent="0.25">
      <c r="A14" s="27"/>
      <c r="B14" s="245"/>
      <c r="C14" s="107" t="s">
        <v>14</v>
      </c>
      <c r="D14" s="113">
        <v>2</v>
      </c>
      <c r="E14" s="126">
        <f t="shared" si="0"/>
        <v>2.1739130434782608E-2</v>
      </c>
    </row>
    <row r="15" spans="1:5" ht="15.95" customHeight="1" x14ac:dyDescent="0.25">
      <c r="A15" s="27"/>
      <c r="B15" s="245"/>
      <c r="C15" s="107" t="s">
        <v>150</v>
      </c>
      <c r="D15" s="113">
        <v>3</v>
      </c>
      <c r="E15" s="126">
        <f t="shared" si="0"/>
        <v>3.2608695652173912E-2</v>
      </c>
    </row>
    <row r="16" spans="1:5" ht="15.95" customHeight="1" x14ac:dyDescent="0.25">
      <c r="A16" s="108"/>
      <c r="B16" s="245"/>
      <c r="C16" s="109" t="s">
        <v>151</v>
      </c>
      <c r="D16" s="114">
        <f>SUM(D12:D15)</f>
        <v>92</v>
      </c>
      <c r="E16" s="121"/>
    </row>
    <row r="17" spans="1:5" ht="15.95" customHeight="1" x14ac:dyDescent="0.25">
      <c r="A17" s="27"/>
      <c r="B17" s="245" t="s">
        <v>152</v>
      </c>
      <c r="C17" s="107" t="s">
        <v>153</v>
      </c>
      <c r="D17" s="115"/>
      <c r="E17" s="122">
        <f t="shared" ref="E17:E24" si="1">IF($D$25&lt;&gt;0,D17/$D$25,"")</f>
        <v>0</v>
      </c>
    </row>
    <row r="18" spans="1:5" ht="15.95" customHeight="1" x14ac:dyDescent="0.25">
      <c r="A18" s="27"/>
      <c r="B18" s="245"/>
      <c r="C18" s="107" t="s">
        <v>154</v>
      </c>
      <c r="D18" s="115"/>
      <c r="E18" s="120">
        <f t="shared" si="1"/>
        <v>0</v>
      </c>
    </row>
    <row r="19" spans="1:5" ht="15.95" customHeight="1" x14ac:dyDescent="0.25">
      <c r="A19" s="27"/>
      <c r="B19" s="245"/>
      <c r="C19" s="107" t="s">
        <v>155</v>
      </c>
      <c r="D19" s="115">
        <v>3</v>
      </c>
      <c r="E19" s="120">
        <f t="shared" si="1"/>
        <v>3.2608695652173912E-2</v>
      </c>
    </row>
    <row r="20" spans="1:5" ht="15.95" customHeight="1" x14ac:dyDescent="0.25">
      <c r="A20" s="27"/>
      <c r="B20" s="245"/>
      <c r="C20" s="107" t="s">
        <v>156</v>
      </c>
      <c r="D20" s="115">
        <v>16</v>
      </c>
      <c r="E20" s="120">
        <f t="shared" si="1"/>
        <v>0.17391304347826086</v>
      </c>
    </row>
    <row r="21" spans="1:5" ht="15.95" customHeight="1" x14ac:dyDescent="0.25">
      <c r="A21" s="27"/>
      <c r="B21" s="245"/>
      <c r="C21" s="107" t="s">
        <v>157</v>
      </c>
      <c r="D21" s="115">
        <v>26</v>
      </c>
      <c r="E21" s="120">
        <f t="shared" si="1"/>
        <v>0.28260869565217389</v>
      </c>
    </row>
    <row r="22" spans="1:5" ht="15.95" customHeight="1" x14ac:dyDescent="0.25">
      <c r="A22" s="27"/>
      <c r="B22" s="245"/>
      <c r="C22" s="107" t="s">
        <v>158</v>
      </c>
      <c r="D22" s="115">
        <v>42</v>
      </c>
      <c r="E22" s="120">
        <f t="shared" si="1"/>
        <v>0.45652173913043476</v>
      </c>
    </row>
    <row r="23" spans="1:5" ht="15.95" customHeight="1" x14ac:dyDescent="0.25">
      <c r="A23" s="27"/>
      <c r="B23" s="245"/>
      <c r="C23" s="107" t="s">
        <v>159</v>
      </c>
      <c r="D23" s="115">
        <v>5</v>
      </c>
      <c r="E23" s="120">
        <f t="shared" si="1"/>
        <v>5.434782608695652E-2</v>
      </c>
    </row>
    <row r="24" spans="1:5" ht="15.95" customHeight="1" x14ac:dyDescent="0.25">
      <c r="A24" s="27"/>
      <c r="B24" s="245"/>
      <c r="C24" s="107" t="s">
        <v>150</v>
      </c>
      <c r="D24" s="115"/>
      <c r="E24" s="120">
        <f t="shared" si="1"/>
        <v>0</v>
      </c>
    </row>
    <row r="25" spans="1:5" ht="15.95" customHeight="1" x14ac:dyDescent="0.25">
      <c r="A25" s="108"/>
      <c r="B25" s="245"/>
      <c r="C25" s="109" t="s">
        <v>151</v>
      </c>
      <c r="D25" s="116">
        <f>SUM(D17:D24)</f>
        <v>92</v>
      </c>
      <c r="E25" s="124"/>
    </row>
    <row r="26" spans="1:5" ht="15.95" customHeight="1" x14ac:dyDescent="0.25">
      <c r="A26" s="27"/>
      <c r="B26" s="245" t="s">
        <v>160</v>
      </c>
      <c r="C26" s="110" t="s">
        <v>161</v>
      </c>
      <c r="D26" s="117">
        <v>57</v>
      </c>
      <c r="E26" s="123">
        <f>IF($D$32&lt;&gt;0,D26/$D$32,"")</f>
        <v>0.61956521739130432</v>
      </c>
    </row>
    <row r="27" spans="1:5" ht="15.95" customHeight="1" x14ac:dyDescent="0.25">
      <c r="A27" s="27"/>
      <c r="B27" s="245"/>
      <c r="C27" s="111" t="s">
        <v>162</v>
      </c>
      <c r="D27" s="115">
        <v>7</v>
      </c>
      <c r="E27" s="120">
        <f t="shared" ref="E27:E31" si="2">IF($D$32&lt;&gt;0,D27/$D$32,"")</f>
        <v>7.6086956521739135E-2</v>
      </c>
    </row>
    <row r="28" spans="1:5" ht="15.95" customHeight="1" x14ac:dyDescent="0.25">
      <c r="A28" s="27"/>
      <c r="B28" s="245"/>
      <c r="C28" s="111" t="s">
        <v>163</v>
      </c>
      <c r="D28" s="115">
        <v>7</v>
      </c>
      <c r="E28" s="120">
        <f t="shared" si="2"/>
        <v>7.6086956521739135E-2</v>
      </c>
    </row>
    <row r="29" spans="1:5" ht="15.95" customHeight="1" x14ac:dyDescent="0.25">
      <c r="A29" s="27"/>
      <c r="B29" s="245"/>
      <c r="C29" s="111" t="s">
        <v>164</v>
      </c>
      <c r="D29" s="115">
        <v>14</v>
      </c>
      <c r="E29" s="120">
        <f t="shared" si="2"/>
        <v>0.15217391304347827</v>
      </c>
    </row>
    <row r="30" spans="1:5" ht="15.95" customHeight="1" x14ac:dyDescent="0.25">
      <c r="A30" s="27"/>
      <c r="B30" s="245"/>
      <c r="C30" s="111" t="s">
        <v>14</v>
      </c>
      <c r="D30" s="115">
        <v>1</v>
      </c>
      <c r="E30" s="120">
        <f t="shared" si="2"/>
        <v>1.0869565217391304E-2</v>
      </c>
    </row>
    <row r="31" spans="1:5" ht="15.95" customHeight="1" x14ac:dyDescent="0.25">
      <c r="A31" s="27"/>
      <c r="B31" s="245"/>
      <c r="C31" s="111" t="s">
        <v>150</v>
      </c>
      <c r="D31" s="115">
        <v>6</v>
      </c>
      <c r="E31" s="120">
        <f t="shared" si="2"/>
        <v>6.5217391304347824E-2</v>
      </c>
    </row>
    <row r="32" spans="1:5" ht="15.95" customHeight="1" x14ac:dyDescent="0.25">
      <c r="A32" s="108"/>
      <c r="B32" s="245"/>
      <c r="C32" s="109" t="s">
        <v>151</v>
      </c>
      <c r="D32" s="116">
        <f>SUM(D26:D31)</f>
        <v>92</v>
      </c>
      <c r="E32" s="124"/>
    </row>
    <row r="33" spans="1:5" ht="15.95" customHeight="1" x14ac:dyDescent="0.25">
      <c r="A33" s="27"/>
      <c r="B33" s="245" t="s">
        <v>165</v>
      </c>
      <c r="C33" s="106" t="s">
        <v>166</v>
      </c>
      <c r="D33" s="118"/>
      <c r="E33" s="123">
        <f>IF($D$40&lt;&gt;0,D33/$D$40,"")</f>
        <v>0</v>
      </c>
    </row>
    <row r="34" spans="1:5" ht="15.95" customHeight="1" x14ac:dyDescent="0.25">
      <c r="A34" s="27"/>
      <c r="B34" s="245"/>
      <c r="C34" s="107" t="s">
        <v>167</v>
      </c>
      <c r="D34" s="119"/>
      <c r="E34" s="120">
        <f t="shared" ref="E34:E39" si="3">IF($D$40&lt;&gt;0,D34/$D$40,"")</f>
        <v>0</v>
      </c>
    </row>
    <row r="35" spans="1:5" ht="15.95" customHeight="1" x14ac:dyDescent="0.25">
      <c r="A35" s="27"/>
      <c r="B35" s="245"/>
      <c r="C35" s="107" t="s">
        <v>168</v>
      </c>
      <c r="D35" s="119">
        <v>2</v>
      </c>
      <c r="E35" s="120">
        <f t="shared" si="3"/>
        <v>2.1739130434782608E-2</v>
      </c>
    </row>
    <row r="36" spans="1:5" ht="15.95" customHeight="1" x14ac:dyDescent="0.25">
      <c r="A36" s="27"/>
      <c r="B36" s="245"/>
      <c r="C36" s="107" t="s">
        <v>169</v>
      </c>
      <c r="D36" s="119">
        <v>74</v>
      </c>
      <c r="E36" s="120">
        <f t="shared" si="3"/>
        <v>0.80434782608695654</v>
      </c>
    </row>
    <row r="37" spans="1:5" ht="15.95" customHeight="1" x14ac:dyDescent="0.25">
      <c r="A37" s="27"/>
      <c r="B37" s="245"/>
      <c r="C37" s="107" t="s">
        <v>170</v>
      </c>
      <c r="D37" s="119">
        <v>10</v>
      </c>
      <c r="E37" s="120">
        <f t="shared" si="3"/>
        <v>0.10869565217391304</v>
      </c>
    </row>
    <row r="38" spans="1:5" ht="15.95" customHeight="1" x14ac:dyDescent="0.25">
      <c r="A38" s="27"/>
      <c r="B38" s="245"/>
      <c r="C38" s="107" t="s">
        <v>171</v>
      </c>
      <c r="D38" s="119">
        <v>1</v>
      </c>
      <c r="E38" s="120">
        <f t="shared" si="3"/>
        <v>1.0869565217391304E-2</v>
      </c>
    </row>
    <row r="39" spans="1:5" ht="15.95" customHeight="1" x14ac:dyDescent="0.25">
      <c r="A39" s="27"/>
      <c r="B39" s="245"/>
      <c r="C39" s="107" t="s">
        <v>150</v>
      </c>
      <c r="D39" s="119">
        <v>5</v>
      </c>
      <c r="E39" s="120">
        <f t="shared" si="3"/>
        <v>5.434782608695652E-2</v>
      </c>
    </row>
    <row r="40" spans="1:5" ht="15.95" customHeight="1" x14ac:dyDescent="0.25">
      <c r="A40" s="108"/>
      <c r="B40" s="245"/>
      <c r="C40" s="109" t="s">
        <v>151</v>
      </c>
      <c r="D40" s="116">
        <f>SUM(D33:D39)</f>
        <v>92</v>
      </c>
      <c r="E40" s="124"/>
    </row>
    <row r="41" spans="1:5" ht="15.95" customHeight="1" x14ac:dyDescent="0.25">
      <c r="A41" s="27"/>
      <c r="B41" s="244" t="s">
        <v>130</v>
      </c>
      <c r="C41" s="106" t="s">
        <v>172</v>
      </c>
      <c r="D41" s="118">
        <v>8</v>
      </c>
      <c r="E41" s="123">
        <f t="shared" ref="E41:E46" si="4">IF($D$47&lt;&gt;0,D41/$D$47,"")</f>
        <v>8.6956521739130432E-2</v>
      </c>
    </row>
    <row r="42" spans="1:5" ht="15.95" customHeight="1" x14ac:dyDescent="0.25">
      <c r="A42" s="27"/>
      <c r="B42" s="244"/>
      <c r="C42" s="107" t="s">
        <v>173</v>
      </c>
      <c r="D42" s="119">
        <v>35</v>
      </c>
      <c r="E42" s="120">
        <f t="shared" si="4"/>
        <v>0.38043478260869568</v>
      </c>
    </row>
    <row r="43" spans="1:5" ht="15.95" customHeight="1" x14ac:dyDescent="0.25">
      <c r="A43" s="27"/>
      <c r="B43" s="244"/>
      <c r="C43" s="107" t="s">
        <v>174</v>
      </c>
      <c r="D43" s="119">
        <v>8</v>
      </c>
      <c r="E43" s="120">
        <f t="shared" si="4"/>
        <v>8.6956521739130432E-2</v>
      </c>
    </row>
    <row r="44" spans="1:5" ht="15.95" customHeight="1" x14ac:dyDescent="0.25">
      <c r="A44" s="27"/>
      <c r="B44" s="244"/>
      <c r="C44" s="107" t="s">
        <v>175</v>
      </c>
      <c r="D44" s="119">
        <v>32</v>
      </c>
      <c r="E44" s="120">
        <f t="shared" si="4"/>
        <v>0.34782608695652173</v>
      </c>
    </row>
    <row r="45" spans="1:5" ht="15.95" customHeight="1" x14ac:dyDescent="0.25">
      <c r="A45" s="27"/>
      <c r="B45" s="244"/>
      <c r="C45" s="107" t="s">
        <v>14</v>
      </c>
      <c r="D45" s="119">
        <v>1</v>
      </c>
      <c r="E45" s="120">
        <f t="shared" si="4"/>
        <v>1.0869565217391304E-2</v>
      </c>
    </row>
    <row r="46" spans="1:5" ht="15.95" customHeight="1" x14ac:dyDescent="0.25">
      <c r="A46" s="27"/>
      <c r="B46" s="244"/>
      <c r="C46" s="107" t="s">
        <v>150</v>
      </c>
      <c r="D46" s="119">
        <v>8</v>
      </c>
      <c r="E46" s="120">
        <f t="shared" si="4"/>
        <v>8.6956521739130432E-2</v>
      </c>
    </row>
    <row r="47" spans="1:5" ht="15.95" customHeight="1" x14ac:dyDescent="0.25">
      <c r="A47" s="108"/>
      <c r="B47" s="244"/>
      <c r="C47" s="109" t="s">
        <v>151</v>
      </c>
      <c r="D47" s="116">
        <f>SUM(D41:D46)</f>
        <v>92</v>
      </c>
      <c r="E47" s="121"/>
    </row>
    <row r="48" spans="1:5" ht="15.95" customHeight="1" x14ac:dyDescent="0.25">
      <c r="A48" s="27"/>
      <c r="B48" s="245" t="s">
        <v>176</v>
      </c>
      <c r="C48" s="106" t="s">
        <v>177</v>
      </c>
      <c r="D48" s="118">
        <v>7</v>
      </c>
      <c r="E48" s="122">
        <f>IF($D$51&lt;&gt;0,D48/$D$51,"")</f>
        <v>7.6086956521739135E-2</v>
      </c>
    </row>
    <row r="49" spans="1:5" ht="15.95" customHeight="1" x14ac:dyDescent="0.25">
      <c r="A49" s="27"/>
      <c r="B49" s="245"/>
      <c r="C49" s="107" t="s">
        <v>178</v>
      </c>
      <c r="D49" s="119">
        <v>79</v>
      </c>
      <c r="E49" s="120">
        <f>IF($D$51&lt;&gt;0,D49/$D$51,"")</f>
        <v>0.85869565217391308</v>
      </c>
    </row>
    <row r="50" spans="1:5" ht="15.95" customHeight="1" x14ac:dyDescent="0.25">
      <c r="A50" s="27"/>
      <c r="B50" s="245"/>
      <c r="C50" s="107" t="s">
        <v>150</v>
      </c>
      <c r="D50" s="119">
        <v>6</v>
      </c>
      <c r="E50" s="120">
        <f>IF($D$51&lt;&gt;0,D50/$D$51,"")</f>
        <v>6.5217391304347824E-2</v>
      </c>
    </row>
    <row r="51" spans="1:5" ht="15.95" customHeight="1" x14ac:dyDescent="0.25">
      <c r="A51" s="108"/>
      <c r="B51" s="245"/>
      <c r="C51" s="109" t="s">
        <v>151</v>
      </c>
      <c r="D51" s="116">
        <f>SUM(D48:D50)</f>
        <v>92</v>
      </c>
      <c r="E51" s="124"/>
    </row>
    <row r="52" spans="1:5" ht="15.95" customHeight="1" x14ac:dyDescent="0.25">
      <c r="C52" s="125"/>
      <c r="E52" s="125"/>
    </row>
  </sheetData>
  <mergeCells count="8">
    <mergeCell ref="B41:B47"/>
    <mergeCell ref="B48:B51"/>
    <mergeCell ref="E1:E4"/>
    <mergeCell ref="B11:C11"/>
    <mergeCell ref="B12:B16"/>
    <mergeCell ref="B17:B25"/>
    <mergeCell ref="B26:B32"/>
    <mergeCell ref="B33:B40"/>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opLeftCell="A21" workbookViewId="0">
      <selection activeCell="A32" sqref="A32"/>
    </sheetView>
  </sheetViews>
  <sheetFormatPr defaultColWidth="17.28515625" defaultRowHeight="15" x14ac:dyDescent="0.25"/>
  <cols>
    <col min="1" max="1" width="80.140625" style="72" customWidth="1"/>
    <col min="2" max="3" width="18.42578125" style="72" customWidth="1"/>
    <col min="4" max="4" width="12.42578125" style="72" customWidth="1"/>
    <col min="5" max="13" width="9.42578125" style="72" customWidth="1"/>
    <col min="14" max="26" width="8" style="72" customWidth="1"/>
    <col min="27" max="16384" width="17.28515625" style="72"/>
  </cols>
  <sheetData>
    <row r="1" spans="1:26" ht="27" customHeight="1" x14ac:dyDescent="0.25">
      <c r="A1" s="71" t="s">
        <v>463</v>
      </c>
    </row>
    <row r="2" spans="1:26" ht="16.5" customHeight="1" x14ac:dyDescent="0.25">
      <c r="A2" s="249" t="s">
        <v>63</v>
      </c>
      <c r="B2" s="250"/>
      <c r="C2" s="251"/>
      <c r="D2" s="132" t="s">
        <v>184</v>
      </c>
      <c r="E2" s="73"/>
      <c r="F2" s="73"/>
      <c r="G2" s="73"/>
      <c r="H2" s="73"/>
      <c r="I2" s="73"/>
      <c r="J2" s="73"/>
      <c r="K2" s="73"/>
      <c r="L2" s="73"/>
      <c r="M2" s="73"/>
      <c r="N2" s="73"/>
      <c r="O2" s="73"/>
      <c r="P2" s="73"/>
      <c r="Q2" s="73"/>
      <c r="R2" s="73"/>
      <c r="S2" s="73"/>
      <c r="T2" s="73"/>
      <c r="U2" s="73"/>
      <c r="V2" s="73"/>
      <c r="W2" s="73"/>
      <c r="X2" s="73"/>
      <c r="Y2" s="73"/>
      <c r="Z2" s="73"/>
    </row>
    <row r="3" spans="1:26" ht="15.75" customHeight="1" x14ac:dyDescent="0.25">
      <c r="A3" s="252" t="s">
        <v>64</v>
      </c>
      <c r="B3" s="253"/>
      <c r="C3" s="254"/>
      <c r="D3" s="73"/>
      <c r="E3" s="73"/>
      <c r="F3" s="73"/>
      <c r="G3" s="73"/>
      <c r="H3" s="73"/>
      <c r="I3" s="73"/>
      <c r="J3" s="73"/>
      <c r="K3" s="73"/>
      <c r="L3" s="73"/>
      <c r="M3" s="73"/>
      <c r="N3" s="73"/>
      <c r="O3" s="73"/>
      <c r="P3" s="73"/>
      <c r="Q3" s="73"/>
      <c r="R3" s="73"/>
      <c r="S3" s="73"/>
      <c r="T3" s="73"/>
      <c r="U3" s="73"/>
      <c r="V3" s="73"/>
      <c r="W3" s="73"/>
      <c r="X3" s="73"/>
      <c r="Y3" s="73"/>
      <c r="Z3" s="73"/>
    </row>
    <row r="4" spans="1:26" ht="15.75" customHeight="1" x14ac:dyDescent="0.25">
      <c r="A4" s="74"/>
      <c r="B4" s="75"/>
      <c r="C4" s="75"/>
      <c r="D4" s="73"/>
      <c r="E4" s="73"/>
      <c r="F4" s="73"/>
      <c r="G4" s="73"/>
      <c r="H4" s="73"/>
      <c r="I4" s="73"/>
      <c r="J4" s="73"/>
      <c r="K4" s="73"/>
      <c r="L4" s="73"/>
      <c r="M4" s="73"/>
      <c r="N4" s="73"/>
      <c r="O4" s="73"/>
      <c r="P4" s="73"/>
      <c r="Q4" s="73"/>
      <c r="R4" s="73"/>
      <c r="S4" s="73"/>
      <c r="T4" s="73"/>
      <c r="U4" s="73"/>
      <c r="V4" s="73"/>
      <c r="W4" s="73"/>
      <c r="X4" s="73"/>
      <c r="Y4" s="73"/>
      <c r="Z4" s="73"/>
    </row>
    <row r="5" spans="1:26" ht="30" customHeight="1" x14ac:dyDescent="0.25">
      <c r="A5" s="255" t="s">
        <v>65</v>
      </c>
      <c r="B5" s="256"/>
      <c r="C5" s="257"/>
      <c r="D5" s="73"/>
      <c r="E5" s="73"/>
      <c r="F5" s="73"/>
      <c r="G5" s="73"/>
      <c r="H5" s="73"/>
      <c r="I5" s="73"/>
      <c r="J5" s="73"/>
      <c r="K5" s="73"/>
      <c r="L5" s="73"/>
      <c r="M5" s="73"/>
      <c r="N5" s="73"/>
      <c r="O5" s="73"/>
      <c r="P5" s="73"/>
      <c r="Q5" s="73"/>
      <c r="R5" s="73"/>
      <c r="S5" s="73"/>
      <c r="T5" s="73"/>
      <c r="U5" s="73"/>
      <c r="V5" s="73"/>
      <c r="W5" s="73"/>
      <c r="X5" s="73"/>
      <c r="Y5" s="73"/>
      <c r="Z5" s="73"/>
    </row>
    <row r="6" spans="1:26" ht="24.75" customHeight="1" x14ac:dyDescent="0.25">
      <c r="A6" s="258" t="s">
        <v>66</v>
      </c>
      <c r="B6" s="260" t="s">
        <v>67</v>
      </c>
      <c r="C6" s="260" t="s">
        <v>68</v>
      </c>
      <c r="D6" s="73"/>
      <c r="E6" s="73"/>
      <c r="F6" s="73"/>
      <c r="G6" s="73"/>
      <c r="H6" s="73"/>
      <c r="I6" s="73"/>
      <c r="J6" s="73"/>
      <c r="K6" s="73"/>
      <c r="L6" s="73"/>
      <c r="M6" s="73"/>
      <c r="N6" s="73"/>
      <c r="O6" s="73"/>
      <c r="P6" s="73"/>
      <c r="Q6" s="73"/>
      <c r="R6" s="73"/>
      <c r="S6" s="73"/>
      <c r="T6" s="73"/>
      <c r="U6" s="73"/>
      <c r="V6" s="73"/>
      <c r="W6" s="73"/>
      <c r="X6" s="73"/>
      <c r="Y6" s="73"/>
      <c r="Z6" s="73"/>
    </row>
    <row r="7" spans="1:26" ht="18" customHeight="1" x14ac:dyDescent="0.25">
      <c r="A7" s="259"/>
      <c r="B7" s="259"/>
      <c r="C7" s="259"/>
      <c r="D7" s="73"/>
      <c r="E7" s="73"/>
      <c r="F7" s="73"/>
      <c r="G7" s="73"/>
      <c r="H7" s="73"/>
      <c r="I7" s="73"/>
      <c r="J7" s="73"/>
      <c r="K7" s="73"/>
      <c r="L7" s="73"/>
      <c r="M7" s="73"/>
      <c r="N7" s="73"/>
      <c r="O7" s="73"/>
      <c r="P7" s="73"/>
      <c r="Q7" s="73"/>
      <c r="R7" s="73"/>
      <c r="S7" s="73"/>
      <c r="T7" s="73"/>
      <c r="U7" s="73"/>
      <c r="V7" s="73"/>
      <c r="W7" s="73"/>
      <c r="X7" s="73"/>
      <c r="Y7" s="73"/>
      <c r="Z7" s="73"/>
    </row>
    <row r="8" spans="1:26" ht="61.5" customHeight="1" x14ac:dyDescent="0.25">
      <c r="A8" s="76"/>
      <c r="B8" s="77" t="s">
        <v>69</v>
      </c>
      <c r="C8" s="77" t="s">
        <v>70</v>
      </c>
      <c r="D8" s="73"/>
      <c r="E8" s="73"/>
      <c r="F8" s="73"/>
      <c r="G8" s="73"/>
      <c r="H8" s="73"/>
      <c r="I8" s="73"/>
      <c r="J8" s="73"/>
      <c r="K8" s="73"/>
      <c r="L8" s="73"/>
      <c r="M8" s="73"/>
      <c r="N8" s="73"/>
      <c r="O8" s="73"/>
      <c r="P8" s="73"/>
      <c r="Q8" s="73"/>
      <c r="R8" s="73"/>
      <c r="S8" s="73"/>
      <c r="T8" s="73"/>
      <c r="U8" s="73"/>
      <c r="V8" s="73"/>
      <c r="W8" s="73"/>
      <c r="X8" s="73"/>
      <c r="Y8" s="73"/>
      <c r="Z8" s="73"/>
    </row>
    <row r="9" spans="1:26" ht="14.25" customHeight="1" x14ac:dyDescent="0.25">
      <c r="A9" s="78" t="s">
        <v>71</v>
      </c>
      <c r="B9" s="190">
        <v>8</v>
      </c>
      <c r="C9" s="127">
        <v>19</v>
      </c>
      <c r="D9" s="73"/>
      <c r="E9" s="73"/>
      <c r="F9" s="73"/>
      <c r="G9" s="73"/>
      <c r="H9" s="73"/>
      <c r="I9" s="73"/>
      <c r="J9" s="73"/>
      <c r="K9" s="73"/>
      <c r="L9" s="73"/>
      <c r="M9" s="73"/>
      <c r="N9" s="73"/>
      <c r="O9" s="73"/>
      <c r="P9" s="73"/>
      <c r="Q9" s="73"/>
      <c r="R9" s="73"/>
      <c r="S9" s="73"/>
      <c r="T9" s="73"/>
      <c r="U9" s="73"/>
      <c r="V9" s="73"/>
      <c r="W9" s="73"/>
      <c r="X9" s="73"/>
      <c r="Y9" s="73"/>
      <c r="Z9" s="73"/>
    </row>
    <row r="10" spans="1:26" ht="14.25" customHeight="1" x14ac:dyDescent="0.25">
      <c r="A10" s="78" t="s">
        <v>72</v>
      </c>
      <c r="B10" s="190">
        <v>3</v>
      </c>
      <c r="C10" s="79">
        <v>6</v>
      </c>
      <c r="D10" s="73"/>
      <c r="E10" s="73"/>
      <c r="F10" s="73"/>
      <c r="G10" s="73"/>
      <c r="H10" s="73"/>
      <c r="I10" s="73"/>
      <c r="J10" s="73"/>
      <c r="K10" s="73"/>
      <c r="L10" s="73"/>
      <c r="M10" s="73"/>
      <c r="N10" s="73"/>
      <c r="O10" s="73"/>
      <c r="P10" s="73"/>
      <c r="Q10" s="73"/>
      <c r="R10" s="73"/>
      <c r="S10" s="73"/>
      <c r="T10" s="73"/>
      <c r="U10" s="73"/>
      <c r="V10" s="73"/>
      <c r="W10" s="73"/>
      <c r="X10" s="73"/>
      <c r="Y10" s="73"/>
      <c r="Z10" s="73"/>
    </row>
    <row r="11" spans="1:26" ht="15" customHeight="1" x14ac:dyDescent="0.25">
      <c r="A11" s="78" t="s">
        <v>73</v>
      </c>
      <c r="B11" s="190">
        <v>3</v>
      </c>
      <c r="C11" s="80">
        <v>13</v>
      </c>
      <c r="D11" s="73"/>
      <c r="E11" s="73"/>
      <c r="F11" s="73"/>
      <c r="G11" s="73"/>
      <c r="H11" s="73"/>
      <c r="I11" s="73"/>
      <c r="J11" s="73"/>
      <c r="K11" s="73"/>
      <c r="L11" s="73"/>
      <c r="M11" s="73"/>
      <c r="N11" s="73"/>
      <c r="O11" s="73"/>
      <c r="P11" s="73"/>
      <c r="Q11" s="73"/>
      <c r="R11" s="73"/>
      <c r="S11" s="73"/>
      <c r="T11" s="73"/>
      <c r="U11" s="73"/>
      <c r="V11" s="73"/>
      <c r="W11" s="73"/>
      <c r="X11" s="73"/>
      <c r="Y11" s="73"/>
      <c r="Z11" s="73"/>
    </row>
    <row r="12" spans="1:26" ht="15" customHeight="1" x14ac:dyDescent="0.25">
      <c r="A12" s="78" t="s">
        <v>74</v>
      </c>
      <c r="B12" s="190">
        <v>0</v>
      </c>
      <c r="C12" s="80">
        <v>0</v>
      </c>
      <c r="D12" s="73"/>
      <c r="E12" s="73"/>
      <c r="F12" s="73"/>
      <c r="G12" s="73"/>
      <c r="H12" s="73"/>
      <c r="I12" s="73"/>
      <c r="J12" s="73"/>
      <c r="K12" s="73"/>
      <c r="L12" s="73"/>
      <c r="M12" s="73"/>
      <c r="N12" s="73"/>
      <c r="O12" s="73"/>
      <c r="P12" s="73"/>
      <c r="Q12" s="73"/>
      <c r="R12" s="73"/>
      <c r="S12" s="73"/>
      <c r="T12" s="73"/>
      <c r="U12" s="73"/>
      <c r="V12" s="73"/>
      <c r="W12" s="73"/>
      <c r="X12" s="73"/>
      <c r="Y12" s="73"/>
      <c r="Z12" s="73"/>
    </row>
    <row r="13" spans="1:26" ht="15" customHeight="1" x14ac:dyDescent="0.25">
      <c r="A13" s="78" t="s">
        <v>75</v>
      </c>
      <c r="B13" s="190">
        <v>2</v>
      </c>
      <c r="C13" s="80">
        <v>12</v>
      </c>
      <c r="D13" s="73"/>
      <c r="E13" s="73"/>
      <c r="F13" s="73"/>
      <c r="G13" s="73"/>
      <c r="H13" s="73"/>
      <c r="I13" s="73"/>
      <c r="J13" s="73"/>
      <c r="K13" s="73"/>
      <c r="L13" s="73"/>
      <c r="M13" s="73"/>
      <c r="N13" s="73"/>
      <c r="O13" s="73"/>
      <c r="P13" s="73"/>
      <c r="Q13" s="73"/>
      <c r="R13" s="73"/>
      <c r="S13" s="73"/>
      <c r="T13" s="73"/>
      <c r="U13" s="73"/>
      <c r="V13" s="73"/>
      <c r="W13" s="73"/>
      <c r="X13" s="73"/>
      <c r="Y13" s="73"/>
      <c r="Z13" s="73"/>
    </row>
    <row r="14" spans="1:26" ht="15" customHeight="1" x14ac:dyDescent="0.25">
      <c r="A14" s="78" t="s">
        <v>76</v>
      </c>
      <c r="B14" s="190">
        <v>0</v>
      </c>
      <c r="C14" s="80">
        <v>1</v>
      </c>
      <c r="D14" s="73"/>
      <c r="E14" s="73"/>
      <c r="F14" s="73"/>
      <c r="G14" s="73"/>
      <c r="H14" s="73"/>
      <c r="I14" s="73"/>
      <c r="J14" s="73"/>
      <c r="K14" s="73"/>
      <c r="L14" s="73"/>
      <c r="M14" s="73"/>
      <c r="N14" s="73"/>
      <c r="O14" s="73"/>
      <c r="P14" s="73"/>
      <c r="Q14" s="73"/>
      <c r="R14" s="73"/>
      <c r="S14" s="73"/>
      <c r="T14" s="73"/>
      <c r="U14" s="73"/>
      <c r="V14" s="73"/>
      <c r="W14" s="73"/>
      <c r="X14" s="73"/>
      <c r="Y14" s="73"/>
      <c r="Z14" s="73"/>
    </row>
    <row r="15" spans="1:26" ht="15" customHeight="1" x14ac:dyDescent="0.25">
      <c r="A15" s="78" t="s">
        <v>77</v>
      </c>
      <c r="B15" s="190">
        <v>0</v>
      </c>
      <c r="C15" s="80">
        <v>0</v>
      </c>
      <c r="D15" s="73"/>
      <c r="E15" s="73"/>
      <c r="F15" s="73"/>
      <c r="G15" s="73"/>
      <c r="H15" s="73"/>
      <c r="I15" s="73"/>
      <c r="J15" s="73"/>
      <c r="K15" s="73"/>
      <c r="L15" s="73"/>
      <c r="M15" s="73"/>
      <c r="N15" s="73"/>
      <c r="O15" s="73"/>
      <c r="P15" s="73"/>
      <c r="Q15" s="73"/>
      <c r="R15" s="73"/>
      <c r="S15" s="73"/>
      <c r="T15" s="73"/>
      <c r="U15" s="73"/>
      <c r="V15" s="73"/>
      <c r="W15" s="73"/>
      <c r="X15" s="73"/>
      <c r="Y15" s="73"/>
      <c r="Z15" s="73"/>
    </row>
    <row r="16" spans="1:26" ht="15" customHeight="1" x14ac:dyDescent="0.25">
      <c r="A16" s="78" t="s">
        <v>78</v>
      </c>
      <c r="B16" s="190">
        <v>0</v>
      </c>
      <c r="C16" s="80">
        <v>0</v>
      </c>
      <c r="D16" s="73"/>
      <c r="E16" s="73"/>
      <c r="F16" s="73"/>
      <c r="G16" s="73"/>
      <c r="H16" s="73"/>
      <c r="I16" s="73"/>
      <c r="J16" s="73"/>
      <c r="K16" s="73"/>
      <c r="L16" s="73"/>
      <c r="M16" s="73"/>
      <c r="N16" s="73"/>
      <c r="O16" s="73"/>
      <c r="P16" s="73"/>
      <c r="Q16" s="73"/>
      <c r="R16" s="73"/>
      <c r="S16" s="73"/>
      <c r="T16" s="73"/>
      <c r="U16" s="73"/>
      <c r="V16" s="73"/>
      <c r="W16" s="73"/>
      <c r="X16" s="73"/>
      <c r="Y16" s="73"/>
      <c r="Z16" s="73"/>
    </row>
    <row r="17" spans="1:26" ht="15" customHeight="1" x14ac:dyDescent="0.25">
      <c r="A17" s="78" t="s">
        <v>79</v>
      </c>
      <c r="B17" s="191">
        <v>0</v>
      </c>
      <c r="C17" s="80">
        <v>2</v>
      </c>
      <c r="D17" s="73"/>
      <c r="E17" s="73"/>
      <c r="F17" s="73"/>
      <c r="G17" s="73"/>
      <c r="H17" s="73"/>
      <c r="I17" s="73"/>
      <c r="J17" s="73"/>
      <c r="K17" s="73"/>
      <c r="L17" s="73"/>
      <c r="M17" s="73"/>
      <c r="N17" s="73"/>
      <c r="O17" s="73"/>
      <c r="P17" s="73"/>
      <c r="Q17" s="73"/>
      <c r="R17" s="73"/>
      <c r="S17" s="73"/>
      <c r="T17" s="73"/>
      <c r="U17" s="73"/>
      <c r="V17" s="73"/>
      <c r="W17" s="73"/>
      <c r="X17" s="73"/>
      <c r="Y17" s="73"/>
      <c r="Z17" s="73"/>
    </row>
    <row r="18" spans="1:26" ht="15" customHeight="1" x14ac:dyDescent="0.25">
      <c r="A18" s="78" t="s">
        <v>80</v>
      </c>
      <c r="B18" s="190">
        <v>0</v>
      </c>
      <c r="C18" s="80">
        <v>0</v>
      </c>
      <c r="D18" s="73"/>
      <c r="E18" s="73"/>
      <c r="F18" s="73"/>
      <c r="G18" s="73"/>
      <c r="H18" s="73"/>
      <c r="I18" s="73"/>
      <c r="J18" s="73"/>
      <c r="K18" s="73"/>
      <c r="L18" s="73"/>
      <c r="M18" s="73"/>
      <c r="N18" s="73"/>
      <c r="O18" s="73"/>
      <c r="P18" s="73"/>
      <c r="Q18" s="73"/>
      <c r="R18" s="73"/>
      <c r="S18" s="73"/>
      <c r="T18" s="73"/>
      <c r="U18" s="73"/>
      <c r="V18" s="73"/>
      <c r="W18" s="73"/>
      <c r="X18" s="73"/>
      <c r="Y18" s="73"/>
      <c r="Z18" s="73"/>
    </row>
    <row r="19" spans="1:26" ht="15" customHeight="1" x14ac:dyDescent="0.25">
      <c r="A19" s="78" t="s">
        <v>81</v>
      </c>
      <c r="B19" s="190">
        <v>0</v>
      </c>
      <c r="C19" s="80">
        <v>3</v>
      </c>
      <c r="D19" s="73"/>
      <c r="E19" s="73"/>
      <c r="F19" s="73"/>
      <c r="G19" s="73"/>
      <c r="H19" s="73"/>
      <c r="I19" s="73"/>
      <c r="J19" s="73"/>
      <c r="K19" s="73"/>
      <c r="L19" s="73"/>
      <c r="M19" s="73"/>
      <c r="N19" s="73"/>
      <c r="O19" s="73"/>
      <c r="P19" s="73"/>
      <c r="Q19" s="73"/>
      <c r="R19" s="73"/>
      <c r="S19" s="73"/>
      <c r="T19" s="73"/>
      <c r="U19" s="73"/>
      <c r="V19" s="73"/>
      <c r="W19" s="73"/>
      <c r="X19" s="73"/>
      <c r="Y19" s="73"/>
      <c r="Z19" s="73"/>
    </row>
    <row r="20" spans="1:26" ht="15" customHeight="1" x14ac:dyDescent="0.25">
      <c r="A20" s="78" t="s">
        <v>82</v>
      </c>
      <c r="B20" s="190">
        <v>0</v>
      </c>
      <c r="C20" s="80">
        <v>0</v>
      </c>
      <c r="D20" s="73"/>
      <c r="E20" s="73"/>
      <c r="F20" s="73"/>
      <c r="G20" s="73"/>
      <c r="H20" s="73"/>
      <c r="I20" s="73"/>
      <c r="J20" s="73"/>
      <c r="K20" s="73"/>
      <c r="L20" s="73"/>
      <c r="M20" s="73"/>
      <c r="N20" s="73"/>
      <c r="O20" s="73"/>
      <c r="P20" s="73"/>
      <c r="Q20" s="73"/>
      <c r="R20" s="73"/>
      <c r="S20" s="73"/>
      <c r="T20" s="73"/>
      <c r="U20" s="73"/>
      <c r="V20" s="73"/>
      <c r="W20" s="73"/>
      <c r="X20" s="73"/>
      <c r="Y20" s="73"/>
      <c r="Z20" s="73"/>
    </row>
    <row r="21" spans="1:26" ht="15" customHeight="1" x14ac:dyDescent="0.25">
      <c r="A21" s="78" t="s">
        <v>83</v>
      </c>
      <c r="B21" s="190">
        <v>0</v>
      </c>
      <c r="C21" s="80">
        <v>0</v>
      </c>
      <c r="D21" s="73"/>
      <c r="E21" s="73"/>
      <c r="F21" s="73"/>
      <c r="G21" s="73"/>
      <c r="H21" s="73"/>
      <c r="I21" s="73"/>
      <c r="J21" s="73"/>
      <c r="K21" s="73"/>
      <c r="L21" s="73"/>
      <c r="M21" s="73"/>
      <c r="N21" s="73"/>
      <c r="O21" s="73"/>
      <c r="P21" s="73"/>
      <c r="Q21" s="73"/>
      <c r="R21" s="73"/>
      <c r="S21" s="73"/>
      <c r="T21" s="73"/>
      <c r="U21" s="73"/>
      <c r="V21" s="73"/>
      <c r="W21" s="73"/>
      <c r="X21" s="73"/>
      <c r="Y21" s="73"/>
      <c r="Z21" s="73"/>
    </row>
    <row r="22" spans="1:26" ht="15" customHeight="1" x14ac:dyDescent="0.25">
      <c r="A22" s="78" t="s">
        <v>84</v>
      </c>
      <c r="B22" s="190">
        <v>4</v>
      </c>
      <c r="C22" s="128">
        <v>7</v>
      </c>
      <c r="D22" s="73"/>
      <c r="E22" s="73"/>
      <c r="F22" s="73"/>
      <c r="G22" s="73"/>
      <c r="H22" s="73"/>
      <c r="I22" s="73"/>
      <c r="J22" s="73"/>
      <c r="K22" s="73"/>
      <c r="L22" s="73"/>
      <c r="M22" s="73"/>
      <c r="N22" s="73"/>
      <c r="O22" s="73"/>
      <c r="P22" s="73"/>
      <c r="Q22" s="73"/>
      <c r="R22" s="73"/>
      <c r="S22" s="73"/>
      <c r="T22" s="73"/>
      <c r="U22" s="73"/>
      <c r="V22" s="73"/>
      <c r="W22" s="73"/>
      <c r="X22" s="73"/>
      <c r="Y22" s="73"/>
      <c r="Z22" s="73"/>
    </row>
    <row r="23" spans="1:26" ht="17.25" customHeight="1" x14ac:dyDescent="0.25">
      <c r="A23" s="78" t="s">
        <v>85</v>
      </c>
      <c r="B23" s="190">
        <v>0</v>
      </c>
      <c r="C23" s="80">
        <v>0</v>
      </c>
      <c r="D23" s="73"/>
      <c r="E23" s="73"/>
      <c r="F23" s="73"/>
      <c r="G23" s="73"/>
      <c r="H23" s="73"/>
      <c r="I23" s="73"/>
      <c r="J23" s="73"/>
      <c r="K23" s="73"/>
      <c r="L23" s="73"/>
      <c r="M23" s="73"/>
      <c r="N23" s="73"/>
      <c r="O23" s="73"/>
      <c r="P23" s="73"/>
      <c r="Q23" s="73"/>
      <c r="R23" s="73"/>
      <c r="S23" s="73"/>
      <c r="T23" s="73"/>
      <c r="U23" s="73"/>
      <c r="V23" s="73"/>
      <c r="W23" s="73"/>
      <c r="X23" s="73"/>
      <c r="Y23" s="73"/>
      <c r="Z23" s="73"/>
    </row>
    <row r="24" spans="1:26" ht="17.25" customHeight="1" x14ac:dyDescent="0.25">
      <c r="A24" s="78" t="s">
        <v>86</v>
      </c>
      <c r="B24" s="190">
        <v>2</v>
      </c>
      <c r="C24" s="128">
        <v>3</v>
      </c>
      <c r="D24" s="73"/>
      <c r="E24" s="73"/>
      <c r="F24" s="73"/>
      <c r="G24" s="73"/>
      <c r="H24" s="73"/>
      <c r="I24" s="73"/>
      <c r="J24" s="73"/>
      <c r="K24" s="73"/>
      <c r="L24" s="73"/>
      <c r="M24" s="73"/>
      <c r="N24" s="73"/>
      <c r="O24" s="73"/>
      <c r="P24" s="73"/>
      <c r="Q24" s="73"/>
      <c r="R24" s="73"/>
      <c r="S24" s="73"/>
      <c r="T24" s="73"/>
      <c r="U24" s="73"/>
      <c r="V24" s="73"/>
      <c r="W24" s="73"/>
      <c r="X24" s="73"/>
      <c r="Y24" s="73"/>
      <c r="Z24" s="73"/>
    </row>
    <row r="25" spans="1:26" ht="17.25" customHeight="1" x14ac:dyDescent="0.25">
      <c r="A25" s="78" t="s">
        <v>87</v>
      </c>
      <c r="B25" s="190">
        <v>0</v>
      </c>
      <c r="C25" s="80">
        <v>0</v>
      </c>
      <c r="D25" s="73"/>
      <c r="E25" s="73"/>
      <c r="F25" s="73"/>
      <c r="G25" s="73"/>
      <c r="H25" s="73"/>
      <c r="I25" s="73"/>
      <c r="J25" s="73"/>
      <c r="K25" s="73"/>
      <c r="L25" s="73"/>
      <c r="M25" s="73"/>
      <c r="N25" s="73"/>
      <c r="O25" s="73"/>
      <c r="P25" s="73"/>
      <c r="Q25" s="73"/>
      <c r="R25" s="73"/>
      <c r="S25" s="73"/>
      <c r="T25" s="73"/>
      <c r="U25" s="73"/>
      <c r="V25" s="73"/>
      <c r="W25" s="73"/>
      <c r="X25" s="73"/>
      <c r="Y25" s="73"/>
      <c r="Z25" s="73"/>
    </row>
    <row r="26" spans="1:26" ht="17.25" customHeight="1" x14ac:dyDescent="0.25">
      <c r="A26" s="78" t="s">
        <v>88</v>
      </c>
      <c r="B26" s="190">
        <v>0</v>
      </c>
      <c r="C26" s="80">
        <v>0</v>
      </c>
      <c r="D26" s="73"/>
      <c r="E26" s="73"/>
      <c r="F26" s="73"/>
      <c r="G26" s="73"/>
      <c r="H26" s="73"/>
      <c r="I26" s="73"/>
      <c r="J26" s="73"/>
      <c r="K26" s="73"/>
      <c r="L26" s="73"/>
      <c r="M26" s="73"/>
      <c r="N26" s="73"/>
      <c r="O26" s="73"/>
      <c r="P26" s="73"/>
      <c r="Q26" s="73"/>
      <c r="R26" s="73"/>
      <c r="S26" s="73"/>
      <c r="T26" s="73"/>
      <c r="U26" s="73"/>
      <c r="V26" s="73"/>
      <c r="W26" s="73"/>
      <c r="X26" s="73"/>
      <c r="Y26" s="73"/>
      <c r="Z26" s="73"/>
    </row>
    <row r="27" spans="1:26" ht="17.25" customHeight="1" x14ac:dyDescent="0.25">
      <c r="A27" s="78" t="s">
        <v>89</v>
      </c>
      <c r="B27" s="190">
        <v>3</v>
      </c>
      <c r="C27" s="80">
        <v>3</v>
      </c>
      <c r="D27" s="73"/>
      <c r="E27" s="73"/>
      <c r="F27" s="73"/>
      <c r="G27" s="73"/>
      <c r="H27" s="73"/>
      <c r="I27" s="73"/>
      <c r="J27" s="73"/>
      <c r="K27" s="73"/>
      <c r="L27" s="73"/>
      <c r="M27" s="73"/>
      <c r="N27" s="73"/>
      <c r="O27" s="73"/>
      <c r="P27" s="73"/>
      <c r="Q27" s="73"/>
      <c r="R27" s="73"/>
      <c r="S27" s="73"/>
      <c r="T27" s="73"/>
      <c r="U27" s="73"/>
      <c r="V27" s="73"/>
      <c r="W27" s="73"/>
      <c r="X27" s="73"/>
      <c r="Y27" s="73"/>
      <c r="Z27" s="73"/>
    </row>
    <row r="28" spans="1:26" ht="14.25" customHeight="1" x14ac:dyDescent="0.25">
      <c r="A28" s="78" t="s">
        <v>90</v>
      </c>
      <c r="B28" s="192">
        <v>120</v>
      </c>
      <c r="C28" s="79">
        <v>110</v>
      </c>
      <c r="D28" s="73"/>
      <c r="E28" s="73"/>
      <c r="F28" s="73"/>
      <c r="G28" s="73"/>
      <c r="H28" s="73"/>
      <c r="I28" s="73"/>
      <c r="J28" s="73"/>
      <c r="K28" s="73"/>
      <c r="L28" s="73"/>
      <c r="M28" s="73"/>
      <c r="N28" s="73"/>
      <c r="O28" s="73"/>
      <c r="P28" s="73"/>
      <c r="Q28" s="73"/>
      <c r="R28" s="73"/>
      <c r="S28" s="73"/>
      <c r="T28" s="73"/>
      <c r="U28" s="73"/>
      <c r="V28" s="73"/>
      <c r="W28" s="73"/>
      <c r="X28" s="73"/>
      <c r="Y28" s="73"/>
      <c r="Z28" s="73"/>
    </row>
    <row r="29" spans="1:26" ht="14.25" customHeight="1" x14ac:dyDescent="0.25">
      <c r="A29" s="78" t="s">
        <v>91</v>
      </c>
      <c r="B29" s="193" t="s">
        <v>220</v>
      </c>
      <c r="C29" s="193" t="s">
        <v>220</v>
      </c>
      <c r="D29" s="73"/>
      <c r="E29" s="73"/>
      <c r="F29" s="73"/>
      <c r="G29" s="73"/>
      <c r="H29" s="73"/>
      <c r="I29" s="73"/>
      <c r="J29" s="73"/>
      <c r="K29" s="73"/>
      <c r="L29" s="73"/>
      <c r="M29" s="73"/>
      <c r="N29" s="73"/>
      <c r="O29" s="73"/>
      <c r="P29" s="73"/>
      <c r="Q29" s="73"/>
      <c r="R29" s="73"/>
      <c r="S29" s="73"/>
      <c r="T29" s="73"/>
      <c r="U29" s="73"/>
      <c r="V29" s="73"/>
      <c r="W29" s="73"/>
      <c r="X29" s="73"/>
      <c r="Y29" s="73"/>
      <c r="Z29" s="73"/>
    </row>
    <row r="30" spans="1:26" ht="14.25" customHeight="1" x14ac:dyDescent="0.25">
      <c r="A30" s="81" t="s">
        <v>92</v>
      </c>
      <c r="B30" s="194">
        <v>0</v>
      </c>
      <c r="C30" s="79">
        <v>0</v>
      </c>
      <c r="D30" s="73"/>
      <c r="E30" s="73"/>
      <c r="F30" s="73"/>
      <c r="G30" s="73"/>
      <c r="H30" s="73"/>
      <c r="I30" s="73"/>
      <c r="J30" s="73"/>
      <c r="K30" s="73"/>
      <c r="L30" s="73"/>
      <c r="M30" s="73"/>
      <c r="N30" s="73"/>
      <c r="O30" s="73"/>
      <c r="P30" s="73"/>
      <c r="Q30" s="73"/>
      <c r="R30" s="73"/>
      <c r="S30" s="73"/>
      <c r="T30" s="73"/>
      <c r="U30" s="73"/>
      <c r="V30" s="73"/>
      <c r="W30" s="73"/>
      <c r="X30" s="73"/>
      <c r="Y30" s="73"/>
      <c r="Z30" s="73"/>
    </row>
    <row r="31" spans="1:26" ht="14.25" customHeight="1" x14ac:dyDescent="0.25">
      <c r="A31" s="82" t="s">
        <v>93</v>
      </c>
      <c r="B31" s="195"/>
      <c r="C31" s="83"/>
      <c r="D31" s="73"/>
      <c r="E31" s="73"/>
      <c r="F31" s="73"/>
      <c r="G31" s="73"/>
      <c r="H31" s="73"/>
      <c r="I31" s="73"/>
      <c r="J31" s="73"/>
      <c r="K31" s="73"/>
      <c r="L31" s="73"/>
      <c r="M31" s="73"/>
      <c r="N31" s="73"/>
      <c r="O31" s="73"/>
      <c r="P31" s="73"/>
      <c r="Q31" s="73"/>
      <c r="R31" s="73"/>
      <c r="S31" s="73"/>
      <c r="T31" s="73"/>
      <c r="U31" s="73"/>
      <c r="V31" s="73"/>
      <c r="W31" s="73"/>
      <c r="X31" s="73"/>
      <c r="Y31" s="73"/>
      <c r="Z31" s="73"/>
    </row>
    <row r="32" spans="1:26" ht="14.25" customHeight="1" x14ac:dyDescent="0.25">
      <c r="A32" s="78" t="s">
        <v>94</v>
      </c>
      <c r="B32" s="196">
        <v>0</v>
      </c>
      <c r="C32" s="79">
        <v>0</v>
      </c>
      <c r="D32" s="73"/>
      <c r="E32" s="73"/>
      <c r="F32" s="73"/>
      <c r="G32" s="73"/>
      <c r="H32" s="73"/>
      <c r="I32" s="73"/>
      <c r="J32" s="73"/>
      <c r="K32" s="73"/>
      <c r="L32" s="73"/>
      <c r="M32" s="73"/>
      <c r="N32" s="73"/>
      <c r="O32" s="73"/>
      <c r="P32" s="73"/>
      <c r="Q32" s="73"/>
      <c r="R32" s="73"/>
      <c r="S32" s="73"/>
      <c r="T32" s="73"/>
      <c r="U32" s="73"/>
      <c r="V32" s="73"/>
      <c r="W32" s="73"/>
      <c r="X32" s="73"/>
      <c r="Y32" s="73"/>
      <c r="Z32" s="73"/>
    </row>
    <row r="33" spans="1:26" ht="14.25" customHeight="1" x14ac:dyDescent="0.25">
      <c r="A33" s="78" t="s">
        <v>95</v>
      </c>
      <c r="B33" s="196">
        <v>0</v>
      </c>
      <c r="C33" s="79">
        <v>0</v>
      </c>
      <c r="D33" s="73"/>
      <c r="E33" s="73"/>
      <c r="F33" s="73"/>
      <c r="G33" s="73"/>
      <c r="H33" s="73"/>
      <c r="I33" s="73"/>
      <c r="J33" s="73"/>
      <c r="K33" s="73"/>
      <c r="L33" s="73"/>
      <c r="M33" s="73"/>
      <c r="N33" s="73"/>
      <c r="O33" s="73"/>
      <c r="P33" s="73"/>
      <c r="Q33" s="73"/>
      <c r="R33" s="73"/>
      <c r="S33" s="73"/>
      <c r="T33" s="73"/>
      <c r="U33" s="73"/>
      <c r="V33" s="73"/>
      <c r="W33" s="73"/>
      <c r="X33" s="73"/>
      <c r="Y33" s="73"/>
      <c r="Z33" s="73"/>
    </row>
    <row r="34" spans="1:26" ht="14.25" customHeight="1" x14ac:dyDescent="0.25">
      <c r="A34" s="78" t="s">
        <v>96</v>
      </c>
      <c r="B34" s="196">
        <v>0</v>
      </c>
      <c r="C34" s="79">
        <v>0</v>
      </c>
      <c r="D34" s="73"/>
      <c r="E34" s="73"/>
      <c r="F34" s="73"/>
      <c r="G34" s="73"/>
      <c r="H34" s="73"/>
      <c r="I34" s="73"/>
      <c r="J34" s="73"/>
      <c r="K34" s="73"/>
      <c r="L34" s="73"/>
      <c r="M34" s="73"/>
      <c r="N34" s="73"/>
      <c r="O34" s="73"/>
      <c r="P34" s="73"/>
      <c r="Q34" s="73"/>
      <c r="R34" s="73"/>
      <c r="S34" s="73"/>
      <c r="T34" s="73"/>
      <c r="U34" s="73"/>
      <c r="V34" s="73"/>
      <c r="W34" s="73"/>
      <c r="X34" s="73"/>
      <c r="Y34" s="73"/>
      <c r="Z34" s="73"/>
    </row>
    <row r="35" spans="1:26" ht="14.25" customHeight="1" x14ac:dyDescent="0.25">
      <c r="A35" s="78" t="s">
        <v>97</v>
      </c>
      <c r="B35" s="197">
        <v>0</v>
      </c>
      <c r="C35" s="79">
        <v>0</v>
      </c>
      <c r="D35" s="73"/>
      <c r="E35" s="73"/>
      <c r="F35" s="73"/>
      <c r="G35" s="73"/>
      <c r="H35" s="73"/>
      <c r="I35" s="73"/>
      <c r="J35" s="73"/>
      <c r="K35" s="73"/>
      <c r="L35" s="73"/>
      <c r="M35" s="73"/>
      <c r="N35" s="73"/>
      <c r="O35" s="73"/>
      <c r="P35" s="73"/>
      <c r="Q35" s="73"/>
      <c r="R35" s="73"/>
      <c r="S35" s="73"/>
      <c r="T35" s="73"/>
      <c r="U35" s="73"/>
      <c r="V35" s="73"/>
      <c r="W35" s="73"/>
      <c r="X35" s="73"/>
      <c r="Y35" s="73"/>
      <c r="Z35" s="73"/>
    </row>
    <row r="36" spans="1:26" ht="14.25" customHeight="1" x14ac:dyDescent="0.25">
      <c r="A36" s="78" t="s">
        <v>98</v>
      </c>
      <c r="B36" s="198">
        <v>10</v>
      </c>
      <c r="C36" s="79">
        <v>10</v>
      </c>
      <c r="D36" s="73"/>
      <c r="E36" s="73"/>
      <c r="F36" s="73"/>
      <c r="G36" s="73"/>
      <c r="H36" s="73"/>
      <c r="I36" s="73"/>
      <c r="J36" s="73"/>
      <c r="K36" s="73"/>
      <c r="L36" s="73"/>
      <c r="M36" s="73"/>
      <c r="N36" s="73"/>
      <c r="O36" s="73"/>
      <c r="P36" s="73"/>
      <c r="Q36" s="73"/>
      <c r="R36" s="73"/>
      <c r="S36" s="73"/>
      <c r="T36" s="73"/>
      <c r="U36" s="73"/>
      <c r="V36" s="73"/>
      <c r="W36" s="73"/>
      <c r="X36" s="73"/>
      <c r="Y36" s="73"/>
      <c r="Z36" s="73"/>
    </row>
    <row r="37" spans="1:26" ht="14.25" customHeight="1" x14ac:dyDescent="0.25">
      <c r="A37" s="82" t="s">
        <v>99</v>
      </c>
      <c r="B37" s="195"/>
      <c r="C37" s="83"/>
      <c r="D37" s="73"/>
      <c r="E37" s="73"/>
      <c r="F37" s="73"/>
      <c r="G37" s="73"/>
      <c r="H37" s="73"/>
      <c r="I37" s="73"/>
      <c r="J37" s="73"/>
      <c r="K37" s="73"/>
      <c r="L37" s="73"/>
      <c r="M37" s="73"/>
      <c r="N37" s="73"/>
      <c r="O37" s="73"/>
      <c r="P37" s="73"/>
      <c r="Q37" s="73"/>
      <c r="R37" s="73"/>
      <c r="S37" s="73"/>
      <c r="T37" s="73"/>
      <c r="U37" s="73"/>
      <c r="V37" s="73"/>
      <c r="W37" s="73"/>
      <c r="X37" s="73"/>
      <c r="Y37" s="73"/>
      <c r="Z37" s="73"/>
    </row>
    <row r="38" spans="1:26" ht="14.25" customHeight="1" x14ac:dyDescent="0.25">
      <c r="A38" s="78" t="s">
        <v>100</v>
      </c>
      <c r="B38" s="199">
        <v>360</v>
      </c>
      <c r="C38" s="129">
        <v>277</v>
      </c>
      <c r="D38" s="73"/>
      <c r="E38" s="73"/>
      <c r="F38" s="73"/>
      <c r="G38" s="73"/>
      <c r="H38" s="73"/>
      <c r="I38" s="73"/>
      <c r="J38" s="73"/>
      <c r="K38" s="73"/>
      <c r="L38" s="73"/>
      <c r="M38" s="73"/>
      <c r="N38" s="73"/>
      <c r="O38" s="73"/>
      <c r="P38" s="73"/>
      <c r="Q38" s="73"/>
      <c r="R38" s="73"/>
      <c r="S38" s="73"/>
      <c r="T38" s="73"/>
      <c r="U38" s="73"/>
      <c r="V38" s="73"/>
      <c r="W38" s="73"/>
      <c r="X38" s="73"/>
      <c r="Y38" s="73"/>
      <c r="Z38" s="73"/>
    </row>
    <row r="39" spans="1:26" ht="14.25" customHeight="1" x14ac:dyDescent="0.25">
      <c r="A39" s="81" t="s">
        <v>101</v>
      </c>
      <c r="B39" s="200">
        <v>350</v>
      </c>
      <c r="C39" s="79">
        <v>259</v>
      </c>
      <c r="D39" s="73"/>
      <c r="E39" s="73"/>
      <c r="F39" s="73"/>
      <c r="G39" s="73"/>
      <c r="H39" s="73"/>
      <c r="I39" s="73"/>
      <c r="J39" s="73"/>
      <c r="K39" s="73"/>
      <c r="L39" s="73"/>
      <c r="M39" s="73"/>
      <c r="N39" s="73"/>
      <c r="O39" s="73"/>
      <c r="P39" s="73"/>
      <c r="Q39" s="73"/>
      <c r="R39" s="73"/>
      <c r="S39" s="73"/>
      <c r="T39" s="73"/>
      <c r="U39" s="73"/>
      <c r="V39" s="73"/>
      <c r="W39" s="73"/>
      <c r="X39" s="73"/>
      <c r="Y39" s="73"/>
      <c r="Z39" s="73"/>
    </row>
    <row r="40" spans="1:26" ht="14.25" customHeight="1" x14ac:dyDescent="0.25">
      <c r="A40" s="81" t="s">
        <v>102</v>
      </c>
      <c r="B40" s="200">
        <v>10</v>
      </c>
      <c r="C40" s="84">
        <v>18</v>
      </c>
      <c r="D40" s="73"/>
      <c r="E40" s="73"/>
      <c r="F40" s="73"/>
      <c r="G40" s="73"/>
      <c r="H40" s="73"/>
      <c r="I40" s="73"/>
      <c r="J40" s="73"/>
      <c r="K40" s="73"/>
      <c r="L40" s="73"/>
      <c r="M40" s="73"/>
      <c r="N40" s="73"/>
      <c r="O40" s="73"/>
      <c r="P40" s="73"/>
      <c r="Q40" s="73"/>
      <c r="R40" s="73"/>
      <c r="S40" s="73"/>
      <c r="T40" s="73"/>
      <c r="U40" s="73"/>
      <c r="V40" s="73"/>
      <c r="W40" s="73"/>
      <c r="X40" s="73"/>
      <c r="Y40" s="73"/>
      <c r="Z40" s="73"/>
    </row>
    <row r="41" spans="1:26" ht="14.25" customHeight="1" x14ac:dyDescent="0.25">
      <c r="A41" s="78" t="s">
        <v>103</v>
      </c>
      <c r="B41" s="194">
        <v>0</v>
      </c>
      <c r="C41" s="79">
        <v>0</v>
      </c>
      <c r="D41" s="73"/>
      <c r="E41" s="73"/>
      <c r="F41" s="73"/>
      <c r="G41" s="73"/>
      <c r="H41" s="73"/>
      <c r="I41" s="73"/>
      <c r="J41" s="73"/>
      <c r="K41" s="73"/>
      <c r="L41" s="73"/>
      <c r="M41" s="73"/>
      <c r="N41" s="73"/>
      <c r="O41" s="73"/>
      <c r="P41" s="73"/>
      <c r="Q41" s="73"/>
      <c r="R41" s="73"/>
      <c r="S41" s="73"/>
      <c r="T41" s="73"/>
      <c r="U41" s="73"/>
      <c r="V41" s="73"/>
      <c r="W41" s="73"/>
      <c r="X41" s="73"/>
      <c r="Y41" s="73"/>
      <c r="Z41" s="73"/>
    </row>
    <row r="42" spans="1:26" ht="41.1" customHeight="1" x14ac:dyDescent="0.25">
      <c r="A42" s="81" t="s">
        <v>104</v>
      </c>
      <c r="B42" s="201">
        <v>0</v>
      </c>
      <c r="C42" s="79">
        <v>0</v>
      </c>
      <c r="D42" s="73"/>
      <c r="E42" s="73"/>
      <c r="F42" s="73"/>
      <c r="G42" s="73"/>
      <c r="H42" s="73"/>
      <c r="I42" s="73"/>
      <c r="J42" s="73"/>
      <c r="K42" s="73"/>
      <c r="L42" s="73"/>
      <c r="M42" s="73"/>
      <c r="N42" s="73"/>
      <c r="O42" s="73"/>
      <c r="P42" s="73"/>
      <c r="Q42" s="73"/>
      <c r="R42" s="73"/>
      <c r="S42" s="73"/>
      <c r="T42" s="73"/>
      <c r="U42" s="73"/>
      <c r="V42" s="73"/>
      <c r="W42" s="73"/>
      <c r="X42" s="73"/>
      <c r="Y42" s="73"/>
      <c r="Z42" s="73"/>
    </row>
    <row r="43" spans="1:26" ht="24" customHeight="1" x14ac:dyDescent="0.25">
      <c r="A43" s="85" t="s">
        <v>105</v>
      </c>
      <c r="B43" s="202"/>
      <c r="C43" s="86"/>
      <c r="D43" s="73"/>
      <c r="E43" s="73"/>
      <c r="F43" s="73"/>
      <c r="G43" s="73"/>
      <c r="H43" s="73"/>
      <c r="I43" s="73"/>
      <c r="J43" s="73"/>
      <c r="K43" s="73"/>
      <c r="L43" s="73"/>
      <c r="M43" s="73"/>
      <c r="N43" s="73"/>
      <c r="O43" s="73"/>
      <c r="P43" s="73"/>
      <c r="Q43" s="73"/>
      <c r="R43" s="73"/>
      <c r="S43" s="73"/>
      <c r="T43" s="73"/>
      <c r="U43" s="73"/>
      <c r="V43" s="73"/>
      <c r="W43" s="73"/>
      <c r="X43" s="73"/>
      <c r="Y43" s="73"/>
      <c r="Z43" s="73"/>
    </row>
    <row r="44" spans="1:26" ht="14.25" customHeight="1" x14ac:dyDescent="0.25">
      <c r="A44" s="87" t="s">
        <v>106</v>
      </c>
      <c r="B44" s="203"/>
      <c r="C44" s="88"/>
      <c r="D44" s="73"/>
      <c r="E44" s="73"/>
      <c r="F44" s="73"/>
      <c r="G44" s="73"/>
      <c r="H44" s="73"/>
      <c r="I44" s="73"/>
      <c r="J44" s="73"/>
      <c r="K44" s="73"/>
      <c r="L44" s="73"/>
      <c r="M44" s="73"/>
      <c r="N44" s="73"/>
      <c r="O44" s="73"/>
      <c r="P44" s="73"/>
      <c r="Q44" s="73"/>
      <c r="R44" s="73"/>
      <c r="S44" s="73"/>
      <c r="T44" s="73"/>
      <c r="U44" s="73"/>
      <c r="V44" s="73"/>
      <c r="W44" s="73"/>
      <c r="X44" s="73"/>
      <c r="Y44" s="73"/>
      <c r="Z44" s="73"/>
    </row>
    <row r="45" spans="1:26" ht="14.25" customHeight="1" x14ac:dyDescent="0.25">
      <c r="A45" s="89" t="s">
        <v>107</v>
      </c>
      <c r="B45" s="204">
        <v>0.45</v>
      </c>
      <c r="C45" s="130">
        <f>'Raw Data'!E12</f>
        <v>0.54347826086956519</v>
      </c>
      <c r="D45" s="73"/>
      <c r="E45" s="73"/>
      <c r="F45" s="73"/>
      <c r="G45" s="73"/>
      <c r="H45" s="73"/>
      <c r="I45" s="73"/>
      <c r="J45" s="73"/>
      <c r="K45" s="73"/>
      <c r="L45" s="73"/>
      <c r="M45" s="73"/>
      <c r="N45" s="73"/>
      <c r="O45" s="73"/>
      <c r="P45" s="73"/>
      <c r="Q45" s="73"/>
      <c r="R45" s="73"/>
      <c r="S45" s="73"/>
      <c r="T45" s="73"/>
      <c r="U45" s="73"/>
      <c r="V45" s="73"/>
      <c r="W45" s="73"/>
      <c r="X45" s="73"/>
      <c r="Y45" s="73"/>
      <c r="Z45" s="73"/>
    </row>
    <row r="46" spans="1:26" ht="14.25" customHeight="1" x14ac:dyDescent="0.25">
      <c r="A46" s="89" t="s">
        <v>108</v>
      </c>
      <c r="B46" s="204">
        <v>0.55000000000000004</v>
      </c>
      <c r="C46" s="130">
        <f>'Raw Data'!E13</f>
        <v>0.40217391304347827</v>
      </c>
      <c r="D46" s="73"/>
      <c r="E46" s="73"/>
      <c r="F46" s="73"/>
      <c r="G46" s="73"/>
      <c r="H46" s="73"/>
      <c r="I46" s="73"/>
      <c r="J46" s="73"/>
      <c r="K46" s="73"/>
      <c r="L46" s="73"/>
      <c r="M46" s="73"/>
      <c r="N46" s="73"/>
      <c r="O46" s="73"/>
      <c r="P46" s="73"/>
      <c r="Q46" s="73"/>
      <c r="R46" s="73"/>
      <c r="S46" s="73"/>
      <c r="T46" s="73"/>
      <c r="U46" s="73"/>
      <c r="V46" s="73"/>
      <c r="W46" s="73"/>
      <c r="X46" s="73"/>
      <c r="Y46" s="73"/>
      <c r="Z46" s="73"/>
    </row>
    <row r="47" spans="1:26" ht="14.25" customHeight="1" x14ac:dyDescent="0.25">
      <c r="A47" s="89" t="s">
        <v>109</v>
      </c>
      <c r="B47" s="204">
        <v>0</v>
      </c>
      <c r="C47" s="130">
        <f>'Raw Data'!E14</f>
        <v>2.1739130434782608E-2</v>
      </c>
      <c r="D47" s="73"/>
      <c r="E47" s="73"/>
      <c r="F47" s="73"/>
      <c r="G47" s="73"/>
      <c r="H47" s="73"/>
      <c r="I47" s="73"/>
      <c r="J47" s="73"/>
      <c r="K47" s="73"/>
      <c r="L47" s="73"/>
      <c r="M47" s="73"/>
      <c r="N47" s="73"/>
      <c r="O47" s="73"/>
      <c r="P47" s="73"/>
      <c r="Q47" s="73"/>
      <c r="R47" s="73"/>
      <c r="S47" s="73"/>
      <c r="T47" s="73"/>
      <c r="U47" s="73"/>
      <c r="V47" s="73"/>
      <c r="W47" s="73"/>
      <c r="X47" s="73"/>
      <c r="Y47" s="73"/>
      <c r="Z47" s="73"/>
    </row>
    <row r="48" spans="1:26" ht="14.25" customHeight="1" x14ac:dyDescent="0.25">
      <c r="A48" s="89" t="s">
        <v>110</v>
      </c>
      <c r="B48" s="204">
        <v>0</v>
      </c>
      <c r="C48" s="130">
        <f>'Raw Data'!E15</f>
        <v>3.2608695652173912E-2</v>
      </c>
      <c r="D48" s="73"/>
      <c r="E48" s="73"/>
      <c r="F48" s="73"/>
      <c r="G48" s="73"/>
      <c r="H48" s="73"/>
      <c r="I48" s="73"/>
      <c r="J48" s="73"/>
      <c r="K48" s="73"/>
      <c r="L48" s="73"/>
      <c r="M48" s="73"/>
      <c r="N48" s="73"/>
      <c r="O48" s="73"/>
      <c r="P48" s="73"/>
      <c r="Q48" s="73"/>
      <c r="R48" s="73"/>
      <c r="S48" s="73"/>
      <c r="T48" s="73"/>
      <c r="U48" s="73"/>
      <c r="V48" s="73"/>
      <c r="W48" s="73"/>
      <c r="X48" s="73"/>
      <c r="Y48" s="73"/>
      <c r="Z48" s="73"/>
    </row>
    <row r="49" spans="1:26" ht="15" customHeight="1" x14ac:dyDescent="0.25">
      <c r="A49" s="87" t="s">
        <v>111</v>
      </c>
      <c r="B49" s="205"/>
      <c r="C49" s="90"/>
      <c r="D49" s="73"/>
      <c r="E49" s="73"/>
      <c r="F49" s="73"/>
      <c r="G49" s="73"/>
      <c r="H49" s="73"/>
      <c r="I49" s="73"/>
      <c r="J49" s="73"/>
      <c r="K49" s="73"/>
      <c r="L49" s="73"/>
      <c r="M49" s="73"/>
      <c r="N49" s="73"/>
      <c r="O49" s="73"/>
      <c r="P49" s="73"/>
      <c r="Q49" s="73"/>
      <c r="R49" s="73"/>
      <c r="S49" s="73"/>
      <c r="T49" s="73"/>
      <c r="U49" s="73"/>
      <c r="V49" s="73"/>
      <c r="W49" s="73"/>
      <c r="X49" s="73"/>
      <c r="Y49" s="73"/>
      <c r="Z49" s="73"/>
    </row>
    <row r="50" spans="1:26" ht="14.25" customHeight="1" x14ac:dyDescent="0.25">
      <c r="A50" s="89" t="s">
        <v>112</v>
      </c>
      <c r="B50" s="204">
        <v>0.01</v>
      </c>
      <c r="C50" s="130">
        <f>'Raw Data'!E17</f>
        <v>0</v>
      </c>
      <c r="D50" s="73"/>
      <c r="E50" s="73"/>
      <c r="F50" s="73"/>
      <c r="G50" s="73"/>
      <c r="H50" s="73"/>
      <c r="I50" s="73"/>
      <c r="J50" s="73"/>
      <c r="K50" s="73"/>
      <c r="L50" s="73"/>
      <c r="M50" s="73"/>
      <c r="N50" s="73"/>
      <c r="O50" s="73"/>
      <c r="P50" s="73"/>
      <c r="Q50" s="73"/>
      <c r="R50" s="73"/>
      <c r="S50" s="73"/>
      <c r="T50" s="73"/>
      <c r="U50" s="73"/>
      <c r="V50" s="73"/>
      <c r="W50" s="73"/>
      <c r="X50" s="73"/>
      <c r="Y50" s="73"/>
      <c r="Z50" s="73"/>
    </row>
    <row r="51" spans="1:26" ht="14.25" customHeight="1" x14ac:dyDescent="0.25">
      <c r="A51" s="89" t="s">
        <v>113</v>
      </c>
      <c r="B51" s="204">
        <v>0.03</v>
      </c>
      <c r="C51" s="130">
        <f>'Raw Data'!E18</f>
        <v>0</v>
      </c>
      <c r="D51" s="73"/>
      <c r="E51" s="73"/>
      <c r="F51" s="73"/>
      <c r="G51" s="73"/>
      <c r="H51" s="73"/>
      <c r="I51" s="73"/>
      <c r="J51" s="73"/>
      <c r="K51" s="73"/>
      <c r="L51" s="73"/>
      <c r="M51" s="73"/>
      <c r="N51" s="73"/>
      <c r="O51" s="73"/>
      <c r="P51" s="73"/>
      <c r="Q51" s="73"/>
      <c r="R51" s="73"/>
      <c r="S51" s="73"/>
      <c r="T51" s="73"/>
      <c r="U51" s="73"/>
      <c r="V51" s="73"/>
      <c r="W51" s="73"/>
      <c r="X51" s="73"/>
      <c r="Y51" s="73"/>
      <c r="Z51" s="73"/>
    </row>
    <row r="52" spans="1:26" ht="14.25" customHeight="1" x14ac:dyDescent="0.25">
      <c r="A52" s="89" t="s">
        <v>114</v>
      </c>
      <c r="B52" s="204">
        <v>0.1</v>
      </c>
      <c r="C52" s="130">
        <f>'Raw Data'!E19</f>
        <v>3.2608695652173912E-2</v>
      </c>
      <c r="D52" s="73"/>
      <c r="E52" s="73"/>
      <c r="F52" s="73"/>
      <c r="G52" s="73"/>
      <c r="H52" s="73"/>
      <c r="I52" s="73"/>
      <c r="J52" s="73"/>
      <c r="K52" s="73"/>
      <c r="L52" s="73"/>
      <c r="M52" s="73"/>
      <c r="N52" s="73"/>
      <c r="O52" s="73"/>
      <c r="P52" s="73"/>
      <c r="Q52" s="73"/>
      <c r="R52" s="73"/>
      <c r="S52" s="73"/>
      <c r="T52" s="73"/>
      <c r="U52" s="73"/>
      <c r="V52" s="73"/>
      <c r="W52" s="73"/>
      <c r="X52" s="73"/>
      <c r="Y52" s="73"/>
      <c r="Z52" s="73"/>
    </row>
    <row r="53" spans="1:26" ht="14.25" customHeight="1" x14ac:dyDescent="0.25">
      <c r="A53" s="89" t="s">
        <v>115</v>
      </c>
      <c r="B53" s="204">
        <v>0.1</v>
      </c>
      <c r="C53" s="130">
        <f>'Raw Data'!E20</f>
        <v>0.17391304347826086</v>
      </c>
      <c r="D53" s="73"/>
      <c r="E53" s="73"/>
      <c r="F53" s="73"/>
      <c r="G53" s="73"/>
      <c r="H53" s="73"/>
      <c r="I53" s="73"/>
      <c r="J53" s="73"/>
      <c r="K53" s="73"/>
      <c r="L53" s="73"/>
      <c r="M53" s="73"/>
      <c r="N53" s="73"/>
      <c r="O53" s="73"/>
      <c r="P53" s="73"/>
      <c r="Q53" s="73"/>
      <c r="R53" s="73"/>
      <c r="S53" s="73"/>
      <c r="T53" s="73"/>
      <c r="U53" s="73"/>
      <c r="V53" s="73"/>
      <c r="W53" s="73"/>
      <c r="X53" s="73"/>
      <c r="Y53" s="73"/>
      <c r="Z53" s="73"/>
    </row>
    <row r="54" spans="1:26" ht="14.25" customHeight="1" x14ac:dyDescent="0.25">
      <c r="A54" s="89" t="s">
        <v>116</v>
      </c>
      <c r="B54" s="204">
        <v>0.35</v>
      </c>
      <c r="C54" s="130">
        <f>'Raw Data'!E21</f>
        <v>0.28260869565217389</v>
      </c>
      <c r="D54" s="73"/>
      <c r="E54" s="73"/>
      <c r="F54" s="73"/>
      <c r="G54" s="73"/>
      <c r="H54" s="73"/>
      <c r="I54" s="73"/>
      <c r="J54" s="73"/>
      <c r="K54" s="73"/>
      <c r="L54" s="73"/>
      <c r="M54" s="73"/>
      <c r="N54" s="73"/>
      <c r="O54" s="73"/>
      <c r="P54" s="73"/>
      <c r="Q54" s="73"/>
      <c r="R54" s="73"/>
      <c r="S54" s="73"/>
      <c r="T54" s="73"/>
      <c r="U54" s="73"/>
      <c r="V54" s="73"/>
      <c r="W54" s="73"/>
      <c r="X54" s="73"/>
      <c r="Y54" s="73"/>
      <c r="Z54" s="73"/>
    </row>
    <row r="55" spans="1:26" ht="14.25" customHeight="1" x14ac:dyDescent="0.25">
      <c r="A55" s="89" t="s">
        <v>117</v>
      </c>
      <c r="B55" s="204">
        <v>0.41</v>
      </c>
      <c r="C55" s="130">
        <f>'Raw Data'!E22</f>
        <v>0.45652173913043476</v>
      </c>
      <c r="D55" s="73"/>
      <c r="E55" s="73"/>
      <c r="F55" s="73"/>
      <c r="G55" s="73"/>
      <c r="H55" s="73"/>
      <c r="I55" s="73"/>
      <c r="J55" s="73"/>
      <c r="K55" s="73"/>
      <c r="L55" s="73"/>
      <c r="M55" s="73"/>
      <c r="N55" s="73"/>
      <c r="O55" s="73"/>
      <c r="P55" s="73"/>
      <c r="Q55" s="73"/>
      <c r="R55" s="73"/>
      <c r="S55" s="73"/>
      <c r="T55" s="73"/>
      <c r="U55" s="73"/>
      <c r="V55" s="73"/>
      <c r="W55" s="73"/>
      <c r="X55" s="73"/>
      <c r="Y55" s="73"/>
      <c r="Z55" s="73"/>
    </row>
    <row r="56" spans="1:26" ht="14.25" customHeight="1" x14ac:dyDescent="0.25">
      <c r="A56" s="89" t="s">
        <v>110</v>
      </c>
      <c r="B56" s="204"/>
      <c r="C56" s="130">
        <f>'Raw Data'!E23</f>
        <v>5.434782608695652E-2</v>
      </c>
      <c r="D56" s="73"/>
      <c r="E56" s="73"/>
      <c r="F56" s="73"/>
      <c r="G56" s="73"/>
      <c r="H56" s="73"/>
      <c r="I56" s="73"/>
      <c r="J56" s="73"/>
      <c r="K56" s="73"/>
      <c r="L56" s="73"/>
      <c r="M56" s="73"/>
      <c r="N56" s="73"/>
      <c r="O56" s="73"/>
      <c r="P56" s="73"/>
      <c r="Q56" s="73"/>
      <c r="R56" s="73"/>
      <c r="S56" s="73"/>
      <c r="T56" s="73"/>
      <c r="U56" s="73"/>
      <c r="V56" s="73"/>
      <c r="W56" s="73"/>
      <c r="X56" s="73"/>
      <c r="Y56" s="73"/>
      <c r="Z56" s="73"/>
    </row>
    <row r="57" spans="1:26" ht="15" customHeight="1" x14ac:dyDescent="0.25">
      <c r="A57" s="87" t="s">
        <v>118</v>
      </c>
      <c r="B57" s="205"/>
      <c r="C57" s="90"/>
      <c r="D57" s="73"/>
      <c r="E57" s="73"/>
      <c r="F57" s="73"/>
      <c r="G57" s="73"/>
      <c r="H57" s="73"/>
      <c r="I57" s="73"/>
      <c r="J57" s="73"/>
      <c r="K57" s="73"/>
      <c r="L57" s="73"/>
      <c r="M57" s="73"/>
      <c r="N57" s="73"/>
      <c r="O57" s="73"/>
      <c r="P57" s="73"/>
      <c r="Q57" s="73"/>
      <c r="R57" s="73"/>
      <c r="S57" s="73"/>
      <c r="T57" s="73"/>
      <c r="U57" s="73"/>
      <c r="V57" s="73"/>
      <c r="W57" s="73"/>
      <c r="X57" s="73"/>
      <c r="Y57" s="73"/>
      <c r="Z57" s="73"/>
    </row>
    <row r="58" spans="1:26" ht="14.25" customHeight="1" x14ac:dyDescent="0.25">
      <c r="A58" s="89" t="s">
        <v>119</v>
      </c>
      <c r="B58" s="206">
        <v>0.55000000000000004</v>
      </c>
      <c r="C58" s="130">
        <f>'Raw Data'!E26</f>
        <v>0.61956521739130432</v>
      </c>
      <c r="D58" s="73"/>
      <c r="E58" s="73"/>
      <c r="F58" s="73"/>
      <c r="G58" s="73"/>
      <c r="H58" s="73"/>
      <c r="I58" s="73"/>
      <c r="J58" s="73"/>
      <c r="K58" s="73"/>
      <c r="L58" s="73"/>
      <c r="M58" s="73"/>
      <c r="N58" s="73"/>
      <c r="O58" s="73"/>
      <c r="P58" s="73"/>
      <c r="Q58" s="73"/>
      <c r="R58" s="73"/>
      <c r="S58" s="73"/>
      <c r="T58" s="73"/>
      <c r="U58" s="73"/>
      <c r="V58" s="73"/>
      <c r="W58" s="73"/>
      <c r="X58" s="73"/>
      <c r="Y58" s="73"/>
      <c r="Z58" s="73"/>
    </row>
    <row r="59" spans="1:26" ht="14.25" customHeight="1" x14ac:dyDescent="0.25">
      <c r="A59" s="89" t="s">
        <v>120</v>
      </c>
      <c r="B59" s="206">
        <v>0.05</v>
      </c>
      <c r="C59" s="130">
        <f>'Raw Data'!E27</f>
        <v>7.6086956521739135E-2</v>
      </c>
      <c r="D59" s="73"/>
      <c r="E59" s="73"/>
      <c r="F59" s="73"/>
      <c r="G59" s="73"/>
      <c r="H59" s="73"/>
      <c r="I59" s="73"/>
      <c r="J59" s="73"/>
      <c r="K59" s="73"/>
      <c r="L59" s="73"/>
      <c r="M59" s="73"/>
      <c r="N59" s="73"/>
      <c r="O59" s="73"/>
      <c r="P59" s="73"/>
      <c r="Q59" s="73"/>
      <c r="R59" s="73"/>
      <c r="S59" s="73"/>
      <c r="T59" s="73"/>
      <c r="U59" s="73"/>
      <c r="V59" s="73"/>
      <c r="W59" s="73"/>
      <c r="X59" s="73"/>
      <c r="Y59" s="73"/>
      <c r="Z59" s="73"/>
    </row>
    <row r="60" spans="1:26" ht="14.25" customHeight="1" x14ac:dyDescent="0.25">
      <c r="A60" s="89" t="s">
        <v>121</v>
      </c>
      <c r="B60" s="206">
        <v>0.154</v>
      </c>
      <c r="C60" s="130">
        <f>'Raw Data'!E28</f>
        <v>7.6086956521739135E-2</v>
      </c>
      <c r="D60" s="73"/>
      <c r="E60" s="73"/>
      <c r="F60" s="73"/>
      <c r="G60" s="73"/>
      <c r="H60" s="73"/>
      <c r="I60" s="73"/>
      <c r="J60" s="73"/>
      <c r="K60" s="73"/>
      <c r="L60" s="73"/>
      <c r="M60" s="73"/>
      <c r="N60" s="73"/>
      <c r="O60" s="73"/>
      <c r="P60" s="73"/>
      <c r="Q60" s="73"/>
      <c r="R60" s="73"/>
      <c r="S60" s="73"/>
      <c r="T60" s="73"/>
      <c r="U60" s="73"/>
      <c r="V60" s="73"/>
      <c r="W60" s="73"/>
      <c r="X60" s="73"/>
      <c r="Y60" s="73"/>
      <c r="Z60" s="73"/>
    </row>
    <row r="61" spans="1:26" ht="14.25" customHeight="1" x14ac:dyDescent="0.25">
      <c r="A61" s="89" t="s">
        <v>122</v>
      </c>
      <c r="B61" s="206">
        <v>0.186</v>
      </c>
      <c r="C61" s="130">
        <f>'Raw Data'!E29</f>
        <v>0.15217391304347827</v>
      </c>
      <c r="D61" s="73"/>
      <c r="E61" s="73"/>
      <c r="F61" s="73"/>
      <c r="G61" s="73"/>
      <c r="H61" s="73"/>
      <c r="I61" s="73"/>
      <c r="J61" s="73"/>
      <c r="K61" s="73"/>
      <c r="L61" s="73"/>
      <c r="M61" s="73"/>
      <c r="N61" s="73"/>
      <c r="O61" s="73"/>
      <c r="P61" s="73"/>
      <c r="Q61" s="73"/>
      <c r="R61" s="73"/>
      <c r="S61" s="73"/>
      <c r="T61" s="73"/>
      <c r="U61" s="73"/>
      <c r="V61" s="73"/>
      <c r="W61" s="73"/>
      <c r="X61" s="73"/>
      <c r="Y61" s="73"/>
      <c r="Z61" s="73"/>
    </row>
    <row r="62" spans="1:26" ht="14.25" customHeight="1" x14ac:dyDescent="0.25">
      <c r="A62" s="89" t="s">
        <v>109</v>
      </c>
      <c r="B62" s="206">
        <v>0.05</v>
      </c>
      <c r="C62" s="130">
        <f>'Raw Data'!E30</f>
        <v>1.0869565217391304E-2</v>
      </c>
      <c r="D62" s="73"/>
      <c r="E62" s="73"/>
      <c r="F62" s="73"/>
      <c r="G62" s="73"/>
      <c r="H62" s="73"/>
      <c r="I62" s="73"/>
      <c r="J62" s="73"/>
      <c r="K62" s="73"/>
      <c r="L62" s="73"/>
      <c r="M62" s="73"/>
      <c r="N62" s="73"/>
      <c r="O62" s="73"/>
      <c r="P62" s="73"/>
      <c r="Q62" s="73"/>
      <c r="R62" s="73"/>
      <c r="S62" s="73"/>
      <c r="T62" s="73"/>
      <c r="U62" s="73"/>
      <c r="V62" s="73"/>
      <c r="W62" s="73"/>
      <c r="X62" s="73"/>
      <c r="Y62" s="73"/>
      <c r="Z62" s="73"/>
    </row>
    <row r="63" spans="1:26" ht="14.25" customHeight="1" x14ac:dyDescent="0.25">
      <c r="A63" s="89" t="s">
        <v>110</v>
      </c>
      <c r="B63" s="206">
        <v>0.01</v>
      </c>
      <c r="C63" s="130">
        <f>'Raw Data'!E31</f>
        <v>6.5217391304347824E-2</v>
      </c>
      <c r="D63" s="73"/>
      <c r="E63" s="73"/>
      <c r="F63" s="73"/>
      <c r="G63" s="73"/>
      <c r="H63" s="73"/>
      <c r="I63" s="73"/>
      <c r="J63" s="73"/>
      <c r="K63" s="73"/>
      <c r="L63" s="73"/>
      <c r="M63" s="73"/>
      <c r="N63" s="73"/>
      <c r="O63" s="73"/>
      <c r="P63" s="73"/>
      <c r="Q63" s="73"/>
      <c r="R63" s="73"/>
      <c r="S63" s="73"/>
      <c r="T63" s="73"/>
      <c r="U63" s="73"/>
      <c r="V63" s="73"/>
      <c r="W63" s="73"/>
      <c r="X63" s="73"/>
      <c r="Y63" s="73"/>
      <c r="Z63" s="73"/>
    </row>
    <row r="64" spans="1:26" ht="14.25" customHeight="1" x14ac:dyDescent="0.25">
      <c r="A64" s="87" t="s">
        <v>123</v>
      </c>
      <c r="B64" s="205"/>
      <c r="C64" s="91"/>
      <c r="D64" s="73"/>
      <c r="E64" s="73"/>
      <c r="F64" s="73"/>
      <c r="G64" s="73"/>
      <c r="H64" s="73"/>
      <c r="I64" s="73"/>
      <c r="J64" s="73"/>
      <c r="K64" s="73"/>
      <c r="L64" s="73"/>
      <c r="M64" s="73"/>
      <c r="N64" s="73"/>
      <c r="O64" s="73"/>
      <c r="P64" s="73"/>
      <c r="Q64" s="73"/>
      <c r="R64" s="73"/>
      <c r="S64" s="73"/>
      <c r="T64" s="73"/>
      <c r="U64" s="73"/>
      <c r="V64" s="73"/>
      <c r="W64" s="73"/>
      <c r="X64" s="73"/>
      <c r="Y64" s="73"/>
      <c r="Z64" s="73"/>
    </row>
    <row r="65" spans="1:26" ht="14.25" customHeight="1" x14ac:dyDescent="0.25">
      <c r="A65" s="89" t="s">
        <v>124</v>
      </c>
      <c r="B65" s="207">
        <v>8.0000000000000002E-3</v>
      </c>
      <c r="C65" s="131">
        <f>'Raw Data'!E33</f>
        <v>0</v>
      </c>
      <c r="D65" s="73"/>
      <c r="E65" s="73"/>
      <c r="F65" s="73"/>
      <c r="G65" s="73"/>
      <c r="H65" s="73"/>
      <c r="I65" s="73"/>
      <c r="J65" s="73"/>
      <c r="K65" s="73"/>
      <c r="L65" s="73"/>
      <c r="M65" s="73"/>
      <c r="N65" s="73"/>
      <c r="O65" s="73"/>
      <c r="P65" s="73"/>
      <c r="Q65" s="73"/>
      <c r="R65" s="73"/>
      <c r="S65" s="73"/>
      <c r="T65" s="73"/>
      <c r="U65" s="73"/>
      <c r="V65" s="73"/>
      <c r="W65" s="73"/>
      <c r="X65" s="73"/>
      <c r="Y65" s="73"/>
      <c r="Z65" s="73"/>
    </row>
    <row r="66" spans="1:26" ht="14.25" customHeight="1" x14ac:dyDescent="0.25">
      <c r="A66" s="89" t="s">
        <v>125</v>
      </c>
      <c r="B66" s="207">
        <v>0</v>
      </c>
      <c r="C66" s="131">
        <f>'Raw Data'!E34</f>
        <v>0</v>
      </c>
      <c r="D66" s="73"/>
      <c r="E66" s="73"/>
      <c r="F66" s="73"/>
      <c r="G66" s="73"/>
      <c r="H66" s="73"/>
      <c r="I66" s="73"/>
      <c r="J66" s="73"/>
      <c r="K66" s="73"/>
      <c r="L66" s="73"/>
      <c r="M66" s="73"/>
      <c r="N66" s="73"/>
      <c r="O66" s="73"/>
      <c r="P66" s="73"/>
      <c r="Q66" s="73"/>
      <c r="R66" s="73"/>
      <c r="S66" s="73"/>
      <c r="T66" s="73"/>
      <c r="U66" s="73"/>
      <c r="V66" s="73"/>
      <c r="W66" s="73"/>
      <c r="X66" s="73"/>
      <c r="Y66" s="73"/>
      <c r="Z66" s="73"/>
    </row>
    <row r="67" spans="1:26" ht="14.25" customHeight="1" x14ac:dyDescent="0.25">
      <c r="A67" s="89" t="s">
        <v>126</v>
      </c>
      <c r="B67" s="207">
        <v>0.01</v>
      </c>
      <c r="C67" s="131">
        <f>'Raw Data'!E35</f>
        <v>2.1739130434782608E-2</v>
      </c>
      <c r="D67" s="73"/>
      <c r="E67" s="73"/>
      <c r="F67" s="73"/>
      <c r="G67" s="73"/>
      <c r="H67" s="73"/>
      <c r="I67" s="73"/>
      <c r="J67" s="73"/>
      <c r="K67" s="73"/>
      <c r="L67" s="73"/>
      <c r="M67" s="73"/>
      <c r="N67" s="73"/>
      <c r="O67" s="73"/>
      <c r="P67" s="73"/>
      <c r="Q67" s="73"/>
      <c r="R67" s="73"/>
      <c r="S67" s="73"/>
      <c r="T67" s="73"/>
      <c r="U67" s="73"/>
      <c r="V67" s="73"/>
      <c r="W67" s="73"/>
      <c r="X67" s="73"/>
      <c r="Y67" s="73"/>
      <c r="Z67" s="73"/>
    </row>
    <row r="68" spans="1:26" ht="14.25" customHeight="1" x14ac:dyDescent="0.25">
      <c r="A68" s="89" t="s">
        <v>127</v>
      </c>
      <c r="B68" s="207">
        <v>0.88</v>
      </c>
      <c r="C68" s="131">
        <f>'Raw Data'!E36</f>
        <v>0.80434782608695654</v>
      </c>
      <c r="D68" s="73"/>
      <c r="E68" s="73"/>
      <c r="F68" s="73"/>
      <c r="G68" s="73"/>
      <c r="H68" s="73"/>
      <c r="I68" s="73"/>
      <c r="J68" s="73"/>
      <c r="K68" s="73"/>
      <c r="L68" s="73"/>
      <c r="M68" s="73"/>
      <c r="N68" s="73"/>
      <c r="O68" s="73"/>
      <c r="P68" s="73"/>
      <c r="Q68" s="73"/>
      <c r="R68" s="73"/>
      <c r="S68" s="73"/>
      <c r="T68" s="73"/>
      <c r="U68" s="73"/>
      <c r="V68" s="73"/>
      <c r="W68" s="73"/>
      <c r="X68" s="73"/>
      <c r="Y68" s="73"/>
      <c r="Z68" s="73"/>
    </row>
    <row r="69" spans="1:26" ht="14.25" customHeight="1" x14ac:dyDescent="0.25">
      <c r="A69" s="89" t="s">
        <v>128</v>
      </c>
      <c r="B69" s="207">
        <v>0.06</v>
      </c>
      <c r="C69" s="131">
        <f>'Raw Data'!E37</f>
        <v>0.10869565217391304</v>
      </c>
      <c r="D69" s="73"/>
      <c r="E69" s="73"/>
      <c r="F69" s="73"/>
      <c r="G69" s="73"/>
      <c r="H69" s="73"/>
      <c r="I69" s="73"/>
      <c r="J69" s="73"/>
      <c r="K69" s="73"/>
      <c r="L69" s="73"/>
      <c r="M69" s="73"/>
      <c r="N69" s="73"/>
      <c r="O69" s="73"/>
      <c r="P69" s="73"/>
      <c r="Q69" s="73"/>
      <c r="R69" s="73"/>
      <c r="S69" s="73"/>
      <c r="T69" s="73"/>
      <c r="U69" s="73"/>
      <c r="V69" s="73"/>
      <c r="W69" s="73"/>
      <c r="X69" s="73"/>
      <c r="Y69" s="73"/>
      <c r="Z69" s="73"/>
    </row>
    <row r="70" spans="1:26" ht="14.25" customHeight="1" x14ac:dyDescent="0.25">
      <c r="A70" s="89" t="s">
        <v>129</v>
      </c>
      <c r="B70" s="207">
        <v>0.01</v>
      </c>
      <c r="C70" s="131">
        <f>'Raw Data'!E38</f>
        <v>1.0869565217391304E-2</v>
      </c>
      <c r="D70" s="73"/>
      <c r="E70" s="73"/>
      <c r="F70" s="73"/>
      <c r="G70" s="73"/>
      <c r="H70" s="73"/>
      <c r="I70" s="73"/>
      <c r="J70" s="73"/>
      <c r="K70" s="73"/>
      <c r="L70" s="73"/>
      <c r="M70" s="73"/>
      <c r="N70" s="73"/>
      <c r="O70" s="73"/>
      <c r="P70" s="73"/>
      <c r="Q70" s="73"/>
      <c r="R70" s="73"/>
      <c r="S70" s="73"/>
      <c r="T70" s="73"/>
      <c r="U70" s="73"/>
      <c r="V70" s="73"/>
      <c r="W70" s="73"/>
      <c r="X70" s="73"/>
      <c r="Y70" s="73"/>
      <c r="Z70" s="73"/>
    </row>
    <row r="71" spans="1:26" ht="14.25" customHeight="1" x14ac:dyDescent="0.25">
      <c r="A71" s="89" t="s">
        <v>110</v>
      </c>
      <c r="B71" s="207">
        <v>0.03</v>
      </c>
      <c r="C71" s="131">
        <f>'Raw Data'!E39</f>
        <v>5.434782608695652E-2</v>
      </c>
      <c r="D71" s="73"/>
      <c r="E71" s="73"/>
      <c r="F71" s="73"/>
      <c r="G71" s="73"/>
      <c r="H71" s="73"/>
      <c r="I71" s="73"/>
      <c r="J71" s="73"/>
      <c r="K71" s="73"/>
      <c r="L71" s="73"/>
      <c r="M71" s="73"/>
      <c r="N71" s="73"/>
      <c r="O71" s="73"/>
      <c r="P71" s="73"/>
      <c r="Q71" s="73"/>
      <c r="R71" s="73"/>
      <c r="S71" s="73"/>
      <c r="T71" s="73"/>
      <c r="U71" s="73"/>
      <c r="V71" s="73"/>
      <c r="W71" s="73"/>
      <c r="X71" s="73"/>
      <c r="Y71" s="73"/>
      <c r="Z71" s="73"/>
    </row>
    <row r="72" spans="1:26" ht="14.25" customHeight="1" x14ac:dyDescent="0.25">
      <c r="A72" s="87" t="s">
        <v>130</v>
      </c>
      <c r="B72" s="208"/>
      <c r="C72" s="91"/>
      <c r="D72" s="73"/>
      <c r="E72" s="73"/>
      <c r="F72" s="73"/>
      <c r="G72" s="73"/>
      <c r="H72" s="73"/>
      <c r="I72" s="73"/>
      <c r="J72" s="73"/>
      <c r="K72" s="73"/>
      <c r="L72" s="73"/>
      <c r="M72" s="73"/>
      <c r="N72" s="73"/>
      <c r="O72" s="73"/>
      <c r="P72" s="73"/>
      <c r="Q72" s="73"/>
      <c r="R72" s="73"/>
      <c r="S72" s="73"/>
      <c r="T72" s="73"/>
      <c r="U72" s="73"/>
      <c r="V72" s="73"/>
      <c r="W72" s="73"/>
      <c r="X72" s="73"/>
      <c r="Y72" s="73"/>
      <c r="Z72" s="73"/>
    </row>
    <row r="73" spans="1:26" ht="14.25" customHeight="1" x14ac:dyDescent="0.25">
      <c r="A73" s="89" t="s">
        <v>131</v>
      </c>
      <c r="B73" s="207"/>
      <c r="C73" s="131">
        <f>'Raw Data'!E41</f>
        <v>8.6956521739130432E-2</v>
      </c>
      <c r="D73" s="73"/>
      <c r="E73" s="73"/>
      <c r="F73" s="73"/>
      <c r="G73" s="73"/>
      <c r="H73" s="73"/>
      <c r="I73" s="73"/>
      <c r="J73" s="73"/>
      <c r="K73" s="73"/>
      <c r="L73" s="73"/>
      <c r="M73" s="73"/>
      <c r="N73" s="73"/>
      <c r="O73" s="73"/>
      <c r="P73" s="73"/>
      <c r="Q73" s="73"/>
      <c r="R73" s="73"/>
      <c r="S73" s="73"/>
      <c r="T73" s="73"/>
      <c r="U73" s="73"/>
      <c r="V73" s="73"/>
      <c r="W73" s="73"/>
      <c r="X73" s="73"/>
      <c r="Y73" s="73"/>
      <c r="Z73" s="73"/>
    </row>
    <row r="74" spans="1:26" ht="14.25" customHeight="1" x14ac:dyDescent="0.25">
      <c r="A74" s="89" t="s">
        <v>132</v>
      </c>
      <c r="B74" s="207"/>
      <c r="C74" s="131">
        <f>'Raw Data'!E42</f>
        <v>0.38043478260869568</v>
      </c>
      <c r="D74" s="73"/>
      <c r="E74" s="73"/>
      <c r="F74" s="73"/>
      <c r="G74" s="73"/>
      <c r="H74" s="73"/>
      <c r="I74" s="73"/>
      <c r="J74" s="73"/>
      <c r="K74" s="73"/>
      <c r="L74" s="73"/>
      <c r="M74" s="73"/>
      <c r="N74" s="73"/>
      <c r="O74" s="73"/>
      <c r="P74" s="73"/>
      <c r="Q74" s="73"/>
      <c r="R74" s="73"/>
      <c r="S74" s="73"/>
      <c r="T74" s="73"/>
      <c r="U74" s="73"/>
      <c r="V74" s="73"/>
      <c r="W74" s="73"/>
      <c r="X74" s="73"/>
      <c r="Y74" s="73"/>
      <c r="Z74" s="73"/>
    </row>
    <row r="75" spans="1:26" ht="14.25" customHeight="1" x14ac:dyDescent="0.25">
      <c r="A75" s="89" t="s">
        <v>133</v>
      </c>
      <c r="B75" s="207"/>
      <c r="C75" s="131">
        <f>'Raw Data'!E43</f>
        <v>8.6956521739130432E-2</v>
      </c>
      <c r="D75" s="73"/>
      <c r="E75" s="73"/>
      <c r="F75" s="73"/>
      <c r="G75" s="73"/>
      <c r="H75" s="73"/>
      <c r="I75" s="73"/>
      <c r="J75" s="73"/>
      <c r="K75" s="73"/>
      <c r="L75" s="73"/>
      <c r="M75" s="73"/>
      <c r="N75" s="73"/>
      <c r="O75" s="73"/>
      <c r="P75" s="73"/>
      <c r="Q75" s="73"/>
      <c r="R75" s="73"/>
      <c r="S75" s="73"/>
      <c r="T75" s="73"/>
      <c r="U75" s="73"/>
      <c r="V75" s="73"/>
      <c r="W75" s="73"/>
      <c r="X75" s="73"/>
      <c r="Y75" s="73"/>
      <c r="Z75" s="73"/>
    </row>
    <row r="76" spans="1:26" ht="14.25" customHeight="1" x14ac:dyDescent="0.25">
      <c r="A76" s="89" t="s">
        <v>134</v>
      </c>
      <c r="B76" s="207"/>
      <c r="C76" s="131">
        <f>'Raw Data'!E44</f>
        <v>0.34782608695652173</v>
      </c>
      <c r="D76" s="73"/>
      <c r="E76" s="73"/>
      <c r="F76" s="73"/>
      <c r="G76" s="73"/>
      <c r="H76" s="73"/>
      <c r="I76" s="73"/>
      <c r="J76" s="73"/>
      <c r="K76" s="73"/>
      <c r="L76" s="73"/>
      <c r="M76" s="73"/>
      <c r="N76" s="73"/>
      <c r="O76" s="73"/>
      <c r="P76" s="73"/>
      <c r="Q76" s="73"/>
      <c r="R76" s="73"/>
      <c r="S76" s="73"/>
      <c r="T76" s="73"/>
      <c r="U76" s="73"/>
      <c r="V76" s="73"/>
      <c r="W76" s="73"/>
      <c r="X76" s="73"/>
      <c r="Y76" s="73"/>
      <c r="Z76" s="73"/>
    </row>
    <row r="77" spans="1:26" ht="14.25" customHeight="1" x14ac:dyDescent="0.25">
      <c r="A77" s="89" t="s">
        <v>135</v>
      </c>
      <c r="B77" s="207"/>
      <c r="C77" s="131">
        <f>'Raw Data'!E45</f>
        <v>1.0869565217391304E-2</v>
      </c>
      <c r="D77" s="73"/>
      <c r="E77" s="73"/>
      <c r="F77" s="73"/>
      <c r="G77" s="73"/>
      <c r="H77" s="73"/>
      <c r="I77" s="73"/>
      <c r="J77" s="73"/>
      <c r="K77" s="73"/>
      <c r="L77" s="73"/>
      <c r="M77" s="73"/>
      <c r="N77" s="73"/>
      <c r="O77" s="73"/>
      <c r="P77" s="73"/>
      <c r="Q77" s="73"/>
      <c r="R77" s="73"/>
      <c r="S77" s="73"/>
      <c r="T77" s="73"/>
      <c r="U77" s="73"/>
      <c r="V77" s="73"/>
      <c r="W77" s="73"/>
      <c r="X77" s="73"/>
      <c r="Y77" s="73"/>
      <c r="Z77" s="73"/>
    </row>
    <row r="78" spans="1:26" ht="14.25" customHeight="1" x14ac:dyDescent="0.25">
      <c r="A78" s="89" t="s">
        <v>110</v>
      </c>
      <c r="B78" s="207"/>
      <c r="C78" s="131">
        <f>'Raw Data'!E46</f>
        <v>8.6956521739130432E-2</v>
      </c>
      <c r="D78" s="73"/>
      <c r="E78" s="73"/>
      <c r="F78" s="73"/>
      <c r="G78" s="73"/>
      <c r="H78" s="73"/>
      <c r="I78" s="73"/>
      <c r="J78" s="73"/>
      <c r="K78" s="73"/>
      <c r="L78" s="73"/>
      <c r="M78" s="73"/>
      <c r="N78" s="73"/>
      <c r="O78" s="73"/>
      <c r="P78" s="73"/>
      <c r="Q78" s="73"/>
      <c r="R78" s="73"/>
      <c r="S78" s="73"/>
      <c r="T78" s="73"/>
      <c r="U78" s="73"/>
      <c r="V78" s="73"/>
      <c r="W78" s="73"/>
      <c r="X78" s="73"/>
      <c r="Y78" s="73"/>
      <c r="Z78" s="73"/>
    </row>
    <row r="79" spans="1:26" ht="42.95" customHeight="1" x14ac:dyDescent="0.25">
      <c r="A79" s="78" t="s">
        <v>136</v>
      </c>
      <c r="B79" s="209">
        <v>0</v>
      </c>
      <c r="C79" s="92">
        <f t="shared" ref="C79" si="0">C73+C74+C75+C77</f>
        <v>0.56521739130434789</v>
      </c>
      <c r="D79" s="73"/>
      <c r="E79" s="73"/>
      <c r="F79" s="73"/>
      <c r="G79" s="73"/>
      <c r="H79" s="73"/>
      <c r="I79" s="73"/>
      <c r="J79" s="73"/>
      <c r="K79" s="73"/>
      <c r="L79" s="73"/>
      <c r="M79" s="73"/>
      <c r="N79" s="73"/>
      <c r="O79" s="73"/>
      <c r="P79" s="73"/>
      <c r="Q79" s="73"/>
      <c r="R79" s="73"/>
      <c r="S79" s="73"/>
      <c r="T79" s="73"/>
      <c r="U79" s="73"/>
      <c r="V79" s="73"/>
      <c r="W79" s="73"/>
      <c r="X79" s="73"/>
      <c r="Y79" s="73"/>
      <c r="Z79" s="73"/>
    </row>
    <row r="80" spans="1:26" ht="14.25" customHeight="1" x14ac:dyDescent="0.25">
      <c r="A80" s="87" t="s">
        <v>137</v>
      </c>
      <c r="B80" s="208"/>
      <c r="C80" s="91"/>
      <c r="D80" s="73"/>
      <c r="E80" s="73"/>
      <c r="F80" s="73"/>
      <c r="G80" s="73"/>
      <c r="H80" s="73"/>
      <c r="I80" s="73"/>
      <c r="J80" s="73"/>
      <c r="K80" s="73"/>
      <c r="L80" s="73"/>
      <c r="M80" s="73"/>
      <c r="N80" s="73"/>
      <c r="O80" s="73"/>
      <c r="P80" s="73"/>
      <c r="Q80" s="73"/>
      <c r="R80" s="73"/>
      <c r="S80" s="73"/>
      <c r="T80" s="73"/>
      <c r="U80" s="73"/>
      <c r="V80" s="73"/>
      <c r="W80" s="73"/>
      <c r="X80" s="73"/>
      <c r="Y80" s="73"/>
      <c r="Z80" s="73"/>
    </row>
    <row r="81" spans="1:26" ht="14.25" customHeight="1" x14ac:dyDescent="0.25">
      <c r="A81" s="78" t="s">
        <v>182</v>
      </c>
      <c r="B81" s="207">
        <v>0.05</v>
      </c>
      <c r="C81" s="131">
        <f>'Raw Data'!E48</f>
        <v>7.6086956521739135E-2</v>
      </c>
      <c r="D81" s="73"/>
      <c r="E81" s="73"/>
      <c r="F81" s="73"/>
      <c r="G81" s="73"/>
      <c r="H81" s="73"/>
      <c r="I81" s="73"/>
      <c r="J81" s="73"/>
      <c r="K81" s="73"/>
      <c r="L81" s="73"/>
      <c r="M81" s="73"/>
      <c r="N81" s="73"/>
      <c r="O81" s="73"/>
      <c r="P81" s="73"/>
      <c r="Q81" s="73"/>
      <c r="R81" s="73"/>
      <c r="S81" s="73"/>
      <c r="T81" s="73"/>
      <c r="U81" s="73"/>
      <c r="V81" s="73"/>
      <c r="W81" s="73"/>
      <c r="X81" s="73"/>
      <c r="Y81" s="73"/>
      <c r="Z81" s="73"/>
    </row>
    <row r="82" spans="1:26" ht="14.25" customHeight="1" x14ac:dyDescent="0.25">
      <c r="A82" s="78" t="s">
        <v>183</v>
      </c>
      <c r="B82" s="207">
        <v>0.92</v>
      </c>
      <c r="C82" s="131">
        <f>'Raw Data'!E49</f>
        <v>0.85869565217391308</v>
      </c>
      <c r="D82" s="73"/>
      <c r="E82" s="73"/>
      <c r="F82" s="73"/>
      <c r="G82" s="73"/>
      <c r="H82" s="73"/>
      <c r="I82" s="73"/>
      <c r="J82" s="73"/>
      <c r="K82" s="73"/>
      <c r="L82" s="73"/>
      <c r="M82" s="73"/>
      <c r="N82" s="73"/>
      <c r="O82" s="73"/>
      <c r="P82" s="73"/>
      <c r="Q82" s="73"/>
      <c r="R82" s="73"/>
      <c r="S82" s="73"/>
      <c r="T82" s="73"/>
      <c r="U82" s="73"/>
      <c r="V82" s="73"/>
      <c r="W82" s="73"/>
      <c r="X82" s="73"/>
      <c r="Y82" s="73"/>
      <c r="Z82" s="73"/>
    </row>
    <row r="83" spans="1:26" ht="14.25" customHeight="1" x14ac:dyDescent="0.25">
      <c r="A83" s="89" t="s">
        <v>110</v>
      </c>
      <c r="B83" s="207">
        <v>0.03</v>
      </c>
      <c r="C83" s="131">
        <f>'Raw Data'!E50</f>
        <v>6.5217391304347824E-2</v>
      </c>
      <c r="D83" s="73"/>
      <c r="E83" s="73"/>
      <c r="F83" s="73"/>
      <c r="G83" s="73"/>
      <c r="H83" s="73"/>
      <c r="I83" s="73"/>
      <c r="J83" s="73"/>
      <c r="K83" s="73"/>
      <c r="L83" s="73"/>
      <c r="M83" s="73"/>
      <c r="N83" s="73"/>
      <c r="O83" s="73"/>
      <c r="P83" s="73"/>
      <c r="Q83" s="73"/>
      <c r="R83" s="73"/>
      <c r="S83" s="73"/>
      <c r="T83" s="73"/>
      <c r="U83" s="73"/>
      <c r="V83" s="73"/>
      <c r="W83" s="73"/>
      <c r="X83" s="73"/>
      <c r="Y83" s="73"/>
      <c r="Z83" s="73"/>
    </row>
    <row r="84" spans="1:26" ht="25.5" customHeight="1" x14ac:dyDescent="0.25">
      <c r="A84" s="93" t="s">
        <v>138</v>
      </c>
      <c r="B84" s="94"/>
      <c r="C84" s="94"/>
      <c r="D84" s="73"/>
      <c r="E84" s="73"/>
      <c r="F84" s="73"/>
      <c r="G84" s="73"/>
      <c r="H84" s="73"/>
      <c r="I84" s="73"/>
      <c r="J84" s="73"/>
      <c r="K84" s="73"/>
      <c r="L84" s="73"/>
      <c r="M84" s="73"/>
      <c r="N84" s="73"/>
      <c r="O84" s="73"/>
      <c r="P84" s="73"/>
      <c r="Q84" s="73"/>
      <c r="R84" s="73"/>
      <c r="S84" s="73"/>
      <c r="T84" s="73"/>
      <c r="U84" s="73"/>
      <c r="V84" s="73"/>
      <c r="W84" s="73"/>
      <c r="X84" s="73"/>
      <c r="Y84" s="73"/>
      <c r="Z84" s="73"/>
    </row>
    <row r="85" spans="1:26" ht="14.25" customHeight="1" x14ac:dyDescent="0.25">
      <c r="A85" s="73" t="s">
        <v>139</v>
      </c>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ht="14.25" customHeight="1" x14ac:dyDescent="0.2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ht="14.25" customHeight="1" x14ac:dyDescent="0.2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ht="14.25" customHeight="1" x14ac:dyDescent="0.2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ht="14.25" customHeight="1" x14ac:dyDescent="0.2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ht="14.25" customHeight="1" x14ac:dyDescent="0.2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ht="14.25" customHeight="1" x14ac:dyDescent="0.2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ht="14.25" customHeight="1" x14ac:dyDescent="0.2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ht="14.25" customHeight="1" x14ac:dyDescent="0.2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ht="14.25" customHeight="1" x14ac:dyDescent="0.2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ht="14.25" customHeight="1" x14ac:dyDescent="0.2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ht="14.25" customHeight="1" x14ac:dyDescent="0.2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ht="14.25" customHeight="1" x14ac:dyDescent="0.2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ht="14.25" customHeight="1" x14ac:dyDescent="0.2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ht="14.25" customHeight="1" x14ac:dyDescent="0.2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ht="14.25" customHeight="1" x14ac:dyDescent="0.2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4.25" customHeight="1" x14ac:dyDescent="0.2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ht="14.25" customHeight="1" x14ac:dyDescent="0.2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ht="14.25" customHeight="1" x14ac:dyDescent="0.2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ht="14.25" customHeight="1" x14ac:dyDescent="0.2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ht="14.25" customHeight="1" x14ac:dyDescent="0.2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ht="14.2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ht="14.25" customHeight="1" x14ac:dyDescent="0.2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ht="14.25" customHeight="1" x14ac:dyDescent="0.2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26" ht="14.25" customHeight="1" x14ac:dyDescent="0.2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1:26" ht="14.25" customHeight="1" x14ac:dyDescent="0.2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1:26" ht="14.25" customHeight="1" x14ac:dyDescent="0.2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1:26" ht="14.25" customHeight="1" x14ac:dyDescent="0.2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1:26" ht="14.25" customHeight="1" x14ac:dyDescent="0.2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1:26" ht="14.25" customHeight="1" x14ac:dyDescent="0.2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1:26" ht="14.25" customHeight="1" x14ac:dyDescent="0.2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1:26" ht="14.25" customHeight="1" x14ac:dyDescent="0.2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26" ht="14.25" customHeight="1" x14ac:dyDescent="0.2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1:26" ht="14.25" customHeight="1" x14ac:dyDescent="0.2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1:26" ht="14.25" customHeight="1" x14ac:dyDescent="0.2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1:26" ht="14.25" customHeight="1" x14ac:dyDescent="0.2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1:26" ht="14.25" customHeight="1"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1:26" ht="14.25" customHeight="1"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4.25" customHeight="1" x14ac:dyDescent="0.2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1:26" ht="14.25" customHeight="1"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1:26" ht="14.25" customHeight="1" x14ac:dyDescent="0.2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1:26" ht="14.25" customHeight="1" x14ac:dyDescent="0.2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1:26" ht="14.25" customHeight="1" x14ac:dyDescent="0.2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1:26" ht="14.25" customHeight="1" x14ac:dyDescent="0.2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1:26" ht="14.25" customHeight="1" x14ac:dyDescent="0.2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1:26" ht="14.25" customHeight="1" x14ac:dyDescent="0.2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4.25" customHeight="1" x14ac:dyDescent="0.2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4.25" customHeight="1" x14ac:dyDescent="0.2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4.25" customHeight="1" x14ac:dyDescent="0.2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4.25" customHeight="1" x14ac:dyDescent="0.2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4.25" customHeight="1" x14ac:dyDescent="0.2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4.25" customHeight="1" x14ac:dyDescent="0.2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1:26" ht="14.25" customHeight="1" x14ac:dyDescent="0.2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1:26" ht="14.25" customHeight="1" x14ac:dyDescent="0.2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1:26" ht="14.25" customHeight="1" x14ac:dyDescent="0.2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1:26" ht="14.25" customHeight="1" x14ac:dyDescent="0.2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1:26" ht="14.25" customHeight="1" x14ac:dyDescent="0.2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1:26" ht="14.25" customHeight="1" x14ac:dyDescent="0.2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1:26" ht="14.25" customHeight="1" x14ac:dyDescent="0.2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1:26" ht="14.25" customHeight="1" x14ac:dyDescent="0.2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ht="14.25" customHeight="1" x14ac:dyDescent="0.2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1:26" ht="14.25" customHeight="1" x14ac:dyDescent="0.2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1:26" ht="14.25" customHeight="1" x14ac:dyDescent="0.2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1:26" ht="14.25" customHeight="1" x14ac:dyDescent="0.2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1:26" ht="14.25" customHeight="1" x14ac:dyDescent="0.2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1:26" ht="14.25" customHeight="1" x14ac:dyDescent="0.2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1:26" ht="14.25" customHeight="1" x14ac:dyDescent="0.2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1:26" ht="14.25" customHeight="1" x14ac:dyDescent="0.2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1:26" ht="14.25" customHeight="1" x14ac:dyDescent="0.2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1:26" ht="14.25" customHeight="1" x14ac:dyDescent="0.2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spans="1:26" ht="14.25" customHeight="1" x14ac:dyDescent="0.2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spans="1:26" ht="14.25" customHeight="1" x14ac:dyDescent="0.2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spans="1:26" ht="14.25" customHeight="1" x14ac:dyDescent="0.2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spans="1:26" ht="14.25" customHeight="1" x14ac:dyDescent="0.2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spans="1:26" ht="14.25" customHeight="1" x14ac:dyDescent="0.2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spans="1:26" ht="14.25" customHeight="1" x14ac:dyDescent="0.2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spans="1:26" ht="14.25" customHeight="1" x14ac:dyDescent="0.2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spans="1:26" ht="14.25" customHeight="1" x14ac:dyDescent="0.2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spans="1:26" ht="14.25" customHeight="1" x14ac:dyDescent="0.2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spans="1:26" ht="14.25" customHeight="1" x14ac:dyDescent="0.2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spans="1:26" ht="14.25" customHeight="1" x14ac:dyDescent="0.2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spans="1:26" ht="14.25" customHeight="1" x14ac:dyDescent="0.2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spans="1:26" ht="14.25" customHeight="1" x14ac:dyDescent="0.2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spans="1:26" ht="14.25" customHeight="1" x14ac:dyDescent="0.2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spans="1:26" ht="14.25" customHeight="1" x14ac:dyDescent="0.2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spans="1:26" ht="14.25" customHeight="1" x14ac:dyDescent="0.2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spans="1:26" ht="14.25" customHeight="1" x14ac:dyDescent="0.2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spans="1:26" ht="14.25" customHeight="1" x14ac:dyDescent="0.2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spans="1:26" ht="14.25" customHeight="1" x14ac:dyDescent="0.2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spans="1:26" ht="14.25" customHeight="1" x14ac:dyDescent="0.2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spans="1:26" ht="14.25" customHeight="1" x14ac:dyDescent="0.2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spans="1:26" ht="14.25" customHeight="1" x14ac:dyDescent="0.2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spans="1:26" ht="14.25" customHeight="1" x14ac:dyDescent="0.2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spans="1:26" ht="14.25" customHeight="1" x14ac:dyDescent="0.2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spans="1:26" ht="14.25" customHeight="1" x14ac:dyDescent="0.2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spans="1:26" ht="14.25" customHeight="1" x14ac:dyDescent="0.2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spans="1:26" ht="14.25" customHeight="1" x14ac:dyDescent="0.2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spans="1:26" ht="14.25" customHeight="1"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spans="1:26" ht="14.25" customHeight="1" x14ac:dyDescent="0.2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spans="1:26" ht="14.25" customHeight="1"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spans="1:26" ht="14.25" customHeight="1" x14ac:dyDescent="0.2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spans="1:26" ht="14.25" customHeight="1" x14ac:dyDescent="0.2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4.25" customHeight="1" x14ac:dyDescent="0.2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4.25" customHeight="1" x14ac:dyDescent="0.2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4.25" customHeight="1" x14ac:dyDescent="0.2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4.25" customHeight="1" x14ac:dyDescent="0.2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4.25" customHeight="1" x14ac:dyDescent="0.2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4.25" customHeight="1"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4.25" customHeight="1"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4.25" customHeight="1"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4.25" customHeight="1" x14ac:dyDescent="0.2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4.25" customHeight="1" x14ac:dyDescent="0.2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4.25" customHeight="1" x14ac:dyDescent="0.2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4.25" customHeight="1" x14ac:dyDescent="0.2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4.25" customHeight="1" x14ac:dyDescent="0.2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4.25" customHeight="1" x14ac:dyDescent="0.2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4.25" customHeight="1" x14ac:dyDescent="0.2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4.25" customHeight="1" x14ac:dyDescent="0.2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4.25" customHeight="1" x14ac:dyDescent="0.2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4.25" customHeight="1" x14ac:dyDescent="0.2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4.25" customHeight="1" x14ac:dyDescent="0.2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4.25" customHeight="1" x14ac:dyDescent="0.2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4.25" customHeight="1" x14ac:dyDescent="0.2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4.25" customHeight="1" x14ac:dyDescent="0.2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4.25" customHeight="1" x14ac:dyDescent="0.2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4.25" customHeight="1" x14ac:dyDescent="0.2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4.25" customHeight="1" x14ac:dyDescent="0.2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4.25" customHeight="1" x14ac:dyDescent="0.2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4.25" customHeight="1" x14ac:dyDescent="0.2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4.25" customHeight="1" x14ac:dyDescent="0.2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4.25" customHeight="1" x14ac:dyDescent="0.2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4.25" customHeight="1" x14ac:dyDescent="0.2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4.25" customHeight="1" x14ac:dyDescent="0.2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4.25" customHeight="1"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4.25" customHeight="1" x14ac:dyDescent="0.2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4.25" customHeight="1"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4.25" customHeight="1"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spans="1:26" ht="14.25" customHeight="1"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spans="1:26" ht="14.25" customHeight="1"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spans="1:26" ht="14.25" customHeight="1"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spans="1:26" ht="14.25" customHeight="1"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spans="1:26" ht="14.25" customHeight="1"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spans="1:26" ht="14.25" customHeight="1"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spans="1:26" ht="14.25" customHeight="1"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spans="1:26" ht="14.25" customHeight="1"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spans="1:26" ht="14.25" customHeight="1"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spans="1:26" ht="14.25" customHeight="1"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spans="1:26" ht="14.25" customHeight="1"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spans="1:26" ht="14.25" customHeight="1"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spans="1:26" ht="14.25" customHeight="1"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spans="1:26" ht="14.25" customHeight="1"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spans="1:26" ht="14.25" customHeight="1"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spans="1:26" ht="14.25" customHeight="1"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spans="1:26" ht="14.25" customHeight="1"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spans="1:26" ht="14.25" customHeight="1"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spans="1:26" ht="14.25" customHeight="1"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spans="1:26" ht="14.25" customHeight="1"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spans="1:26" ht="14.25" customHeight="1"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spans="1:26" ht="14.25" customHeight="1"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spans="1:26" ht="14.25" customHeight="1" x14ac:dyDescent="0.2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spans="1:26" ht="14.25" customHeight="1" x14ac:dyDescent="0.2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spans="1:26" ht="14.25" customHeight="1" x14ac:dyDescent="0.2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spans="1:26" ht="14.25" customHeight="1" x14ac:dyDescent="0.2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spans="1:26" ht="14.25" customHeight="1" x14ac:dyDescent="0.2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spans="1:26" ht="14.25" customHeight="1" x14ac:dyDescent="0.2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spans="1:26" ht="14.25" customHeight="1" x14ac:dyDescent="0.2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spans="1:26" ht="14.25" customHeight="1" x14ac:dyDescent="0.2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spans="1:26" ht="14.25" customHeight="1" x14ac:dyDescent="0.2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spans="1:26" ht="14.25" customHeight="1" x14ac:dyDescent="0.2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spans="1:26" ht="14.25" customHeight="1" x14ac:dyDescent="0.2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spans="1:26" ht="14.25" customHeight="1" x14ac:dyDescent="0.2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spans="1:26" ht="14.25" customHeight="1" x14ac:dyDescent="0.2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spans="1:26" ht="14.25" customHeight="1" x14ac:dyDescent="0.2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spans="1:26" ht="14.25" customHeight="1" x14ac:dyDescent="0.2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spans="1:26" ht="14.25" customHeight="1" x14ac:dyDescent="0.2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spans="1:26" ht="14.25" customHeight="1" x14ac:dyDescent="0.2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spans="1:26" ht="14.25" customHeight="1" x14ac:dyDescent="0.2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spans="1:26" ht="14.25" customHeight="1" x14ac:dyDescent="0.2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spans="1:26" ht="14.25" customHeight="1" x14ac:dyDescent="0.2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spans="1:26" ht="14.25" customHeight="1" x14ac:dyDescent="0.2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spans="1:26" ht="14.25" customHeight="1" x14ac:dyDescent="0.2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spans="1:26" ht="14.25" customHeight="1" x14ac:dyDescent="0.2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spans="1:26" ht="14.25" customHeight="1" x14ac:dyDescent="0.2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spans="1:26" ht="14.25" customHeight="1" x14ac:dyDescent="0.2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spans="1:26" ht="14.25" customHeight="1" x14ac:dyDescent="0.2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spans="1:26" ht="14.25" customHeight="1" x14ac:dyDescent="0.2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spans="1:26" ht="14.25" customHeight="1" x14ac:dyDescent="0.2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spans="1:26" ht="14.25" customHeight="1" x14ac:dyDescent="0.2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spans="1:26" ht="14.25" customHeight="1" x14ac:dyDescent="0.2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spans="1:26" ht="14.25" customHeight="1" x14ac:dyDescent="0.2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spans="1:26" ht="14.25" customHeight="1" x14ac:dyDescent="0.2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spans="1:26" ht="14.25" customHeight="1" x14ac:dyDescent="0.2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spans="1:26" ht="14.25" customHeight="1" x14ac:dyDescent="0.2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spans="1:26" ht="14.25" customHeight="1" x14ac:dyDescent="0.2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spans="1:26" ht="14.25" customHeight="1" x14ac:dyDescent="0.2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spans="1:26" ht="14.25" customHeight="1" x14ac:dyDescent="0.2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spans="1:26" ht="14.25" customHeight="1" x14ac:dyDescent="0.2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spans="1:26" ht="14.25" customHeight="1" x14ac:dyDescent="0.2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spans="1:26" ht="14.25" customHeight="1" x14ac:dyDescent="0.2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spans="1:26" ht="14.25" customHeight="1" x14ac:dyDescent="0.2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spans="1:26" ht="14.25" customHeight="1" x14ac:dyDescent="0.2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spans="1:26" ht="14.25" customHeight="1" x14ac:dyDescent="0.2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spans="1:26" ht="14.25" customHeight="1"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spans="1:26" ht="14.25" customHeight="1" x14ac:dyDescent="0.2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spans="1:26" ht="14.25" customHeight="1"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spans="1:26" ht="14.25" customHeight="1" x14ac:dyDescent="0.2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spans="1:26" ht="14.25" customHeight="1" x14ac:dyDescent="0.2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spans="1:26" ht="14.25" customHeight="1" x14ac:dyDescent="0.2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spans="1:26" ht="14.25" customHeight="1" x14ac:dyDescent="0.2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spans="1:26" ht="14.25" customHeight="1" x14ac:dyDescent="0.2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spans="1:26" ht="14.25" customHeight="1" x14ac:dyDescent="0.2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spans="1:26" ht="14.25" customHeight="1" x14ac:dyDescent="0.2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spans="1:26" ht="14.25" customHeight="1" x14ac:dyDescent="0.2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spans="1:26" ht="14.25" customHeight="1" x14ac:dyDescent="0.2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spans="1:26" ht="14.25" customHeight="1" x14ac:dyDescent="0.2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spans="1:26" ht="14.25" customHeight="1" x14ac:dyDescent="0.2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spans="1:26" ht="14.25" customHeight="1" x14ac:dyDescent="0.2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spans="1:26" ht="14.25" customHeight="1" x14ac:dyDescent="0.2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spans="1:26" ht="14.25" customHeight="1" x14ac:dyDescent="0.2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spans="1:26" ht="14.25" customHeight="1" x14ac:dyDescent="0.2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spans="1:26" ht="14.25" customHeight="1" x14ac:dyDescent="0.2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spans="1:26" ht="14.25" customHeight="1" x14ac:dyDescent="0.2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spans="1:26" ht="14.25" customHeight="1" x14ac:dyDescent="0.2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spans="1:26" ht="14.25" customHeight="1" x14ac:dyDescent="0.2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spans="1:26" ht="14.25" customHeight="1" x14ac:dyDescent="0.2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spans="1:26" ht="14.25" customHeight="1" x14ac:dyDescent="0.2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spans="1:26" ht="14.25" customHeight="1" x14ac:dyDescent="0.2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spans="1:26" ht="14.25" customHeight="1" x14ac:dyDescent="0.2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spans="1:26" ht="14.25" customHeight="1" x14ac:dyDescent="0.2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spans="1:26" ht="14.25" customHeight="1" x14ac:dyDescent="0.2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spans="1:26" ht="14.25" customHeight="1" x14ac:dyDescent="0.2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spans="1:26" ht="14.25" customHeight="1" x14ac:dyDescent="0.2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spans="1:26" ht="14.25" customHeight="1" x14ac:dyDescent="0.2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spans="1:26" ht="14.25" customHeight="1" x14ac:dyDescent="0.2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spans="1:26" ht="14.25" customHeight="1" x14ac:dyDescent="0.2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spans="1:26" ht="14.25" customHeight="1" x14ac:dyDescent="0.2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spans="1:26" ht="14.25" customHeight="1" x14ac:dyDescent="0.2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spans="1:26" ht="14.25" customHeight="1" x14ac:dyDescent="0.2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spans="1:26" ht="14.25" customHeight="1" x14ac:dyDescent="0.2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spans="1:26" ht="14.25" customHeight="1" x14ac:dyDescent="0.2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spans="1:26" ht="14.25" customHeight="1" x14ac:dyDescent="0.2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spans="1:26" ht="14.25" customHeight="1" x14ac:dyDescent="0.2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spans="1:26" ht="14.25" customHeight="1" x14ac:dyDescent="0.2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spans="1:26" ht="14.25" customHeight="1" x14ac:dyDescent="0.2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spans="1:26" ht="14.25" customHeight="1" x14ac:dyDescent="0.2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spans="1:26" ht="14.25" customHeight="1" x14ac:dyDescent="0.2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spans="1:26" ht="14.25" customHeight="1" x14ac:dyDescent="0.2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spans="1:26" ht="14.25" customHeight="1" x14ac:dyDescent="0.2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spans="1:26" ht="14.25" customHeight="1" x14ac:dyDescent="0.2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spans="1:26" ht="14.25" customHeight="1" x14ac:dyDescent="0.2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spans="1:26" ht="14.25" customHeight="1" x14ac:dyDescent="0.2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spans="1:26" ht="14.25" customHeight="1" x14ac:dyDescent="0.2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spans="1:26" ht="14.25" customHeight="1" x14ac:dyDescent="0.2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spans="1:26" ht="14.25" customHeight="1" x14ac:dyDescent="0.2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spans="1:26" ht="14.25" customHeight="1" x14ac:dyDescent="0.2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spans="1:26" ht="14.25" customHeight="1" x14ac:dyDescent="0.2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spans="1:26" ht="14.25" customHeight="1" x14ac:dyDescent="0.2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spans="1:26" ht="14.25" customHeight="1" x14ac:dyDescent="0.2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spans="1:26" ht="14.25" customHeight="1" x14ac:dyDescent="0.2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spans="1:26" ht="14.25" customHeight="1" x14ac:dyDescent="0.2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spans="1:26" ht="14.25" customHeight="1" x14ac:dyDescent="0.2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spans="1:26" ht="14.25" customHeight="1" x14ac:dyDescent="0.2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spans="1:26" ht="14.25" customHeight="1" x14ac:dyDescent="0.2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spans="1:26" ht="14.25" customHeight="1" x14ac:dyDescent="0.2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spans="1:26" ht="14.25" customHeight="1" x14ac:dyDescent="0.2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spans="1:26" ht="14.25" customHeight="1" x14ac:dyDescent="0.2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spans="1:26" ht="14.25" customHeight="1" x14ac:dyDescent="0.2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spans="1:26" ht="14.25" customHeight="1" x14ac:dyDescent="0.2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spans="1:26" ht="14.25" customHeight="1" x14ac:dyDescent="0.2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spans="1:26" ht="14.25" customHeight="1" x14ac:dyDescent="0.2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spans="1:26" ht="14.25" customHeight="1" x14ac:dyDescent="0.2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spans="1:26" ht="14.25" customHeight="1" x14ac:dyDescent="0.2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spans="1:26" ht="14.25" customHeight="1" x14ac:dyDescent="0.2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spans="1:26" ht="14.25" customHeight="1" x14ac:dyDescent="0.2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spans="1:26" ht="14.25" customHeight="1" x14ac:dyDescent="0.2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spans="1:26" ht="14.25" customHeight="1" x14ac:dyDescent="0.2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spans="1:26" ht="14.25" customHeight="1" x14ac:dyDescent="0.2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spans="1:26" ht="14.25" customHeight="1" x14ac:dyDescent="0.2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spans="1:26" ht="14.25" customHeight="1" x14ac:dyDescent="0.2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spans="1:26" ht="14.25" customHeight="1" x14ac:dyDescent="0.2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spans="1:26" ht="14.25" customHeight="1" x14ac:dyDescent="0.2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spans="1:26" ht="14.25" customHeight="1" x14ac:dyDescent="0.2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spans="1:26" ht="14.25" customHeight="1" x14ac:dyDescent="0.2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spans="1:26" ht="14.25" customHeight="1" x14ac:dyDescent="0.2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spans="1:26" ht="14.25" customHeight="1" x14ac:dyDescent="0.2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spans="1:26" ht="14.25" customHeight="1" x14ac:dyDescent="0.2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spans="1:26" ht="14.25" customHeight="1" x14ac:dyDescent="0.2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spans="1:26" ht="14.25" customHeight="1" x14ac:dyDescent="0.2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spans="1:26" ht="14.25" customHeight="1" x14ac:dyDescent="0.2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spans="1:26" ht="14.25" customHeight="1" x14ac:dyDescent="0.2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spans="1:26" ht="14.25" customHeight="1" x14ac:dyDescent="0.2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spans="1:26" ht="14.25" customHeight="1" x14ac:dyDescent="0.2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spans="1:26" ht="14.25" customHeight="1" x14ac:dyDescent="0.2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spans="1:26" ht="14.25" customHeight="1" x14ac:dyDescent="0.2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spans="1:26" ht="14.25" customHeight="1" x14ac:dyDescent="0.2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spans="1:26" ht="14.25" customHeight="1" x14ac:dyDescent="0.2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spans="1:26" ht="14.25" customHeight="1" x14ac:dyDescent="0.2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spans="1:26" ht="14.25" customHeight="1" x14ac:dyDescent="0.2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spans="1:26" ht="14.25" customHeight="1" x14ac:dyDescent="0.2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spans="1:26" ht="14.25" customHeight="1" x14ac:dyDescent="0.2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spans="1:26" ht="14.25" customHeight="1" x14ac:dyDescent="0.2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spans="1:26" ht="14.25" customHeight="1" x14ac:dyDescent="0.2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spans="1:26" ht="14.25" customHeight="1" x14ac:dyDescent="0.2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spans="1:26" ht="14.25" customHeight="1" x14ac:dyDescent="0.2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spans="1:26" ht="14.25" customHeight="1" x14ac:dyDescent="0.2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spans="1:26" ht="14.25" customHeight="1" x14ac:dyDescent="0.2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spans="1:26" ht="14.25" customHeight="1" x14ac:dyDescent="0.2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spans="1:26" ht="14.25" customHeight="1" x14ac:dyDescent="0.2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spans="1:26" ht="14.25" customHeight="1" x14ac:dyDescent="0.2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spans="1:26" ht="14.25" customHeight="1" x14ac:dyDescent="0.2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spans="1:26" ht="14.25" customHeight="1" x14ac:dyDescent="0.2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spans="1:26" ht="14.25" customHeight="1" x14ac:dyDescent="0.2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spans="1:26" ht="14.25" customHeight="1"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ht="14.25" customHeight="1" x14ac:dyDescent="0.2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spans="1:26" ht="14.25" customHeight="1"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ht="14.25" customHeight="1" x14ac:dyDescent="0.2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spans="1:26" ht="14.25" customHeight="1" x14ac:dyDescent="0.2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spans="1:26" ht="14.25" customHeight="1" x14ac:dyDescent="0.2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spans="1:26" ht="14.25" customHeight="1" x14ac:dyDescent="0.2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spans="1:26" ht="14.25" customHeight="1" x14ac:dyDescent="0.2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spans="1:26" ht="14.25" customHeight="1" x14ac:dyDescent="0.2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spans="1:26" ht="14.25" customHeight="1" x14ac:dyDescent="0.2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spans="1:26" ht="14.25" customHeight="1" x14ac:dyDescent="0.2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spans="1:26" ht="14.25" customHeight="1" x14ac:dyDescent="0.2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spans="1:26" ht="14.25" customHeight="1" x14ac:dyDescent="0.2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spans="1:26" ht="14.25" customHeight="1" x14ac:dyDescent="0.2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spans="1:26" ht="14.25" customHeight="1" x14ac:dyDescent="0.2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spans="1:26" ht="14.25" customHeight="1" x14ac:dyDescent="0.2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spans="1:26" ht="14.25" customHeight="1" x14ac:dyDescent="0.2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spans="1:26" ht="14.25" customHeight="1" x14ac:dyDescent="0.2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spans="1:26" ht="14.25" customHeight="1" x14ac:dyDescent="0.2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spans="1:26" ht="14.25" customHeight="1" x14ac:dyDescent="0.2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spans="1:26" ht="14.25" customHeight="1" x14ac:dyDescent="0.2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spans="1:26" ht="14.25" customHeight="1" x14ac:dyDescent="0.2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spans="1:26" ht="14.25" customHeight="1" x14ac:dyDescent="0.2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spans="1:26" ht="14.25" customHeight="1" x14ac:dyDescent="0.2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spans="1:26" ht="14.25" customHeight="1" x14ac:dyDescent="0.2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spans="1:26" ht="14.25" customHeight="1" x14ac:dyDescent="0.2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spans="1:26" ht="14.25" customHeight="1" x14ac:dyDescent="0.2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spans="1:26" ht="14.25" customHeight="1" x14ac:dyDescent="0.2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spans="1:26" ht="14.25" customHeight="1" x14ac:dyDescent="0.2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spans="1:26" ht="14.25" customHeight="1" x14ac:dyDescent="0.2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spans="1:26" ht="14.25" customHeight="1" x14ac:dyDescent="0.2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spans="1:26" ht="14.25" customHeight="1" x14ac:dyDescent="0.2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spans="1:26" ht="14.25" customHeight="1" x14ac:dyDescent="0.2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spans="1:26" ht="14.25" customHeight="1" x14ac:dyDescent="0.2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spans="1:26" ht="14.25" customHeight="1" x14ac:dyDescent="0.2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spans="1:26" ht="14.25" customHeight="1" x14ac:dyDescent="0.2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spans="1:26" ht="14.25" customHeight="1" x14ac:dyDescent="0.2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spans="1:26" ht="14.25" customHeight="1" x14ac:dyDescent="0.2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spans="1:26" ht="14.25" customHeight="1" x14ac:dyDescent="0.2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spans="1:26" ht="14.25" customHeight="1" x14ac:dyDescent="0.2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spans="1:26" ht="14.25" customHeight="1" x14ac:dyDescent="0.2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spans="1:26" ht="14.25" customHeight="1" x14ac:dyDescent="0.2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spans="1:26" ht="14.25" customHeight="1" x14ac:dyDescent="0.2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spans="1:26" ht="14.25" customHeight="1" x14ac:dyDescent="0.2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spans="1:26" ht="14.25" customHeight="1" x14ac:dyDescent="0.2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spans="1:26" ht="14.25" customHeight="1" x14ac:dyDescent="0.2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spans="1:26" ht="14.25" customHeight="1" x14ac:dyDescent="0.2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spans="1:26" ht="14.25" customHeight="1" x14ac:dyDescent="0.2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spans="1:26" ht="14.25" customHeight="1" x14ac:dyDescent="0.2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spans="1:26" ht="14.25" customHeight="1" x14ac:dyDescent="0.2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spans="1:26" ht="14.25" customHeight="1" x14ac:dyDescent="0.2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spans="1:26" ht="14.25" customHeight="1" x14ac:dyDescent="0.2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spans="1:26" ht="14.25" customHeight="1" x14ac:dyDescent="0.2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spans="1:26" ht="14.25" customHeight="1" x14ac:dyDescent="0.2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spans="1:26" ht="14.25" customHeight="1" x14ac:dyDescent="0.2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spans="1:26" ht="14.25" customHeight="1" x14ac:dyDescent="0.2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spans="1:26" ht="14.25" customHeight="1" x14ac:dyDescent="0.2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spans="1:26" ht="14.25" customHeight="1" x14ac:dyDescent="0.2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spans="1:26" ht="14.25" customHeight="1" x14ac:dyDescent="0.2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spans="1:26" ht="14.25" customHeight="1" x14ac:dyDescent="0.2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spans="1:26" ht="14.25" customHeight="1" x14ac:dyDescent="0.2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spans="1:26" ht="14.25" customHeight="1" x14ac:dyDescent="0.2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spans="1:26" ht="14.25" customHeight="1" x14ac:dyDescent="0.2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spans="1:26" ht="14.25" customHeight="1" x14ac:dyDescent="0.2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spans="1:26" ht="14.25" customHeight="1" x14ac:dyDescent="0.2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spans="1:26" ht="14.25" customHeight="1" x14ac:dyDescent="0.2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spans="1:26" ht="14.25" customHeight="1" x14ac:dyDescent="0.2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spans="1:26" ht="14.25" customHeight="1" x14ac:dyDescent="0.2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spans="1:26" ht="14.25" customHeight="1" x14ac:dyDescent="0.2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spans="1:26" ht="14.25" customHeight="1" x14ac:dyDescent="0.2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spans="1:26" ht="14.25" customHeight="1" x14ac:dyDescent="0.2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spans="1:26" ht="14.25" customHeight="1" x14ac:dyDescent="0.2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spans="1:26" ht="14.25" customHeight="1" x14ac:dyDescent="0.2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spans="1:26" ht="14.25" customHeight="1" x14ac:dyDescent="0.2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spans="1:26" ht="14.25" customHeight="1" x14ac:dyDescent="0.2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spans="1:26" ht="14.25" customHeight="1" x14ac:dyDescent="0.2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spans="1:26" ht="14.25" customHeight="1" x14ac:dyDescent="0.2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spans="1:26" ht="14.25" customHeight="1" x14ac:dyDescent="0.2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spans="1:26" ht="14.25" customHeight="1" x14ac:dyDescent="0.2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spans="1:26" ht="14.25" customHeight="1" x14ac:dyDescent="0.2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spans="1:26" ht="14.25" customHeight="1" x14ac:dyDescent="0.2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spans="1:26" ht="14.25" customHeight="1" x14ac:dyDescent="0.2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spans="1:26" ht="14.25" customHeight="1" x14ac:dyDescent="0.2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spans="1:26" ht="14.25" customHeight="1" x14ac:dyDescent="0.2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ht="14.25" customHeight="1" x14ac:dyDescent="0.2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spans="1:26" ht="14.25" customHeight="1" x14ac:dyDescent="0.2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spans="1:26" ht="14.25" customHeight="1" x14ac:dyDescent="0.2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spans="1:26" ht="14.25" customHeight="1" x14ac:dyDescent="0.2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spans="1:26" ht="14.25" customHeight="1" x14ac:dyDescent="0.2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spans="1:26" ht="14.25" customHeight="1" x14ac:dyDescent="0.2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spans="1:26" ht="14.25" customHeight="1" x14ac:dyDescent="0.2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spans="1:26" ht="14.25" customHeight="1" x14ac:dyDescent="0.2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spans="1:26" ht="14.25" customHeight="1" x14ac:dyDescent="0.2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spans="1:26" ht="14.25" customHeight="1" x14ac:dyDescent="0.2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spans="1:26" ht="14.25" customHeight="1" x14ac:dyDescent="0.2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spans="1:26" ht="14.25" customHeight="1" x14ac:dyDescent="0.2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spans="1:26" ht="14.25" customHeight="1" x14ac:dyDescent="0.2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spans="1:26" ht="14.25" customHeight="1" x14ac:dyDescent="0.2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spans="1:26" ht="14.25" customHeight="1" x14ac:dyDescent="0.25">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spans="1:26" ht="14.25" customHeight="1" x14ac:dyDescent="0.25">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spans="1:26" ht="14.25" customHeight="1" x14ac:dyDescent="0.25">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spans="1:26" ht="14.25" customHeight="1" x14ac:dyDescent="0.25">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spans="1:26" ht="14.25" customHeight="1" x14ac:dyDescent="0.25">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spans="1:26" ht="14.25" customHeight="1" x14ac:dyDescent="0.25">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spans="1:26" ht="14.25" customHeight="1" x14ac:dyDescent="0.25">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spans="1:26" ht="14.25" customHeight="1" x14ac:dyDescent="0.25">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spans="1:26" ht="14.25" customHeight="1" x14ac:dyDescent="0.25">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spans="1:26" ht="14.25" customHeight="1" x14ac:dyDescent="0.25">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spans="1:26" ht="14.25" customHeight="1" x14ac:dyDescent="0.25">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spans="1:26" ht="14.25" customHeight="1" x14ac:dyDescent="0.25">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spans="1:26" ht="14.25" customHeight="1" x14ac:dyDescent="0.25">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spans="1:26" ht="14.25" customHeight="1" x14ac:dyDescent="0.25">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spans="1:26" ht="14.25" customHeight="1" x14ac:dyDescent="0.25">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spans="1:26" ht="14.25" customHeight="1" x14ac:dyDescent="0.25">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spans="1:26" ht="14.25" customHeight="1" x14ac:dyDescent="0.25">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spans="1:26" ht="14.25" customHeight="1" x14ac:dyDescent="0.25">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spans="1:26" ht="14.25" customHeight="1" x14ac:dyDescent="0.25">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spans="1:26" ht="14.25" customHeight="1" x14ac:dyDescent="0.25">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spans="1:26" ht="14.25" customHeight="1" x14ac:dyDescent="0.25">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spans="1:26" ht="14.25" customHeight="1" x14ac:dyDescent="0.25">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spans="1:26" ht="14.25" customHeight="1" x14ac:dyDescent="0.25">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spans="1:26" ht="14.25" customHeight="1" x14ac:dyDescent="0.25">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spans="1:26" ht="14.25" customHeight="1" x14ac:dyDescent="0.25">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spans="1:26" ht="14.25" customHeight="1" x14ac:dyDescent="0.25">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spans="1:26" ht="14.25" customHeight="1" x14ac:dyDescent="0.25">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spans="1:26" ht="14.25" customHeight="1" x14ac:dyDescent="0.25">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spans="1:26" ht="14.25" customHeight="1" x14ac:dyDescent="0.25">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spans="1:26" ht="14.25" customHeight="1" x14ac:dyDescent="0.25">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spans="1:26" ht="14.25" customHeight="1" x14ac:dyDescent="0.25">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spans="1:26" ht="14.25" customHeight="1" x14ac:dyDescent="0.25">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spans="1:26" ht="14.25" customHeight="1" x14ac:dyDescent="0.25">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spans="1:26" ht="14.25" customHeight="1" x14ac:dyDescent="0.25">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spans="1:26" ht="14.25" customHeight="1" x14ac:dyDescent="0.25">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spans="1:26" ht="14.25" customHeight="1" x14ac:dyDescent="0.25">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spans="1:26" ht="14.25" customHeight="1" x14ac:dyDescent="0.25">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spans="1:26" ht="14.25" customHeight="1" x14ac:dyDescent="0.25">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spans="1:26" ht="14.25" customHeight="1" x14ac:dyDescent="0.25">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spans="1:26" ht="14.25" customHeight="1" x14ac:dyDescent="0.25">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spans="1:26" ht="14.25" customHeight="1" x14ac:dyDescent="0.25">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spans="1:26" ht="14.25" customHeight="1" x14ac:dyDescent="0.25">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spans="1:26" ht="14.25" customHeight="1" x14ac:dyDescent="0.25">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spans="1:26" ht="14.25" customHeight="1" x14ac:dyDescent="0.25">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spans="1:26" ht="14.25" customHeight="1" x14ac:dyDescent="0.25">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spans="1:26" ht="14.25" customHeight="1" x14ac:dyDescent="0.25">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spans="1:26" ht="14.25" customHeight="1" x14ac:dyDescent="0.25">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spans="1:26" ht="14.25" customHeight="1" x14ac:dyDescent="0.25">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spans="1:26" ht="14.25" customHeight="1" x14ac:dyDescent="0.25">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spans="1:26" ht="14.25" customHeight="1" x14ac:dyDescent="0.25">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spans="1:26" ht="14.25" customHeight="1" x14ac:dyDescent="0.25">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spans="1:26" ht="14.25" customHeight="1" x14ac:dyDescent="0.25">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spans="1:26" ht="14.25" customHeight="1" x14ac:dyDescent="0.25">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spans="1:26" ht="14.25" customHeight="1" x14ac:dyDescent="0.25">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spans="1:26" ht="14.25" customHeight="1" x14ac:dyDescent="0.25">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spans="1:26" ht="14.25" customHeight="1" x14ac:dyDescent="0.25">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spans="1:26" ht="14.25" customHeight="1" x14ac:dyDescent="0.25">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spans="1:26" ht="14.25" customHeight="1" x14ac:dyDescent="0.25">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spans="1:26" ht="14.25" customHeight="1" x14ac:dyDescent="0.25">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spans="1:26" ht="14.25" customHeight="1" x14ac:dyDescent="0.25">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spans="1:26" ht="14.25" customHeight="1" x14ac:dyDescent="0.25">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spans="1:26" ht="14.25" customHeight="1" x14ac:dyDescent="0.25">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spans="1:26" ht="14.25" customHeight="1" x14ac:dyDescent="0.25">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spans="1:26" ht="14.25" customHeight="1" x14ac:dyDescent="0.25">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spans="1:26" ht="14.25" customHeight="1" x14ac:dyDescent="0.25">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spans="1:26" ht="14.25" customHeight="1" x14ac:dyDescent="0.25">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spans="1:26" ht="14.25" customHeight="1" x14ac:dyDescent="0.25">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spans="1:26" ht="14.25" customHeight="1" x14ac:dyDescent="0.25">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spans="1:26" ht="14.25" customHeight="1" x14ac:dyDescent="0.25">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spans="1:26" ht="14.25" customHeight="1" x14ac:dyDescent="0.25">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spans="1:26" ht="14.25" customHeight="1" x14ac:dyDescent="0.25">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spans="1:26" ht="14.25" customHeight="1" x14ac:dyDescent="0.25">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spans="1:26" ht="14.25" customHeight="1" x14ac:dyDescent="0.25">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spans="1:26" ht="14.25" customHeight="1" x14ac:dyDescent="0.25">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spans="1:26" ht="14.25" customHeight="1" x14ac:dyDescent="0.25">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spans="1:26" ht="14.25" customHeight="1" x14ac:dyDescent="0.25">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spans="1:26" ht="14.25" customHeight="1" x14ac:dyDescent="0.25">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spans="1:26" ht="14.25" customHeight="1" x14ac:dyDescent="0.25">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spans="1:26" ht="14.25" customHeight="1" x14ac:dyDescent="0.25">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spans="1:26" ht="14.25" customHeight="1" x14ac:dyDescent="0.25">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spans="1:26" ht="14.25" customHeight="1" x14ac:dyDescent="0.25">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spans="1:26" ht="14.25" customHeight="1" x14ac:dyDescent="0.25">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spans="1:26" ht="14.25" customHeight="1" x14ac:dyDescent="0.25">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spans="1:26" ht="14.25" customHeight="1" x14ac:dyDescent="0.25">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spans="1:26" ht="14.25" customHeight="1" x14ac:dyDescent="0.25">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spans="1:26" ht="14.25" customHeight="1" x14ac:dyDescent="0.25">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spans="1:26" ht="14.25" customHeight="1" x14ac:dyDescent="0.25">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spans="1:26" ht="14.25" customHeight="1" x14ac:dyDescent="0.25">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spans="1:26" ht="14.25" customHeight="1" x14ac:dyDescent="0.25">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spans="1:26" ht="14.25" customHeight="1" x14ac:dyDescent="0.25">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spans="1:26" ht="14.25" customHeight="1" x14ac:dyDescent="0.25">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spans="1:26" ht="14.25" customHeight="1" x14ac:dyDescent="0.25">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spans="1:26" ht="14.25" customHeight="1" x14ac:dyDescent="0.25">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spans="1:26" ht="14.25" customHeight="1" x14ac:dyDescent="0.25">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spans="1:26" ht="14.25" customHeight="1" x14ac:dyDescent="0.25">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spans="1:26" ht="14.25" customHeight="1" x14ac:dyDescent="0.25">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ht="14.25" customHeight="1" x14ac:dyDescent="0.25">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spans="1:26" ht="14.25" customHeight="1" x14ac:dyDescent="0.25">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spans="1:26" ht="14.25" customHeight="1" x14ac:dyDescent="0.25">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spans="1:26" ht="14.25" customHeight="1" x14ac:dyDescent="0.25">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spans="1:26" ht="14.25" customHeight="1" x14ac:dyDescent="0.25">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spans="1:26" ht="14.25" customHeight="1" x14ac:dyDescent="0.25">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spans="1:26" ht="14.25" customHeight="1" x14ac:dyDescent="0.25">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spans="1:26" ht="14.25" customHeight="1" x14ac:dyDescent="0.25">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spans="1:26" ht="14.25" customHeight="1" x14ac:dyDescent="0.25">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spans="1:26" ht="14.25" customHeight="1" x14ac:dyDescent="0.25">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spans="1:26" ht="14.25" customHeight="1" x14ac:dyDescent="0.25">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spans="1:26" ht="14.25" customHeight="1" x14ac:dyDescent="0.25">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spans="1:26" ht="14.25" customHeight="1" x14ac:dyDescent="0.25">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spans="1:26" ht="14.25" customHeight="1" x14ac:dyDescent="0.25">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spans="1:26" ht="14.25" customHeight="1" x14ac:dyDescent="0.25">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spans="1:26" ht="14.25" customHeight="1" x14ac:dyDescent="0.25">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spans="1:26" ht="14.25" customHeight="1" x14ac:dyDescent="0.25">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spans="1:26" ht="14.25" customHeight="1" x14ac:dyDescent="0.25">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spans="1:26" ht="14.25" customHeight="1" x14ac:dyDescent="0.25">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spans="1:26" ht="14.25" customHeight="1" x14ac:dyDescent="0.25">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spans="1:26" ht="14.25" customHeight="1" x14ac:dyDescent="0.25">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spans="1:26" ht="14.25" customHeight="1" x14ac:dyDescent="0.25">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spans="1:26" ht="14.25" customHeight="1" x14ac:dyDescent="0.25">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spans="1:26" ht="14.25" customHeight="1" x14ac:dyDescent="0.25">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spans="1:26" ht="14.25" customHeight="1" x14ac:dyDescent="0.25">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spans="1:26" ht="14.25" customHeight="1" x14ac:dyDescent="0.25">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spans="1:26" ht="14.25" customHeight="1" x14ac:dyDescent="0.25">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spans="1:26" ht="14.25" customHeight="1" x14ac:dyDescent="0.25">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spans="1:26" ht="14.25" customHeight="1" x14ac:dyDescent="0.25">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spans="1:26" ht="14.25" customHeight="1" x14ac:dyDescent="0.25">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spans="1:26" ht="14.25" customHeight="1" x14ac:dyDescent="0.25">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spans="1:26" ht="14.25" customHeight="1" x14ac:dyDescent="0.25">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spans="1:26" ht="14.25" customHeight="1" x14ac:dyDescent="0.25">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spans="1:26" ht="14.25" customHeight="1" x14ac:dyDescent="0.25">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spans="1:26" ht="14.25" customHeight="1" x14ac:dyDescent="0.25">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spans="1:26" ht="14.25" customHeight="1" x14ac:dyDescent="0.25">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spans="1:26" ht="14.25" customHeight="1" x14ac:dyDescent="0.25">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spans="1:26" ht="14.25" customHeight="1" x14ac:dyDescent="0.25">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spans="1:26" ht="14.25" customHeight="1" x14ac:dyDescent="0.25">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spans="1:26" ht="14.25" customHeight="1" x14ac:dyDescent="0.25">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spans="1:26" ht="14.25" customHeight="1" x14ac:dyDescent="0.25">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spans="1:26" ht="14.25" customHeight="1" x14ac:dyDescent="0.25">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spans="1:26" ht="14.25" customHeight="1" x14ac:dyDescent="0.25">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spans="1:26" ht="14.25" customHeight="1" x14ac:dyDescent="0.25">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spans="1:26" ht="14.25" customHeight="1" x14ac:dyDescent="0.25">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spans="1:26" ht="14.25" customHeight="1" x14ac:dyDescent="0.25">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spans="1:26" ht="14.25" customHeight="1" x14ac:dyDescent="0.25">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spans="1:26" ht="14.25" customHeight="1" x14ac:dyDescent="0.25">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spans="1:26" ht="14.25" customHeight="1" x14ac:dyDescent="0.25">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spans="1:26" ht="14.25" customHeight="1" x14ac:dyDescent="0.25">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spans="1:26" ht="14.25" customHeight="1" x14ac:dyDescent="0.25">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spans="1:26" ht="14.25" customHeight="1" x14ac:dyDescent="0.25">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spans="1:26" ht="14.25" customHeight="1" x14ac:dyDescent="0.25">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spans="1:26" ht="14.25" customHeight="1" x14ac:dyDescent="0.25">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spans="1:26" ht="14.25" customHeight="1" x14ac:dyDescent="0.25">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spans="1:26" ht="14.25" customHeight="1" x14ac:dyDescent="0.25">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spans="1:26" ht="14.25" customHeight="1" x14ac:dyDescent="0.25">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spans="1:26" ht="14.25" customHeight="1" x14ac:dyDescent="0.25">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spans="1:26" ht="14.25" customHeight="1" x14ac:dyDescent="0.25">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spans="1:26" ht="14.25" customHeight="1" x14ac:dyDescent="0.25">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spans="1:26" ht="14.25" customHeight="1" x14ac:dyDescent="0.25">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spans="1:26" ht="14.25" customHeight="1" x14ac:dyDescent="0.25">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spans="1:26" ht="14.25" customHeight="1" x14ac:dyDescent="0.25">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spans="1:26" ht="14.25" customHeight="1" x14ac:dyDescent="0.25">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spans="1:26" ht="14.25" customHeight="1" x14ac:dyDescent="0.25">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spans="1:26" ht="14.25" customHeight="1" x14ac:dyDescent="0.25">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spans="1:26" ht="14.25" customHeight="1" x14ac:dyDescent="0.25">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spans="1:26" ht="14.25" customHeight="1" x14ac:dyDescent="0.25">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spans="1:26" ht="14.25" customHeight="1" x14ac:dyDescent="0.25">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spans="1:26" ht="14.25" customHeight="1" x14ac:dyDescent="0.25">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spans="1:26" ht="14.25" customHeight="1" x14ac:dyDescent="0.25">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spans="1:26" ht="14.25" customHeight="1" x14ac:dyDescent="0.25">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spans="1:26" ht="14.25" customHeight="1" x14ac:dyDescent="0.25">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spans="1:26" ht="14.25" customHeight="1" x14ac:dyDescent="0.25">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spans="1:26" ht="14.25" customHeight="1" x14ac:dyDescent="0.25">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spans="1:26" ht="14.25" customHeight="1" x14ac:dyDescent="0.25">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spans="1:26" ht="14.25" customHeight="1" x14ac:dyDescent="0.25">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spans="1:26" ht="14.25" customHeight="1" x14ac:dyDescent="0.25">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spans="1:26" ht="14.25" customHeight="1" x14ac:dyDescent="0.25">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spans="1:26" ht="14.25" customHeight="1" x14ac:dyDescent="0.25">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spans="1:26" ht="14.25" customHeight="1" x14ac:dyDescent="0.25">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spans="1:26" ht="14.25" customHeight="1" x14ac:dyDescent="0.25">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spans="1:26" ht="14.25" customHeight="1" x14ac:dyDescent="0.25">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spans="1:26" ht="14.25" customHeight="1" x14ac:dyDescent="0.25">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spans="1:26" ht="14.25" customHeight="1" x14ac:dyDescent="0.25">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spans="1:26" ht="14.25" customHeight="1" x14ac:dyDescent="0.25">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spans="1:26" ht="14.25" customHeight="1" x14ac:dyDescent="0.25">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spans="1:26" ht="14.25" customHeight="1" x14ac:dyDescent="0.25">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spans="1:26" ht="14.25" customHeight="1" x14ac:dyDescent="0.25">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spans="1:26" ht="14.25" customHeight="1" x14ac:dyDescent="0.25">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spans="1:26" ht="14.25" customHeight="1" x14ac:dyDescent="0.25">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spans="1:26" ht="14.25" customHeight="1" x14ac:dyDescent="0.25">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spans="1:26" ht="14.25" customHeight="1" x14ac:dyDescent="0.25">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spans="1:26" ht="14.25" customHeight="1" x14ac:dyDescent="0.25">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spans="1:26" ht="14.25" customHeight="1" x14ac:dyDescent="0.25">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spans="1:26" ht="14.25" customHeight="1" x14ac:dyDescent="0.25">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spans="1:26" ht="14.25" customHeight="1" x14ac:dyDescent="0.25">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spans="1:26" ht="14.25" customHeight="1" x14ac:dyDescent="0.25">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spans="1:26" ht="14.25" customHeight="1" x14ac:dyDescent="0.25">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spans="1:26" ht="14.25" customHeight="1" x14ac:dyDescent="0.25">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spans="1:26" ht="14.25" customHeight="1" x14ac:dyDescent="0.25">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spans="1:26" ht="14.25" customHeight="1" x14ac:dyDescent="0.25">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spans="1:26" ht="14.25" customHeight="1" x14ac:dyDescent="0.25">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spans="1:26" ht="14.25" customHeight="1" x14ac:dyDescent="0.25">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spans="1:26" ht="14.25" customHeight="1" x14ac:dyDescent="0.25">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spans="1:26" ht="14.25" customHeight="1" x14ac:dyDescent="0.25">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spans="1:26" ht="14.25" customHeight="1" x14ac:dyDescent="0.25">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spans="1:26" ht="14.25" customHeight="1" x14ac:dyDescent="0.25">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spans="1:26" ht="14.25" customHeight="1" x14ac:dyDescent="0.25">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spans="1:26" ht="14.25" customHeight="1" x14ac:dyDescent="0.25">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spans="1:26" ht="14.25" customHeight="1" x14ac:dyDescent="0.25">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spans="1:26" ht="14.25" customHeight="1" x14ac:dyDescent="0.25">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spans="1:26" ht="14.25" customHeight="1" x14ac:dyDescent="0.25">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spans="1:26" ht="14.25" customHeight="1" x14ac:dyDescent="0.25">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spans="1:26" ht="14.25" customHeight="1" x14ac:dyDescent="0.25">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spans="1:26" ht="14.25" customHeight="1" x14ac:dyDescent="0.25">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spans="1:26" ht="14.25" customHeight="1" x14ac:dyDescent="0.25">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spans="1:26" ht="14.25" customHeight="1" x14ac:dyDescent="0.25">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spans="1:26" ht="14.25" customHeight="1" x14ac:dyDescent="0.25">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spans="1:26" ht="14.25" customHeight="1" x14ac:dyDescent="0.25">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spans="1:26" ht="14.25" customHeight="1" x14ac:dyDescent="0.25">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spans="1:26" ht="14.25" customHeight="1" x14ac:dyDescent="0.25">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spans="1:26" ht="14.25" customHeight="1" x14ac:dyDescent="0.25">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spans="1:26" ht="14.25" customHeight="1" x14ac:dyDescent="0.25">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spans="1:26" ht="14.25" customHeight="1" x14ac:dyDescent="0.25">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spans="1:26" ht="14.25" customHeight="1" x14ac:dyDescent="0.25">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spans="1:26" ht="14.25" customHeight="1" x14ac:dyDescent="0.25">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spans="1:26" ht="14.25" customHeight="1" x14ac:dyDescent="0.25">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spans="1:26" ht="14.25" customHeight="1" x14ac:dyDescent="0.25">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spans="1:26" ht="14.25" customHeight="1" x14ac:dyDescent="0.25">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spans="1:26" ht="14.25" customHeight="1" x14ac:dyDescent="0.25">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spans="1:26" ht="14.25" customHeight="1" x14ac:dyDescent="0.25">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spans="1:26" ht="14.25" customHeight="1" x14ac:dyDescent="0.25">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spans="1:26" ht="14.25" customHeight="1" x14ac:dyDescent="0.25">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spans="1:26" ht="14.25" customHeight="1" x14ac:dyDescent="0.25">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spans="1:26" ht="14.25" customHeight="1" x14ac:dyDescent="0.25">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spans="1:26" ht="14.25" customHeight="1" x14ac:dyDescent="0.25">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spans="1:26" ht="14.25" customHeight="1" x14ac:dyDescent="0.25">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spans="1:26" ht="14.25" customHeight="1" x14ac:dyDescent="0.25">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spans="1:26" ht="14.25" customHeight="1" x14ac:dyDescent="0.25">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spans="1:26" ht="14.25" customHeight="1" x14ac:dyDescent="0.25">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spans="1:26" ht="14.25" customHeight="1" x14ac:dyDescent="0.25">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spans="1:26" ht="14.25" customHeight="1" x14ac:dyDescent="0.25">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spans="1:26" ht="14.25" customHeight="1" x14ac:dyDescent="0.25">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spans="1:26" ht="14.25" customHeight="1" x14ac:dyDescent="0.25">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spans="1:26" ht="14.25" customHeight="1" x14ac:dyDescent="0.25">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spans="1:26" ht="14.25" customHeight="1" x14ac:dyDescent="0.25">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spans="1:26" ht="14.25" customHeight="1" x14ac:dyDescent="0.25">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spans="1:26" ht="14.25" customHeight="1" x14ac:dyDescent="0.25">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spans="1:26" ht="14.25" customHeight="1" x14ac:dyDescent="0.25">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spans="1:26" ht="14.25" customHeight="1" x14ac:dyDescent="0.25">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spans="1:26" ht="14.25" customHeight="1" x14ac:dyDescent="0.25">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spans="1:26" ht="14.25" customHeight="1" x14ac:dyDescent="0.25">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spans="1:26" ht="14.25" customHeight="1" x14ac:dyDescent="0.25">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spans="1:26" ht="14.25" customHeight="1" x14ac:dyDescent="0.25">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spans="1:26" ht="14.25" customHeight="1" x14ac:dyDescent="0.25">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spans="1:26" ht="14.25" customHeight="1" x14ac:dyDescent="0.25">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spans="1:26" ht="14.25" customHeight="1" x14ac:dyDescent="0.25">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spans="1:26" ht="14.25" customHeight="1" x14ac:dyDescent="0.25">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spans="1:26" ht="14.25" customHeight="1" x14ac:dyDescent="0.25">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spans="1:26" ht="14.25" customHeight="1" x14ac:dyDescent="0.25">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spans="1:26" ht="14.25" customHeight="1" x14ac:dyDescent="0.25">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spans="1:26" ht="14.25" customHeight="1" x14ac:dyDescent="0.25">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spans="1:26" ht="14.25" customHeight="1" x14ac:dyDescent="0.25">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spans="1:26" ht="14.25" customHeight="1" x14ac:dyDescent="0.25">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spans="1:26" ht="14.25" customHeight="1" x14ac:dyDescent="0.25">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spans="1:26" ht="14.25" customHeight="1" x14ac:dyDescent="0.25">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spans="1:26" ht="14.25" customHeight="1" x14ac:dyDescent="0.25">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spans="1:26" ht="14.25" customHeight="1" x14ac:dyDescent="0.25">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spans="1:26" ht="14.25" customHeight="1" x14ac:dyDescent="0.25">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spans="1:26" ht="14.25" customHeight="1" x14ac:dyDescent="0.25">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spans="1:26" ht="14.25" customHeight="1" x14ac:dyDescent="0.25">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spans="1:26" ht="14.25" customHeight="1" x14ac:dyDescent="0.25">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spans="1:26" ht="14.25" customHeight="1" x14ac:dyDescent="0.25">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spans="1:26" ht="14.25" customHeight="1" x14ac:dyDescent="0.25">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spans="1:26" ht="14.25" customHeight="1" x14ac:dyDescent="0.25">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spans="1:26" ht="14.25" customHeight="1" x14ac:dyDescent="0.25">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spans="1:26" ht="14.25" customHeight="1" x14ac:dyDescent="0.25">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spans="1:26" ht="14.25" customHeight="1" x14ac:dyDescent="0.25">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spans="1:26" ht="14.25" customHeight="1" x14ac:dyDescent="0.25">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spans="1:26" ht="14.25" customHeight="1" x14ac:dyDescent="0.25">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spans="1:26" ht="14.25" customHeight="1" x14ac:dyDescent="0.25">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spans="1:26" ht="14.25" customHeight="1" x14ac:dyDescent="0.25">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spans="1:26" ht="14.25" customHeight="1" x14ac:dyDescent="0.25">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spans="1:26" ht="14.25" customHeight="1" x14ac:dyDescent="0.25">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spans="1:26" ht="14.25" customHeight="1" x14ac:dyDescent="0.25">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spans="1:26" ht="14.25" customHeight="1" x14ac:dyDescent="0.25">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spans="1:26" ht="14.25" customHeight="1" x14ac:dyDescent="0.25">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spans="1:26" ht="14.25" customHeight="1" x14ac:dyDescent="0.25">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spans="1:26" ht="14.25" customHeight="1" x14ac:dyDescent="0.25">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spans="1:26" ht="14.25" customHeight="1" x14ac:dyDescent="0.25">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spans="1:26" ht="14.25" customHeight="1" x14ac:dyDescent="0.25">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spans="1:26" ht="14.25" customHeight="1" x14ac:dyDescent="0.25">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spans="1:26" ht="14.25" customHeight="1" x14ac:dyDescent="0.25">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spans="1:26" ht="14.25" customHeight="1" x14ac:dyDescent="0.25">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spans="1:26" ht="14.25" customHeight="1" x14ac:dyDescent="0.25">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spans="1:26" ht="14.25" customHeight="1" x14ac:dyDescent="0.25">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spans="1:26" ht="14.25" customHeight="1" x14ac:dyDescent="0.25">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spans="1:26" ht="14.25" customHeight="1" x14ac:dyDescent="0.25">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spans="1:26" ht="14.25" customHeight="1" x14ac:dyDescent="0.25">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spans="1:26" ht="14.25" customHeight="1" x14ac:dyDescent="0.25">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spans="1:26" ht="14.25" customHeight="1" x14ac:dyDescent="0.25">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spans="1:26" ht="14.25" customHeight="1" x14ac:dyDescent="0.25">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spans="1:26" ht="14.25" customHeight="1" x14ac:dyDescent="0.25">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spans="1:26" ht="14.25" customHeight="1" x14ac:dyDescent="0.25">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spans="1:26" ht="14.25" customHeight="1" x14ac:dyDescent="0.25">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spans="1:26" ht="14.25" customHeight="1" x14ac:dyDescent="0.25">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spans="1:26" ht="14.25" customHeight="1" x14ac:dyDescent="0.25">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spans="1:26" ht="14.25" customHeight="1" x14ac:dyDescent="0.25">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spans="1:26" ht="14.25" customHeight="1" x14ac:dyDescent="0.25">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spans="1:26" ht="14.25" customHeight="1" x14ac:dyDescent="0.25">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spans="1:26" ht="14.25" customHeight="1" x14ac:dyDescent="0.25">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spans="1:26" ht="14.25" customHeight="1" x14ac:dyDescent="0.25">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spans="1:26" ht="14.25" customHeight="1" x14ac:dyDescent="0.25">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spans="1:26" ht="14.25" customHeight="1" x14ac:dyDescent="0.25">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spans="1:26" ht="14.25" customHeight="1" x14ac:dyDescent="0.25">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spans="1:26" ht="14.25" customHeight="1" x14ac:dyDescent="0.25">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spans="1:26" ht="14.25" customHeight="1" x14ac:dyDescent="0.25">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spans="1:26" ht="14.25" customHeight="1" x14ac:dyDescent="0.25">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spans="1:26" ht="14.25" customHeight="1" x14ac:dyDescent="0.25">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spans="1:26" ht="14.25" customHeight="1" x14ac:dyDescent="0.25">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spans="1:26" ht="14.25" customHeight="1" x14ac:dyDescent="0.25">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spans="1:26" ht="14.25" customHeight="1" x14ac:dyDescent="0.25">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spans="1:26" ht="14.25" customHeight="1" x14ac:dyDescent="0.25">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spans="1:26" ht="14.25" customHeight="1" x14ac:dyDescent="0.25">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spans="1:26" ht="14.25" customHeight="1" x14ac:dyDescent="0.25">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spans="1:26" ht="14.25" customHeight="1" x14ac:dyDescent="0.25">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spans="1:26" ht="14.25" customHeight="1" x14ac:dyDescent="0.25">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spans="1:26" ht="14.25" customHeight="1" x14ac:dyDescent="0.25">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spans="1:26" ht="14.25" customHeight="1" x14ac:dyDescent="0.25">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spans="1:26" ht="14.25" customHeight="1" x14ac:dyDescent="0.25">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spans="1:26" ht="14.25" customHeight="1" x14ac:dyDescent="0.25">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spans="1:26" ht="14.25" customHeight="1" x14ac:dyDescent="0.25">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spans="1:26" ht="14.25" customHeight="1" x14ac:dyDescent="0.25">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spans="1:26" ht="14.25" customHeight="1" x14ac:dyDescent="0.25">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spans="1:26" ht="14.25" customHeight="1" x14ac:dyDescent="0.25">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spans="1:26" ht="14.25" customHeight="1" x14ac:dyDescent="0.25">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spans="1:26" ht="14.25" customHeight="1" x14ac:dyDescent="0.25">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spans="1:26" ht="14.25" customHeight="1" x14ac:dyDescent="0.25">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spans="1:26" ht="14.25" customHeight="1" x14ac:dyDescent="0.25">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spans="1:26" ht="14.25" customHeight="1" x14ac:dyDescent="0.25">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spans="1:26" ht="14.25" customHeight="1" x14ac:dyDescent="0.25">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spans="1:26" ht="14.25" customHeight="1" x14ac:dyDescent="0.25">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spans="1:26" ht="14.25" customHeight="1" x14ac:dyDescent="0.25">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spans="1:26" ht="14.25" customHeight="1" x14ac:dyDescent="0.25">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spans="1:26" ht="14.25" customHeight="1" x14ac:dyDescent="0.25">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spans="1:26" ht="14.25" customHeight="1" x14ac:dyDescent="0.25">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spans="1:26" ht="14.25" customHeight="1" x14ac:dyDescent="0.25">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spans="1:26" ht="14.25" customHeight="1" x14ac:dyDescent="0.25">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spans="1:26" ht="14.25" customHeight="1" x14ac:dyDescent="0.25">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spans="1:26" ht="14.25" customHeight="1" x14ac:dyDescent="0.25">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spans="1:26" ht="14.25" customHeight="1" x14ac:dyDescent="0.25">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spans="1:26" ht="14.25" customHeight="1" x14ac:dyDescent="0.25">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spans="1:26" ht="14.25" customHeight="1" x14ac:dyDescent="0.25">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spans="1:26" ht="14.25" customHeight="1" x14ac:dyDescent="0.25">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spans="1:26" ht="14.25" customHeight="1" x14ac:dyDescent="0.25">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spans="1:26" ht="14.25" customHeight="1" x14ac:dyDescent="0.25">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spans="1:26" ht="14.25" customHeight="1" x14ac:dyDescent="0.25">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spans="1:26" ht="14.25" customHeight="1" x14ac:dyDescent="0.25">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spans="1:26" ht="14.25" customHeight="1" x14ac:dyDescent="0.25">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spans="1:26" ht="14.25" customHeight="1" x14ac:dyDescent="0.25">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spans="1:26" ht="14.25" customHeight="1" x14ac:dyDescent="0.25">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spans="1:26" ht="14.25" customHeight="1" x14ac:dyDescent="0.25">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spans="1:26" ht="14.25" customHeight="1" x14ac:dyDescent="0.25">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spans="1:26" ht="14.25" customHeight="1" x14ac:dyDescent="0.25">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spans="1:26" ht="14.25" customHeight="1" x14ac:dyDescent="0.25">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spans="1:26" ht="14.25" customHeight="1" x14ac:dyDescent="0.25">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spans="1:26" ht="14.25" customHeight="1" x14ac:dyDescent="0.25">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spans="1:26" ht="14.25" customHeight="1" x14ac:dyDescent="0.25">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spans="1:26" ht="14.25" customHeight="1" x14ac:dyDescent="0.25">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spans="1:26" ht="14.25" customHeight="1" x14ac:dyDescent="0.25">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spans="1:26" ht="14.25" customHeight="1" x14ac:dyDescent="0.25">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spans="1:26" ht="14.25" customHeight="1" x14ac:dyDescent="0.25">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spans="1:26" ht="14.25" customHeight="1" x14ac:dyDescent="0.25">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spans="1:26" ht="14.25" customHeight="1" x14ac:dyDescent="0.25">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spans="1:26" ht="14.25" customHeight="1" x14ac:dyDescent="0.25">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spans="1:26" ht="14.25" customHeight="1" x14ac:dyDescent="0.25">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spans="1:26" ht="14.25" customHeight="1" x14ac:dyDescent="0.25">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spans="1:26" ht="14.25" customHeight="1" x14ac:dyDescent="0.25">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spans="1:26" ht="14.25" customHeight="1" x14ac:dyDescent="0.25">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spans="1:26" ht="14.25" customHeight="1" x14ac:dyDescent="0.25">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spans="1:26" ht="14.25" customHeight="1" x14ac:dyDescent="0.25">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spans="1:26" ht="14.25" customHeight="1" x14ac:dyDescent="0.25">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spans="1:26" ht="14.25" customHeight="1" x14ac:dyDescent="0.25">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spans="1:26" ht="14.25" customHeight="1" x14ac:dyDescent="0.25">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spans="1:26" ht="14.25" customHeight="1" x14ac:dyDescent="0.25">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spans="1:26" ht="14.25" customHeight="1" x14ac:dyDescent="0.25">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spans="1:26" ht="14.25" customHeight="1" x14ac:dyDescent="0.25">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spans="1:26" ht="14.25" customHeight="1" x14ac:dyDescent="0.25">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spans="1:26" ht="14.25" customHeight="1" x14ac:dyDescent="0.25">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spans="1:26" ht="14.25" customHeight="1" x14ac:dyDescent="0.25">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spans="1:26" ht="14.25" customHeight="1" x14ac:dyDescent="0.25">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spans="1:26" ht="14.25" customHeight="1" x14ac:dyDescent="0.25">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spans="1:26" ht="14.25" customHeight="1" x14ac:dyDescent="0.25">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spans="1:26" ht="14.25" customHeight="1" x14ac:dyDescent="0.25">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spans="1:26" ht="14.25" customHeight="1" x14ac:dyDescent="0.25">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spans="1:26" ht="14.25" customHeight="1" x14ac:dyDescent="0.25">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spans="1:26" ht="14.25" customHeight="1" x14ac:dyDescent="0.25">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spans="1:26" ht="14.25" customHeight="1" x14ac:dyDescent="0.25">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spans="1:26" ht="14.25" customHeight="1" x14ac:dyDescent="0.25">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spans="1:26" ht="14.25" customHeight="1" x14ac:dyDescent="0.25">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spans="1:26" ht="14.25" customHeight="1" x14ac:dyDescent="0.25">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spans="1:26" ht="14.25" customHeight="1" x14ac:dyDescent="0.25">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spans="1:26" ht="14.25" customHeight="1" x14ac:dyDescent="0.25">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spans="1:26" ht="14.25" customHeight="1" x14ac:dyDescent="0.25">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spans="1:26" ht="14.25" customHeight="1" x14ac:dyDescent="0.25">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spans="1:26" ht="14.25" customHeight="1" x14ac:dyDescent="0.25">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spans="1:26" ht="14.25" customHeight="1" x14ac:dyDescent="0.25">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spans="1:26" ht="14.25" customHeight="1" x14ac:dyDescent="0.25">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spans="1:26" ht="14.25" customHeight="1" x14ac:dyDescent="0.25">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spans="1:26" ht="14.25" customHeight="1" x14ac:dyDescent="0.25">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spans="1:26" ht="14.25" customHeight="1" x14ac:dyDescent="0.25">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spans="1:26" ht="14.25" customHeight="1" x14ac:dyDescent="0.25">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spans="1:26" ht="14.25" customHeight="1" x14ac:dyDescent="0.25">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spans="1:26" ht="14.25" customHeight="1" x14ac:dyDescent="0.25">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spans="1:26" ht="14.25" customHeight="1" x14ac:dyDescent="0.25">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spans="1:26" ht="14.25" customHeight="1" x14ac:dyDescent="0.25">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spans="1:26" ht="14.25" customHeight="1" x14ac:dyDescent="0.25">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spans="1:26" ht="14.25" customHeight="1" x14ac:dyDescent="0.25">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spans="1:26" ht="14.25" customHeight="1" x14ac:dyDescent="0.25">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spans="1:26" ht="14.25" customHeight="1" x14ac:dyDescent="0.25">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spans="1:26" ht="14.25" customHeight="1" x14ac:dyDescent="0.25">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spans="1:26" ht="14.25" customHeight="1" x14ac:dyDescent="0.25">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spans="1:26" ht="14.25" customHeight="1" x14ac:dyDescent="0.25">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spans="1:26" ht="14.25" customHeight="1" x14ac:dyDescent="0.25">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spans="1:26" ht="14.25" customHeight="1" x14ac:dyDescent="0.25">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spans="1:26" ht="14.25" customHeight="1" x14ac:dyDescent="0.25">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spans="1:26" ht="14.25" customHeight="1" x14ac:dyDescent="0.25">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spans="1:26" ht="14.25" customHeight="1" x14ac:dyDescent="0.25">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spans="1:26" ht="14.25" customHeight="1" x14ac:dyDescent="0.25">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spans="1:26" ht="14.25" customHeight="1" x14ac:dyDescent="0.25">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spans="1:26" ht="14.25" customHeight="1" x14ac:dyDescent="0.25">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spans="1:26" ht="14.25" customHeight="1" x14ac:dyDescent="0.25">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spans="1:26" ht="14.25" customHeight="1" x14ac:dyDescent="0.25">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spans="1:26" ht="14.25" customHeight="1" x14ac:dyDescent="0.25">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spans="1:26" ht="14.25" customHeight="1" x14ac:dyDescent="0.25">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spans="1:26" ht="14.25" customHeight="1" x14ac:dyDescent="0.25">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spans="1:26" ht="14.25" customHeight="1" x14ac:dyDescent="0.25">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spans="1:26" ht="14.25" customHeight="1" x14ac:dyDescent="0.25">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spans="1:26" ht="14.25" customHeight="1" x14ac:dyDescent="0.25">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spans="1:26" ht="14.25" customHeight="1" x14ac:dyDescent="0.25">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spans="1:26" ht="14.25" customHeight="1" x14ac:dyDescent="0.25">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spans="1:26" ht="14.25" customHeight="1" x14ac:dyDescent="0.25">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spans="1:26" ht="14.25" customHeight="1" x14ac:dyDescent="0.25">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spans="1:26" ht="14.25" customHeight="1" x14ac:dyDescent="0.25">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spans="1:26" ht="14.25" customHeight="1" x14ac:dyDescent="0.25">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spans="1:26" ht="14.25" customHeight="1" x14ac:dyDescent="0.25">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spans="1:26" ht="14.25" customHeight="1" x14ac:dyDescent="0.25">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spans="1:26" ht="14.25" customHeight="1" x14ac:dyDescent="0.25">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spans="1:26" ht="14.25" customHeight="1" x14ac:dyDescent="0.25">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spans="1:26" ht="14.25" customHeight="1" x14ac:dyDescent="0.25">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spans="1:26" ht="14.25" customHeight="1" x14ac:dyDescent="0.25">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spans="1:26" ht="14.25" customHeight="1" x14ac:dyDescent="0.25">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spans="1:26" ht="14.25" customHeight="1" x14ac:dyDescent="0.25">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spans="1:26" ht="14.25" customHeight="1" x14ac:dyDescent="0.25">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spans="1:26" ht="14.25" customHeight="1" x14ac:dyDescent="0.25">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spans="1:26" ht="14.25" customHeight="1" x14ac:dyDescent="0.25">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spans="1:26" ht="14.25" customHeight="1" x14ac:dyDescent="0.25">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spans="1:26" ht="14.25" customHeight="1" x14ac:dyDescent="0.25">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spans="1:26" ht="14.25" customHeight="1" x14ac:dyDescent="0.25">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spans="1:26" ht="14.25" customHeight="1" x14ac:dyDescent="0.25">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spans="1:26" ht="14.25" customHeight="1" x14ac:dyDescent="0.25">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spans="1:26" ht="14.25" customHeight="1" x14ac:dyDescent="0.25">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spans="1:26" ht="14.25" customHeight="1" x14ac:dyDescent="0.25">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spans="1:26" ht="14.25" customHeight="1" x14ac:dyDescent="0.25">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spans="1:26" ht="14.25" customHeight="1" x14ac:dyDescent="0.25">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spans="1:26" ht="14.25" customHeight="1" x14ac:dyDescent="0.25">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spans="1:26" ht="14.25" customHeight="1" x14ac:dyDescent="0.25">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spans="1:26" ht="14.25" customHeight="1" x14ac:dyDescent="0.25">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spans="1:26" ht="14.25" customHeight="1" x14ac:dyDescent="0.25">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spans="1:26" ht="14.25" customHeight="1" x14ac:dyDescent="0.25">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spans="1:26" ht="14.25" customHeight="1" x14ac:dyDescent="0.25">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spans="1:26" ht="14.25" customHeight="1" x14ac:dyDescent="0.25">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spans="1:26" ht="14.25" customHeight="1" x14ac:dyDescent="0.25">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spans="1:26" ht="14.25" customHeight="1" x14ac:dyDescent="0.25">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spans="1:26" ht="14.25" customHeight="1" x14ac:dyDescent="0.25">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spans="1:26" ht="14.25" customHeight="1" x14ac:dyDescent="0.25">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spans="1:26" ht="14.25" customHeight="1" x14ac:dyDescent="0.25">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spans="1:26" ht="14.25" customHeight="1" x14ac:dyDescent="0.25">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spans="1:26" ht="14.25" customHeight="1" x14ac:dyDescent="0.25">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spans="1:26" ht="14.25" customHeight="1" x14ac:dyDescent="0.25">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spans="1:26" ht="14.25" customHeight="1" x14ac:dyDescent="0.25">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spans="1:26" ht="14.25" customHeight="1" x14ac:dyDescent="0.25">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spans="1:26" ht="14.25" customHeight="1" x14ac:dyDescent="0.25">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spans="1:26" ht="14.25" customHeight="1" x14ac:dyDescent="0.25">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spans="1:26" ht="14.25" customHeight="1" x14ac:dyDescent="0.25">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spans="1:26" ht="14.25" customHeight="1" x14ac:dyDescent="0.25">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spans="1:26" ht="14.25" customHeight="1" x14ac:dyDescent="0.25">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spans="1:26" ht="14.25" customHeight="1" x14ac:dyDescent="0.25">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spans="1:26" ht="14.25" customHeight="1" x14ac:dyDescent="0.25">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spans="1:26" ht="14.25" customHeight="1" x14ac:dyDescent="0.25">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spans="1:26" ht="14.25" customHeight="1" x14ac:dyDescent="0.25">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spans="1:26" ht="14.25" customHeight="1" x14ac:dyDescent="0.25">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spans="1:26" ht="14.25" customHeight="1" x14ac:dyDescent="0.25">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spans="1:26" ht="14.25" customHeight="1" x14ac:dyDescent="0.25">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spans="1:26" ht="14.25" customHeight="1" x14ac:dyDescent="0.25">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spans="1:26" ht="14.25" customHeight="1" x14ac:dyDescent="0.25">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spans="1:26" ht="14.25" customHeight="1" x14ac:dyDescent="0.25">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spans="1:26" ht="14.25" customHeight="1" x14ac:dyDescent="0.25">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spans="1:26" ht="14.25" customHeight="1" x14ac:dyDescent="0.25">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spans="1:26" ht="14.25" customHeight="1" x14ac:dyDescent="0.25">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spans="1:26" ht="14.25" customHeight="1" x14ac:dyDescent="0.25">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spans="1:26" ht="14.25" customHeight="1" x14ac:dyDescent="0.25">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spans="1:26" ht="14.25" customHeight="1" x14ac:dyDescent="0.25">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spans="1:26" ht="14.25" customHeight="1" x14ac:dyDescent="0.25">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spans="1:26" ht="14.25" customHeight="1" x14ac:dyDescent="0.25">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spans="1:26" ht="14.25" customHeight="1" x14ac:dyDescent="0.25">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spans="1:26" ht="14.25" customHeight="1" x14ac:dyDescent="0.25">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spans="1:26" ht="14.25" customHeight="1" x14ac:dyDescent="0.25">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spans="1:26" ht="14.25" customHeight="1" x14ac:dyDescent="0.25">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row r="1001" spans="1:26" ht="14.25" customHeight="1" x14ac:dyDescent="0.25">
      <c r="A1001" s="73"/>
      <c r="B1001" s="73"/>
      <c r="C1001" s="73"/>
      <c r="D1001" s="73"/>
      <c r="E1001" s="73"/>
      <c r="F1001" s="73"/>
      <c r="G1001" s="73"/>
      <c r="H1001" s="73"/>
      <c r="I1001" s="73"/>
      <c r="J1001" s="73"/>
      <c r="K1001" s="73"/>
      <c r="L1001" s="73"/>
      <c r="M1001" s="73"/>
      <c r="N1001" s="73"/>
      <c r="O1001" s="73"/>
      <c r="P1001" s="73"/>
      <c r="Q1001" s="73"/>
      <c r="R1001" s="73"/>
      <c r="S1001" s="73"/>
      <c r="T1001" s="73"/>
      <c r="U1001" s="73"/>
      <c r="V1001" s="73"/>
      <c r="W1001" s="73"/>
      <c r="X1001" s="73"/>
      <c r="Y1001" s="73"/>
      <c r="Z1001" s="73"/>
    </row>
    <row r="1002" spans="1:26" ht="14.25" customHeight="1" x14ac:dyDescent="0.25">
      <c r="A1002" s="73"/>
      <c r="B1002" s="73"/>
      <c r="C1002" s="73"/>
      <c r="D1002" s="73"/>
      <c r="E1002" s="73"/>
      <c r="F1002" s="73"/>
      <c r="G1002" s="73"/>
      <c r="H1002" s="73"/>
      <c r="I1002" s="73"/>
      <c r="J1002" s="73"/>
      <c r="K1002" s="73"/>
      <c r="L1002" s="73"/>
      <c r="M1002" s="73"/>
      <c r="N1002" s="73"/>
      <c r="O1002" s="73"/>
      <c r="P1002" s="73"/>
      <c r="Q1002" s="73"/>
      <c r="R1002" s="73"/>
      <c r="S1002" s="73"/>
      <c r="T1002" s="73"/>
      <c r="U1002" s="73"/>
      <c r="V1002" s="73"/>
      <c r="W1002" s="73"/>
      <c r="X1002" s="73"/>
      <c r="Y1002" s="73"/>
      <c r="Z1002" s="73"/>
    </row>
  </sheetData>
  <mergeCells count="6">
    <mergeCell ref="A2:C2"/>
    <mergeCell ref="A3:C3"/>
    <mergeCell ref="A5:C5"/>
    <mergeCell ref="A6:A7"/>
    <mergeCell ref="B6:B7"/>
    <mergeCell ref="C6:C7"/>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topLeftCell="A4" workbookViewId="0">
      <selection activeCell="H28" sqref="H28"/>
    </sheetView>
  </sheetViews>
  <sheetFormatPr defaultColWidth="10.85546875" defaultRowHeight="15" x14ac:dyDescent="0.25"/>
  <cols>
    <col min="1" max="1" width="44" style="68" customWidth="1"/>
    <col min="2" max="2" width="10.85546875" style="68"/>
    <col min="3" max="3" width="13.140625" style="68" customWidth="1"/>
    <col min="4" max="4" width="10.85546875" style="68"/>
    <col min="5" max="5" width="0.7109375" style="68" customWidth="1"/>
    <col min="6" max="6" width="10.42578125" style="68" customWidth="1"/>
    <col min="7" max="7" width="12.85546875" style="68" customWidth="1"/>
    <col min="8" max="8" width="10.85546875" style="68"/>
    <col min="9" max="9" width="52.140625" style="68" customWidth="1"/>
    <col min="10" max="16384" width="10.85546875" style="68"/>
  </cols>
  <sheetData>
    <row r="1" spans="1:9" ht="18.75" x14ac:dyDescent="0.3">
      <c r="A1" s="227" t="s">
        <v>228</v>
      </c>
      <c r="B1" s="60"/>
      <c r="C1" s="60"/>
      <c r="D1" s="60"/>
      <c r="E1" s="60"/>
      <c r="F1" s="60"/>
      <c r="G1" s="60"/>
      <c r="H1" s="60"/>
      <c r="I1" s="61"/>
    </row>
    <row r="2" spans="1:9" x14ac:dyDescent="0.25">
      <c r="A2" s="61" t="s">
        <v>54</v>
      </c>
      <c r="B2" s="60"/>
      <c r="C2" s="60"/>
      <c r="D2" s="60"/>
      <c r="E2" s="60"/>
      <c r="F2" s="60"/>
      <c r="G2" s="60"/>
      <c r="H2" s="60"/>
      <c r="I2" s="61"/>
    </row>
    <row r="3" spans="1:9" x14ac:dyDescent="0.25">
      <c r="A3" s="61"/>
      <c r="B3" s="60"/>
      <c r="C3" s="60"/>
      <c r="D3" s="60"/>
      <c r="E3" s="60"/>
      <c r="F3" s="60"/>
      <c r="G3" s="60"/>
      <c r="H3" s="60"/>
      <c r="I3" s="61"/>
    </row>
    <row r="4" spans="1:9" s="139" customFormat="1" ht="15.75" x14ac:dyDescent="0.25">
      <c r="A4" s="136"/>
      <c r="B4" s="261" t="s">
        <v>187</v>
      </c>
      <c r="C4" s="262"/>
      <c r="D4" s="263"/>
      <c r="E4" s="137"/>
      <c r="F4" s="264" t="s">
        <v>188</v>
      </c>
      <c r="G4" s="265"/>
      <c r="H4" s="266"/>
      <c r="I4" s="138"/>
    </row>
    <row r="5" spans="1:9" x14ac:dyDescent="0.25">
      <c r="A5" s="210" t="s">
        <v>55</v>
      </c>
      <c r="B5" s="211" t="s">
        <v>56</v>
      </c>
      <c r="C5" s="211" t="s">
        <v>57</v>
      </c>
      <c r="D5" s="211" t="s">
        <v>58</v>
      </c>
      <c r="E5" s="140"/>
      <c r="F5" s="141" t="s">
        <v>56</v>
      </c>
      <c r="G5" s="141" t="s">
        <v>57</v>
      </c>
      <c r="H5" s="141" t="s">
        <v>189</v>
      </c>
      <c r="I5" s="142" t="s">
        <v>59</v>
      </c>
    </row>
    <row r="6" spans="1:9" x14ac:dyDescent="0.25">
      <c r="A6" s="212" t="s">
        <v>229</v>
      </c>
      <c r="B6" s="213">
        <v>1400</v>
      </c>
      <c r="C6" s="213"/>
      <c r="D6" s="214"/>
      <c r="E6" s="143"/>
      <c r="F6" s="144">
        <v>1400</v>
      </c>
      <c r="G6" s="63"/>
      <c r="H6" s="63"/>
      <c r="I6" s="212"/>
    </row>
    <row r="7" spans="1:9" x14ac:dyDescent="0.25">
      <c r="A7" s="215" t="s">
        <v>221</v>
      </c>
      <c r="B7" s="214"/>
      <c r="C7" s="228"/>
      <c r="D7" s="214">
        <v>600</v>
      </c>
      <c r="E7" s="145"/>
      <c r="F7" s="144"/>
      <c r="G7" s="63"/>
      <c r="H7" s="63">
        <v>600</v>
      </c>
      <c r="I7" s="212" t="s">
        <v>226</v>
      </c>
    </row>
    <row r="8" spans="1:9" x14ac:dyDescent="0.25">
      <c r="A8" s="215" t="s">
        <v>230</v>
      </c>
      <c r="B8" s="214"/>
      <c r="C8" s="228"/>
      <c r="D8" s="214">
        <v>60000</v>
      </c>
      <c r="E8" s="148"/>
      <c r="F8" s="146"/>
      <c r="G8" s="147"/>
      <c r="H8" s="63">
        <v>60000</v>
      </c>
      <c r="I8" s="212" t="s">
        <v>231</v>
      </c>
    </row>
    <row r="9" spans="1:9" x14ac:dyDescent="0.25">
      <c r="A9" s="215" t="s">
        <v>190</v>
      </c>
      <c r="B9" s="225"/>
      <c r="C9" s="216">
        <v>1750</v>
      </c>
      <c r="D9" s="214"/>
      <c r="E9" s="150"/>
      <c r="F9" s="146"/>
      <c r="G9" s="149">
        <v>1694</v>
      </c>
      <c r="H9" s="144"/>
      <c r="I9" s="62"/>
    </row>
    <row r="10" spans="1:9" x14ac:dyDescent="0.25">
      <c r="A10" s="217" t="s">
        <v>60</v>
      </c>
      <c r="B10" s="218">
        <f>SUM(B6:B9)</f>
        <v>1400</v>
      </c>
      <c r="C10" s="219"/>
      <c r="D10" s="219"/>
      <c r="E10" s="154"/>
      <c r="F10" s="151">
        <f>F6</f>
        <v>1400</v>
      </c>
      <c r="G10" s="152"/>
      <c r="H10" s="152"/>
      <c r="I10" s="153"/>
    </row>
    <row r="11" spans="1:9" x14ac:dyDescent="0.25">
      <c r="A11" s="219" t="s">
        <v>61</v>
      </c>
      <c r="B11" s="219"/>
      <c r="C11" s="220">
        <f>SUM(C6:C9)</f>
        <v>1750</v>
      </c>
      <c r="D11" s="217">
        <f>SUM(D6:D9)</f>
        <v>60600</v>
      </c>
      <c r="E11" s="157"/>
      <c r="F11" s="155"/>
      <c r="G11" s="156">
        <f>SUM(G7:G9)</f>
        <v>1694</v>
      </c>
      <c r="H11" s="156">
        <f>SUM(H6:H9)</f>
        <v>60600</v>
      </c>
      <c r="I11" s="155"/>
    </row>
    <row r="12" spans="1:9" x14ac:dyDescent="0.25">
      <c r="A12" s="210" t="s">
        <v>62</v>
      </c>
      <c r="B12" s="221">
        <f>SUM(B10:C11)</f>
        <v>3150</v>
      </c>
      <c r="C12" s="210"/>
      <c r="D12" s="210"/>
      <c r="F12" s="158">
        <f>SUM(F10:G11)</f>
        <v>3094</v>
      </c>
      <c r="G12" s="158"/>
      <c r="H12" s="158"/>
      <c r="I12" s="158"/>
    </row>
    <row r="14" spans="1:9" x14ac:dyDescent="0.25">
      <c r="A14" s="222" t="s">
        <v>222</v>
      </c>
      <c r="B14" s="223" t="s">
        <v>223</v>
      </c>
      <c r="C14" s="211" t="s">
        <v>57</v>
      </c>
      <c r="D14" s="223" t="s">
        <v>58</v>
      </c>
      <c r="E14" s="159"/>
      <c r="F14" s="160" t="s">
        <v>56</v>
      </c>
      <c r="G14" s="160" t="s">
        <v>191</v>
      </c>
      <c r="H14" s="160" t="s">
        <v>58</v>
      </c>
      <c r="I14" s="161" t="s">
        <v>59</v>
      </c>
    </row>
    <row r="15" spans="1:9" ht="15.95" customHeight="1" x14ac:dyDescent="0.25">
      <c r="A15" s="162" t="s">
        <v>232</v>
      </c>
      <c r="B15" s="224">
        <v>1400</v>
      </c>
      <c r="C15" s="224"/>
      <c r="D15" s="226"/>
      <c r="E15" s="163"/>
      <c r="F15" s="162">
        <v>1400</v>
      </c>
      <c r="G15" s="162">
        <v>92</v>
      </c>
      <c r="H15" s="64"/>
      <c r="I15" s="224" t="s">
        <v>235</v>
      </c>
    </row>
    <row r="16" spans="1:9" ht="15.95" customHeight="1" x14ac:dyDescent="0.25">
      <c r="A16" s="229" t="s">
        <v>224</v>
      </c>
      <c r="B16" s="224"/>
      <c r="C16" s="224">
        <v>779.52</v>
      </c>
      <c r="D16" s="226">
        <v>750</v>
      </c>
      <c r="E16" s="163"/>
      <c r="F16" s="162"/>
      <c r="G16" s="162">
        <v>549</v>
      </c>
      <c r="H16" s="64">
        <v>750</v>
      </c>
      <c r="I16" s="224" t="s">
        <v>236</v>
      </c>
    </row>
    <row r="17" spans="1:9" ht="17.100000000000001" customHeight="1" x14ac:dyDescent="0.25">
      <c r="A17" s="224" t="s">
        <v>225</v>
      </c>
      <c r="B17" s="224"/>
      <c r="C17" s="224">
        <v>830</v>
      </c>
      <c r="D17" s="226"/>
      <c r="E17" s="163"/>
      <c r="F17" s="162"/>
      <c r="G17" s="162">
        <v>903</v>
      </c>
      <c r="H17" s="64"/>
      <c r="I17" s="162" t="s">
        <v>237</v>
      </c>
    </row>
    <row r="18" spans="1:9" x14ac:dyDescent="0.25">
      <c r="A18" s="162" t="s">
        <v>233</v>
      </c>
      <c r="B18" s="230"/>
      <c r="C18" s="224"/>
      <c r="D18" s="226">
        <v>600</v>
      </c>
      <c r="E18" s="163"/>
      <c r="F18" s="162"/>
      <c r="G18" s="162"/>
      <c r="H18" s="64">
        <v>600</v>
      </c>
      <c r="I18" s="224" t="s">
        <v>227</v>
      </c>
    </row>
    <row r="19" spans="1:9" x14ac:dyDescent="0.25">
      <c r="A19" s="231" t="s">
        <v>192</v>
      </c>
      <c r="B19" s="232"/>
      <c r="C19" s="233">
        <v>140</v>
      </c>
      <c r="D19" s="226"/>
      <c r="E19" s="163"/>
      <c r="F19" s="162"/>
      <c r="G19" s="162">
        <v>140</v>
      </c>
      <c r="H19" s="64"/>
      <c r="I19" s="226"/>
    </row>
    <row r="20" spans="1:9" x14ac:dyDescent="0.25">
      <c r="A20" s="231" t="s">
        <v>234</v>
      </c>
      <c r="B20" s="232"/>
      <c r="C20" s="233"/>
      <c r="D20" s="226">
        <v>59250</v>
      </c>
      <c r="E20" s="165"/>
      <c r="G20" s="64"/>
      <c r="H20" s="164">
        <v>59250</v>
      </c>
      <c r="I20" s="226"/>
    </row>
    <row r="21" spans="1:9" x14ac:dyDescent="0.25">
      <c r="A21" s="66" t="s">
        <v>193</v>
      </c>
      <c r="B21" s="67">
        <f>SUM(B15:B20)</f>
        <v>1400</v>
      </c>
      <c r="C21" s="67"/>
      <c r="D21" s="67"/>
      <c r="E21" s="166"/>
      <c r="F21" s="168">
        <f>SUM(F15:F20)</f>
        <v>1400</v>
      </c>
      <c r="G21" s="167"/>
      <c r="H21" s="167"/>
      <c r="I21" s="168"/>
    </row>
    <row r="22" spans="1:9" x14ac:dyDescent="0.25">
      <c r="A22" s="66" t="s">
        <v>194</v>
      </c>
      <c r="B22" s="67"/>
      <c r="C22" s="67">
        <f>SUM(C15:C20)</f>
        <v>1749.52</v>
      </c>
      <c r="D22" s="66">
        <f>SUM(D15:D20)</f>
        <v>60600</v>
      </c>
      <c r="E22" s="166"/>
      <c r="F22" s="167"/>
      <c r="G22" s="168">
        <f>SUM(G15:G20)</f>
        <v>1684</v>
      </c>
      <c r="H22" s="167">
        <f>SUM(H15:H20)</f>
        <v>60600</v>
      </c>
      <c r="I22" s="167"/>
    </row>
    <row r="23" spans="1:9" x14ac:dyDescent="0.25">
      <c r="A23" s="65" t="s">
        <v>195</v>
      </c>
      <c r="B23" s="69">
        <f>SUM(B21:C22)</f>
        <v>3149.52</v>
      </c>
      <c r="C23" s="65"/>
      <c r="D23" s="65"/>
      <c r="E23" s="166"/>
      <c r="F23" s="170">
        <f>SUM(F21:G22)</f>
        <v>3084</v>
      </c>
      <c r="G23" s="170"/>
      <c r="H23" s="169"/>
      <c r="I23" s="169"/>
    </row>
    <row r="24" spans="1:9" x14ac:dyDescent="0.25">
      <c r="A24" s="70" t="s">
        <v>196</v>
      </c>
      <c r="B24" s="69">
        <f>SUM(B23-B12)</f>
        <v>-0.48000000000001819</v>
      </c>
      <c r="C24" s="65"/>
      <c r="D24" s="65"/>
      <c r="E24" s="166"/>
      <c r="F24" s="170">
        <f>SUM(F12-F23)</f>
        <v>10</v>
      </c>
      <c r="G24" s="169"/>
      <c r="H24" s="169"/>
      <c r="I24" s="171"/>
    </row>
  </sheetData>
  <mergeCells count="2">
    <mergeCell ref="B4:D4"/>
    <mergeCell ref="F4:H4"/>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topLeftCell="J1" workbookViewId="0">
      <selection activeCell="N12" sqref="N12"/>
    </sheetView>
  </sheetViews>
  <sheetFormatPr defaultColWidth="8.85546875" defaultRowHeight="15" x14ac:dyDescent="0.25"/>
  <cols>
    <col min="1" max="1" width="14.140625" bestFit="1" customWidth="1"/>
    <col min="2" max="2" width="8.42578125" customWidth="1"/>
    <col min="3" max="3" width="24" bestFit="1" customWidth="1"/>
    <col min="4" max="4" width="13" customWidth="1"/>
    <col min="5" max="5" width="40.28515625" customWidth="1"/>
    <col min="6" max="6" width="6.28515625" style="57" bestFit="1" customWidth="1"/>
    <col min="7" max="7" width="20.85546875" style="57" bestFit="1" customWidth="1"/>
    <col min="8" max="8" width="1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5" ht="15.75" x14ac:dyDescent="0.25">
      <c r="A1" s="1"/>
      <c r="B1" s="2"/>
      <c r="C1" s="1" t="s">
        <v>41</v>
      </c>
      <c r="D1" s="3"/>
      <c r="E1" s="3"/>
      <c r="F1" s="3"/>
      <c r="G1" s="3"/>
      <c r="H1" s="3"/>
      <c r="I1" s="267" t="s">
        <v>0</v>
      </c>
      <c r="J1" s="268"/>
      <c r="K1" s="268"/>
      <c r="L1" s="268"/>
      <c r="M1" s="268"/>
      <c r="N1" s="268"/>
      <c r="O1" s="269"/>
    </row>
    <row r="2" spans="1:15" ht="38.25" x14ac:dyDescent="0.25">
      <c r="A2" s="4" t="s">
        <v>1</v>
      </c>
      <c r="B2" s="4" t="s">
        <v>2</v>
      </c>
      <c r="C2" s="4" t="s">
        <v>3</v>
      </c>
      <c r="D2" s="5" t="s">
        <v>12</v>
      </c>
      <c r="E2" s="6" t="s">
        <v>4</v>
      </c>
      <c r="F2" s="6" t="s">
        <v>49</v>
      </c>
      <c r="G2" s="6" t="s">
        <v>5</v>
      </c>
      <c r="H2" s="6" t="s">
        <v>50</v>
      </c>
      <c r="I2" s="7" t="s">
        <v>6</v>
      </c>
      <c r="J2" s="8" t="s">
        <v>7</v>
      </c>
      <c r="K2" s="8" t="s">
        <v>8</v>
      </c>
      <c r="L2" s="8" t="s">
        <v>9</v>
      </c>
      <c r="M2" s="8" t="s">
        <v>52</v>
      </c>
      <c r="N2" s="9" t="s">
        <v>10</v>
      </c>
      <c r="O2" s="10" t="s">
        <v>11</v>
      </c>
    </row>
    <row r="3" spans="1:15" ht="17.25" x14ac:dyDescent="0.25">
      <c r="A3" s="53" t="s">
        <v>44</v>
      </c>
      <c r="B3" s="53" t="s">
        <v>45</v>
      </c>
      <c r="C3" s="53" t="s">
        <v>46</v>
      </c>
      <c r="D3" s="55">
        <v>2013</v>
      </c>
      <c r="E3" s="53" t="s">
        <v>47</v>
      </c>
      <c r="F3" s="56" t="s">
        <v>48</v>
      </c>
      <c r="G3" s="56" t="s">
        <v>51</v>
      </c>
      <c r="H3" s="54" t="s">
        <v>40</v>
      </c>
      <c r="I3" s="58">
        <v>41809</v>
      </c>
      <c r="J3" s="54">
        <v>0.83333333333333337</v>
      </c>
      <c r="K3" s="55">
        <v>300</v>
      </c>
      <c r="L3" s="59">
        <v>1360</v>
      </c>
      <c r="M3" s="55">
        <v>270</v>
      </c>
      <c r="N3" s="55">
        <v>272</v>
      </c>
      <c r="O3" s="54"/>
    </row>
    <row r="4" spans="1:15" x14ac:dyDescent="0.25">
      <c r="A4" s="11" t="s">
        <v>238</v>
      </c>
      <c r="B4" s="11" t="s">
        <v>241</v>
      </c>
      <c r="C4" s="11" t="s">
        <v>244</v>
      </c>
      <c r="D4" s="12">
        <v>2017</v>
      </c>
      <c r="E4" s="13" t="s">
        <v>250</v>
      </c>
      <c r="F4" s="235" t="s">
        <v>48</v>
      </c>
      <c r="G4" s="235" t="s">
        <v>51</v>
      </c>
      <c r="H4" s="235" t="s">
        <v>257</v>
      </c>
      <c r="I4" s="237" t="s">
        <v>256</v>
      </c>
      <c r="J4" s="15">
        <v>0.8125</v>
      </c>
      <c r="K4" s="16">
        <v>180</v>
      </c>
      <c r="L4" s="17">
        <v>289</v>
      </c>
      <c r="M4" s="13">
        <v>51</v>
      </c>
      <c r="N4" s="13">
        <v>41</v>
      </c>
      <c r="O4" s="12"/>
    </row>
    <row r="5" spans="1:15" x14ac:dyDescent="0.25">
      <c r="A5" s="11" t="s">
        <v>239</v>
      </c>
      <c r="B5" s="20" t="s">
        <v>243</v>
      </c>
      <c r="C5" s="18" t="s">
        <v>245</v>
      </c>
      <c r="D5" s="12">
        <v>2017</v>
      </c>
      <c r="E5" s="13" t="s">
        <v>250</v>
      </c>
      <c r="F5" t="s">
        <v>251</v>
      </c>
      <c r="G5" s="235" t="s">
        <v>51</v>
      </c>
      <c r="I5" s="14" t="s">
        <v>254</v>
      </c>
      <c r="J5" s="15">
        <v>0.54166666666666663</v>
      </c>
      <c r="K5" s="16">
        <v>70</v>
      </c>
      <c r="L5" s="17">
        <v>60</v>
      </c>
      <c r="M5" s="13">
        <v>51</v>
      </c>
      <c r="N5" s="13">
        <v>12</v>
      </c>
      <c r="O5" s="12"/>
    </row>
    <row r="6" spans="1:15" x14ac:dyDescent="0.25">
      <c r="A6" s="11" t="s">
        <v>239</v>
      </c>
      <c r="B6" s="20" t="s">
        <v>243</v>
      </c>
      <c r="C6" s="19" t="s">
        <v>246</v>
      </c>
      <c r="D6" s="21">
        <v>2016</v>
      </c>
      <c r="E6" s="13" t="s">
        <v>250</v>
      </c>
      <c r="F6" t="s">
        <v>251</v>
      </c>
      <c r="G6" s="235" t="s">
        <v>51</v>
      </c>
      <c r="H6" s="235" t="s">
        <v>257</v>
      </c>
      <c r="I6" s="14" t="s">
        <v>254</v>
      </c>
      <c r="J6" s="15">
        <v>0.625</v>
      </c>
      <c r="K6" s="16">
        <v>70</v>
      </c>
      <c r="L6" s="17">
        <v>65</v>
      </c>
      <c r="M6" s="13">
        <v>51</v>
      </c>
      <c r="N6" s="13">
        <v>13</v>
      </c>
      <c r="O6" s="19"/>
    </row>
    <row r="7" spans="1:15" x14ac:dyDescent="0.25">
      <c r="A7" s="11" t="s">
        <v>239</v>
      </c>
      <c r="B7" s="20" t="s">
        <v>243</v>
      </c>
      <c r="C7" s="19" t="s">
        <v>247</v>
      </c>
      <c r="D7" s="21">
        <v>2017</v>
      </c>
      <c r="E7" s="13" t="s">
        <v>250</v>
      </c>
      <c r="F7" t="s">
        <v>251</v>
      </c>
      <c r="G7" s="235" t="s">
        <v>51</v>
      </c>
      <c r="I7" s="14" t="s">
        <v>254</v>
      </c>
      <c r="J7" s="15">
        <v>0.75</v>
      </c>
      <c r="K7" s="16">
        <v>70</v>
      </c>
      <c r="L7" s="17">
        <v>40</v>
      </c>
      <c r="M7" s="13">
        <v>51</v>
      </c>
      <c r="N7" s="13">
        <v>8</v>
      </c>
      <c r="O7" s="19"/>
    </row>
    <row r="8" spans="1:15" ht="26.25" x14ac:dyDescent="0.25">
      <c r="A8" s="19" t="s">
        <v>240</v>
      </c>
      <c r="B8" s="20" t="s">
        <v>242</v>
      </c>
      <c r="C8" s="236" t="s">
        <v>252</v>
      </c>
      <c r="D8" s="21">
        <v>2017</v>
      </c>
      <c r="E8" s="13" t="s">
        <v>250</v>
      </c>
      <c r="F8" t="s">
        <v>48</v>
      </c>
      <c r="G8" s="235" t="s">
        <v>253</v>
      </c>
      <c r="I8" s="14" t="s">
        <v>254</v>
      </c>
      <c r="J8" s="15">
        <v>0.79166666666666663</v>
      </c>
      <c r="K8" s="16">
        <v>135</v>
      </c>
      <c r="L8" s="17">
        <v>102</v>
      </c>
      <c r="M8" s="13">
        <v>51</v>
      </c>
      <c r="N8" s="13">
        <v>22</v>
      </c>
      <c r="O8" s="19"/>
    </row>
    <row r="9" spans="1:15" x14ac:dyDescent="0.25">
      <c r="A9" s="234" t="s">
        <v>239</v>
      </c>
      <c r="B9" s="20" t="s">
        <v>243</v>
      </c>
      <c r="C9" s="19" t="s">
        <v>249</v>
      </c>
      <c r="D9" s="21">
        <v>2016</v>
      </c>
      <c r="E9" s="13" t="s">
        <v>250</v>
      </c>
      <c r="F9" t="s">
        <v>251</v>
      </c>
      <c r="G9" s="235" t="s">
        <v>51</v>
      </c>
      <c r="I9" s="14" t="s">
        <v>254</v>
      </c>
      <c r="J9" s="15">
        <v>0.83333333333333337</v>
      </c>
      <c r="K9" s="16">
        <v>70</v>
      </c>
      <c r="L9" s="17">
        <v>30</v>
      </c>
      <c r="M9" s="13">
        <v>51</v>
      </c>
      <c r="N9" s="13">
        <v>6</v>
      </c>
      <c r="O9" s="19"/>
    </row>
    <row r="10" spans="1:15" x14ac:dyDescent="0.25">
      <c r="A10" s="19" t="s">
        <v>238</v>
      </c>
      <c r="B10" s="20" t="s">
        <v>241</v>
      </c>
      <c r="C10" s="19" t="s">
        <v>248</v>
      </c>
      <c r="D10" s="21">
        <v>2017</v>
      </c>
      <c r="E10" s="13" t="s">
        <v>250</v>
      </c>
      <c r="F10" t="s">
        <v>48</v>
      </c>
      <c r="G10" s="235" t="s">
        <v>51</v>
      </c>
      <c r="I10" s="14" t="s">
        <v>255</v>
      </c>
      <c r="J10" s="15">
        <v>0.8125</v>
      </c>
      <c r="K10" s="238">
        <v>180</v>
      </c>
      <c r="L10" s="17">
        <v>1108</v>
      </c>
      <c r="M10" s="13">
        <v>51</v>
      </c>
      <c r="N10" s="13">
        <v>174</v>
      </c>
      <c r="O10" s="19"/>
    </row>
    <row r="11" spans="1:15" x14ac:dyDescent="0.25">
      <c r="A11" s="19"/>
      <c r="B11" s="20"/>
      <c r="C11" s="19"/>
      <c r="D11" s="21"/>
      <c r="E11" s="21"/>
      <c r="F11"/>
      <c r="G11"/>
      <c r="H11" s="21"/>
      <c r="I11" s="22"/>
      <c r="J11" s="15"/>
      <c r="K11" s="16"/>
      <c r="L11" s="17"/>
      <c r="M11" s="13"/>
      <c r="N11" s="13">
        <f>SUM(N4:N10)</f>
        <v>276</v>
      </c>
      <c r="O11" s="19"/>
    </row>
    <row r="12" spans="1:15" x14ac:dyDescent="0.25">
      <c r="A12" s="19"/>
      <c r="B12" s="20"/>
      <c r="C12" s="19"/>
      <c r="D12" s="21"/>
      <c r="E12" s="21"/>
      <c r="F12"/>
      <c r="G12"/>
      <c r="H12" s="21"/>
      <c r="I12" s="22"/>
      <c r="J12" s="15"/>
      <c r="K12" s="16"/>
      <c r="L12" s="17"/>
      <c r="M12" s="17"/>
      <c r="N12" s="16"/>
      <c r="O12" s="19"/>
    </row>
    <row r="13" spans="1:15" x14ac:dyDescent="0.25">
      <c r="A13" s="19"/>
      <c r="B13" s="20"/>
      <c r="C13" s="19"/>
      <c r="D13" s="21"/>
      <c r="E13" s="21"/>
      <c r="F13" s="21"/>
      <c r="G13" s="21"/>
      <c r="H13" s="21"/>
      <c r="I13" s="22"/>
      <c r="J13" s="15"/>
      <c r="K13" s="16"/>
      <c r="L13" s="17"/>
      <c r="M13" s="17"/>
      <c r="N13" s="16"/>
      <c r="O13" s="19"/>
    </row>
    <row r="14" spans="1:15" x14ac:dyDescent="0.25">
      <c r="A14" s="19"/>
      <c r="B14" s="20"/>
      <c r="C14" s="19"/>
      <c r="D14" s="21"/>
      <c r="E14" s="21"/>
      <c r="F14" s="21"/>
      <c r="G14" s="21"/>
      <c r="H14" s="21"/>
      <c r="I14" s="22"/>
      <c r="J14" s="15"/>
      <c r="K14" s="16"/>
      <c r="L14" s="17"/>
      <c r="M14" s="17"/>
      <c r="N14" s="16"/>
      <c r="O14" s="19"/>
    </row>
    <row r="15" spans="1:15" x14ac:dyDescent="0.25">
      <c r="A15" s="19"/>
      <c r="B15" s="20"/>
      <c r="C15" s="19"/>
      <c r="D15" s="21"/>
      <c r="E15" s="21"/>
      <c r="F15" s="21"/>
      <c r="G15" s="21"/>
      <c r="H15" s="21"/>
      <c r="I15" s="22"/>
      <c r="J15" s="15"/>
      <c r="K15" s="16"/>
      <c r="L15" s="17"/>
      <c r="M15" s="17"/>
      <c r="N15" s="16"/>
      <c r="O15" s="19"/>
    </row>
    <row r="16" spans="1:15" x14ac:dyDescent="0.25">
      <c r="A16" s="19"/>
      <c r="B16" s="20"/>
      <c r="C16" s="19"/>
      <c r="D16" s="21"/>
      <c r="E16" s="21"/>
      <c r="F16" s="21"/>
      <c r="G16" s="21"/>
      <c r="H16" s="21"/>
      <c r="I16" s="22"/>
      <c r="J16" s="15"/>
      <c r="K16" s="16"/>
      <c r="L16" s="17"/>
      <c r="M16" s="17"/>
      <c r="N16" s="16"/>
      <c r="O16" s="19"/>
    </row>
    <row r="17" spans="1:15" x14ac:dyDescent="0.25">
      <c r="A17" s="19"/>
      <c r="B17" s="20"/>
      <c r="C17" s="19"/>
      <c r="D17" s="21"/>
      <c r="E17" s="21"/>
      <c r="F17" s="21"/>
      <c r="G17" s="21"/>
      <c r="H17" s="21"/>
      <c r="I17" s="22"/>
      <c r="J17" s="15"/>
      <c r="K17" s="16"/>
      <c r="L17" s="17"/>
      <c r="M17" s="17"/>
      <c r="N17" s="16"/>
      <c r="O17" s="19"/>
    </row>
    <row r="18" spans="1:15" x14ac:dyDescent="0.25">
      <c r="A18" s="19"/>
      <c r="B18" s="20"/>
      <c r="C18" s="19"/>
      <c r="D18" s="21"/>
      <c r="E18" s="21"/>
      <c r="F18" s="21"/>
      <c r="G18" s="21"/>
      <c r="H18" s="21"/>
      <c r="I18" s="22"/>
      <c r="J18" s="15"/>
      <c r="K18" s="16"/>
      <c r="L18" s="17"/>
      <c r="M18" s="17"/>
      <c r="N18" s="16"/>
      <c r="O18" s="19"/>
    </row>
    <row r="19" spans="1:15" x14ac:dyDescent="0.25">
      <c r="A19" s="19"/>
      <c r="B19" s="20"/>
      <c r="C19" s="19"/>
      <c r="D19" s="21"/>
      <c r="E19" s="21"/>
      <c r="F19" s="21"/>
      <c r="G19" s="21"/>
      <c r="H19" s="21"/>
      <c r="I19" s="22"/>
      <c r="J19" s="15"/>
      <c r="K19" s="16"/>
      <c r="L19" s="17"/>
      <c r="M19" s="17"/>
      <c r="N19" s="16"/>
      <c r="O19" s="19"/>
    </row>
    <row r="20" spans="1:15" x14ac:dyDescent="0.25">
      <c r="A20" s="19"/>
      <c r="B20" s="20"/>
      <c r="C20" s="19"/>
      <c r="D20" s="21"/>
      <c r="E20" s="21"/>
      <c r="F20" s="21"/>
      <c r="G20" s="21"/>
      <c r="H20" s="21"/>
      <c r="I20" s="22"/>
      <c r="J20" s="15"/>
      <c r="K20" s="16"/>
      <c r="L20" s="17"/>
      <c r="M20" s="17"/>
      <c r="N20" s="16"/>
      <c r="O20" s="19"/>
    </row>
    <row r="21" spans="1:15" x14ac:dyDescent="0.25">
      <c r="A21" s="19"/>
      <c r="B21" s="20"/>
      <c r="C21" s="19"/>
      <c r="D21" s="21"/>
      <c r="E21" s="21"/>
      <c r="F21" s="21"/>
      <c r="G21" s="21"/>
      <c r="H21" s="21"/>
      <c r="I21" s="22"/>
      <c r="J21" s="15"/>
      <c r="K21" s="16"/>
      <c r="L21" s="17"/>
      <c r="M21" s="17"/>
      <c r="N21" s="16"/>
      <c r="O21" s="19"/>
    </row>
    <row r="22" spans="1:15" x14ac:dyDescent="0.25">
      <c r="A22" s="19"/>
      <c r="B22" s="20"/>
      <c r="C22" s="19"/>
      <c r="D22" s="21"/>
      <c r="E22" s="21"/>
      <c r="F22" s="21"/>
      <c r="G22" s="21"/>
      <c r="H22" s="21"/>
      <c r="I22" s="22"/>
      <c r="J22" s="15"/>
      <c r="K22" s="16"/>
      <c r="L22" s="17"/>
      <c r="M22" s="17"/>
      <c r="N22" s="16"/>
      <c r="O22" s="19"/>
    </row>
    <row r="23" spans="1:15" x14ac:dyDescent="0.25">
      <c r="A23" s="19"/>
      <c r="B23" s="20"/>
      <c r="C23" s="19"/>
      <c r="D23" s="21"/>
      <c r="E23" s="21"/>
      <c r="F23" s="21"/>
      <c r="G23" s="21"/>
      <c r="H23" s="21"/>
      <c r="I23" s="22"/>
      <c r="J23" s="15"/>
      <c r="K23" s="16"/>
      <c r="L23" s="17"/>
      <c r="M23" s="17"/>
      <c r="N23" s="16"/>
      <c r="O23" s="19"/>
    </row>
    <row r="24" spans="1:15" x14ac:dyDescent="0.25">
      <c r="A24" s="19"/>
      <c r="B24" s="20"/>
      <c r="C24" s="19"/>
      <c r="D24" s="21"/>
      <c r="E24" s="21"/>
      <c r="F24" s="21"/>
      <c r="G24" s="21"/>
      <c r="H24" s="21"/>
      <c r="I24" s="22"/>
      <c r="J24" s="15"/>
      <c r="K24" s="16"/>
      <c r="L24" s="17"/>
      <c r="M24" s="17"/>
      <c r="N24" s="16"/>
      <c r="O24" s="19"/>
    </row>
    <row r="25" spans="1:15" x14ac:dyDescent="0.25">
      <c r="A25" s="19"/>
      <c r="B25" s="20"/>
      <c r="C25" s="19"/>
      <c r="D25" s="21"/>
      <c r="E25" s="21"/>
      <c r="F25" s="21"/>
      <c r="G25" s="21"/>
      <c r="H25" s="21"/>
      <c r="I25" s="22"/>
      <c r="J25" s="15"/>
      <c r="K25" s="16"/>
      <c r="L25" s="17"/>
      <c r="M25" s="17"/>
      <c r="N25" s="16"/>
      <c r="O25" s="19"/>
    </row>
  </sheetData>
  <mergeCells count="1">
    <mergeCell ref="I1:O1"/>
  </mergeCells>
  <pageMargins left="0.7" right="0.7" top="0.75" bottom="0.75" header="0.3" footer="0.3"/>
  <pageSetup paperSize="9" orientation="portrait" horizontalDpi="4294967292" verticalDpi="4294967292"/>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F13:G1048576</xm:sqref>
        </x14:dataValidation>
        <x14:dataValidation type="list" allowBlank="1" showInputMessage="1" showErrorMessage="1">
          <x14:formula1>
            <xm:f>'Notes - ADMIN ONLY'!$B$6:$B$11</xm:f>
          </x14:formula1>
          <xm:sqref>H3 H11:H1048576</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66"/>
  <sheetViews>
    <sheetView topLeftCell="X1" workbookViewId="0">
      <selection activeCell="C67" sqref="C67"/>
    </sheetView>
  </sheetViews>
  <sheetFormatPr defaultColWidth="8.85546875" defaultRowHeight="15" x14ac:dyDescent="0.25"/>
  <cols>
    <col min="1" max="1" width="3.42578125" customWidth="1"/>
    <col min="2" max="2" width="15.140625" customWidth="1"/>
    <col min="3" max="3" width="38.7109375" customWidth="1"/>
    <col min="4" max="13" width="5" customWidth="1"/>
    <col min="14" max="14" width="16.42578125" customWidth="1"/>
    <col min="15" max="15" width="19.42578125" customWidth="1"/>
    <col min="16" max="16" width="29.140625" customWidth="1"/>
    <col min="17" max="17" width="18.7109375" customWidth="1"/>
    <col min="18" max="18" width="20.85546875" customWidth="1"/>
  </cols>
  <sheetData>
    <row r="1" spans="1:17" ht="15.75" x14ac:dyDescent="0.25">
      <c r="A1" s="23"/>
      <c r="B1" s="24"/>
      <c r="C1" s="25" t="s">
        <v>43</v>
      </c>
      <c r="D1" s="172"/>
      <c r="E1" s="172"/>
      <c r="F1" s="276"/>
      <c r="G1" s="173"/>
      <c r="H1" s="174"/>
      <c r="I1" s="174"/>
      <c r="J1" s="174"/>
      <c r="K1" s="174"/>
      <c r="L1" s="174"/>
      <c r="M1" s="174"/>
    </row>
    <row r="2" spans="1:17" ht="15.75" x14ac:dyDescent="0.25">
      <c r="A2" s="23"/>
      <c r="B2" s="24"/>
      <c r="C2" s="25" t="s">
        <v>42</v>
      </c>
      <c r="D2" s="172"/>
      <c r="E2" s="172"/>
      <c r="F2" s="276"/>
      <c r="G2" s="173"/>
      <c r="H2" s="174"/>
      <c r="I2" s="174"/>
      <c r="J2" s="174"/>
      <c r="K2" s="174"/>
      <c r="L2" s="174"/>
      <c r="M2" s="174"/>
      <c r="O2" s="175" t="s">
        <v>197</v>
      </c>
      <c r="P2" s="175"/>
      <c r="Q2" s="175"/>
    </row>
    <row r="3" spans="1:17" ht="15.75" x14ac:dyDescent="0.25">
      <c r="A3" s="23"/>
      <c r="B3" s="24"/>
      <c r="C3" s="25" t="s">
        <v>13</v>
      </c>
      <c r="D3" s="172"/>
      <c r="E3" s="172"/>
      <c r="F3" s="276"/>
      <c r="G3" s="173"/>
      <c r="H3" s="174"/>
      <c r="I3" s="174"/>
      <c r="J3" s="174"/>
      <c r="K3" s="174"/>
      <c r="L3" s="174"/>
      <c r="M3" s="174"/>
      <c r="O3" s="175" t="s">
        <v>198</v>
      </c>
      <c r="P3" s="175" t="s">
        <v>199</v>
      </c>
      <c r="Q3" s="175" t="s">
        <v>200</v>
      </c>
    </row>
    <row r="4" spans="1:17" x14ac:dyDescent="0.25">
      <c r="A4" s="97"/>
      <c r="B4" s="176"/>
      <c r="C4" s="176"/>
      <c r="D4" s="176"/>
      <c r="E4" s="176"/>
      <c r="F4" s="176"/>
      <c r="G4" s="176"/>
      <c r="H4" s="176"/>
      <c r="I4" s="176"/>
      <c r="J4" s="176"/>
      <c r="K4" s="176"/>
      <c r="L4" s="176"/>
      <c r="M4" s="176"/>
      <c r="O4" s="239" t="s">
        <v>258</v>
      </c>
      <c r="P4" s="239" t="s">
        <v>259</v>
      </c>
      <c r="Q4" s="240"/>
    </row>
    <row r="5" spans="1:17" x14ac:dyDescent="0.25">
      <c r="A5" s="27"/>
      <c r="B5" s="277" t="s">
        <v>16</v>
      </c>
      <c r="C5" s="31" t="s">
        <v>17</v>
      </c>
      <c r="D5" s="280"/>
      <c r="E5" s="281"/>
      <c r="F5" s="281"/>
      <c r="G5" s="281"/>
      <c r="H5" s="281"/>
      <c r="I5" s="280">
        <v>15</v>
      </c>
      <c r="J5" s="281"/>
      <c r="K5" s="281"/>
      <c r="L5" s="281"/>
      <c r="M5" s="282"/>
      <c r="O5" s="239" t="s">
        <v>260</v>
      </c>
      <c r="P5" s="239"/>
      <c r="Q5" s="240" t="s">
        <v>261</v>
      </c>
    </row>
    <row r="6" spans="1:17" x14ac:dyDescent="0.25">
      <c r="A6" s="27"/>
      <c r="B6" s="278"/>
      <c r="C6" s="32" t="s">
        <v>18</v>
      </c>
      <c r="D6" s="270"/>
      <c r="E6" s="271"/>
      <c r="F6" s="271"/>
      <c r="G6" s="271"/>
      <c r="H6" s="271"/>
      <c r="I6" s="270">
        <v>2</v>
      </c>
      <c r="J6" s="271"/>
      <c r="K6" s="271"/>
      <c r="L6" s="271"/>
      <c r="M6" s="272"/>
      <c r="O6" s="239" t="s">
        <v>262</v>
      </c>
      <c r="P6" s="239" t="s">
        <v>263</v>
      </c>
      <c r="Q6" s="240"/>
    </row>
    <row r="7" spans="1:17" x14ac:dyDescent="0.25">
      <c r="A7" s="27"/>
      <c r="B7" s="278"/>
      <c r="C7" s="32" t="s">
        <v>19</v>
      </c>
      <c r="D7" s="270"/>
      <c r="E7" s="271"/>
      <c r="F7" s="271"/>
      <c r="G7" s="271"/>
      <c r="H7" s="271"/>
      <c r="I7" s="270">
        <v>7</v>
      </c>
      <c r="J7" s="271"/>
      <c r="K7" s="271"/>
      <c r="L7" s="271"/>
      <c r="M7" s="272"/>
      <c r="O7" s="239" t="s">
        <v>264</v>
      </c>
      <c r="P7" s="239" t="s">
        <v>265</v>
      </c>
      <c r="Q7" s="240" t="s">
        <v>266</v>
      </c>
    </row>
    <row r="8" spans="1:17" x14ac:dyDescent="0.25">
      <c r="A8" s="27"/>
      <c r="B8" s="278"/>
      <c r="C8" s="32" t="s">
        <v>20</v>
      </c>
      <c r="D8" s="270"/>
      <c r="E8" s="271"/>
      <c r="F8" s="271"/>
      <c r="G8" s="271"/>
      <c r="H8" s="271"/>
      <c r="I8" s="270"/>
      <c r="J8" s="271"/>
      <c r="K8" s="271"/>
      <c r="L8" s="271"/>
      <c r="M8" s="272"/>
      <c r="O8" s="239" t="s">
        <v>267</v>
      </c>
      <c r="P8" s="239" t="s">
        <v>268</v>
      </c>
      <c r="Q8" s="240" t="s">
        <v>269</v>
      </c>
    </row>
    <row r="9" spans="1:17" x14ac:dyDescent="0.25">
      <c r="A9" s="27"/>
      <c r="B9" s="278"/>
      <c r="C9" s="32" t="s">
        <v>21</v>
      </c>
      <c r="D9" s="270"/>
      <c r="E9" s="271"/>
      <c r="F9" s="271"/>
      <c r="G9" s="271"/>
      <c r="H9" s="271"/>
      <c r="I9" s="270">
        <v>17</v>
      </c>
      <c r="J9" s="271"/>
      <c r="K9" s="271"/>
      <c r="L9" s="271"/>
      <c r="M9" s="272"/>
      <c r="O9" s="239" t="s">
        <v>270</v>
      </c>
      <c r="P9" s="239" t="s">
        <v>271</v>
      </c>
      <c r="Q9" s="240"/>
    </row>
    <row r="10" spans="1:17" x14ac:dyDescent="0.25">
      <c r="A10" s="27"/>
      <c r="B10" s="278"/>
      <c r="C10" s="32" t="s">
        <v>22</v>
      </c>
      <c r="D10" s="270"/>
      <c r="E10" s="271"/>
      <c r="F10" s="271"/>
      <c r="G10" s="271"/>
      <c r="H10" s="271"/>
      <c r="I10" s="270">
        <v>6</v>
      </c>
      <c r="J10" s="271"/>
      <c r="K10" s="271"/>
      <c r="L10" s="271"/>
      <c r="M10" s="272"/>
      <c r="O10" s="239" t="s">
        <v>272</v>
      </c>
      <c r="P10" s="239" t="s">
        <v>273</v>
      </c>
      <c r="Q10" s="240" t="s">
        <v>274</v>
      </c>
    </row>
    <row r="11" spans="1:17" x14ac:dyDescent="0.25">
      <c r="A11" s="27"/>
      <c r="B11" s="278"/>
      <c r="C11" s="32" t="s">
        <v>23</v>
      </c>
      <c r="D11" s="270"/>
      <c r="E11" s="271"/>
      <c r="F11" s="271"/>
      <c r="G11" s="271"/>
      <c r="H11" s="271"/>
      <c r="I11" s="270">
        <v>25</v>
      </c>
      <c r="J11" s="271"/>
      <c r="K11" s="271"/>
      <c r="L11" s="271"/>
      <c r="M11" s="272"/>
      <c r="O11" s="239" t="s">
        <v>275</v>
      </c>
      <c r="P11" s="239" t="s">
        <v>276</v>
      </c>
      <c r="Q11" s="240"/>
    </row>
    <row r="12" spans="1:17" x14ac:dyDescent="0.25">
      <c r="A12" s="27"/>
      <c r="B12" s="278"/>
      <c r="C12" s="32" t="s">
        <v>24</v>
      </c>
      <c r="D12" s="270"/>
      <c r="E12" s="271"/>
      <c r="F12" s="271"/>
      <c r="G12" s="271"/>
      <c r="H12" s="271"/>
      <c r="I12" s="270"/>
      <c r="J12" s="271"/>
      <c r="K12" s="271"/>
      <c r="L12" s="271"/>
      <c r="M12" s="272"/>
      <c r="O12" s="239" t="s">
        <v>277</v>
      </c>
      <c r="P12" s="239" t="s">
        <v>278</v>
      </c>
      <c r="Q12" s="240"/>
    </row>
    <row r="13" spans="1:17" x14ac:dyDescent="0.25">
      <c r="A13" s="27"/>
      <c r="B13" s="278"/>
      <c r="C13" s="32" t="s">
        <v>25</v>
      </c>
      <c r="D13" s="270"/>
      <c r="E13" s="271"/>
      <c r="F13" s="271"/>
      <c r="G13" s="271"/>
      <c r="H13" s="271"/>
      <c r="I13" s="270">
        <v>30</v>
      </c>
      <c r="J13" s="271"/>
      <c r="K13" s="271"/>
      <c r="L13" s="271"/>
      <c r="M13" s="272"/>
      <c r="O13" s="239" t="s">
        <v>279</v>
      </c>
      <c r="P13" s="239" t="s">
        <v>280</v>
      </c>
      <c r="Q13" s="240"/>
    </row>
    <row r="14" spans="1:17" x14ac:dyDescent="0.25">
      <c r="A14" s="27"/>
      <c r="B14" s="278"/>
      <c r="C14" s="32" t="s">
        <v>26</v>
      </c>
      <c r="D14" s="270"/>
      <c r="E14" s="271"/>
      <c r="F14" s="271"/>
      <c r="G14" s="271"/>
      <c r="H14" s="271"/>
      <c r="I14" s="270">
        <v>28</v>
      </c>
      <c r="J14" s="271"/>
      <c r="K14" s="271"/>
      <c r="L14" s="271"/>
      <c r="M14" s="272"/>
      <c r="O14" s="239" t="s">
        <v>281</v>
      </c>
      <c r="P14" s="239" t="s">
        <v>282</v>
      </c>
      <c r="Q14" s="240"/>
    </row>
    <row r="15" spans="1:17" x14ac:dyDescent="0.25">
      <c r="A15" s="27"/>
      <c r="B15" s="278"/>
      <c r="C15" s="32" t="s">
        <v>27</v>
      </c>
      <c r="D15" s="270"/>
      <c r="E15" s="271"/>
      <c r="F15" s="271"/>
      <c r="G15" s="271"/>
      <c r="H15" s="271"/>
      <c r="I15" s="270">
        <v>9</v>
      </c>
      <c r="J15" s="271"/>
      <c r="K15" s="271"/>
      <c r="L15" s="271"/>
      <c r="M15" s="272"/>
      <c r="O15" s="239" t="s">
        <v>283</v>
      </c>
      <c r="P15" s="239" t="s">
        <v>284</v>
      </c>
      <c r="Q15" s="240" t="s">
        <v>285</v>
      </c>
    </row>
    <row r="16" spans="1:17" x14ac:dyDescent="0.25">
      <c r="A16" s="27"/>
      <c r="B16" s="278"/>
      <c r="C16" s="32" t="s">
        <v>28</v>
      </c>
      <c r="D16" s="270"/>
      <c r="E16" s="271"/>
      <c r="F16" s="271"/>
      <c r="G16" s="271"/>
      <c r="H16" s="271"/>
      <c r="I16" s="270">
        <v>4</v>
      </c>
      <c r="J16" s="271"/>
      <c r="K16" s="271"/>
      <c r="L16" s="271"/>
      <c r="M16" s="272"/>
      <c r="O16" s="239" t="s">
        <v>286</v>
      </c>
      <c r="P16" s="239" t="s">
        <v>287</v>
      </c>
      <c r="Q16" s="240" t="s">
        <v>288</v>
      </c>
    </row>
    <row r="17" spans="1:17" x14ac:dyDescent="0.25">
      <c r="A17" s="27"/>
      <c r="B17" s="279"/>
      <c r="C17" s="33" t="s">
        <v>15</v>
      </c>
      <c r="D17" s="273">
        <f>SUM(D5:H16)</f>
        <v>0</v>
      </c>
      <c r="E17" s="274"/>
      <c r="F17" s="274"/>
      <c r="G17" s="274"/>
      <c r="H17" s="274"/>
      <c r="I17" s="273">
        <f>SUM(I5:M16)</f>
        <v>143</v>
      </c>
      <c r="J17" s="274"/>
      <c r="K17" s="274"/>
      <c r="L17" s="274"/>
      <c r="M17" s="275"/>
      <c r="O17" s="239" t="s">
        <v>289</v>
      </c>
      <c r="P17" s="239" t="s">
        <v>290</v>
      </c>
      <c r="Q17" s="240" t="s">
        <v>291</v>
      </c>
    </row>
    <row r="18" spans="1:17" x14ac:dyDescent="0.25">
      <c r="A18" s="27"/>
      <c r="B18" s="284" t="s">
        <v>201</v>
      </c>
      <c r="C18" s="28" t="s">
        <v>202</v>
      </c>
      <c r="D18" s="270"/>
      <c r="E18" s="271"/>
      <c r="F18" s="271"/>
      <c r="G18" s="271"/>
      <c r="H18" s="271"/>
      <c r="I18" s="280">
        <v>23</v>
      </c>
      <c r="J18" s="281"/>
      <c r="K18" s="281"/>
      <c r="L18" s="281"/>
      <c r="M18" s="282"/>
      <c r="O18" s="239" t="s">
        <v>292</v>
      </c>
      <c r="P18" s="239" t="s">
        <v>293</v>
      </c>
      <c r="Q18" s="240" t="s">
        <v>294</v>
      </c>
    </row>
    <row r="19" spans="1:17" x14ac:dyDescent="0.25">
      <c r="A19" s="27"/>
      <c r="B19" s="285"/>
      <c r="C19" s="28" t="s">
        <v>203</v>
      </c>
      <c r="D19" s="270"/>
      <c r="E19" s="271"/>
      <c r="F19" s="271"/>
      <c r="G19" s="271"/>
      <c r="H19" s="271"/>
      <c r="I19" s="270">
        <v>43</v>
      </c>
      <c r="J19" s="271"/>
      <c r="K19" s="271"/>
      <c r="L19" s="271"/>
      <c r="M19" s="272"/>
      <c r="O19" s="239" t="s">
        <v>295</v>
      </c>
      <c r="P19" s="239" t="s">
        <v>296</v>
      </c>
      <c r="Q19" s="240" t="s">
        <v>297</v>
      </c>
    </row>
    <row r="20" spans="1:17" x14ac:dyDescent="0.25">
      <c r="A20" s="27"/>
      <c r="B20" s="285"/>
      <c r="C20" s="28" t="s">
        <v>204</v>
      </c>
      <c r="D20" s="270"/>
      <c r="E20" s="271"/>
      <c r="F20" s="271"/>
      <c r="G20" s="271"/>
      <c r="H20" s="271"/>
      <c r="I20" s="270">
        <v>19</v>
      </c>
      <c r="J20" s="271"/>
      <c r="K20" s="271"/>
      <c r="L20" s="271"/>
      <c r="M20" s="272"/>
      <c r="O20" s="239" t="s">
        <v>298</v>
      </c>
      <c r="P20" s="239"/>
      <c r="Q20" s="240" t="s">
        <v>299</v>
      </c>
    </row>
    <row r="21" spans="1:17" x14ac:dyDescent="0.25">
      <c r="A21" s="27"/>
      <c r="B21" s="285"/>
      <c r="C21" s="28" t="s">
        <v>205</v>
      </c>
      <c r="D21" s="270"/>
      <c r="E21" s="271"/>
      <c r="F21" s="271"/>
      <c r="G21" s="271"/>
      <c r="H21" s="271"/>
      <c r="I21" s="270">
        <v>3</v>
      </c>
      <c r="J21" s="271"/>
      <c r="K21" s="271"/>
      <c r="L21" s="271"/>
      <c r="M21" s="272"/>
      <c r="O21" s="239" t="s">
        <v>300</v>
      </c>
      <c r="P21" s="239" t="s">
        <v>301</v>
      </c>
      <c r="Q21" s="240"/>
    </row>
    <row r="22" spans="1:17" x14ac:dyDescent="0.25">
      <c r="A22" s="27"/>
      <c r="B22" s="285"/>
      <c r="C22" s="28" t="s">
        <v>206</v>
      </c>
      <c r="D22" s="270"/>
      <c r="E22" s="271"/>
      <c r="F22" s="271"/>
      <c r="G22" s="271"/>
      <c r="H22" s="271"/>
      <c r="I22" s="270">
        <v>4</v>
      </c>
      <c r="J22" s="271"/>
      <c r="K22" s="271"/>
      <c r="L22" s="271"/>
      <c r="M22" s="272"/>
      <c r="O22" s="239" t="s">
        <v>302</v>
      </c>
      <c r="P22" s="239" t="s">
        <v>303</v>
      </c>
      <c r="Q22" s="240"/>
    </row>
    <row r="23" spans="1:17" ht="15" customHeight="1" x14ac:dyDescent="0.25">
      <c r="A23" s="27"/>
      <c r="B23" s="286"/>
      <c r="C23" s="30" t="s">
        <v>15</v>
      </c>
      <c r="D23" s="273">
        <f>SUM(D18:H22)</f>
        <v>0</v>
      </c>
      <c r="E23" s="274">
        <f>SUM(E18:E22)</f>
        <v>0</v>
      </c>
      <c r="F23" s="274"/>
      <c r="G23" s="274"/>
      <c r="H23" s="274"/>
      <c r="I23" s="273">
        <f>SUM(I18:M22)</f>
        <v>92</v>
      </c>
      <c r="J23" s="274">
        <f>SUM(J18:J22)</f>
        <v>0</v>
      </c>
      <c r="K23" s="274"/>
      <c r="L23" s="274"/>
      <c r="M23" s="275"/>
      <c r="O23" s="239" t="s">
        <v>304</v>
      </c>
      <c r="P23" s="239" t="s">
        <v>305</v>
      </c>
      <c r="Q23" s="240"/>
    </row>
    <row r="24" spans="1:17" x14ac:dyDescent="0.25">
      <c r="A24" s="27"/>
      <c r="B24" s="287" t="s">
        <v>207</v>
      </c>
      <c r="C24" s="177" t="s">
        <v>208</v>
      </c>
      <c r="D24" s="178">
        <v>1</v>
      </c>
      <c r="E24" s="179">
        <v>2</v>
      </c>
      <c r="F24" s="179">
        <v>3</v>
      </c>
      <c r="G24" s="179">
        <v>4</v>
      </c>
      <c r="H24" s="179">
        <v>5</v>
      </c>
      <c r="I24" s="179">
        <v>6</v>
      </c>
      <c r="J24" s="179">
        <v>7</v>
      </c>
      <c r="K24" s="179">
        <v>8</v>
      </c>
      <c r="L24" s="179">
        <v>9</v>
      </c>
      <c r="M24" s="179">
        <v>10</v>
      </c>
      <c r="N24" s="180" t="s">
        <v>209</v>
      </c>
      <c r="O24" s="239" t="s">
        <v>306</v>
      </c>
      <c r="P24" s="239" t="s">
        <v>307</v>
      </c>
      <c r="Q24" s="240" t="s">
        <v>308</v>
      </c>
    </row>
    <row r="25" spans="1:17" x14ac:dyDescent="0.25">
      <c r="A25" s="27"/>
      <c r="B25" s="288"/>
      <c r="C25" s="177" t="s">
        <v>210</v>
      </c>
      <c r="D25" s="29"/>
      <c r="E25" s="29"/>
      <c r="F25" s="29"/>
      <c r="G25" s="29"/>
      <c r="H25" s="29"/>
      <c r="I25" s="29">
        <v>1</v>
      </c>
      <c r="J25" s="29">
        <v>2</v>
      </c>
      <c r="K25" s="29">
        <v>8</v>
      </c>
      <c r="L25" s="29">
        <v>12</v>
      </c>
      <c r="M25" s="181">
        <v>69</v>
      </c>
      <c r="N25" s="182">
        <f t="shared" ref="N25:N31" si="0">SUM(D25:M25)</f>
        <v>92</v>
      </c>
      <c r="O25" s="239" t="s">
        <v>309</v>
      </c>
      <c r="P25" s="239" t="s">
        <v>310</v>
      </c>
      <c r="Q25" s="240" t="s">
        <v>311</v>
      </c>
    </row>
    <row r="26" spans="1:17" x14ac:dyDescent="0.25">
      <c r="A26" s="27"/>
      <c r="B26" s="288"/>
      <c r="C26" s="177" t="s">
        <v>211</v>
      </c>
      <c r="D26" s="29"/>
      <c r="E26" s="29"/>
      <c r="F26" s="29"/>
      <c r="G26" s="29">
        <v>1</v>
      </c>
      <c r="H26" s="29"/>
      <c r="I26" s="29">
        <v>1</v>
      </c>
      <c r="J26" s="29">
        <v>4</v>
      </c>
      <c r="K26" s="29">
        <v>10</v>
      </c>
      <c r="L26" s="29">
        <v>10</v>
      </c>
      <c r="M26" s="181">
        <v>66</v>
      </c>
      <c r="N26" s="183">
        <f t="shared" si="0"/>
        <v>92</v>
      </c>
      <c r="O26" s="239" t="s">
        <v>312</v>
      </c>
      <c r="P26" s="239" t="s">
        <v>313</v>
      </c>
      <c r="Q26" s="240"/>
    </row>
    <row r="27" spans="1:17" x14ac:dyDescent="0.25">
      <c r="A27" s="27"/>
      <c r="B27" s="288"/>
      <c r="C27" s="177" t="s">
        <v>212</v>
      </c>
      <c r="D27" s="29"/>
      <c r="E27" s="29"/>
      <c r="F27" s="29"/>
      <c r="G27" s="29">
        <v>1</v>
      </c>
      <c r="H27" s="29"/>
      <c r="I27" s="29">
        <v>1</v>
      </c>
      <c r="J27" s="29">
        <v>2</v>
      </c>
      <c r="K27" s="29">
        <v>6</v>
      </c>
      <c r="L27" s="29">
        <v>11</v>
      </c>
      <c r="M27" s="181">
        <v>71</v>
      </c>
      <c r="N27" s="183">
        <f t="shared" si="0"/>
        <v>92</v>
      </c>
      <c r="O27" s="239" t="s">
        <v>314</v>
      </c>
      <c r="P27" s="239" t="s">
        <v>315</v>
      </c>
      <c r="Q27" s="240" t="s">
        <v>316</v>
      </c>
    </row>
    <row r="28" spans="1:17" x14ac:dyDescent="0.25">
      <c r="A28" s="27"/>
      <c r="B28" s="288"/>
      <c r="C28" s="177" t="s">
        <v>213</v>
      </c>
      <c r="D28" s="29"/>
      <c r="E28" s="29"/>
      <c r="F28" s="29"/>
      <c r="G28" s="29"/>
      <c r="H28" s="29">
        <v>1</v>
      </c>
      <c r="I28" s="29">
        <v>2</v>
      </c>
      <c r="J28" s="29">
        <v>2</v>
      </c>
      <c r="K28" s="29">
        <v>2</v>
      </c>
      <c r="L28" s="29">
        <v>6</v>
      </c>
      <c r="M28" s="181">
        <v>79</v>
      </c>
      <c r="N28" s="183">
        <f t="shared" si="0"/>
        <v>92</v>
      </c>
      <c r="O28" s="239" t="s">
        <v>317</v>
      </c>
      <c r="P28" s="239" t="s">
        <v>318</v>
      </c>
      <c r="Q28" s="240"/>
    </row>
    <row r="29" spans="1:17" x14ac:dyDescent="0.25">
      <c r="A29" s="27"/>
      <c r="B29" s="288"/>
      <c r="C29" s="177" t="s">
        <v>214</v>
      </c>
      <c r="D29" s="29">
        <v>1</v>
      </c>
      <c r="E29" s="29"/>
      <c r="F29" s="29">
        <v>1</v>
      </c>
      <c r="G29" s="29"/>
      <c r="H29" s="29"/>
      <c r="I29" s="29">
        <v>1</v>
      </c>
      <c r="J29" s="29">
        <v>2</v>
      </c>
      <c r="K29" s="29">
        <v>10</v>
      </c>
      <c r="L29" s="29">
        <v>8</v>
      </c>
      <c r="M29" s="181">
        <v>69</v>
      </c>
      <c r="N29" s="183">
        <f t="shared" si="0"/>
        <v>92</v>
      </c>
      <c r="O29" s="239" t="s">
        <v>319</v>
      </c>
      <c r="P29" s="239" t="s">
        <v>320</v>
      </c>
      <c r="Q29" s="240" t="s">
        <v>321</v>
      </c>
    </row>
    <row r="30" spans="1:17" x14ac:dyDescent="0.25">
      <c r="A30" s="27"/>
      <c r="B30" s="288"/>
      <c r="C30" s="177" t="s">
        <v>215</v>
      </c>
      <c r="D30" s="29"/>
      <c r="E30" s="29"/>
      <c r="F30" s="29"/>
      <c r="G30" s="29">
        <v>1</v>
      </c>
      <c r="H30" s="29"/>
      <c r="I30" s="29">
        <v>1</v>
      </c>
      <c r="J30" s="29">
        <v>2</v>
      </c>
      <c r="K30" s="29">
        <v>2</v>
      </c>
      <c r="L30" s="29">
        <v>9</v>
      </c>
      <c r="M30" s="181">
        <v>77</v>
      </c>
      <c r="N30" s="183">
        <f t="shared" si="0"/>
        <v>92</v>
      </c>
      <c r="O30" s="239" t="s">
        <v>322</v>
      </c>
      <c r="P30" s="239" t="s">
        <v>323</v>
      </c>
      <c r="Q30" s="240"/>
    </row>
    <row r="31" spans="1:17" x14ac:dyDescent="0.25">
      <c r="A31" s="27"/>
      <c r="B31" s="288"/>
      <c r="C31" s="177" t="s">
        <v>216</v>
      </c>
      <c r="D31" s="29"/>
      <c r="E31" s="29"/>
      <c r="F31" s="29"/>
      <c r="G31" s="29">
        <v>1</v>
      </c>
      <c r="H31" s="29"/>
      <c r="I31" s="29">
        <v>1</v>
      </c>
      <c r="J31" s="29"/>
      <c r="K31" s="29">
        <v>4</v>
      </c>
      <c r="L31" s="29">
        <v>12</v>
      </c>
      <c r="M31" s="181">
        <v>74</v>
      </c>
      <c r="N31" s="183">
        <f t="shared" si="0"/>
        <v>92</v>
      </c>
      <c r="O31" s="239" t="s">
        <v>324</v>
      </c>
      <c r="P31" s="239" t="s">
        <v>325</v>
      </c>
      <c r="Q31" s="240"/>
    </row>
    <row r="32" spans="1:17" x14ac:dyDescent="0.25">
      <c r="A32" s="27"/>
      <c r="B32" s="289"/>
      <c r="C32" s="184"/>
      <c r="D32" s="290" t="s">
        <v>15</v>
      </c>
      <c r="E32" s="291"/>
      <c r="F32" s="291"/>
      <c r="G32" s="291"/>
      <c r="H32" s="291"/>
      <c r="I32" s="291"/>
      <c r="J32" s="291"/>
      <c r="K32" s="291"/>
      <c r="L32" s="291"/>
      <c r="M32" s="292"/>
      <c r="N32" s="185">
        <f>SUM(N25:N31)</f>
        <v>644</v>
      </c>
      <c r="O32" s="239" t="s">
        <v>326</v>
      </c>
      <c r="P32" s="239" t="s">
        <v>327</v>
      </c>
      <c r="Q32" s="240"/>
    </row>
    <row r="33" spans="1:17" x14ac:dyDescent="0.25">
      <c r="A33" s="27"/>
      <c r="B33" s="34"/>
      <c r="C33" s="34"/>
      <c r="D33" s="34"/>
      <c r="E33" s="34"/>
      <c r="F33" s="34"/>
      <c r="G33" s="34"/>
      <c r="H33" s="34"/>
      <c r="I33" s="34"/>
      <c r="J33" s="34"/>
      <c r="K33" s="34"/>
      <c r="L33" s="34"/>
      <c r="M33" s="34"/>
      <c r="O33" s="239" t="s">
        <v>328</v>
      </c>
      <c r="P33" s="239" t="s">
        <v>329</v>
      </c>
      <c r="Q33" s="240"/>
    </row>
    <row r="34" spans="1:17" x14ac:dyDescent="0.25">
      <c r="O34" s="239" t="s">
        <v>330</v>
      </c>
      <c r="P34" s="239" t="s">
        <v>331</v>
      </c>
      <c r="Q34" s="240"/>
    </row>
    <row r="35" spans="1:17" x14ac:dyDescent="0.25">
      <c r="B35" s="186" t="s">
        <v>217</v>
      </c>
      <c r="C35" s="186"/>
      <c r="D35" s="187"/>
      <c r="E35" s="187"/>
      <c r="F35" s="187"/>
      <c r="G35" s="187"/>
      <c r="H35" s="187"/>
      <c r="I35" s="187"/>
      <c r="J35" s="187"/>
      <c r="K35" s="187"/>
      <c r="L35" s="187"/>
      <c r="M35" s="187"/>
      <c r="N35" s="187"/>
      <c r="O35" s="239" t="s">
        <v>332</v>
      </c>
      <c r="P35" s="239" t="s">
        <v>333</v>
      </c>
      <c r="Q35" s="240"/>
    </row>
    <row r="36" spans="1:17" ht="24" customHeight="1" x14ac:dyDescent="0.25">
      <c r="B36" s="240" t="s">
        <v>399</v>
      </c>
      <c r="C36" s="241"/>
      <c r="D36" s="241"/>
      <c r="E36" s="241"/>
      <c r="F36" s="241"/>
      <c r="G36" s="241"/>
      <c r="H36" s="241"/>
      <c r="I36" s="241"/>
      <c r="J36" s="241"/>
      <c r="K36" s="241"/>
      <c r="L36" s="241"/>
      <c r="M36" s="241"/>
      <c r="O36" s="239" t="s">
        <v>334</v>
      </c>
      <c r="P36" s="239" t="s">
        <v>335</v>
      </c>
      <c r="Q36" s="240"/>
    </row>
    <row r="37" spans="1:17" x14ac:dyDescent="0.25">
      <c r="B37" s="240" t="s">
        <v>400</v>
      </c>
      <c r="C37" s="241"/>
      <c r="D37" s="241"/>
      <c r="E37" s="241"/>
      <c r="F37" s="241"/>
      <c r="G37" s="241"/>
      <c r="H37" s="241"/>
      <c r="I37" s="241"/>
      <c r="J37" s="241"/>
      <c r="K37" s="241"/>
      <c r="L37" s="241"/>
      <c r="M37" s="241"/>
      <c r="O37" s="239" t="s">
        <v>336</v>
      </c>
      <c r="P37" s="239" t="s">
        <v>337</v>
      </c>
      <c r="Q37" s="240"/>
    </row>
    <row r="38" spans="1:17" x14ac:dyDescent="0.25">
      <c r="B38" s="283" t="s">
        <v>401</v>
      </c>
      <c r="C38" s="283"/>
      <c r="D38" s="283"/>
      <c r="E38" s="283"/>
      <c r="F38" s="283"/>
      <c r="G38" s="283"/>
      <c r="H38" s="283"/>
      <c r="I38" s="283"/>
      <c r="J38" s="283"/>
      <c r="K38" s="283"/>
      <c r="L38" s="283"/>
      <c r="M38" s="283"/>
      <c r="O38" s="239" t="s">
        <v>338</v>
      </c>
      <c r="P38" s="239" t="s">
        <v>339</v>
      </c>
      <c r="Q38" s="240"/>
    </row>
    <row r="39" spans="1:17" x14ac:dyDescent="0.25">
      <c r="B39" s="240" t="s">
        <v>402</v>
      </c>
      <c r="C39" s="241"/>
      <c r="D39" s="241"/>
      <c r="E39" s="241"/>
      <c r="F39" s="241"/>
      <c r="G39" s="241"/>
      <c r="H39" s="241"/>
      <c r="I39" s="241"/>
      <c r="J39" s="241"/>
      <c r="K39" s="241"/>
      <c r="L39" s="241"/>
      <c r="M39" s="241"/>
      <c r="O39" s="239" t="s">
        <v>340</v>
      </c>
      <c r="P39" s="239" t="s">
        <v>341</v>
      </c>
      <c r="Q39" s="240"/>
    </row>
    <row r="40" spans="1:17" x14ac:dyDescent="0.25">
      <c r="B40" s="240" t="s">
        <v>403</v>
      </c>
      <c r="C40" s="241"/>
      <c r="D40" s="241"/>
      <c r="E40" s="241"/>
      <c r="F40" s="241"/>
      <c r="G40" s="241"/>
      <c r="H40" s="241"/>
      <c r="I40" s="241"/>
      <c r="J40" s="241"/>
      <c r="K40" s="241"/>
      <c r="L40" s="241"/>
      <c r="M40" s="241"/>
      <c r="O40" s="239" t="s">
        <v>342</v>
      </c>
      <c r="P40" s="239" t="s">
        <v>343</v>
      </c>
      <c r="Q40" s="240" t="s">
        <v>344</v>
      </c>
    </row>
    <row r="41" spans="1:17" x14ac:dyDescent="0.25">
      <c r="B41" s="240" t="s">
        <v>462</v>
      </c>
      <c r="C41" s="241"/>
      <c r="D41" s="241"/>
      <c r="E41" s="241"/>
      <c r="F41" s="241"/>
      <c r="G41" s="241"/>
      <c r="H41" s="241"/>
      <c r="I41" s="241"/>
      <c r="J41" s="241"/>
      <c r="K41" s="241"/>
      <c r="L41" s="241"/>
      <c r="M41" s="241"/>
      <c r="O41" s="239" t="s">
        <v>345</v>
      </c>
      <c r="P41" s="239" t="s">
        <v>346</v>
      </c>
      <c r="Q41" s="240"/>
    </row>
    <row r="42" spans="1:17" x14ac:dyDescent="0.25">
      <c r="B42" s="240" t="s">
        <v>404</v>
      </c>
      <c r="C42" s="241"/>
      <c r="D42" s="241"/>
      <c r="E42" s="241"/>
      <c r="F42" s="241"/>
      <c r="G42" s="241"/>
      <c r="H42" s="241"/>
      <c r="I42" s="241"/>
      <c r="J42" s="241"/>
      <c r="K42" s="241"/>
      <c r="L42" s="241"/>
      <c r="M42" s="241"/>
      <c r="O42" s="239" t="s">
        <v>347</v>
      </c>
      <c r="P42" s="239" t="s">
        <v>348</v>
      </c>
      <c r="Q42" s="240">
        <v>7908095109</v>
      </c>
    </row>
    <row r="43" spans="1:17" x14ac:dyDescent="0.25">
      <c r="B43" s="240" t="s">
        <v>405</v>
      </c>
      <c r="C43" s="241"/>
      <c r="D43" s="241"/>
      <c r="E43" s="241"/>
      <c r="F43" s="241"/>
      <c r="G43" s="241"/>
      <c r="H43" s="241"/>
      <c r="I43" s="241"/>
      <c r="J43" s="241"/>
      <c r="K43" s="241"/>
      <c r="L43" s="241"/>
      <c r="M43" s="241"/>
      <c r="O43" s="239" t="s">
        <v>349</v>
      </c>
      <c r="P43" s="239" t="s">
        <v>350</v>
      </c>
      <c r="Q43" s="240" t="s">
        <v>351</v>
      </c>
    </row>
    <row r="44" spans="1:17" x14ac:dyDescent="0.25">
      <c r="B44" s="240" t="s">
        <v>406</v>
      </c>
      <c r="C44" s="241"/>
      <c r="D44" s="241"/>
      <c r="E44" s="241"/>
      <c r="F44" s="241"/>
      <c r="G44" s="241"/>
      <c r="H44" s="241"/>
      <c r="I44" s="241"/>
      <c r="J44" s="241"/>
      <c r="K44" s="241"/>
      <c r="L44" s="241"/>
      <c r="M44" s="241"/>
      <c r="O44" s="239" t="s">
        <v>352</v>
      </c>
      <c r="P44" s="239" t="s">
        <v>353</v>
      </c>
      <c r="Q44" s="240" t="s">
        <v>354</v>
      </c>
    </row>
    <row r="45" spans="1:17" x14ac:dyDescent="0.25">
      <c r="B45" s="240" t="s">
        <v>407</v>
      </c>
      <c r="C45" s="241"/>
      <c r="D45" s="241"/>
      <c r="E45" s="241"/>
      <c r="F45" s="241"/>
      <c r="G45" s="241"/>
      <c r="H45" s="241"/>
      <c r="I45" s="241"/>
      <c r="J45" s="241"/>
      <c r="K45" s="241"/>
      <c r="L45" s="241"/>
      <c r="M45" s="241"/>
      <c r="O45" s="239" t="s">
        <v>355</v>
      </c>
      <c r="P45" s="239" t="s">
        <v>356</v>
      </c>
      <c r="Q45" s="240"/>
    </row>
    <row r="46" spans="1:17" x14ac:dyDescent="0.25">
      <c r="B46" s="240" t="s">
        <v>408</v>
      </c>
      <c r="C46" s="241"/>
      <c r="D46" s="241"/>
      <c r="E46" s="241"/>
      <c r="F46" s="241"/>
      <c r="G46" s="241"/>
      <c r="H46" s="241"/>
      <c r="I46" s="241"/>
      <c r="J46" s="241"/>
      <c r="K46" s="241"/>
      <c r="L46" s="241"/>
      <c r="M46" s="241"/>
      <c r="O46" s="239" t="s">
        <v>357</v>
      </c>
      <c r="P46" s="239" t="s">
        <v>358</v>
      </c>
      <c r="Q46" s="240"/>
    </row>
    <row r="47" spans="1:17" x14ac:dyDescent="0.25">
      <c r="B47" s="240" t="s">
        <v>409</v>
      </c>
      <c r="C47" s="241"/>
      <c r="D47" s="241"/>
      <c r="E47" s="241"/>
      <c r="F47" s="241"/>
      <c r="G47" s="241"/>
      <c r="H47" s="241"/>
      <c r="I47" s="241"/>
      <c r="J47" s="241"/>
      <c r="K47" s="241"/>
      <c r="L47" s="241"/>
      <c r="M47" s="241"/>
      <c r="O47" s="239" t="s">
        <v>359</v>
      </c>
      <c r="P47" s="239" t="s">
        <v>360</v>
      </c>
      <c r="Q47" s="240"/>
    </row>
    <row r="48" spans="1:17" x14ac:dyDescent="0.25">
      <c r="B48" s="240" t="s">
        <v>410</v>
      </c>
      <c r="C48" s="241"/>
      <c r="D48" s="241"/>
      <c r="E48" s="241"/>
      <c r="F48" s="241"/>
      <c r="G48" s="241"/>
      <c r="H48" s="241"/>
      <c r="I48" s="241"/>
      <c r="J48" s="241"/>
      <c r="K48" s="241"/>
      <c r="L48" s="241"/>
      <c r="M48" s="241"/>
      <c r="O48" s="239" t="s">
        <v>361</v>
      </c>
      <c r="P48" s="239" t="s">
        <v>362</v>
      </c>
      <c r="Q48" s="240"/>
    </row>
    <row r="49" spans="2:17" x14ac:dyDescent="0.25">
      <c r="B49" s="240" t="s">
        <v>411</v>
      </c>
      <c r="C49" s="241"/>
      <c r="D49" s="241"/>
      <c r="E49" s="241"/>
      <c r="F49" s="241"/>
      <c r="G49" s="241"/>
      <c r="H49" s="241"/>
      <c r="I49" s="241"/>
      <c r="J49" s="241"/>
      <c r="K49" s="241"/>
      <c r="L49" s="241"/>
      <c r="M49" s="241"/>
      <c r="O49" s="239" t="s">
        <v>361</v>
      </c>
      <c r="P49" s="239" t="s">
        <v>362</v>
      </c>
      <c r="Q49" s="240" t="s">
        <v>363</v>
      </c>
    </row>
    <row r="50" spans="2:17" x14ac:dyDescent="0.25">
      <c r="B50" s="240" t="s">
        <v>412</v>
      </c>
      <c r="C50" s="241"/>
      <c r="D50" s="241"/>
      <c r="E50" s="241"/>
      <c r="F50" s="241"/>
      <c r="G50" s="241"/>
      <c r="H50" s="241"/>
      <c r="I50" s="241"/>
      <c r="J50" s="241"/>
      <c r="K50" s="241"/>
      <c r="L50" s="241"/>
      <c r="M50" s="241"/>
      <c r="O50" s="239" t="s">
        <v>364</v>
      </c>
      <c r="P50" s="239" t="s">
        <v>365</v>
      </c>
      <c r="Q50" s="240"/>
    </row>
    <row r="51" spans="2:17" x14ac:dyDescent="0.25">
      <c r="B51" s="240" t="s">
        <v>413</v>
      </c>
      <c r="C51" s="241"/>
      <c r="D51" s="241"/>
      <c r="E51" s="241"/>
      <c r="F51" s="241"/>
      <c r="G51" s="241"/>
      <c r="H51" s="241"/>
      <c r="I51" s="241"/>
      <c r="J51" s="241"/>
      <c r="K51" s="241"/>
      <c r="L51" s="241"/>
      <c r="M51" s="241"/>
      <c r="O51" s="239" t="s">
        <v>366</v>
      </c>
      <c r="P51" s="239" t="s">
        <v>367</v>
      </c>
      <c r="Q51" s="240" t="s">
        <v>368</v>
      </c>
    </row>
    <row r="52" spans="2:17" x14ac:dyDescent="0.25">
      <c r="B52" s="240" t="s">
        <v>414</v>
      </c>
      <c r="C52" s="241"/>
      <c r="D52" s="241"/>
      <c r="E52" s="241"/>
      <c r="F52" s="241"/>
      <c r="G52" s="241"/>
      <c r="H52" s="241"/>
      <c r="I52" s="241"/>
      <c r="J52" s="241"/>
      <c r="K52" s="241"/>
      <c r="L52" s="241"/>
      <c r="M52" s="241"/>
      <c r="O52" s="239" t="s">
        <v>369</v>
      </c>
      <c r="P52" s="239"/>
      <c r="Q52" s="240" t="s">
        <v>370</v>
      </c>
    </row>
    <row r="53" spans="2:17" x14ac:dyDescent="0.25">
      <c r="B53" s="240" t="s">
        <v>415</v>
      </c>
      <c r="C53" s="241"/>
      <c r="D53" s="241"/>
      <c r="E53" s="241"/>
      <c r="F53" s="241"/>
      <c r="G53" s="241"/>
      <c r="H53" s="241"/>
      <c r="I53" s="241"/>
      <c r="J53" s="241"/>
      <c r="K53" s="241"/>
      <c r="L53" s="241"/>
      <c r="M53" s="241"/>
      <c r="O53" s="239" t="s">
        <v>371</v>
      </c>
      <c r="P53" s="239" t="s">
        <v>372</v>
      </c>
      <c r="Q53" s="240"/>
    </row>
    <row r="54" spans="2:17" x14ac:dyDescent="0.25">
      <c r="B54" s="240" t="s">
        <v>416</v>
      </c>
      <c r="C54" s="241"/>
      <c r="D54" s="241"/>
      <c r="E54" s="241"/>
      <c r="F54" s="241"/>
      <c r="G54" s="241"/>
      <c r="H54" s="241"/>
      <c r="I54" s="241"/>
      <c r="J54" s="241"/>
      <c r="K54" s="241"/>
      <c r="L54" s="241"/>
      <c r="M54" s="241"/>
      <c r="O54" s="239" t="s">
        <v>373</v>
      </c>
      <c r="P54" s="239" t="s">
        <v>374</v>
      </c>
      <c r="Q54" s="240"/>
    </row>
    <row r="55" spans="2:17" x14ac:dyDescent="0.25">
      <c r="B55" s="240" t="s">
        <v>417</v>
      </c>
      <c r="C55" s="241"/>
      <c r="D55" s="241"/>
      <c r="E55" s="241"/>
      <c r="F55" s="241"/>
      <c r="G55" s="241"/>
      <c r="H55" s="241"/>
      <c r="I55" s="241"/>
      <c r="J55" s="241"/>
      <c r="K55" s="241"/>
      <c r="L55" s="241"/>
      <c r="M55" s="241"/>
      <c r="O55" s="239" t="s">
        <v>375</v>
      </c>
      <c r="P55" s="239" t="s">
        <v>376</v>
      </c>
      <c r="Q55" s="240">
        <v>79405405509</v>
      </c>
    </row>
    <row r="56" spans="2:17" x14ac:dyDescent="0.25">
      <c r="B56" s="240" t="s">
        <v>418</v>
      </c>
      <c r="C56" s="241"/>
      <c r="D56" s="241"/>
      <c r="E56" s="241"/>
      <c r="F56" s="241"/>
      <c r="G56" s="241"/>
      <c r="H56" s="241"/>
      <c r="I56" s="241"/>
      <c r="J56" s="241"/>
      <c r="K56" s="241"/>
      <c r="L56" s="241"/>
      <c r="M56" s="241"/>
      <c r="O56" s="239" t="s">
        <v>377</v>
      </c>
      <c r="P56" s="239" t="s">
        <v>378</v>
      </c>
      <c r="Q56" s="240" t="s">
        <v>379</v>
      </c>
    </row>
    <row r="57" spans="2:17" x14ac:dyDescent="0.25">
      <c r="B57" s="240" t="s">
        <v>419</v>
      </c>
      <c r="C57" s="241"/>
      <c r="D57" s="241"/>
      <c r="E57" s="241"/>
      <c r="F57" s="241"/>
      <c r="G57" s="241"/>
      <c r="H57" s="241"/>
      <c r="I57" s="241"/>
      <c r="J57" s="241"/>
      <c r="K57" s="241"/>
      <c r="L57" s="241"/>
      <c r="M57" s="241"/>
      <c r="O57" s="239" t="s">
        <v>380</v>
      </c>
      <c r="P57" s="239" t="s">
        <v>381</v>
      </c>
      <c r="Q57" s="240" t="s">
        <v>382</v>
      </c>
    </row>
    <row r="58" spans="2:17" x14ac:dyDescent="0.25">
      <c r="B58" s="240" t="s">
        <v>420</v>
      </c>
      <c r="C58" s="241"/>
      <c r="D58" s="241"/>
      <c r="E58" s="241"/>
      <c r="F58" s="241"/>
      <c r="G58" s="241"/>
      <c r="H58" s="241"/>
      <c r="I58" s="241"/>
      <c r="J58" s="241"/>
      <c r="K58" s="241"/>
      <c r="L58" s="241"/>
      <c r="M58" s="241"/>
      <c r="O58" s="239" t="s">
        <v>383</v>
      </c>
      <c r="P58" s="239" t="s">
        <v>384</v>
      </c>
      <c r="Q58" s="240">
        <v>7766655133</v>
      </c>
    </row>
    <row r="59" spans="2:17" x14ac:dyDescent="0.25">
      <c r="B59" s="240" t="s">
        <v>421</v>
      </c>
      <c r="C59" s="241"/>
      <c r="D59" s="241"/>
      <c r="E59" s="241"/>
      <c r="F59" s="241"/>
      <c r="G59" s="241"/>
      <c r="H59" s="241"/>
      <c r="I59" s="241"/>
      <c r="J59" s="241"/>
      <c r="K59" s="241"/>
      <c r="L59" s="241"/>
      <c r="M59" s="241"/>
      <c r="O59" s="239" t="s">
        <v>385</v>
      </c>
      <c r="P59" s="239" t="s">
        <v>386</v>
      </c>
      <c r="Q59" s="240"/>
    </row>
    <row r="60" spans="2:17" x14ac:dyDescent="0.25">
      <c r="B60" s="240" t="s">
        <v>422</v>
      </c>
      <c r="C60" s="241"/>
      <c r="D60" s="241"/>
      <c r="E60" s="241"/>
      <c r="F60" s="241"/>
      <c r="G60" s="241"/>
      <c r="H60" s="241"/>
      <c r="I60" s="241"/>
      <c r="J60" s="241"/>
      <c r="K60" s="241"/>
      <c r="L60" s="241"/>
      <c r="M60" s="241"/>
      <c r="O60" s="239" t="s">
        <v>387</v>
      </c>
      <c r="P60" s="239" t="s">
        <v>388</v>
      </c>
      <c r="Q60" s="240" t="s">
        <v>389</v>
      </c>
    </row>
    <row r="61" spans="2:17" x14ac:dyDescent="0.25">
      <c r="B61" s="240" t="s">
        <v>423</v>
      </c>
      <c r="C61" s="241"/>
      <c r="D61" s="241"/>
      <c r="E61" s="241"/>
      <c r="F61" s="241"/>
      <c r="G61" s="241"/>
      <c r="H61" s="241"/>
      <c r="I61" s="241"/>
      <c r="J61" s="241"/>
      <c r="K61" s="241"/>
      <c r="L61" s="241"/>
      <c r="M61" s="241"/>
      <c r="O61" s="239" t="s">
        <v>390</v>
      </c>
      <c r="P61" s="239" t="s">
        <v>391</v>
      </c>
      <c r="Q61" s="240" t="s">
        <v>392</v>
      </c>
    </row>
    <row r="62" spans="2:17" x14ac:dyDescent="0.25">
      <c r="B62" s="240" t="s">
        <v>424</v>
      </c>
      <c r="C62" s="241"/>
      <c r="D62" s="241"/>
      <c r="E62" s="241"/>
      <c r="F62" s="241"/>
      <c r="G62" s="241"/>
      <c r="H62" s="241"/>
      <c r="I62" s="241"/>
      <c r="J62" s="241"/>
      <c r="K62" s="241"/>
      <c r="L62" s="241"/>
      <c r="M62" s="241"/>
      <c r="O62" s="239" t="s">
        <v>393</v>
      </c>
      <c r="P62" s="239" t="s">
        <v>394</v>
      </c>
      <c r="Q62" s="240"/>
    </row>
    <row r="63" spans="2:17" x14ac:dyDescent="0.25">
      <c r="B63" s="240" t="s">
        <v>425</v>
      </c>
      <c r="C63" s="241"/>
      <c r="D63" s="241"/>
      <c r="E63" s="241"/>
      <c r="F63" s="241"/>
      <c r="G63" s="241"/>
      <c r="H63" s="241"/>
      <c r="I63" s="241"/>
      <c r="J63" s="241"/>
      <c r="K63" s="241"/>
      <c r="L63" s="241"/>
      <c r="M63" s="241"/>
      <c r="O63" s="239" t="s">
        <v>395</v>
      </c>
      <c r="P63" s="239" t="s">
        <v>396</v>
      </c>
      <c r="Q63" s="240">
        <v>7957631154</v>
      </c>
    </row>
    <row r="64" spans="2:17" x14ac:dyDescent="0.25">
      <c r="B64" s="240" t="s">
        <v>426</v>
      </c>
      <c r="C64" s="241"/>
      <c r="D64" s="241"/>
      <c r="E64" s="241"/>
      <c r="F64" s="241"/>
      <c r="G64" s="241"/>
      <c r="H64" s="241"/>
      <c r="I64" s="241"/>
      <c r="J64" s="241"/>
      <c r="K64" s="241"/>
      <c r="L64" s="241"/>
      <c r="M64" s="241"/>
      <c r="O64" s="239" t="s">
        <v>397</v>
      </c>
      <c r="P64" s="239"/>
      <c r="Q64" s="240" t="s">
        <v>398</v>
      </c>
    </row>
    <row r="65" spans="2:13" x14ac:dyDescent="0.25">
      <c r="B65" s="240" t="s">
        <v>427</v>
      </c>
      <c r="C65" s="241"/>
      <c r="D65" s="241"/>
      <c r="E65" s="241"/>
      <c r="F65" s="241"/>
      <c r="G65" s="241"/>
      <c r="H65" s="241"/>
      <c r="I65" s="241"/>
      <c r="J65" s="241"/>
      <c r="K65" s="241"/>
      <c r="L65" s="241"/>
      <c r="M65" s="241"/>
    </row>
    <row r="66" spans="2:13" x14ac:dyDescent="0.25">
      <c r="I66" s="241"/>
      <c r="J66" s="241"/>
      <c r="K66" s="241"/>
      <c r="L66" s="241"/>
      <c r="M66" s="241"/>
    </row>
  </sheetData>
  <mergeCells count="44">
    <mergeCell ref="B38:M38"/>
    <mergeCell ref="I15:M15"/>
    <mergeCell ref="D16:H16"/>
    <mergeCell ref="I16:M16"/>
    <mergeCell ref="D17:H17"/>
    <mergeCell ref="I17:M17"/>
    <mergeCell ref="D15:H15"/>
    <mergeCell ref="B18:B23"/>
    <mergeCell ref="D18:H18"/>
    <mergeCell ref="D21:H21"/>
    <mergeCell ref="B24:B32"/>
    <mergeCell ref="D32:M32"/>
    <mergeCell ref="I18:M18"/>
    <mergeCell ref="D19:H19"/>
    <mergeCell ref="I19:M19"/>
    <mergeCell ref="D20:H20"/>
    <mergeCell ref="I12:M12"/>
    <mergeCell ref="D13:H13"/>
    <mergeCell ref="I13:M13"/>
    <mergeCell ref="D14:H14"/>
    <mergeCell ref="I14:M14"/>
    <mergeCell ref="D12:H12"/>
    <mergeCell ref="F1:F3"/>
    <mergeCell ref="B5:B17"/>
    <mergeCell ref="D5:H5"/>
    <mergeCell ref="I5:M5"/>
    <mergeCell ref="D6:H6"/>
    <mergeCell ref="I6:M6"/>
    <mergeCell ref="D7:H7"/>
    <mergeCell ref="I7:M7"/>
    <mergeCell ref="D8:H8"/>
    <mergeCell ref="I8:M8"/>
    <mergeCell ref="D9:H9"/>
    <mergeCell ref="I9:M9"/>
    <mergeCell ref="D10:H10"/>
    <mergeCell ref="I10:M10"/>
    <mergeCell ref="D11:H11"/>
    <mergeCell ref="I11:M11"/>
    <mergeCell ref="I20:M20"/>
    <mergeCell ref="I21:M21"/>
    <mergeCell ref="D22:H22"/>
    <mergeCell ref="I22:M22"/>
    <mergeCell ref="D23:H23"/>
    <mergeCell ref="I23:M23"/>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5"/>
  <sheetViews>
    <sheetView workbookViewId="0">
      <selection activeCell="B3" sqref="B3"/>
    </sheetView>
  </sheetViews>
  <sheetFormatPr defaultColWidth="8.85546875" defaultRowHeight="15" x14ac:dyDescent="0.25"/>
  <cols>
    <col min="1" max="1" width="30.42578125" customWidth="1"/>
    <col min="2" max="2" width="63.85546875" customWidth="1"/>
    <col min="3" max="3" width="27.7109375" customWidth="1"/>
    <col min="4" max="4" width="65.7109375" customWidth="1"/>
  </cols>
  <sheetData>
    <row r="1" spans="1:4" ht="47.25" customHeight="1" x14ac:dyDescent="0.25">
      <c r="A1" s="35" t="s">
        <v>29</v>
      </c>
      <c r="B1" s="36" t="s">
        <v>30</v>
      </c>
      <c r="C1" s="36" t="s">
        <v>31</v>
      </c>
      <c r="D1" s="36" t="s">
        <v>218</v>
      </c>
    </row>
    <row r="2" spans="1:4" ht="30" x14ac:dyDescent="0.25">
      <c r="A2" s="50" t="s">
        <v>32</v>
      </c>
      <c r="B2" s="51" t="s">
        <v>33</v>
      </c>
      <c r="C2" s="52">
        <v>42095</v>
      </c>
      <c r="D2" s="188" t="s">
        <v>219</v>
      </c>
    </row>
    <row r="3" spans="1:4" ht="33" x14ac:dyDescent="0.25">
      <c r="A3" s="37" t="s">
        <v>32</v>
      </c>
      <c r="B3" s="38" t="s">
        <v>432</v>
      </c>
      <c r="C3" s="39" t="s">
        <v>433</v>
      </c>
      <c r="D3" s="39" t="s">
        <v>442</v>
      </c>
    </row>
    <row r="4" spans="1:4" ht="33" x14ac:dyDescent="0.25">
      <c r="A4" s="37" t="s">
        <v>466</v>
      </c>
      <c r="B4" s="243" t="s">
        <v>461</v>
      </c>
      <c r="C4" s="39">
        <v>42917</v>
      </c>
      <c r="D4" s="39" t="s">
        <v>460</v>
      </c>
    </row>
    <row r="5" spans="1:4" ht="16.5" x14ac:dyDescent="0.25">
      <c r="A5" s="37" t="s">
        <v>434</v>
      </c>
      <c r="B5" s="189" t="s">
        <v>435</v>
      </c>
      <c r="C5" s="39" t="s">
        <v>436</v>
      </c>
      <c r="D5" s="39" t="s">
        <v>437</v>
      </c>
    </row>
    <row r="6" spans="1:4" ht="16.5" x14ac:dyDescent="0.25">
      <c r="A6" s="37" t="s">
        <v>434</v>
      </c>
      <c r="B6" s="189" t="s">
        <v>464</v>
      </c>
      <c r="C6" s="39" t="s">
        <v>445</v>
      </c>
      <c r="D6" s="39" t="s">
        <v>465</v>
      </c>
    </row>
    <row r="7" spans="1:4" ht="16.5" x14ac:dyDescent="0.25">
      <c r="A7" s="37" t="s">
        <v>454</v>
      </c>
      <c r="B7" s="189" t="s">
        <v>455</v>
      </c>
      <c r="C7" s="39" t="s">
        <v>445</v>
      </c>
      <c r="D7" s="39"/>
    </row>
    <row r="8" spans="1:4" ht="16.5" x14ac:dyDescent="0.25">
      <c r="A8" s="37" t="s">
        <v>456</v>
      </c>
      <c r="B8" s="189" t="s">
        <v>457</v>
      </c>
      <c r="C8" s="39" t="s">
        <v>445</v>
      </c>
      <c r="D8" s="39"/>
    </row>
    <row r="9" spans="1:4" ht="16.5" x14ac:dyDescent="0.25">
      <c r="A9" s="37" t="s">
        <v>438</v>
      </c>
      <c r="B9" s="40" t="s">
        <v>439</v>
      </c>
      <c r="C9" s="39" t="s">
        <v>440</v>
      </c>
      <c r="D9" s="39" t="s">
        <v>441</v>
      </c>
    </row>
    <row r="10" spans="1:4" ht="33" x14ac:dyDescent="0.25">
      <c r="A10" s="37" t="s">
        <v>443</v>
      </c>
      <c r="B10" s="38" t="s">
        <v>444</v>
      </c>
      <c r="C10" s="39" t="s">
        <v>445</v>
      </c>
      <c r="D10" s="39"/>
    </row>
    <row r="11" spans="1:4" ht="16.5" x14ac:dyDescent="0.25">
      <c r="A11" s="37" t="s">
        <v>446</v>
      </c>
      <c r="B11" s="40" t="s">
        <v>470</v>
      </c>
      <c r="C11" s="39" t="s">
        <v>447</v>
      </c>
      <c r="D11" s="39" t="s">
        <v>448</v>
      </c>
    </row>
    <row r="12" spans="1:4" ht="16.5" x14ac:dyDescent="0.25">
      <c r="A12" s="37" t="s">
        <v>458</v>
      </c>
      <c r="B12" s="40" t="s">
        <v>459</v>
      </c>
      <c r="C12" s="39"/>
      <c r="D12" s="39"/>
    </row>
    <row r="13" spans="1:4" ht="16.5" x14ac:dyDescent="0.25">
      <c r="A13" s="37" t="s">
        <v>449</v>
      </c>
      <c r="B13" s="40" t="s">
        <v>450</v>
      </c>
      <c r="C13" s="39">
        <v>42917</v>
      </c>
      <c r="D13" s="39" t="s">
        <v>451</v>
      </c>
    </row>
    <row r="14" spans="1:4" ht="30" x14ac:dyDescent="0.25">
      <c r="A14" s="37" t="s">
        <v>452</v>
      </c>
      <c r="B14" s="242" t="s">
        <v>453</v>
      </c>
      <c r="C14" s="39" t="s">
        <v>440</v>
      </c>
      <c r="D14" s="39" t="s">
        <v>469</v>
      </c>
    </row>
    <row r="15" spans="1:4" ht="16.5" x14ac:dyDescent="0.25">
      <c r="A15" s="37" t="s">
        <v>467</v>
      </c>
      <c r="B15" s="40" t="s">
        <v>468</v>
      </c>
      <c r="C15" s="39">
        <v>42938</v>
      </c>
      <c r="D15" s="39" t="s">
        <v>469</v>
      </c>
    </row>
    <row r="16" spans="1:4" ht="16.5" x14ac:dyDescent="0.25">
      <c r="A16" s="37"/>
      <c r="B16" s="40"/>
      <c r="C16" s="39"/>
      <c r="D16" s="39"/>
    </row>
    <row r="17" spans="1:4" ht="16.5" x14ac:dyDescent="0.25">
      <c r="A17" s="37"/>
      <c r="B17" s="40"/>
      <c r="C17" s="39"/>
      <c r="D17" s="39"/>
    </row>
    <row r="18" spans="1:4" ht="16.5" x14ac:dyDescent="0.25">
      <c r="A18" s="37"/>
      <c r="B18" s="40"/>
      <c r="C18" s="39"/>
      <c r="D18" s="39"/>
    </row>
    <row r="19" spans="1:4" ht="16.5" x14ac:dyDescent="0.25">
      <c r="A19" s="37"/>
      <c r="B19" s="40"/>
      <c r="C19" s="39"/>
      <c r="D19" s="39"/>
    </row>
    <row r="20" spans="1:4" ht="16.5" x14ac:dyDescent="0.25">
      <c r="A20" s="37"/>
      <c r="B20" s="40"/>
      <c r="C20" s="39"/>
      <c r="D20" s="39"/>
    </row>
    <row r="21" spans="1:4" ht="16.5" x14ac:dyDescent="0.25">
      <c r="A21" s="37"/>
      <c r="B21" s="40"/>
      <c r="C21" s="39"/>
      <c r="D21" s="39"/>
    </row>
    <row r="22" spans="1:4" ht="16.5" x14ac:dyDescent="0.25">
      <c r="A22" s="37"/>
      <c r="B22" s="40"/>
      <c r="C22" s="39"/>
      <c r="D22" s="39"/>
    </row>
    <row r="23" spans="1:4" ht="16.5" x14ac:dyDescent="0.25">
      <c r="A23" s="37"/>
      <c r="B23" s="40"/>
      <c r="C23" s="39"/>
      <c r="D23" s="39"/>
    </row>
    <row r="24" spans="1:4" ht="16.5" x14ac:dyDescent="0.25">
      <c r="A24" s="37"/>
      <c r="B24" s="40"/>
      <c r="C24" s="39"/>
      <c r="D24" s="39"/>
    </row>
    <row r="25" spans="1:4" ht="16.5" x14ac:dyDescent="0.25">
      <c r="A25" s="37"/>
      <c r="B25" s="40"/>
      <c r="C25" s="39"/>
      <c r="D25" s="39"/>
    </row>
    <row r="26" spans="1:4" ht="16.5" x14ac:dyDescent="0.25">
      <c r="A26" s="37"/>
      <c r="B26" s="40"/>
      <c r="C26" s="39"/>
      <c r="D26" s="39"/>
    </row>
    <row r="27" spans="1:4" ht="16.5" x14ac:dyDescent="0.25">
      <c r="A27" s="37"/>
      <c r="B27" s="40"/>
      <c r="C27" s="39"/>
      <c r="D27" s="39"/>
    </row>
    <row r="28" spans="1:4" ht="16.5" x14ac:dyDescent="0.25">
      <c r="A28" s="37"/>
      <c r="B28" s="40"/>
      <c r="C28" s="39"/>
      <c r="D28" s="39"/>
    </row>
    <row r="29" spans="1:4" ht="16.5" x14ac:dyDescent="0.25">
      <c r="A29" s="37"/>
      <c r="B29" s="40"/>
      <c r="C29" s="39"/>
      <c r="D29" s="39"/>
    </row>
    <row r="30" spans="1:4" ht="16.5" x14ac:dyDescent="0.25">
      <c r="A30" s="37"/>
      <c r="B30" s="40"/>
      <c r="C30" s="39"/>
      <c r="D30" s="39"/>
    </row>
    <row r="31" spans="1:4" ht="16.5" x14ac:dyDescent="0.25">
      <c r="A31" s="37"/>
      <c r="B31" s="40"/>
      <c r="C31" s="39"/>
      <c r="D31" s="39"/>
    </row>
    <row r="32" spans="1:4" ht="16.5" x14ac:dyDescent="0.25">
      <c r="A32" s="37"/>
      <c r="B32" s="40"/>
      <c r="C32" s="39"/>
      <c r="D32" s="39"/>
    </row>
    <row r="33" spans="1:4" ht="16.5" x14ac:dyDescent="0.25">
      <c r="A33" s="37"/>
      <c r="B33" s="40"/>
      <c r="C33" s="39"/>
      <c r="D33" s="39"/>
    </row>
    <row r="34" spans="1:4" ht="16.5" x14ac:dyDescent="0.25">
      <c r="A34" s="37"/>
      <c r="B34" s="40"/>
      <c r="C34" s="39"/>
      <c r="D34" s="39"/>
    </row>
    <row r="35" spans="1:4" ht="16.5" x14ac:dyDescent="0.25">
      <c r="A35" s="37"/>
      <c r="B35" s="40"/>
      <c r="C35" s="39"/>
      <c r="D35" s="39"/>
    </row>
    <row r="36" spans="1:4" ht="16.5" x14ac:dyDescent="0.25">
      <c r="A36" s="37"/>
      <c r="B36" s="40"/>
      <c r="C36" s="39"/>
      <c r="D36" s="39"/>
    </row>
    <row r="37" spans="1:4" ht="16.5" x14ac:dyDescent="0.25">
      <c r="A37" s="37"/>
      <c r="B37" s="40"/>
      <c r="C37" s="39"/>
      <c r="D37" s="39"/>
    </row>
    <row r="38" spans="1:4" ht="16.5" x14ac:dyDescent="0.3">
      <c r="A38" s="41"/>
      <c r="B38" s="42"/>
      <c r="C38" s="43"/>
      <c r="D38" s="43"/>
    </row>
    <row r="39" spans="1:4" ht="16.5" x14ac:dyDescent="0.3">
      <c r="A39" s="41"/>
      <c r="B39" s="42"/>
      <c r="C39" s="43"/>
      <c r="D39" s="43"/>
    </row>
    <row r="40" spans="1:4" ht="16.5" x14ac:dyDescent="0.3">
      <c r="A40" s="41"/>
      <c r="B40" s="42"/>
      <c r="C40" s="43"/>
      <c r="D40" s="43"/>
    </row>
    <row r="41" spans="1:4" ht="16.5" x14ac:dyDescent="0.3">
      <c r="A41" s="41"/>
      <c r="B41" s="42"/>
      <c r="C41" s="43"/>
      <c r="D41" s="43"/>
    </row>
    <row r="42" spans="1:4" ht="16.5" x14ac:dyDescent="0.3">
      <c r="A42" s="41"/>
      <c r="B42" s="42"/>
      <c r="C42" s="43"/>
      <c r="D42" s="43"/>
    </row>
    <row r="43" spans="1:4" ht="16.5" x14ac:dyDescent="0.3">
      <c r="A43" s="41"/>
      <c r="B43" s="42"/>
      <c r="C43" s="43"/>
      <c r="D43" s="43"/>
    </row>
    <row r="44" spans="1:4" ht="16.5" x14ac:dyDescent="0.3">
      <c r="A44" s="41"/>
      <c r="B44" s="42"/>
      <c r="C44" s="43"/>
      <c r="D44" s="43"/>
    </row>
    <row r="45" spans="1:4" ht="16.5" x14ac:dyDescent="0.3">
      <c r="A45" s="41"/>
      <c r="B45" s="42"/>
      <c r="C45" s="43"/>
      <c r="D45" s="43"/>
    </row>
    <row r="46" spans="1:4" ht="16.5" x14ac:dyDescent="0.3">
      <c r="A46" s="41"/>
      <c r="B46" s="42"/>
      <c r="C46" s="43"/>
      <c r="D46" s="43"/>
    </row>
    <row r="47" spans="1:4" ht="16.5" x14ac:dyDescent="0.3">
      <c r="A47" s="41"/>
      <c r="B47" s="42"/>
      <c r="C47" s="43"/>
      <c r="D47" s="43"/>
    </row>
    <row r="48" spans="1:4" ht="16.5" x14ac:dyDescent="0.3">
      <c r="A48" s="41"/>
      <c r="B48" s="42"/>
      <c r="C48" s="43"/>
      <c r="D48" s="43"/>
    </row>
    <row r="49" spans="1:4" ht="16.5" x14ac:dyDescent="0.3">
      <c r="A49" s="41"/>
      <c r="B49" s="42"/>
      <c r="C49" s="43"/>
      <c r="D49" s="43"/>
    </row>
    <row r="50" spans="1:4" ht="16.5" x14ac:dyDescent="0.3">
      <c r="A50" s="41"/>
      <c r="B50" s="42"/>
      <c r="C50" s="43"/>
      <c r="D50" s="43"/>
    </row>
    <row r="51" spans="1:4" ht="16.5" x14ac:dyDescent="0.3">
      <c r="A51" s="44"/>
      <c r="B51" s="45"/>
      <c r="C51" s="46"/>
      <c r="D51" s="46"/>
    </row>
    <row r="52" spans="1:4" ht="16.5" x14ac:dyDescent="0.3">
      <c r="A52" s="47"/>
      <c r="B52" s="47"/>
      <c r="C52" s="48"/>
      <c r="D52" s="48"/>
    </row>
    <row r="53" spans="1:4" ht="16.5" x14ac:dyDescent="0.3">
      <c r="A53" s="47"/>
      <c r="B53" s="47"/>
      <c r="C53" s="48"/>
      <c r="D53" s="48"/>
    </row>
    <row r="54" spans="1:4" ht="16.5" x14ac:dyDescent="0.3">
      <c r="A54" s="47"/>
      <c r="B54" s="47"/>
      <c r="C54" s="48"/>
      <c r="D54" s="48"/>
    </row>
    <row r="55" spans="1:4" ht="16.5" x14ac:dyDescent="0.3">
      <c r="A55" s="47"/>
      <c r="B55" s="47"/>
      <c r="C55" s="48"/>
      <c r="D55" s="48"/>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8.85546875" defaultRowHeight="15" x14ac:dyDescent="0.25"/>
  <sheetData>
    <row r="2" spans="2:2" x14ac:dyDescent="0.25">
      <c r="B2" t="s">
        <v>53</v>
      </c>
    </row>
    <row r="4" spans="2:2" x14ac:dyDescent="0.25">
      <c r="B4" s="49"/>
    </row>
    <row r="5" spans="2:2" x14ac:dyDescent="0.25">
      <c r="B5" s="49" t="s">
        <v>34</v>
      </c>
    </row>
    <row r="6" spans="2:2" x14ac:dyDescent="0.25">
      <c r="B6" t="s">
        <v>35</v>
      </c>
    </row>
    <row r="7" spans="2:2" x14ac:dyDescent="0.25">
      <c r="B7" t="s">
        <v>36</v>
      </c>
    </row>
    <row r="8" spans="2:2" x14ac:dyDescent="0.25">
      <c r="B8" t="s">
        <v>37</v>
      </c>
    </row>
    <row r="9" spans="2:2" x14ac:dyDescent="0.25">
      <c r="B9" t="s">
        <v>38</v>
      </c>
    </row>
    <row r="10" spans="2:2" x14ac:dyDescent="0.25">
      <c r="B10" t="s">
        <v>39</v>
      </c>
    </row>
    <row r="11" spans="2:2" x14ac:dyDescent="0.25">
      <c r="B11" t="s">
        <v>40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FCB8951B-80A4-40BA-AA05-F854D756AC72}"/>
</file>

<file path=customXml/itemProps2.xml><?xml version="1.0" encoding="utf-8"?>
<ds:datastoreItem xmlns:ds="http://schemas.openxmlformats.org/officeDocument/2006/customXml" ds:itemID="{FFCD1974-E54F-4876-A343-E8AFF3E05FE2}">
  <ds:schemaRefs>
    <ds:schemaRef ds:uri="http://schemas.microsoft.com/sharepoint/v3/contenttype/forms"/>
  </ds:schemaRefs>
</ds:datastoreItem>
</file>

<file path=customXml/itemProps3.xml><?xml version="1.0" encoding="utf-8"?>
<ds:datastoreItem xmlns:ds="http://schemas.openxmlformats.org/officeDocument/2006/customXml" ds:itemID="{3121A14C-8BA8-49EC-8061-1F92D40872F9}">
  <ds:schemaRefs>
    <ds:schemaRef ds:uri="http://purl.org/dc/terms/"/>
    <ds:schemaRef ds:uri="http://www.w3.org/XML/1998/namespace"/>
    <ds:schemaRef ds:uri="958b15ed-c521-4290-b073-2e98d4cc1d7f"/>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80129174-c05c-43cc-8e32-21fcbdfe51b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Raw Data</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Liotta</dc:creator>
  <cp:lastModifiedBy>Rich Liam (2017)</cp:lastModifiedBy>
  <dcterms:created xsi:type="dcterms:W3CDTF">2016-06-20T13:25:12Z</dcterms:created>
  <dcterms:modified xsi:type="dcterms:W3CDTF">2017-12-08T15:59:53Z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