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lture Company\Projects\Supermarket Takeover\"/>
    </mc:Choice>
  </mc:AlternateContent>
  <bookViews>
    <workbookView xWindow="0" yWindow="120" windowWidth="11415" windowHeight="462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31" i="1" l="1"/>
  <c r="B67" i="1"/>
  <c r="B71" i="1"/>
  <c r="B29" i="1"/>
  <c r="B22" i="1"/>
  <c r="B51" i="1"/>
  <c r="B41" i="1"/>
  <c r="B15" i="1"/>
  <c r="B9" i="1"/>
  <c r="B73" i="1" l="1"/>
  <c r="B75" i="1" s="1"/>
  <c r="B77" i="1" l="1"/>
</calcChain>
</file>

<file path=xl/sharedStrings.xml><?xml version="1.0" encoding="utf-8"?>
<sst xmlns="http://schemas.openxmlformats.org/spreadsheetml/2006/main" count="68" uniqueCount="59">
  <si>
    <t>Supermarket Takeover</t>
  </si>
  <si>
    <t>Kite Festival</t>
  </si>
  <si>
    <t>Curated soundtrack for shopping</t>
  </si>
  <si>
    <t>Music: Sounds for the Supermarket</t>
  </si>
  <si>
    <t>Headphones and Sound Equipment Hire</t>
  </si>
  <si>
    <t>Silent Disco Area Setup</t>
  </si>
  <si>
    <t>Story telling Content</t>
  </si>
  <si>
    <t>Materials</t>
  </si>
  <si>
    <t>Artist Commission Fee</t>
  </si>
  <si>
    <t>Labour</t>
  </si>
  <si>
    <t>Support Packs for schools</t>
  </si>
  <si>
    <t>Kite Making Materials</t>
  </si>
  <si>
    <t>5 Schools</t>
  </si>
  <si>
    <t>Artist</t>
  </si>
  <si>
    <t>Primary Schools Engagement</t>
  </si>
  <si>
    <t>£500 per day over 5 days.</t>
  </si>
  <si>
    <t>Secondary Schools Engagement</t>
  </si>
  <si>
    <t>Workshop Coordinator (Kite Maker)</t>
  </si>
  <si>
    <t>Support Pack</t>
  </si>
  <si>
    <t>Composer/Musician</t>
  </si>
  <si>
    <t>£1000 per school.</t>
  </si>
  <si>
    <t>Kite Flying Instructor</t>
  </si>
  <si>
    <t>5 sessions per school of 1.5 hrs each.</t>
  </si>
  <si>
    <t>5 schools</t>
  </si>
  <si>
    <t>5 sessions of 45 mins with each school</t>
  </si>
  <si>
    <t>Total</t>
  </si>
  <si>
    <t>Silent Disco DJs</t>
  </si>
  <si>
    <t>Fees Need to be confirmed.</t>
  </si>
  <si>
    <t>kaarina kaikkonen: Shop Dressing</t>
  </si>
  <si>
    <t>Joana Vasconcelos: Life Size Treats</t>
  </si>
  <si>
    <t>Artist Fee</t>
  </si>
  <si>
    <t>Equipment Hire</t>
  </si>
  <si>
    <t>Fees Needs to be confirmed</t>
  </si>
  <si>
    <t>Try and drill this down a bit.</t>
  </si>
  <si>
    <t>Felix Machines</t>
  </si>
  <si>
    <t>Artist Fees</t>
  </si>
  <si>
    <t>Maintenance</t>
  </si>
  <si>
    <t>Accommodation and Travel</t>
  </si>
  <si>
    <t>Festival</t>
  </si>
  <si>
    <t>Toilets</t>
  </si>
  <si>
    <t>Food and Stall Infrastructure</t>
  </si>
  <si>
    <t>Licenses</t>
  </si>
  <si>
    <t xml:space="preserve">Kite Flying Arena Setup </t>
  </si>
  <si>
    <t>Food and Stall Income</t>
  </si>
  <si>
    <t>Expenditure</t>
  </si>
  <si>
    <t>Income</t>
  </si>
  <si>
    <t>Riders</t>
  </si>
  <si>
    <t>Production Manager</t>
  </si>
  <si>
    <t>Main Stage infrastructure and setup</t>
  </si>
  <si>
    <t>Festival Staff (Stewards and Techs)</t>
  </si>
  <si>
    <t>Bars</t>
  </si>
  <si>
    <t>Kite Making Workshops</t>
  </si>
  <si>
    <t>Main Stage Performances and Announcer</t>
  </si>
  <si>
    <t>Kite Festival Total</t>
  </si>
  <si>
    <t>Supermarket Takeover Total</t>
  </si>
  <si>
    <t>Professional Kite Flyers (incl. Travel and accom)</t>
  </si>
  <si>
    <t>Kite Festival and Engagement Project Total</t>
  </si>
  <si>
    <t>Total Cost of both Projects</t>
  </si>
  <si>
    <t>Need to somehow get this to 150k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</si>
</sst>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0" fillId="0" borderId="0" xfId="0" applyNumberFormat="1"/>
    <xf numFmtId="44" fontId="0" fillId="0" borderId="0" xfId="0" applyNumberFormat="1"/>
    <xf numFmtId="0" fontId="1" fillId="0" borderId="1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164" fontId="1" fillId="0" borderId="6" xfId="0" applyNumberFormat="1" applyFont="1" applyBorder="1"/>
    <xf numFmtId="44" fontId="0" fillId="0" borderId="2" xfId="0" applyNumberFormat="1" applyBorder="1"/>
    <xf numFmtId="0" fontId="0" fillId="0" borderId="3" xfId="0" applyNumberFormat="1" applyBorder="1"/>
    <xf numFmtId="0" fontId="0" fillId="0" borderId="5" xfId="0" applyFill="1" applyBorder="1"/>
    <xf numFmtId="0" fontId="0" fillId="0" borderId="3" xfId="0" applyFill="1" applyBorder="1"/>
    <xf numFmtId="0" fontId="0" fillId="0" borderId="0" xfId="0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164" fontId="1" fillId="0" borderId="0" xfId="0" applyNumberFormat="1" applyFont="1" applyBorder="1"/>
    <xf numFmtId="0" fontId="0" fillId="0" borderId="0" xfId="0" applyFill="1" applyBorder="1"/>
    <xf numFmtId="0" fontId="1" fillId="0" borderId="1" xfId="0" applyFont="1" applyFill="1" applyBorder="1"/>
    <xf numFmtId="164" fontId="1" fillId="0" borderId="2" xfId="0" applyNumberFormat="1" applyFont="1" applyBorder="1"/>
    <xf numFmtId="164" fontId="0" fillId="0" borderId="4" xfId="0" applyNumberFormat="1" applyFont="1" applyBorder="1"/>
    <xf numFmtId="164" fontId="1" fillId="0" borderId="4" xfId="0" applyNumberFormat="1" applyFont="1" applyBorder="1"/>
    <xf numFmtId="165" fontId="0" fillId="0" borderId="4" xfId="0" applyNumberFormat="1" applyBorder="1"/>
    <xf numFmtId="165" fontId="1" fillId="0" borderId="6" xfId="0" applyNumberFormat="1" applyFont="1" applyBorder="1"/>
    <xf numFmtId="165" fontId="0" fillId="0" borderId="0" xfId="0" applyNumberFormat="1"/>
    <xf numFmtId="165" fontId="0" fillId="0" borderId="2" xfId="0" applyNumberFormat="1" applyBorder="1"/>
    <xf numFmtId="165" fontId="1" fillId="0" borderId="0" xfId="0" applyNumberFormat="1" applyFont="1" applyBorder="1"/>
    <xf numFmtId="165" fontId="1" fillId="0" borderId="2" xfId="0" applyNumberFormat="1" applyFont="1" applyBorder="1"/>
    <xf numFmtId="0" fontId="1" fillId="0" borderId="3" xfId="0" applyFont="1" applyFill="1" applyBorder="1"/>
    <xf numFmtId="165" fontId="1" fillId="0" borderId="4" xfId="0" applyNumberFormat="1" applyFont="1" applyBorder="1"/>
    <xf numFmtId="165" fontId="0" fillId="0" borderId="4" xfId="0" applyNumberFormat="1" applyFont="1" applyBorder="1"/>
    <xf numFmtId="0" fontId="1" fillId="0" borderId="5" xfId="0" applyFont="1" applyFill="1" applyBorder="1"/>
    <xf numFmtId="0" fontId="1" fillId="0" borderId="0" xfId="0" applyFont="1" applyBorder="1"/>
    <xf numFmtId="164" fontId="0" fillId="0" borderId="0" xfId="0" applyNumberFormat="1" applyBorder="1"/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57" zoomScale="91" zoomScaleNormal="91" workbookViewId="0">
      <selection activeCell="C75" sqref="C75"/>
    </sheetView>
  </sheetViews>
  <sheetFormatPr defaultRowHeight="15" x14ac:dyDescent="0.25"/>
  <cols>
    <col min="1" max="1" width="43.85546875" customWidth="1"/>
    <col min="2" max="2" width="13.42578125" style="2" customWidth="1"/>
    <col min="8" max="8" width="45.140625" customWidth="1"/>
    <col min="9" max="9" width="15.85546875" style="3" customWidth="1"/>
  </cols>
  <sheetData>
    <row r="1" spans="1:19" x14ac:dyDescent="0.25">
      <c r="A1" s="1" t="s">
        <v>0</v>
      </c>
    </row>
    <row r="2" spans="1:19" ht="15.75" thickBot="1" x14ac:dyDescent="0.3"/>
    <row r="3" spans="1:19" x14ac:dyDescent="0.25">
      <c r="A3" s="4" t="s">
        <v>3</v>
      </c>
      <c r="B3" s="5"/>
    </row>
    <row r="4" spans="1:19" x14ac:dyDescent="0.25">
      <c r="A4" s="6" t="s">
        <v>2</v>
      </c>
      <c r="B4" s="7">
        <v>1500</v>
      </c>
    </row>
    <row r="5" spans="1:19" x14ac:dyDescent="0.25">
      <c r="A5" s="6" t="s">
        <v>4</v>
      </c>
      <c r="B5" s="7">
        <v>4000</v>
      </c>
    </row>
    <row r="6" spans="1:19" x14ac:dyDescent="0.25">
      <c r="A6" s="6" t="s">
        <v>6</v>
      </c>
      <c r="B6" s="7">
        <v>1000</v>
      </c>
    </row>
    <row r="7" spans="1:19" x14ac:dyDescent="0.25">
      <c r="A7" s="6" t="s">
        <v>26</v>
      </c>
      <c r="B7" s="7">
        <v>3000</v>
      </c>
    </row>
    <row r="8" spans="1:19" x14ac:dyDescent="0.25">
      <c r="A8" s="6" t="s">
        <v>5</v>
      </c>
      <c r="B8" s="7">
        <v>1500</v>
      </c>
    </row>
    <row r="9" spans="1:19" ht="15.75" thickBot="1" x14ac:dyDescent="0.3">
      <c r="A9" s="8"/>
      <c r="B9" s="9">
        <f>SUM(B4:B8)</f>
        <v>11000</v>
      </c>
    </row>
    <row r="10" spans="1:19" ht="15.75" thickBot="1" x14ac:dyDescent="0.3"/>
    <row r="11" spans="1:19" x14ac:dyDescent="0.25">
      <c r="A11" s="4" t="s">
        <v>29</v>
      </c>
      <c r="B11" s="5"/>
    </row>
    <row r="12" spans="1:19" x14ac:dyDescent="0.25">
      <c r="A12" s="6" t="s">
        <v>8</v>
      </c>
      <c r="B12" s="7">
        <v>40000</v>
      </c>
      <c r="C12" t="s">
        <v>27</v>
      </c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6" t="s">
        <v>9</v>
      </c>
      <c r="B13" s="7">
        <v>10000</v>
      </c>
      <c r="L13" s="14"/>
      <c r="M13" s="33"/>
      <c r="N13" s="34"/>
      <c r="O13" s="14"/>
      <c r="P13" s="14"/>
      <c r="Q13" s="14"/>
      <c r="R13" s="14"/>
      <c r="S13" s="14"/>
    </row>
    <row r="14" spans="1:19" x14ac:dyDescent="0.25">
      <c r="A14" s="6" t="s">
        <v>7</v>
      </c>
      <c r="B14" s="7">
        <v>7000</v>
      </c>
      <c r="L14" s="14"/>
      <c r="M14" s="14"/>
      <c r="N14" s="34"/>
      <c r="O14" s="14"/>
      <c r="P14" s="14"/>
      <c r="Q14" s="14"/>
      <c r="R14" s="14"/>
      <c r="S14" s="14"/>
    </row>
    <row r="15" spans="1:19" ht="15.75" thickBot="1" x14ac:dyDescent="0.3">
      <c r="A15" s="8"/>
      <c r="B15" s="9">
        <f>SUM(B12:B14)</f>
        <v>57000</v>
      </c>
      <c r="L15" s="14"/>
      <c r="M15" s="14"/>
      <c r="N15" s="34"/>
      <c r="O15" s="14"/>
      <c r="P15" s="14"/>
      <c r="Q15" s="14"/>
      <c r="R15" s="14"/>
      <c r="S15" s="14"/>
    </row>
    <row r="16" spans="1:19" ht="15.75" thickBot="1" x14ac:dyDescent="0.3">
      <c r="L16" s="14"/>
      <c r="M16" s="14"/>
      <c r="N16" s="34"/>
      <c r="O16" s="14"/>
      <c r="P16" s="14"/>
      <c r="Q16" s="14"/>
      <c r="R16" s="14"/>
      <c r="S16" s="14"/>
    </row>
    <row r="17" spans="1:19" x14ac:dyDescent="0.25">
      <c r="A17" s="19" t="s">
        <v>28</v>
      </c>
      <c r="B17" s="20"/>
      <c r="L17" s="14"/>
      <c r="M17" s="14"/>
      <c r="N17" s="17"/>
      <c r="O17" s="14"/>
      <c r="P17" s="14"/>
      <c r="Q17" s="14"/>
      <c r="R17" s="14"/>
      <c r="S17" s="14"/>
    </row>
    <row r="18" spans="1:19" x14ac:dyDescent="0.25">
      <c r="A18" s="13" t="s">
        <v>30</v>
      </c>
      <c r="B18" s="21">
        <v>40000</v>
      </c>
      <c r="C18" t="s">
        <v>32</v>
      </c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13" t="s">
        <v>7</v>
      </c>
      <c r="B19" s="21">
        <v>30000</v>
      </c>
      <c r="C19" t="s">
        <v>33</v>
      </c>
      <c r="L19" s="14"/>
      <c r="M19" s="33"/>
      <c r="N19" s="34"/>
      <c r="O19" s="14"/>
      <c r="P19" s="14"/>
      <c r="Q19" s="14"/>
      <c r="R19" s="14"/>
      <c r="S19" s="14"/>
    </row>
    <row r="20" spans="1:19" x14ac:dyDescent="0.25">
      <c r="A20" s="13" t="s">
        <v>9</v>
      </c>
      <c r="B20" s="22">
        <v>40000</v>
      </c>
      <c r="L20" s="14"/>
      <c r="M20" s="14"/>
      <c r="N20" s="34"/>
      <c r="O20" s="35"/>
      <c r="P20" s="35"/>
      <c r="Q20" s="35"/>
      <c r="R20" s="35"/>
      <c r="S20" s="35"/>
    </row>
    <row r="21" spans="1:19" x14ac:dyDescent="0.25">
      <c r="A21" s="13" t="s">
        <v>31</v>
      </c>
      <c r="B21" s="22">
        <v>25000</v>
      </c>
      <c r="L21" s="14"/>
      <c r="M21" s="14"/>
      <c r="N21" s="34"/>
      <c r="O21" s="35"/>
      <c r="P21" s="35"/>
      <c r="Q21" s="35"/>
      <c r="R21" s="35"/>
      <c r="S21" s="35"/>
    </row>
    <row r="22" spans="1:19" ht="15.75" thickBot="1" x14ac:dyDescent="0.3">
      <c r="A22" s="8"/>
      <c r="B22" s="9">
        <f>SUM(B18:B21)</f>
        <v>135000</v>
      </c>
      <c r="L22" s="14"/>
      <c r="M22" s="14"/>
      <c r="N22" s="34"/>
      <c r="O22" s="35"/>
      <c r="P22" s="35"/>
      <c r="Q22" s="35"/>
      <c r="R22" s="35"/>
      <c r="S22" s="35"/>
    </row>
    <row r="23" spans="1:19" ht="15.75" thickBot="1" x14ac:dyDescent="0.3">
      <c r="L23" s="14"/>
      <c r="M23" s="14"/>
      <c r="N23" s="34"/>
      <c r="O23" s="35"/>
      <c r="P23" s="35"/>
      <c r="Q23" s="35"/>
      <c r="R23" s="35"/>
      <c r="S23" s="35"/>
    </row>
    <row r="24" spans="1:19" x14ac:dyDescent="0.25">
      <c r="A24" s="4" t="s">
        <v>34</v>
      </c>
      <c r="B24" s="5"/>
      <c r="L24" s="14"/>
      <c r="M24" s="14"/>
      <c r="N24" s="34"/>
      <c r="O24" s="14"/>
      <c r="P24" s="14"/>
      <c r="Q24" s="14"/>
      <c r="R24" s="14"/>
      <c r="S24" s="14"/>
    </row>
    <row r="25" spans="1:19" x14ac:dyDescent="0.25">
      <c r="A25" s="6" t="s">
        <v>35</v>
      </c>
      <c r="B25" s="7">
        <v>25000</v>
      </c>
      <c r="L25" s="14"/>
      <c r="M25" s="14"/>
      <c r="N25" s="17"/>
      <c r="O25" s="14"/>
      <c r="P25" s="14"/>
      <c r="Q25" s="14"/>
      <c r="R25" s="14"/>
      <c r="S25" s="14"/>
    </row>
    <row r="26" spans="1:19" x14ac:dyDescent="0.25">
      <c r="A26" s="6" t="s">
        <v>9</v>
      </c>
      <c r="B26" s="7">
        <v>10000</v>
      </c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6" t="s">
        <v>36</v>
      </c>
      <c r="B27" s="7">
        <v>2500</v>
      </c>
      <c r="L27" s="14"/>
      <c r="M27" s="14"/>
      <c r="N27" s="14"/>
      <c r="O27" s="14"/>
      <c r="P27" s="14"/>
      <c r="Q27" s="14"/>
      <c r="R27" s="14"/>
      <c r="S27" s="14"/>
    </row>
    <row r="28" spans="1:19" x14ac:dyDescent="0.25">
      <c r="A28" s="6" t="s">
        <v>37</v>
      </c>
      <c r="B28" s="7">
        <v>1500</v>
      </c>
    </row>
    <row r="29" spans="1:19" ht="15.75" thickBot="1" x14ac:dyDescent="0.3">
      <c r="A29" s="8"/>
      <c r="B29" s="9">
        <f>SUM(B25:B28)</f>
        <v>39000</v>
      </c>
    </row>
    <row r="30" spans="1:19" ht="15.75" thickBot="1" x14ac:dyDescent="0.3"/>
    <row r="31" spans="1:19" ht="15.75" thickBot="1" x14ac:dyDescent="0.3">
      <c r="A31" s="15" t="s">
        <v>54</v>
      </c>
      <c r="B31" s="16">
        <f>SUM(B9+B15+B22+B29)</f>
        <v>242000</v>
      </c>
    </row>
    <row r="33" spans="1:3" x14ac:dyDescent="0.25">
      <c r="A33" s="1" t="s">
        <v>1</v>
      </c>
      <c r="B33" s="3"/>
    </row>
    <row r="34" spans="1:3" ht="15.75" thickBot="1" x14ac:dyDescent="0.3">
      <c r="B34" s="3"/>
    </row>
    <row r="35" spans="1:3" x14ac:dyDescent="0.25">
      <c r="A35" s="4" t="s">
        <v>14</v>
      </c>
      <c r="B35" s="10" t="s">
        <v>12</v>
      </c>
    </row>
    <row r="36" spans="1:3" x14ac:dyDescent="0.25">
      <c r="A36" s="11" t="s">
        <v>10</v>
      </c>
      <c r="B36" s="23">
        <v>3500</v>
      </c>
    </row>
    <row r="37" spans="1:3" x14ac:dyDescent="0.25">
      <c r="A37" s="6" t="s">
        <v>11</v>
      </c>
      <c r="B37" s="23">
        <v>2000</v>
      </c>
    </row>
    <row r="38" spans="1:3" x14ac:dyDescent="0.25">
      <c r="A38" s="6" t="s">
        <v>17</v>
      </c>
      <c r="B38" s="23">
        <v>2500</v>
      </c>
      <c r="C38" t="s">
        <v>15</v>
      </c>
    </row>
    <row r="39" spans="1:3" x14ac:dyDescent="0.25">
      <c r="A39" s="6" t="s">
        <v>13</v>
      </c>
      <c r="B39" s="23">
        <v>2500</v>
      </c>
      <c r="C39" t="s">
        <v>15</v>
      </c>
    </row>
    <row r="40" spans="1:3" x14ac:dyDescent="0.25">
      <c r="A40" s="6" t="s">
        <v>21</v>
      </c>
      <c r="B40" s="23">
        <v>1200</v>
      </c>
      <c r="C40" t="s">
        <v>24</v>
      </c>
    </row>
    <row r="41" spans="1:3" ht="15.75" thickBot="1" x14ac:dyDescent="0.3">
      <c r="A41" s="8"/>
      <c r="B41" s="24">
        <f>SUM(B36:B40)</f>
        <v>11700</v>
      </c>
    </row>
    <row r="42" spans="1:3" x14ac:dyDescent="0.25">
      <c r="B42" s="25"/>
    </row>
    <row r="43" spans="1:3" ht="15.75" thickBot="1" x14ac:dyDescent="0.3">
      <c r="B43" s="25"/>
    </row>
    <row r="44" spans="1:3" x14ac:dyDescent="0.25">
      <c r="A44" s="4" t="s">
        <v>16</v>
      </c>
      <c r="B44" s="26" t="s">
        <v>23</v>
      </c>
    </row>
    <row r="45" spans="1:3" x14ac:dyDescent="0.25">
      <c r="A45" s="6" t="s">
        <v>18</v>
      </c>
      <c r="B45" s="23">
        <v>3500</v>
      </c>
    </row>
    <row r="46" spans="1:3" x14ac:dyDescent="0.25">
      <c r="A46" s="6" t="s">
        <v>11</v>
      </c>
      <c r="B46" s="23">
        <v>2000</v>
      </c>
    </row>
    <row r="47" spans="1:3" x14ac:dyDescent="0.25">
      <c r="A47" s="6" t="s">
        <v>17</v>
      </c>
      <c r="B47" s="23">
        <v>2500</v>
      </c>
    </row>
    <row r="48" spans="1:3" x14ac:dyDescent="0.25">
      <c r="A48" s="6" t="s">
        <v>13</v>
      </c>
      <c r="B48" s="23">
        <v>2500</v>
      </c>
    </row>
    <row r="49" spans="1:3" x14ac:dyDescent="0.25">
      <c r="A49" s="13" t="s">
        <v>19</v>
      </c>
      <c r="B49" s="23">
        <v>5000</v>
      </c>
      <c r="C49" t="s">
        <v>20</v>
      </c>
    </row>
    <row r="50" spans="1:3" x14ac:dyDescent="0.25">
      <c r="A50" s="13" t="s">
        <v>21</v>
      </c>
      <c r="B50" s="23">
        <v>2500</v>
      </c>
      <c r="C50" t="s">
        <v>22</v>
      </c>
    </row>
    <row r="51" spans="1:3" ht="15.75" thickBot="1" x14ac:dyDescent="0.3">
      <c r="A51" s="12" t="s">
        <v>25</v>
      </c>
      <c r="B51" s="24">
        <f>SUM(B45:B50)</f>
        <v>18000</v>
      </c>
    </row>
    <row r="52" spans="1:3" ht="15.75" thickBot="1" x14ac:dyDescent="0.3">
      <c r="A52" s="18"/>
      <c r="B52" s="27"/>
    </row>
    <row r="53" spans="1:3" x14ac:dyDescent="0.25">
      <c r="A53" s="19" t="s">
        <v>38</v>
      </c>
      <c r="B53" s="28"/>
    </row>
    <row r="54" spans="1:3" x14ac:dyDescent="0.25">
      <c r="A54" s="29" t="s">
        <v>44</v>
      </c>
      <c r="B54" s="30"/>
    </row>
    <row r="55" spans="1:3" x14ac:dyDescent="0.25">
      <c r="A55" s="13" t="s">
        <v>48</v>
      </c>
      <c r="B55" s="31">
        <v>35000</v>
      </c>
    </row>
    <row r="56" spans="1:3" x14ac:dyDescent="0.25">
      <c r="A56" s="13" t="s">
        <v>47</v>
      </c>
      <c r="B56" s="31">
        <v>10000</v>
      </c>
    </row>
    <row r="57" spans="1:3" x14ac:dyDescent="0.25">
      <c r="A57" s="13" t="s">
        <v>49</v>
      </c>
      <c r="B57" s="31">
        <v>15000</v>
      </c>
    </row>
    <row r="58" spans="1:3" x14ac:dyDescent="0.25">
      <c r="A58" s="13" t="s">
        <v>39</v>
      </c>
      <c r="B58" s="31">
        <v>2000</v>
      </c>
    </row>
    <row r="59" spans="1:3" x14ac:dyDescent="0.25">
      <c r="A59" s="13" t="s">
        <v>40</v>
      </c>
      <c r="B59" s="31">
        <v>4500</v>
      </c>
    </row>
    <row r="60" spans="1:3" x14ac:dyDescent="0.25">
      <c r="A60" s="13" t="s">
        <v>41</v>
      </c>
      <c r="B60" s="31">
        <v>500</v>
      </c>
    </row>
    <row r="61" spans="1:3" x14ac:dyDescent="0.25">
      <c r="A61" s="13" t="s">
        <v>52</v>
      </c>
      <c r="B61" s="31">
        <v>35000</v>
      </c>
    </row>
    <row r="62" spans="1:3" x14ac:dyDescent="0.25">
      <c r="A62" s="13" t="s">
        <v>46</v>
      </c>
      <c r="B62" s="31">
        <v>2000</v>
      </c>
    </row>
    <row r="63" spans="1:3" x14ac:dyDescent="0.25">
      <c r="A63" s="13" t="s">
        <v>42</v>
      </c>
      <c r="B63" s="31">
        <v>4000</v>
      </c>
    </row>
    <row r="64" spans="1:3" x14ac:dyDescent="0.25">
      <c r="A64" s="13" t="s">
        <v>55</v>
      </c>
      <c r="B64" s="31">
        <v>25000</v>
      </c>
    </row>
    <row r="65" spans="1:3" x14ac:dyDescent="0.25">
      <c r="A65" s="13" t="s">
        <v>51</v>
      </c>
      <c r="B65" s="31">
        <v>2500</v>
      </c>
    </row>
    <row r="66" spans="1:3" x14ac:dyDescent="0.25">
      <c r="A66" s="13" t="s">
        <v>7</v>
      </c>
      <c r="B66" s="31">
        <v>3000</v>
      </c>
    </row>
    <row r="67" spans="1:3" x14ac:dyDescent="0.25">
      <c r="A67" s="13"/>
      <c r="B67" s="30">
        <f>SUM(B55:B66)</f>
        <v>138500</v>
      </c>
    </row>
    <row r="68" spans="1:3" x14ac:dyDescent="0.25">
      <c r="A68" s="29" t="s">
        <v>45</v>
      </c>
      <c r="B68" s="30"/>
    </row>
    <row r="69" spans="1:3" x14ac:dyDescent="0.25">
      <c r="A69" s="13" t="s">
        <v>43</v>
      </c>
      <c r="B69" s="31">
        <v>7500</v>
      </c>
    </row>
    <row r="70" spans="1:3" x14ac:dyDescent="0.25">
      <c r="A70" s="13" t="s">
        <v>50</v>
      </c>
      <c r="B70" s="31">
        <v>2500</v>
      </c>
    </row>
    <row r="71" spans="1:3" x14ac:dyDescent="0.25">
      <c r="A71" s="13"/>
      <c r="B71" s="22">
        <f>SUM(B69:B70)</f>
        <v>10000</v>
      </c>
    </row>
    <row r="72" spans="1:3" x14ac:dyDescent="0.25">
      <c r="A72" s="13"/>
      <c r="B72" s="22"/>
    </row>
    <row r="73" spans="1:3" ht="15.75" thickBot="1" x14ac:dyDescent="0.3">
      <c r="A73" s="32" t="s">
        <v>53</v>
      </c>
      <c r="B73" s="24">
        <f>SUM(B67-B71)</f>
        <v>128500</v>
      </c>
    </row>
    <row r="74" spans="1:3" ht="15.75" thickBot="1" x14ac:dyDescent="0.3">
      <c r="A74" s="18"/>
      <c r="B74" s="27"/>
    </row>
    <row r="75" spans="1:3" ht="15.75" thickBot="1" x14ac:dyDescent="0.3">
      <c r="A75" s="15" t="s">
        <v>56</v>
      </c>
      <c r="B75" s="16">
        <f>SUM(B41+B51+B73)</f>
        <v>158200</v>
      </c>
      <c r="C75" t="s">
        <v>58</v>
      </c>
    </row>
    <row r="77" spans="1:3" x14ac:dyDescent="0.25">
      <c r="A77" t="s">
        <v>57</v>
      </c>
      <c r="B77" s="2">
        <f>SUM(B31+B75)</f>
        <v>400200</v>
      </c>
    </row>
  </sheetData>
  <mergeCells count="1">
    <mergeCell ref="O20:S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312F456-751B-48E7-93BA-3C62EA59D49A}"/>
</file>

<file path=customXml/itemProps2.xml><?xml version="1.0" encoding="utf-8"?>
<ds:datastoreItem xmlns:ds="http://schemas.openxmlformats.org/officeDocument/2006/customXml" ds:itemID="{30DE0A44-F7B7-4AC4-94D6-AF6FA0DB19F8}"/>
</file>

<file path=customXml/itemProps3.xml><?xml version="1.0" encoding="utf-8"?>
<ds:datastoreItem xmlns:ds="http://schemas.openxmlformats.org/officeDocument/2006/customXml" ds:itemID="{E3CAD8D0-1958-48D5-BF77-2DBE25557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2016-06-27T09:21:27Z</dcterms:created>
  <dcterms:modified xsi:type="dcterms:W3CDTF">2016-07-04T18:51:25Z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